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ficherosadm.uvigo.es\COMPARTIDO\SSCC\UAP\PUBLICACIÓNS PORTAL E UVIGO EN CIFRAS\UVIGO DAT\UVIGODAT_Actividades culturais, deportivas e de divulgación\"/>
    </mc:Choice>
  </mc:AlternateContent>
  <xr:revisionPtr revIDLastSave="0" documentId="13_ncr:1_{A7B9AC63-F113-4D12-916E-B05C8112AF57}" xr6:coauthVersionLast="47" xr6:coauthVersionMax="47" xr10:uidLastSave="{00000000-0000-0000-0000-000000000000}"/>
  <bookViews>
    <workbookView xWindow="-120" yWindow="-120" windowWidth="29040" windowHeight="15720" xr2:uid="{00000000-000D-0000-FFFF-FFFF00000000}"/>
  </bookViews>
  <sheets>
    <sheet name="2025" sheetId="13" r:id="rId1"/>
    <sheet name="2024" sheetId="12" r:id="rId2"/>
    <sheet name="2023" sheetId="11" r:id="rId3"/>
    <sheet name="2022" sheetId="10" r:id="rId4"/>
    <sheet name="2021" sheetId="9" r:id="rId5"/>
    <sheet name="2020" sheetId="8" r:id="rId6"/>
    <sheet name="2019" sheetId="7" r:id="rId7"/>
    <sheet name="2018" sheetId="6" r:id="rId8"/>
    <sheet name="2017" sheetId="5" r:id="rId9"/>
    <sheet name="2016" sheetId="1" r:id="rId10"/>
    <sheet name="2015" sheetId="2" r:id="rId11"/>
    <sheet name="2014" sheetId="3" r:id="rId12"/>
    <sheet name="2013" sheetId="4" r:id="rId13"/>
  </sheets>
  <externalReferences>
    <externalReference r:id="rId14"/>
  </externalReferences>
  <definedNames>
    <definedName name="_xlnm._FilterDatabase" localSheetId="12" hidden="1">'2013'!#REF!</definedName>
    <definedName name="_xlnm._FilterDatabase" localSheetId="10" hidden="1">'2015'!#REF!</definedName>
    <definedName name="_xlnm._FilterDatabase" localSheetId="8" hidden="1">'2017'!$A$5:$G$5</definedName>
    <definedName name="_xlnm._FilterDatabase" localSheetId="7" hidden="1">'2018'!$A$8:$G$80</definedName>
    <definedName name="_xlnm._FilterDatabase" localSheetId="6" hidden="1">'2019'!$A$7:$G$220</definedName>
    <definedName name="_xlnm._FilterDatabase" localSheetId="5" hidden="1">'2020'!$A$6:$H$68</definedName>
    <definedName name="_xlnm._FilterDatabase" localSheetId="4" hidden="1">'2021'!$A$6:$H$69</definedName>
    <definedName name="_xlnm._FilterDatabase" localSheetId="3" hidden="1">'2022'!$A$6:$H$454</definedName>
    <definedName name="_xlnm._FilterDatabase" localSheetId="2" hidden="1">'2023'!$A$9:$H$335</definedName>
    <definedName name="_xlnm._FilterDatabase" localSheetId="0" hidden="1">'2025'!$A$8:$H$422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23" i="13" l="1"/>
  <c r="H423" i="13"/>
  <c r="F423" i="13"/>
  <c r="E423" i="13"/>
  <c r="G423" i="13"/>
  <c r="I414" i="12" l="1"/>
  <c r="H414" i="12"/>
  <c r="G414" i="12"/>
  <c r="F414" i="12"/>
  <c r="E414" i="12"/>
  <c r="H335" i="11"/>
  <c r="G335" i="11"/>
  <c r="F335" i="11"/>
  <c r="E335" i="11"/>
  <c r="H454" i="10"/>
  <c r="G454" i="10"/>
  <c r="F454" i="10"/>
  <c r="E454" i="10"/>
  <c r="G83" i="9"/>
  <c r="F83" i="9"/>
  <c r="E83" i="9"/>
  <c r="H57" i="9"/>
  <c r="H56" i="9"/>
  <c r="H54" i="9"/>
  <c r="H53" i="9"/>
  <c r="H46" i="9"/>
  <c r="H45" i="9"/>
  <c r="H44" i="9"/>
  <c r="H43" i="9"/>
  <c r="F69" i="8"/>
  <c r="G69" i="8"/>
  <c r="H69" i="8"/>
  <c r="E69" i="8"/>
  <c r="D220" i="7"/>
  <c r="E220" i="7"/>
  <c r="F220" i="7"/>
  <c r="G220" i="7"/>
  <c r="H83" i="9" l="1"/>
  <c r="D80" i="6"/>
  <c r="E80" i="6"/>
  <c r="F80" i="6"/>
  <c r="G80" i="6"/>
  <c r="G82" i="5" l="1"/>
  <c r="E82" i="5"/>
  <c r="F82" i="5"/>
  <c r="D82" i="5"/>
  <c r="G41" i="4" l="1"/>
  <c r="F41" i="4"/>
  <c r="E8" i="4"/>
  <c r="E41" i="4" s="1"/>
  <c r="D8" i="4"/>
  <c r="D41" i="4" s="1"/>
  <c r="G63" i="3"/>
  <c r="F63" i="3"/>
  <c r="E11" i="3"/>
  <c r="E63" i="3" s="1"/>
  <c r="D11" i="3"/>
  <c r="D63" i="3" s="1"/>
  <c r="G47" i="2" l="1"/>
  <c r="F47" i="2"/>
  <c r="E47" i="2"/>
  <c r="D47" i="2"/>
  <c r="G71" i="1"/>
  <c r="F71" i="1"/>
  <c r="E71" i="1"/>
  <c r="D11" i="1"/>
  <c r="D71" i="1" s="1"/>
</calcChain>
</file>

<file path=xl/sharedStrings.xml><?xml version="1.0" encoding="utf-8"?>
<sst xmlns="http://schemas.openxmlformats.org/spreadsheetml/2006/main" count="8889" uniqueCount="2214">
  <si>
    <t>Unidade de Estudos e Programas</t>
  </si>
  <si>
    <t>ACTIVIDADES DE DIVULGACIÓN DE CULTURA CIENTÍFICA ao longo de 2016</t>
  </si>
  <si>
    <r>
      <t>Fonte:</t>
    </r>
    <r>
      <rPr>
        <i/>
        <sz val="11"/>
        <rFont val="Arial"/>
        <family val="2"/>
      </rPr>
      <t>varios departamentos</t>
    </r>
  </si>
  <si>
    <t xml:space="preserve">Data actualización: </t>
  </si>
  <si>
    <t>unidade/centro/departamento</t>
  </si>
  <si>
    <t>ano</t>
  </si>
  <si>
    <t>nome actividade</t>
  </si>
  <si>
    <t>gasto (en €) Fondos propios</t>
  </si>
  <si>
    <t>gasto (en €) Fondos alleos públicos</t>
  </si>
  <si>
    <t>gasto (en €) Fondos privados</t>
  </si>
  <si>
    <t>Bioloxía Vexetal e ciencia do solo</t>
  </si>
  <si>
    <t>visita museos CYT</t>
  </si>
  <si>
    <t>Facultade de Química/Departamento Química Física</t>
  </si>
  <si>
    <t xml:space="preserve">Dias de achegamento da quimica aos estudantes de educacion secundaria </t>
  </si>
  <si>
    <t>Universidade de Vigo/Facultade de Química</t>
  </si>
  <si>
    <t xml:space="preserve">"Elas fan ciencia" Dia internacional da muller na ciencia </t>
  </si>
  <si>
    <t>Facultade de Quimica/Departamento Química Fisica</t>
  </si>
  <si>
    <t xml:space="preserve">Nanoparticulas metálicas y sus aplicaciones </t>
  </si>
  <si>
    <t>Grupo ECOEVO (RE6)</t>
  </si>
  <si>
    <t>Memorial Toni Estany, Vielha, 15-17 junio 2016</t>
  </si>
  <si>
    <t>Entrevista en V Televisión, 2 junio 2016</t>
  </si>
  <si>
    <t>XVIII FORO DOS RECURSOS MARIÑOS E DA ACUICULTURA DAS RÍAS GALEGAS</t>
  </si>
  <si>
    <t>Grupo Ps1</t>
  </si>
  <si>
    <t>Guía Orientaciones para la Gestión positiva de la ruptura de pareja</t>
  </si>
  <si>
    <t>A parentalidade Positiva. O mellor legado para os fillos e fillas. Guía para nais e pais</t>
  </si>
  <si>
    <t>A parentalidade Positiva. O mellor legado para os fillos e fillas. Guía para profesionais</t>
  </si>
  <si>
    <t>7 Xornadas de Parentalidade Positiva para as familias</t>
  </si>
  <si>
    <t>Grupo PS1</t>
  </si>
  <si>
    <t>Diseño da páxina web  parentalidade positiva</t>
  </si>
  <si>
    <t>7 Xornadas de Parentalidade Positiva para os técnicos</t>
  </si>
  <si>
    <t xml:space="preserve">IV Xornadas de Formación en Mediación
</t>
  </si>
  <si>
    <t>Grupo EZ1, Departamento Ecoloxía e Bioloxía Animal</t>
  </si>
  <si>
    <t>divulgación científica en la web</t>
  </si>
  <si>
    <t>Facultade de Bioloxía</t>
  </si>
  <si>
    <t>Taller cultivo de macromicetos</t>
  </si>
  <si>
    <t>Vicerreitoría do Campus de Ourense</t>
  </si>
  <si>
    <t>Obradoiro de iniciación á observación astronómica</t>
  </si>
  <si>
    <t>Obradoiro de photoshop: edición dixital</t>
  </si>
  <si>
    <t>Obradoiro de fotografía dixital</t>
  </si>
  <si>
    <t>Obradoiro de gaita galega</t>
  </si>
  <si>
    <t>Obradoiro de montaxe e mantemento de ordenadores</t>
  </si>
  <si>
    <t>Obradoiro de deseño e creación de elementos gráficos</t>
  </si>
  <si>
    <t>Vicerreitoría Campus Ourense</t>
  </si>
  <si>
    <t>Curso extensión universitaria:
A sociedade da información (II): Formación e avaliación de competencias</t>
  </si>
  <si>
    <t>Curso extensión universitaria:
A auga e o seu aproveitamento como recurso dinamizador sostible</t>
  </si>
  <si>
    <t>Audiovisual Galego en Feminino: singularidade e divesidade</t>
  </si>
  <si>
    <t>Curso extensión universitaria:
Cociña: Ciencia e tecnoloxía</t>
  </si>
  <si>
    <t>Sportnomics: deporte, dereito, economía e cinema</t>
  </si>
  <si>
    <t>Curso extensión universitaria:
Turismo basado na cultura da produción tradicional do viño, da cervexa e da sidra. Experiencias únicas en lugares singulares</t>
  </si>
  <si>
    <t>Curso extensión universitaria: Traballo social e servizos sociais ante os novos escenarios do benestar e a cuestión social</t>
  </si>
  <si>
    <t>Día Mundial da Auga</t>
  </si>
  <si>
    <t>Vicerreitoría do Campus de Pontevedra</t>
  </si>
  <si>
    <t xml:space="preserve">Obradoiros extensión universitaria </t>
  </si>
  <si>
    <t>vicerreitoría do Campus de Pontevedra</t>
  </si>
  <si>
    <t xml:space="preserve">Cursos extensión universitaria  </t>
  </si>
  <si>
    <t>OFICINA I+D</t>
  </si>
  <si>
    <t>Elaboración de material divulgativo sobre las diferentes aplicaciones de la biotecnologia (200 unidades)</t>
  </si>
  <si>
    <t>Campus do Mar</t>
  </si>
  <si>
    <t>Mergúllate no Océano</t>
  </si>
  <si>
    <t>Campus Científicos de Verán</t>
  </si>
  <si>
    <t>Xornadas "Bo uso e mal uso do mar"</t>
  </si>
  <si>
    <t>Día Mundial dos Océanos</t>
  </si>
  <si>
    <t>Unidade de Igualdade</t>
  </si>
  <si>
    <t xml:space="preserve">III Premio de creación de materiais e recursos docentes con perspectiva de xénero da Universidade de vigo Antonia Ferrín Moreiras </t>
  </si>
  <si>
    <t>FACULTADE DE QUÍMICA</t>
  </si>
  <si>
    <t>Visitas alumnos centros de educación secundaria e bacharelato con charlas de orientación/divulgativas e realización de demostracións prácticas no laboratorio (17 visitas en total)</t>
  </si>
  <si>
    <t>Visitas a centros de educación secundaria e bacharelato para impartir charlas de orientación/divulgativas (3 visitas en total).</t>
  </si>
  <si>
    <t>Charla Orientación/divulgativa en EDUGAL (Feira Educación)</t>
  </si>
  <si>
    <r>
      <t>Conferencia</t>
    </r>
    <r>
      <rPr>
        <i/>
        <sz val="11"/>
        <color theme="1"/>
        <rFont val="Calibri"/>
        <family val="2"/>
        <scheme val="minor"/>
      </rPr>
      <t xml:space="preserve"> "Como Influe a Química na Vida Cotiá"  </t>
    </r>
    <r>
      <rPr>
        <sz val="11"/>
        <color theme="1"/>
        <rFont val="Calibri"/>
        <family val="2"/>
        <scheme val="minor"/>
      </rPr>
      <t>no Clube Faro de Vigo</t>
    </r>
  </si>
  <si>
    <t>Escuela de Ingeniería de Minas y Energía</t>
  </si>
  <si>
    <t xml:space="preserve">CHARLAS TEMATICAS </t>
  </si>
  <si>
    <t>SEMANA DE LA CIENCIA 2016</t>
  </si>
  <si>
    <t>OLIMPIADA DE GEOLOGIA 2016</t>
  </si>
  <si>
    <t xml:space="preserve">EXPOSICION ITINERANTE “Recursos Naturais de Galicia” </t>
  </si>
  <si>
    <t>CIENCIA EN MOVIMIENTO</t>
  </si>
  <si>
    <t>GEOLODÍA 2016</t>
  </si>
  <si>
    <t>Xavier Labandeira</t>
  </si>
  <si>
    <t>participación en programas de radio e televisión para falar sobre políticas actuais sobre o cambio climático</t>
  </si>
  <si>
    <t>participación en prensa escrita para falar sobre políticas actuais sobre o cambio climático</t>
  </si>
  <si>
    <t>audiencia no Parlamento Europeo para analizar a proposta lexislativa da Comisión Europea sobre a revisión do actual sistema de comercio de emisións para o período posterior a 2020</t>
  </si>
  <si>
    <t>participación en Moving for Climate Now para transmitir a urxencia de combater o cambio climático</t>
  </si>
  <si>
    <t>conferencia na Università di Siena sobre sustentabilidade: Second Goodwin Lecture on Sustainability</t>
  </si>
  <si>
    <t>publicación do blog de difusión de información da asociación Economics for Energy</t>
  </si>
  <si>
    <t>Departamento Pintura</t>
  </si>
  <si>
    <t>Conferencia</t>
  </si>
  <si>
    <t>Unidade de Análises e Programas</t>
  </si>
  <si>
    <t xml:space="preserve">nº participantes </t>
  </si>
  <si>
    <t>ACTIVIDADES DE DIVULGACIÓN DE CULTURA CIENTÍFICA ao longo de 2015</t>
  </si>
  <si>
    <t>Jornadas sobre Conservación e Xestión de Humidais, Santiago de Compostela, 10-11 xuño 2015</t>
  </si>
  <si>
    <t>Xornadas de divulgación científica: Muller e ciencia</t>
  </si>
  <si>
    <t>Taller identificación de macromicetos</t>
  </si>
  <si>
    <t>Obradoiro de interpretación do patrimonio</t>
  </si>
  <si>
    <t>Obradoiro de horticultura ecolóxica</t>
  </si>
  <si>
    <t>Obradoiro de imaxes con photoshop</t>
  </si>
  <si>
    <t>Obradoiro de prevención de riscos laborais</t>
  </si>
  <si>
    <t>Obradoiro de introducción á linguaxe cinematográfica</t>
  </si>
  <si>
    <t>Obradoiro de cociña saudable</t>
  </si>
  <si>
    <t>Obradoiro de iniciación ao maquetismo aplicado</t>
  </si>
  <si>
    <t>Curso extensión universitaria:
Fiscalidade sobre a renda das persoas físicas e sociedades: teoría, práctica e ferramentas informáticas</t>
  </si>
  <si>
    <t>Curso extensión universitaria:
O valor da paisaxe na conservación do medio ambiente</t>
  </si>
  <si>
    <t>Curso extensión universitaria:
Mediación, saúde e lei</t>
  </si>
  <si>
    <t>Curso extensión universitaria:
Tecnoloxía de elaboración da cervexa</t>
  </si>
  <si>
    <t>Curso extensión universitaria:
A Sociedade da información: retos educativos e esixencias</t>
  </si>
  <si>
    <t>Curso extensión universitaria:
Galaicos: a Auga e o Alén</t>
  </si>
  <si>
    <t>Curso extensión universitaria:
Audiovisual galego: abrindo  fronteiras desde a diversidade</t>
  </si>
  <si>
    <t>Curso extensión universitaria:
III xornadas sobre biomasa: unha fonte inesgotable de posibilidades</t>
  </si>
  <si>
    <t>Curso extensión universitaria:
Spornomics: deporte , economía</t>
  </si>
  <si>
    <t>Curso extensión universitaria:
Recursos didácticos para unha comunicación eficaz: educación da voz e do  discurso</t>
  </si>
  <si>
    <t xml:space="preserve"> </t>
  </si>
  <si>
    <t>Desayuno con emprendedores de divulgación científica</t>
  </si>
  <si>
    <t xml:space="preserve">II Premio de creación de materiais e recursos docentes con perspectiva de xénero da Universidade de vigo Antonia Ferrín Moreiras </t>
  </si>
  <si>
    <t>Visitas alumnos centros de educación secundaria e bacharelato con charlas de orientación/divulgativas e realización de demostracións prácticas no laboratorio (21 visitas en total)</t>
  </si>
  <si>
    <t>Visitas a centros de educación secundaria e bacharelato para impartir charlas de orientación/divulgativas (5 visitas en total).</t>
  </si>
  <si>
    <t>SEMANA DE LA CIENCIA 2015</t>
  </si>
  <si>
    <t>OLIMPIADA DE GEOLOGIA 2015</t>
  </si>
  <si>
    <t>GEOLODÍA 2015</t>
  </si>
  <si>
    <t>participación en programas de radio e televisión para falar sobre cambio climático e o cume de París</t>
  </si>
  <si>
    <t>participación en prensa escrita sobre cambio climático e o cume de París</t>
  </si>
  <si>
    <t>ACTIVIDADES DE DIVULGACIÓN DE CULTURA CIENTÍFICA ao longo de 2014</t>
  </si>
  <si>
    <t>Data actualización: 14 de maio de 2015</t>
  </si>
  <si>
    <t>Oficina de Medio Ambiente</t>
  </si>
  <si>
    <t>Itinerarios ambientais guiados polo campus para escolares da comarca "Universidade é Natureza"</t>
  </si>
  <si>
    <t>Plataforma on-line de intercambio de materiais</t>
  </si>
  <si>
    <t>Paneis da natureza no campus de Vigo</t>
  </si>
  <si>
    <t>Ciclo de Conferencias OCEÁNTICA</t>
  </si>
  <si>
    <t>Campus Xuvenil Internacional OCEÁNTICA</t>
  </si>
  <si>
    <t>Campus Científicos de Verano - FECYT</t>
  </si>
  <si>
    <t>Día Mundial dos Océanos - Recollida de lixo nas praias</t>
  </si>
  <si>
    <t>Congreso Xuvenil Internacional OCEÁNTICA 14</t>
  </si>
  <si>
    <t>Área de Normalización Lingüística</t>
  </si>
  <si>
    <t>Edición do libro cos relatos gañadores no 6º concurso de relatos curtos de ciencia Ciencia que conta 2013, do Departamento de Física Aplicada (edítase en 2014)</t>
  </si>
  <si>
    <t xml:space="preserve">Celebración conxunta do Día das Letras Galegas e do Día Mundial das Telecomunicacións: coa colaboración do Humsat-D emitimos textos en galego a través do satélite para homenaxear a Xosé María Díaz Castro </t>
  </si>
  <si>
    <t xml:space="preserve">Edición do informe Investigación e lingua: propostas para a mellora da presenza do galego na actividade científica, da profesora Alba Nogueira. </t>
  </si>
  <si>
    <t>Tradución, revisión lingüística e dobraxe de vídeos de divulgación científica do equipo de Divulgare</t>
  </si>
  <si>
    <t xml:space="preserve"> Edición e presentación do libro Toponimia de Beade, de Lorena Carrasco e Gonzalo Navaza, da Colección do Val de Fragoso</t>
  </si>
  <si>
    <t>Elaboración do vídeo O theremin e o electromagnetismo. Para utilizar en diversos actos sobre a ciencia e o galego.</t>
  </si>
  <si>
    <t>Proxecto Funil: Elaboración de vídeos con prácticas de laboratorio. Premio Luísa Villalta a iniciativas de normalización lingüística. Proxecto da Comisión Interuniversitaria de Política Lingüística</t>
  </si>
  <si>
    <t>Calendario 2015: A ciencia ten nome de muller</t>
  </si>
  <si>
    <t>Proxecto BIOCAPS</t>
  </si>
  <si>
    <t xml:space="preserve">Opendoor Conferences </t>
  </si>
  <si>
    <t>Open Doors Conference: “A investigación biomédica en Vigo”</t>
  </si>
  <si>
    <t>Dia Internacional Inmunoloxía: Obradoiro Infantil</t>
  </si>
  <si>
    <t>Conferencias Institutos "A investigación biomédica en Vigo"</t>
  </si>
  <si>
    <t>Proxecto BIOCAPS (Sergas)</t>
  </si>
  <si>
    <t>Día internacional del Alzheimer</t>
  </si>
  <si>
    <t>Día internacional de la osteoporosis</t>
  </si>
  <si>
    <t>Día internacional de la enfermedad obstructiva crónica</t>
  </si>
  <si>
    <t>CENTRO DE INVESTIGACIONES BIOMEDICAS (CINBIO)</t>
  </si>
  <si>
    <t>Journal clubs</t>
  </si>
  <si>
    <t>Grupo de investigación IN1</t>
  </si>
  <si>
    <t>"El ecosistema de innovación gallego y los sistemas de transferencia"</t>
  </si>
  <si>
    <t>"De la medicina a la Nanotecnología"</t>
  </si>
  <si>
    <t>Desayunos ADEA "Nanotecnología: la revolución de lo pequeño"</t>
  </si>
  <si>
    <t>presentación libro "Albert Einstein como paciente" de Julio Montes</t>
  </si>
  <si>
    <t>ETSE DE MINAS</t>
  </si>
  <si>
    <t>Reimpresión libros CERTAMEN FOTOGRÁFICO</t>
  </si>
  <si>
    <t>Actualización App A CARREIRA DOS RECURSOS</t>
  </si>
  <si>
    <t>Elaboración exposición itinerante</t>
  </si>
  <si>
    <t>Semana de la Ciencia 2014</t>
  </si>
  <si>
    <t>Olimpiada de Geologia</t>
  </si>
  <si>
    <t>Geolodía</t>
  </si>
  <si>
    <t>pasaporteconfuturo.com</t>
  </si>
  <si>
    <t>XM-1/ Fac. de CC do Mar/Dc10</t>
  </si>
  <si>
    <t>Campus Científicos de Verano. El Mar tiene mucho que enseñar</t>
  </si>
  <si>
    <t>Servizo de Deportes</t>
  </si>
  <si>
    <t>Rutas culturais</t>
  </si>
  <si>
    <t>CACTI</t>
  </si>
  <si>
    <t>Visita Guiada Asociación de los Amigos del Marco Diciembre de 2014</t>
  </si>
  <si>
    <t xml:space="preserve">Participación en la elaboración del material gráfico y multimedia en la exposición "Eidos da imaxe, ollares sobre a Arte e a Ciencia" en el Museo Marco </t>
  </si>
  <si>
    <t>Visita guiada solicitada por  BIOCAPS  para Stephanie Krämer, directora del centro de veterinaria del DIfE  Postdam, Alemania)</t>
  </si>
  <si>
    <t>II Xornadas de difusión da investigación e a transferencia INOU</t>
  </si>
  <si>
    <t>Vicerreitoría do C. de Ourense</t>
  </si>
  <si>
    <t>Obrad. de iniciación á observación astronómica</t>
  </si>
  <si>
    <t>Obrad. das ciencias do futuro: biomedicina e biotecnoloxía para todos/as</t>
  </si>
  <si>
    <t>Conferencia "Mujeres que representan, mujeres representadas"</t>
  </si>
  <si>
    <t>Matemáticas x matemáticas</t>
  </si>
  <si>
    <t>CITI</t>
  </si>
  <si>
    <t xml:space="preserve">Visita de alumnos do IES </t>
  </si>
  <si>
    <t xml:space="preserve">Visita grupo alumnos do Obradoiro de emprendemento do Campus de Ourense </t>
  </si>
  <si>
    <t>ECIMAT</t>
  </si>
  <si>
    <t>V Ciclo Café con Sal</t>
  </si>
  <si>
    <t>Visitas Escolares</t>
  </si>
  <si>
    <t>Publicacións Blog</t>
  </si>
  <si>
    <t>Área de Dereito Mercantil</t>
  </si>
  <si>
    <t>III Ciclo de actividades de Dereito Marítimo</t>
  </si>
  <si>
    <t>VICERREITORÍA CAMPUS PONTEVEDRA</t>
  </si>
  <si>
    <t>TANGRAM</t>
  </si>
  <si>
    <t>PAVILLÓN VERDE</t>
  </si>
  <si>
    <t xml:space="preserve">Ensinar ciencias con xoguetes interactivos e pizarra dixital. Unha educación para o século XXI. </t>
  </si>
  <si>
    <t xml:space="preserve">Aplicacións e ferramentas tecnolóxicas nos ámbitos da educación e da actividade física e do deporte. </t>
  </si>
  <si>
    <t>VICERREITORÍA DE EXTENSIÓN UNIVERSITARIA E RELACIÓNS INTERNACIONAIS. AREA DE CULTURA</t>
  </si>
  <si>
    <t>SEMANA DE CINE SUBMARINO DE VIGO</t>
  </si>
  <si>
    <t>ACTIVIDADES DE DIVULGACIÓN DE CULTURA CIENTÍFICA ao longo de 2013</t>
  </si>
  <si>
    <t>---</t>
  </si>
  <si>
    <t>Encontros educativos OCEÁNTICA</t>
  </si>
  <si>
    <t>Día Mundial dos Océanos - Roteiro divulgativo Illa de Ons</t>
  </si>
  <si>
    <t>Congreso Xuvenil Internacional OCEÁNTICA 13</t>
  </si>
  <si>
    <t>Relatorio «O galego na vangarda tecnolóxica: Android en galego» coa Comisión de Normalización da Facultade de Filoloxía e Tradución, e impartida por Iago Varela Martínez (19 de novembro)</t>
  </si>
  <si>
    <t>Colaboración cos Comités Abertos nas V Xeiras da Lingua co Discurshow «O protón». É divulgación científica en galego, cun toque de humor (5 de marzo)</t>
  </si>
  <si>
    <t>Colaboración cos Comités Abertos nas V Xeiras da Lingua co relatorio «O galego na rede: a navegación web», impartida polo profesor Xosé Manuel Pérez Sardiña (6 de marzo)</t>
  </si>
  <si>
    <t>Colaboración nas Xornadas de Toponimia que se desenvolveron no Verbum e na Asociación Cultural de Zamáns (7-8 de xuño)</t>
  </si>
  <si>
    <t>Elaboración exposición itinerante: Los Recursos Naturales de Galicia</t>
  </si>
  <si>
    <t>Semana de la Ciencia 2013/incluye app para móbiles</t>
  </si>
  <si>
    <t>Jornada de Presentación de seminarios abiertos al público de aplicaciones   en Biomedicina</t>
  </si>
  <si>
    <t>Visita guiada de los asistentes a la presentación de la jornada de aplicaciones en Biomedicina</t>
  </si>
  <si>
    <t>I Xornada de difusión da investigación e a transferencia INOU</t>
  </si>
  <si>
    <t>Obrad. de iniciación á astronomía</t>
  </si>
  <si>
    <t>30 anos da revista Andaina, exposición e presentación do último número</t>
  </si>
  <si>
    <t>Visita grupo alumnos do Obradoiro de emprendemento</t>
  </si>
  <si>
    <t>CITI no Twitter dende outubro de 2013.</t>
  </si>
  <si>
    <t>Boletín informativo semanal do CITI.</t>
  </si>
  <si>
    <t>Día da Acuicultura</t>
  </si>
  <si>
    <t>Facultade de Ciencias da educación e do deporte</t>
  </si>
  <si>
    <t>Feira do ensino da ciencia</t>
  </si>
  <si>
    <t>II Ciclo de Cine e Dereito Mercantil</t>
  </si>
  <si>
    <t>II Ciclo de actividades de Dereito Marítimo</t>
  </si>
  <si>
    <t>vICERREITORÍA CAMPUS PONTEVEDRA</t>
  </si>
  <si>
    <t>Elas Fan Tech 1.200</t>
  </si>
  <si>
    <t>In-Out House. Circuitos de género y violencia en la era tecnológica</t>
  </si>
  <si>
    <t>ACTIVIDADES DE DIVULGACIÓN DE CULTURA CIENTÍFICA ao longo de 2017</t>
  </si>
  <si>
    <t>ECOBAS</t>
  </si>
  <si>
    <t>MEDIATECA</t>
  </si>
  <si>
    <t>Boletín bimestral</t>
  </si>
  <si>
    <t>ECOBAS (Baixo o marco da Rede EUSUMO)</t>
  </si>
  <si>
    <t>Almorzos Cooperativos</t>
  </si>
  <si>
    <t>Evento de Cooperativismo, “Universidade de Vigo e Cooperativismo: 28 anos medrando xuntos”</t>
  </si>
  <si>
    <t>Centro de Investigación atlanTTic</t>
  </si>
  <si>
    <t>Obradoiro App Inventor</t>
  </si>
  <si>
    <t>Obradoiro Scratch</t>
  </si>
  <si>
    <t>Obradoiro Lego Mindstorm</t>
  </si>
  <si>
    <t>Grupo de Estudos en Arqueoloxía, Antigüidade e Territorio</t>
  </si>
  <si>
    <t>Bamio e a nosa memoria oral- Asoc Mulleres Rurais Bamio</t>
  </si>
  <si>
    <t>Expo-Obradoiro- ALGA-LAB, Valladares</t>
  </si>
  <si>
    <t>Historias do Ballotes-Asoc TDAH Salnés</t>
  </si>
  <si>
    <t>Visita Aos Ballotes-Axencia Lectura Bamio</t>
  </si>
  <si>
    <t>Una Giornata al Sole. Xornada Experiencial no PAAR de Campo Lameiro</t>
  </si>
  <si>
    <t>Exposición Louceiros de Bamio-Asoc Mulleres Rurais Bamio</t>
  </si>
  <si>
    <t>Grupo de Estudos en Arqueoloxía, Antigüidade e Territorio, Grupo de Innovación Docente en EducAcción Patrimonial da Uvigo</t>
  </si>
  <si>
    <t>Longa Noite de Pedras- Asoc Ateneo Mar de Arousa e outras asociacións</t>
  </si>
  <si>
    <t>Exposición "Os relatos das vellas pedras"- Camping Río Ulla_CEIP Rubiáns</t>
  </si>
  <si>
    <t>Future Oceans Lab</t>
  </si>
  <si>
    <t>Future Oceans Around</t>
  </si>
  <si>
    <t>Páxina web(futureoceanslab.uvigo.es)</t>
  </si>
  <si>
    <t>Participacion no concurso Somos cientificos</t>
  </si>
  <si>
    <t>CAMPUS DO MAR</t>
  </si>
  <si>
    <t xml:space="preserve"> MERGULLATE NO OCEANO 2017</t>
  </si>
  <si>
    <t>CAMPUS CIENTÍFICOS DE VERANO</t>
  </si>
  <si>
    <t xml:space="preserve"> IV Xornada sobre o Bo Uso e Mal Uso do Mar</t>
  </si>
  <si>
    <t>OCEANS OF PLASTICS</t>
  </si>
  <si>
    <t>Obradoiro de Iniciación á observación astronómica</t>
  </si>
  <si>
    <t>Obradoiro de Cociña saudable</t>
  </si>
  <si>
    <t>Obradoiro de Introducción á programación</t>
  </si>
  <si>
    <t>Obradoiro de Facer un filme</t>
  </si>
  <si>
    <t>Obradoiro de Montaxe e mantemento de equipos informáticos</t>
  </si>
  <si>
    <t>Curso extensión: Retos e perspectivas do uso sustentable dos recursos hídricos</t>
  </si>
  <si>
    <t>Curso extensión: A obra audiovisual, suma de talentos</t>
  </si>
  <si>
    <t>Día mundial da auga</t>
  </si>
  <si>
    <t>Premios Investigación Campus da Auga</t>
  </si>
  <si>
    <t>Escola de Enxeñaría de Minas e Enerxía</t>
  </si>
  <si>
    <t>CHARLAS TEMATICAS INSTITUTOS</t>
  </si>
  <si>
    <t>CHARLAS TEMÁTICAS ÁREA DE NORMALIZACIÓN LINGÜÍSTICA DO CONCELLO DE VIGO</t>
  </si>
  <si>
    <t>OLIMPIADA DE GEOLOGIA 2017</t>
  </si>
  <si>
    <t>GEOLODÍA 2017</t>
  </si>
  <si>
    <t>EDUGAL 2017</t>
  </si>
  <si>
    <t>TALLER DE RECOÑECEMENTO DE MINERAIS</t>
  </si>
  <si>
    <t>Escola de Enxeñaría Aeronáutica e do Espazo</t>
  </si>
  <si>
    <t>FORO AERO A que altura está o firmamento?</t>
  </si>
  <si>
    <t>FORO AERO Small satellites: the university way to access space</t>
  </si>
  <si>
    <t>FORO AERO Tether Missions to Explore Moons of the Giant Outer Planets</t>
  </si>
  <si>
    <t>FORO AERO On the design of algorithms for solving optimization models without computing derivatives</t>
  </si>
  <si>
    <t xml:space="preserve">FORO AERO Joaquín Loriga Taboada </t>
  </si>
  <si>
    <t xml:space="preserve">FORO AERO Rolls-Royce Career Event </t>
  </si>
  <si>
    <t>FORO AERO The German Aerospace Centre: overview and atmospheric modelling research</t>
  </si>
  <si>
    <t>Departamento de Debuxo</t>
  </si>
  <si>
    <t>mesa redonda</t>
  </si>
  <si>
    <t>conferencia</t>
  </si>
  <si>
    <t>Departamento de Pintura</t>
  </si>
  <si>
    <t>Axudas á investigación en lingua galega 2017</t>
  </si>
  <si>
    <t>Xornadas sobre Redes Sociais en Galego</t>
  </si>
  <si>
    <t>Exposición sobre recursos naturais de Galicia</t>
  </si>
  <si>
    <t>Pílulas de ciencia e tecnoloxía co Grupo Divulgatia</t>
  </si>
  <si>
    <r>
      <t xml:space="preserve">Relatorio </t>
    </r>
    <r>
      <rPr>
        <sz val="11"/>
        <color theme="1"/>
        <rFont val="Calibri"/>
        <family val="2"/>
      </rPr>
      <t>«En galego, por que non?»</t>
    </r>
  </si>
  <si>
    <t>Almanaque para o ano 2018</t>
  </si>
  <si>
    <t>Proxecto Youtubeir@s</t>
  </si>
  <si>
    <t>Facultade de Belas Artes</t>
  </si>
  <si>
    <t>Exposición Do final e do comezo</t>
  </si>
  <si>
    <t>Exposición Eso sigue o seu curso</t>
  </si>
  <si>
    <t>Exposición Proxecto Táctil</t>
  </si>
  <si>
    <t>Data actualización: 12/07/2017</t>
  </si>
  <si>
    <t>nº participantes</t>
  </si>
  <si>
    <r>
      <t xml:space="preserve">Fonte: </t>
    </r>
    <r>
      <rPr>
        <i/>
        <sz val="11"/>
        <rFont val="Calibri"/>
        <family val="2"/>
        <scheme val="minor"/>
      </rPr>
      <t>varios departamentos</t>
    </r>
  </si>
  <si>
    <r>
      <t xml:space="preserve">Documental </t>
    </r>
    <r>
      <rPr>
        <i/>
        <sz val="11"/>
        <color theme="1"/>
        <rFont val="Calibri"/>
        <family val="2"/>
        <scheme val="minor"/>
      </rPr>
      <t xml:space="preserve">Lobos sucios </t>
    </r>
    <r>
      <rPr>
        <sz val="11"/>
        <color theme="1"/>
        <rFont val="Calibri"/>
        <family val="2"/>
        <scheme val="minor"/>
      </rPr>
      <t>e relatorio sobre as minas de volframio de Valborrás de Casaio</t>
    </r>
  </si>
  <si>
    <t>CINBIO</t>
  </si>
  <si>
    <t>Semana da Ciencia, puertas abiertas con centros educativos Primaria, ESO, FP</t>
  </si>
  <si>
    <t>Visitas al Centros. Colegios Primaria, ESO, FP</t>
  </si>
  <si>
    <t>Entrevistas Divulgación de Grupos</t>
  </si>
  <si>
    <t>CorBI Foundation, Citizen Science Conference in MUNCYT Coruña. África González. Participación.</t>
  </si>
  <si>
    <t>TOTAIS</t>
  </si>
  <si>
    <t>Pont-Up Store</t>
  </si>
  <si>
    <t>Arqueoloxía para todos en Vilagarcía-Asoc TDAH Salnés</t>
  </si>
  <si>
    <t>Curso de extensón: Tursimo baesado na cultura da produción tradicional do viño, da cervexa e da sidra</t>
  </si>
  <si>
    <t>Fin de semana Cambio Climatico-MUNCYT-A Coruña</t>
  </si>
  <si>
    <t>Future Oceans Lab-CIM-Uvigo</t>
  </si>
  <si>
    <t>Candieira Project. Rede de apoio e promoción das mulleres do mar nas áreas costeiras galegas. http://candieira.net/</t>
  </si>
  <si>
    <t>Curso de "Iniciación aos cultivos micolóxicos" en Covelo</t>
  </si>
  <si>
    <t>Laboratorio de Micoloxía</t>
  </si>
  <si>
    <t>Participación na Feira de outono de Mos</t>
  </si>
  <si>
    <t>Conferencia "Gastronomía e nutracéutica" na feira de outono de Ponteareas</t>
  </si>
  <si>
    <t>Charla no IES Plurilingüe A Paralaia, polo día da muller na ciencia</t>
  </si>
  <si>
    <t>Exposición micolóxica de San Alberte na Facultade de Bioloxía da Universidade de Vigo</t>
  </si>
  <si>
    <t>Curso "Venres micolóxicos" na Fundación Sales de Vigo 2ª ed.</t>
  </si>
  <si>
    <t>Curso "Venres micolóxicos" na Fundación Sales de Vigo</t>
  </si>
  <si>
    <t>Taller para nenos de iniciación á Micoloxía na Fundación Sales de Vigo</t>
  </si>
  <si>
    <t>Obradoiro de Cultivo de cogomelos na Fundación Sales de Vigo</t>
  </si>
  <si>
    <t>Charla divulgativa "Aproveitamento forestal sostible fronte aos incendios forestais en Galicia" nos concellos de Vilamarín, Montederramo, San Xoán de Río e Baños de Molgas</t>
  </si>
  <si>
    <t>Publicación de "A miña primeira guía micolóxica: macrofungos micorrícicos"</t>
  </si>
  <si>
    <t>Conferencia "Cogomelos das dunas" dentro das I Xornadas pola conservación e posta en valor dos recursos naturais do Morrazo</t>
  </si>
  <si>
    <t>Conferencia "Aproveitamento micolóxico sostible versus incendios forestais" dentro das V Xornadas Froitos do nosos monte organizadas pola Mancomunidade de Montes de Vigo</t>
  </si>
  <si>
    <t xml:space="preserve">I Xornada de divulgación en Ciencia, Tecnoloxía, Enxeñaría e Matemáticas. </t>
  </si>
  <si>
    <t>SI-04 SING</t>
  </si>
  <si>
    <t>Xornada de portas abertas: Cinbio conCiencia. Investiga connosco (Ourense Edificio Politécnico)</t>
  </si>
  <si>
    <t>PAISAXES HISTOLÓXICOS. Exposición fotográfica.</t>
  </si>
  <si>
    <t>INDBIO (Innovación docente en bioloxía)</t>
  </si>
  <si>
    <t>Pareidolias. Exposición fotográfica.</t>
  </si>
  <si>
    <t>Ponencia titulada "Vitivinicultura sostible" na Asociación Cultural Rocha Forte de Santiago de Compostela</t>
  </si>
  <si>
    <t>GEA Ecoloxía animal</t>
  </si>
  <si>
    <t>Restauración espazos con acacia</t>
  </si>
  <si>
    <t>BEV1 Agrobioloxía ambiental: calidade, solos e plantas</t>
  </si>
  <si>
    <t>Crocosmia e ti. Estudo especies invasoras.</t>
  </si>
  <si>
    <t>Carpoflor. Proxecto estudo especies invasoras con institutos. Hai saídas e charlas. http://blogs.voznatura.es/iesillaarousa/2017/02/08/proxecto-carpoflor-estudo-das-invasoras/</t>
  </si>
  <si>
    <r>
      <t>Día Mundial da Auga</t>
    </r>
    <r>
      <rPr>
        <sz val="11"/>
        <color rgb="FFFF0000"/>
        <rFont val="Calibri"/>
        <family val="2"/>
        <scheme val="minor"/>
      </rPr>
      <t xml:space="preserve"> </t>
    </r>
    <r>
      <rPr>
        <sz val="11"/>
        <rFont val="Calibri"/>
        <family val="2"/>
        <scheme val="minor"/>
      </rPr>
      <t>(xornada de portas abertas e concurso fotográfico)</t>
    </r>
  </si>
  <si>
    <t>Visita guiada petroglifos do Concellos de Vilagarcía, organizada en colaboración coa AMPA do CEIP de Rubiáns e e a Marea da Vila</t>
  </si>
  <si>
    <t>G.I. GEAAT</t>
  </si>
  <si>
    <t>Roteiro "Viaxando ao tempo dos castros" organizado en colaboración co do CEIP de Rubiáns</t>
  </si>
  <si>
    <t>Participación coa UVIGO TV na grabación do capítulo "Prehistoria y Evolución" da serie Universo Sostenible, do programa "La Aventura del Saber" de TV2 http://www.rtve.es/alacarta/videos/la-aventura-del-saber/aventura-del-saber-universo-sostenible-2-prehistoria/5412170/</t>
  </si>
  <si>
    <t>Palestra aberta sobre o xacemento de Penedo Gordo e a Arte Esquemática Pintada no noroeste Peninsular. Organizada conxuntamente coaa Reitoral da Chaira de Riós (Ourense)</t>
  </si>
  <si>
    <t>Palestra aberta sobre o xacemento de Penedo Gordo e a Arte Esquemática Pintada no noroeste Peninsular. Organizada conxuntamente coa asociación  Portas Abertas de Vilardevós (Ourense)</t>
  </si>
  <si>
    <t>Tendendo pontes. Xornada de portas abertas.</t>
  </si>
  <si>
    <t>Facultade de Historia</t>
  </si>
  <si>
    <t>Charla divulgativa "Marketing 4.0 y omnicanalidad" para alumnado de IES A Guía</t>
  </si>
  <si>
    <t>E.U. Estudos Empresariais</t>
  </si>
  <si>
    <t>Charla divulgativa "Innovación en la era digital" en IES Val Miñor</t>
  </si>
  <si>
    <t>Olimpiada de Xeoloxía 2018</t>
  </si>
  <si>
    <t xml:space="preserve">Escola de Enxeñaría de Minas e Enerxía </t>
  </si>
  <si>
    <t>Envío da exposición itinerante aos centros solicitantes da mesma</t>
  </si>
  <si>
    <t>Realización de módulos interactivos na Aula Aberta á TECNOCIENCIA</t>
  </si>
  <si>
    <t>Participación nas Xornadas de Portas abertas organizadas pola EME</t>
  </si>
  <si>
    <t>Charlas monográficas  nas que persoal da EME visita os centros interesados.</t>
  </si>
  <si>
    <t>Visita do CEIP Reboreda (Redondela)</t>
  </si>
  <si>
    <t>Fac. CC. do Mar</t>
  </si>
  <si>
    <t>Visita do Colexio Miralba (Vigo)</t>
  </si>
  <si>
    <t>Visita do IES Pino Manso (Porriño)</t>
  </si>
  <si>
    <t>Foro Aero: Consorcio Aeronáutico Galego: aquí estamos!</t>
  </si>
  <si>
    <t>E.E. Aeronáutica e do Espazo</t>
  </si>
  <si>
    <t>Foro Aero: Cara a onde queres voar? Posibles áreas de actividade da enxeñaría aeroespacial</t>
  </si>
  <si>
    <t>Foro Aero: De Galicia a Marte e máis alá: explorando o Sistema Solar coa ESA</t>
  </si>
  <si>
    <t xml:space="preserve">VII edición de limpeza simultánea de praias de Galicia </t>
  </si>
  <si>
    <t>ECIMAT - CIM-Uvigo</t>
  </si>
  <si>
    <t>Xornada de portas abertas 2018</t>
  </si>
  <si>
    <t>Visita á ECIMAT: CEIP Portonovo</t>
  </si>
  <si>
    <t>Visita á ECIMAT: Colegio Miralba - Hijas de Jesús</t>
  </si>
  <si>
    <t>Un mar de Verne a Vigo. Ciclo de charlas científicas.</t>
  </si>
  <si>
    <t xml:space="preserve">Visita á ECIMAT: CEIP Coutada-Beade </t>
  </si>
  <si>
    <t>video documental - Antartica Un mensaje de otro planeta</t>
  </si>
  <si>
    <t>CIM-Uvigo</t>
  </si>
  <si>
    <t>Curso de cociña: proyecto BLUELABS</t>
  </si>
  <si>
    <t>Xornada de portas abertas</t>
  </si>
  <si>
    <t>atlanTIC</t>
  </si>
  <si>
    <t>Charla STEM a orientadores tecnolóxicos de IES</t>
  </si>
  <si>
    <t>Escola de Enxeñaría de Telecomunicación</t>
  </si>
  <si>
    <t>ElasFanCienTec (obradoiros de divulgacion STEM para rapazas) https://www.farodevigo.es/gran-vigo/2018/02/09/les-gusta-cacharrear/1834709.html</t>
  </si>
  <si>
    <t>Obradoiros de Robotica, Scratch e AppInventor</t>
  </si>
  <si>
    <t>Letra conCiencia (charlas sobre seguridade TIC) https://www.facebook.com/vigo.engalego/posts/524359374400108/</t>
  </si>
  <si>
    <t>Estereotipos de género en las profesiones a través de la literatura infantil (Realkiddys) https://www.realkiddys.com/taller-coeducativo-gender-identity-colaboracion-uvigo/</t>
  </si>
  <si>
    <t>Dpto. FIFA, Tradución, G.I. AL1</t>
  </si>
  <si>
    <t>Contacontos teatrais sobre educación afectivo-sexual (Trinke Trinke Teatro)</t>
  </si>
  <si>
    <t>Atlas histológico virtual</t>
  </si>
  <si>
    <t>Dpto. bioloxía funcional/G.I. BC2 NEUROLAM</t>
  </si>
  <si>
    <t>Conferencia Uvigo</t>
  </si>
  <si>
    <t>Conferencia e mesa redonda, As Neves</t>
  </si>
  <si>
    <t>Conferencia e mesa redonda, Baiona</t>
  </si>
  <si>
    <t>Conferencia A Guarda</t>
  </si>
  <si>
    <t>Conferencia Tomiño</t>
  </si>
  <si>
    <t>eXXperimenta en feminino. Feira de ciencia levada a cabo no Campus de Ourense para público preuniversitario https://www.uvigo.gal/es/universidad/comunicacion/agenda/exxperimenta-feminino</t>
  </si>
  <si>
    <t>Dpto. bioloxía funcional/Fac. Ciencias/Escola Informática/Escola Aeroespacial</t>
  </si>
  <si>
    <t>Xornada sobre seguridade alimentaria e ambiental. Actividade aberta ó público en xeral para divulgación e debate sobre seguridade alimentaria e ambiental</t>
  </si>
  <si>
    <t>Dpto. bioloxía funcional/Fac. Ciencias</t>
  </si>
  <si>
    <t>Vendo o invisible. Actividade de promoción da Microbioloxía e da muller científica levada a cabo en tres centros de ensinanza media. Actividade englobada dentro do proxecto eXXperimenta en feminino.</t>
  </si>
  <si>
    <t>Data actualización: 04/12/2019</t>
  </si>
  <si>
    <t>Fonte: centros, departamentos e grupos de investigación</t>
  </si>
  <si>
    <t>ACTIVIDADES DE DIVULGACIÓN DE CULTURA CIENTÍFICA ao longo de 2018</t>
  </si>
  <si>
    <t>Ciclo de conferencias "café con sal". "Efecto de los aditivos plásticos en los peces, un enfoque proteómico"</t>
  </si>
  <si>
    <t>Campus Científico de Verano</t>
  </si>
  <si>
    <t>Xeociencias Mariñas e Ord. Do Territorio</t>
  </si>
  <si>
    <t>Geolodía 19</t>
  </si>
  <si>
    <t>Elas Fan Cien Tec</t>
  </si>
  <si>
    <t>Unidade de Igualdade, Escola Teleco, Escola de Minas, Bioloxía, CINBIO</t>
  </si>
  <si>
    <t>Xornadas A outra cara do monte: aproveitamentos alternativos</t>
  </si>
  <si>
    <t>Laboratorio de Micoloxía - UVIGO</t>
  </si>
  <si>
    <t>Exposición Itinerante</t>
  </si>
  <si>
    <t>IES Sofía Casanova (Ferrol)</t>
  </si>
  <si>
    <t>I Concurso de Divulgación Mariña MARatón: a investigación mariña contada en 8 minutos</t>
  </si>
  <si>
    <t>Grupo de Recursos Xenétios Mariños (ReXenMar), CIM-Uvigo</t>
  </si>
  <si>
    <t>Ciclo de conferencias café con Sal: "Variabilidad climática y recursos pesqueros en el sistema de Humboldt: Una mirada hacia el pasado desde el registro sedimentario"</t>
  </si>
  <si>
    <t>Ciclo de conferencias café con Sal: "Hakes of the world: clarifying the phylogenetic status of five candidate species"</t>
  </si>
  <si>
    <t>Exposición sobre Cambio Climático Itinerante a disposición de cualquier institución pública o privada interesada.</t>
  </si>
  <si>
    <t>Grupo de innovación docente HIPATIA</t>
  </si>
  <si>
    <t>PAISAJES HISTOLÓGICOS</t>
  </si>
  <si>
    <t>PAREIDOLIAS</t>
  </si>
  <si>
    <r>
      <t>SENSACIONALISMOS Y FAKE NEWS EN BIOLOGÍA</t>
    </r>
    <r>
      <rPr>
        <sz val="12"/>
        <color rgb="FF000000"/>
        <rFont val="Calibri"/>
        <family val="2"/>
        <scheme val="minor"/>
      </rPr>
      <t xml:space="preserve"> </t>
    </r>
  </si>
  <si>
    <t>OBRADOIRO DE MICROSCOPÍA. VEO, VEO, ¿QUÉ VES?</t>
  </si>
  <si>
    <t xml:space="preserve">GID: INDBIO (Innovación Docente en Bioloxía) Mª Jesús Iglesias Briones; Rosa Álvarez Otero, Encarnación de Miguel Villegas </t>
  </si>
  <si>
    <t>III Concurso escolar de debuxo e redación do Día Internacional da Muller e a Nena na
Ciencia</t>
  </si>
  <si>
    <t>Facultade de Ciencias, Escola de Enxeñaría Informática, Escola de Enxeñaría Aeronáutica e do Espazo, Unidade de Igualdade</t>
  </si>
  <si>
    <t>eXXperimenta en feminino. III Xornada divulgación en Ciencia, Tecnoloxía, Enxeñería e Matemáticas con motivo do 11 de febreiro, Día Internacional da Muller e da Nena na Ciencia</t>
  </si>
  <si>
    <t>Facultade de Ciencias, Escola de Enxeñaría Informática, Escola de Enxeñaría Aeronáutica e do Espazo, Escola de Enfermaría, Vicerreitoría do Campus de Ourense</t>
  </si>
  <si>
    <t>Xornada de Porta Abertas</t>
  </si>
  <si>
    <t>Facultade de Cc do Mar</t>
  </si>
  <si>
    <t>Sen Moldes III. Comentarios fotográficos sobre os xéneros</t>
  </si>
  <si>
    <t>Facultade de BBAA, Unidade de Igualdade</t>
  </si>
  <si>
    <t xml:space="preserve">Hora do Código: Aprende a Programar, Aprende a Programar con Scratch, Cine e Vídeo en 3D, Coñece os Drons, Impresión 3D, Programando dispositivos Arduino-Mbot, Nenoos Tech, Realidade Virtual: Crea o teu mundo. </t>
  </si>
  <si>
    <t>Escola Superior de Enxeñaría Informática</t>
  </si>
  <si>
    <t>Un mar de plástico (Charla)</t>
  </si>
  <si>
    <t>EPHYSLAB/Fac. Ciencias Campus da Auga/Fisica Aplicada</t>
  </si>
  <si>
    <t>Organización do III Concurso escolar de debuxo e redaccion do dia Internacional da Muller e a Nena na Ciencia</t>
  </si>
  <si>
    <t>Organización da mesa de título Ephyslab presentada na II Xornada de Divulgación en Ciencia, Tecnoloxía, Enxeñaría e Matemáticas</t>
  </si>
  <si>
    <t>Organización da II Xornada de Divulgación en Ciencia, Tecnoloxía, Enxeñaría e Matemáticas</t>
  </si>
  <si>
    <t>Evento Anual Catedra Naturgy</t>
  </si>
  <si>
    <t>Elaboración de publicaciones de divulgación científica : Elaboración de la revista ACT Vol. 9</t>
  </si>
  <si>
    <t>Ciclo de conferencias Ciencias de la Tierra 2019</t>
  </si>
  <si>
    <t>Charlas divulgativas e monográficas impartidas en centros de primaria, secundaria e bacharelato. Física ReCreativa</t>
  </si>
  <si>
    <t>EME-IES de Poio (Poio)</t>
  </si>
  <si>
    <t>Charlas divulgativas e monográficas impartidas en centros de primaria, secundaria e bacharelato. Materiais intelixentes e outras aplicacións</t>
  </si>
  <si>
    <t>EME -IES Sofía Casanova (Ferrol)</t>
  </si>
  <si>
    <t>EME -IES Santa Irene (Vigo)</t>
  </si>
  <si>
    <t>Charlas divulgativas e monográficas impartidas en centros de primaria, secundaria e bacharelato. Recursos minerais en Galicia e España</t>
  </si>
  <si>
    <t>EME -IES Ricardo Mella (Vigo)</t>
  </si>
  <si>
    <t>EME -IES Primeiro de Marzo (Baiona)</t>
  </si>
  <si>
    <t>EME -IES Pintor Colmeiro (Silleda)</t>
  </si>
  <si>
    <t>EME -IES Montecastelo (Burela)</t>
  </si>
  <si>
    <t>Charlas divulgativas e monográficas impartidas en centros de primaria, secundaria e bacharelato. O escándalo das emisións de motores diésel (Dieselgate).</t>
  </si>
  <si>
    <t>EME -IES Milladoiro (Milladoiro)</t>
  </si>
  <si>
    <t>Charlas divulgativas e monográficas impartidas en centros de primaria, secundaria e bacharelato. Termografía infravermella para a inspección de instalacións enerxéticas.</t>
  </si>
  <si>
    <t>EME -IES do Barral</t>
  </si>
  <si>
    <t>EME -IES Chamoso Lamas (O Carballiño)</t>
  </si>
  <si>
    <t>EME -IES Carballiño (O Carballiño)</t>
  </si>
  <si>
    <t>EME -IES Antonio Fraguas Fraguas (Santiago de Compostela)</t>
  </si>
  <si>
    <t>Charlas divulgativas e monográficas impartidas en centros de primaria, secundaria e bacharelato. Física ReCreativa.</t>
  </si>
  <si>
    <t>EME -CPR Plurilingüe María Auxiliadora Salesianos (Ourense)</t>
  </si>
  <si>
    <t>EME -Colexio Fogar de Santa Margarida (A Coruña)</t>
  </si>
  <si>
    <t>EME- Colegio La Salle (Santiago de Compostela)</t>
  </si>
  <si>
    <t>EME - Salesianos</t>
  </si>
  <si>
    <t>Concursos. EME-PAKUXA.</t>
  </si>
  <si>
    <t>EME - Público en xeral</t>
  </si>
  <si>
    <t>Concursos. MULLER.RME2019.</t>
  </si>
  <si>
    <t>Xornadas de Portas Abertas. Charla informativa dos graos.</t>
  </si>
  <si>
    <t>EME - IES Virxe do Mar (Noia)</t>
  </si>
  <si>
    <t>Xornadas de Portas Abertas. Charla explosivos e restauración mineira</t>
  </si>
  <si>
    <t>Xornadas de Portas Abertas. Laboratorio Xeotecnoloxías</t>
  </si>
  <si>
    <t>Xornadas de Portas Abertas. Laboratorio Motores</t>
  </si>
  <si>
    <t xml:space="preserve">Taller de Recoñecemento de Visu de Minerais. 3 Talleres. </t>
  </si>
  <si>
    <t>EME - IES Valadares (Vigo)</t>
  </si>
  <si>
    <t xml:space="preserve">EME - IES Universidade Laboral </t>
  </si>
  <si>
    <t>EME - IES Terra de Trasancos (Narón)</t>
  </si>
  <si>
    <t>Charlas divulgativas e monográficas impartidas en centros de primaria, secundaria e bacharelato. Charlas divulgativas das titulacións</t>
  </si>
  <si>
    <t>EME - IES Teis (Vigo)</t>
  </si>
  <si>
    <t>Taller de Recoñecemento de Visu de Minerais</t>
  </si>
  <si>
    <t>EME - IES Soutomaior</t>
  </si>
  <si>
    <t>Aula Aberta á Tecnociencia. Materiais</t>
  </si>
  <si>
    <t>Aula Aberta á Tecnociencia. Combustión</t>
  </si>
  <si>
    <t xml:space="preserve">Xornadas de Portas Abertas. Laboratorio Xeotecnia </t>
  </si>
  <si>
    <t>Xornadas de Portas Abertas. Laboratorio Xeotecnoloxías.</t>
  </si>
  <si>
    <t>EME - IES Santa Irene</t>
  </si>
  <si>
    <t>EME - IES San Tomé de Freixeiro (Vigo)</t>
  </si>
  <si>
    <t>EME - IES San Clemente (Santiago de Compostela)</t>
  </si>
  <si>
    <t>EME - IES Salvaterra do Miño (Salvaterra do Miño)</t>
  </si>
  <si>
    <t>EME - IES Salvaterra de Miño (Salvaterra do Mino)</t>
  </si>
  <si>
    <t>EME - IES Ricardo Mella (Vigo)</t>
  </si>
  <si>
    <t>EME - IES Ribeira do Louro (Porriño)</t>
  </si>
  <si>
    <t>Charlas divulgativas e monográficas impartidas en centros de primaria, secundaria e bacharelato. Conservación do street art</t>
  </si>
  <si>
    <t>EME - IES Quiroga (Quiroga)</t>
  </si>
  <si>
    <t>Charlas divulgativas e monográficas impartidas en centros de primaria, secundaria e bacharelato.Aspectos medioambientais na explotación de recursos mineiros</t>
  </si>
  <si>
    <t>Charlas divulgativas e monográficas impartidas en centros de primaria, secundaria e bacharelato.
O escándalo das emisións de motores diésel.</t>
  </si>
  <si>
    <t>EME - IES Porto do Son (Porto do Son)</t>
  </si>
  <si>
    <t>Xornadas de Portas Abertas. Laboratorio Mecánica de Rochas</t>
  </si>
  <si>
    <t>EME - IES Politécnico de Vigo (Vigo)</t>
  </si>
  <si>
    <t xml:space="preserve">EME - IES Pino Manso </t>
  </si>
  <si>
    <t>EME - IES Pinguela (Monforte de Lemos)</t>
  </si>
  <si>
    <t>EME - IES Perdouro (Ferrol)</t>
  </si>
  <si>
    <t>EME - IES Perdouro (Burela)</t>
  </si>
  <si>
    <t>Aula Aberta á Tecnociencia. Xeotecnoloxías</t>
  </si>
  <si>
    <t>Aula Aberta á Tecnociencia. Física</t>
  </si>
  <si>
    <t>EME - IES Monte Castelo (Burela)</t>
  </si>
  <si>
    <t>EME - IES Milladoiro (Santiago de Compostela)</t>
  </si>
  <si>
    <t xml:space="preserve">EME - IES Miguel Angel González </t>
  </si>
  <si>
    <t>EME - IES Mendiño (Redondela)</t>
  </si>
  <si>
    <t>Charlas divulgativas e monográficas impartidas en centros de primaria, secundaria e bacharelato. Termografía infravermella para a inspección de instalacións enerxéticas</t>
  </si>
  <si>
    <t>EME - IES Mendiño</t>
  </si>
  <si>
    <t>EME - IES Luis Seoane.</t>
  </si>
  <si>
    <t>Charlas divulgativas e monográficas impartidas en centros de primaria, secundaria e bacharelato.Física ReCreativa</t>
  </si>
  <si>
    <t>EME - IES Lagoa da Antela (Xinzo de Limia)</t>
  </si>
  <si>
    <t>EME - IES Johan Carballeira (Bueu)</t>
  </si>
  <si>
    <t>Charlas divulgativas e monográficas impartidas en centros de primaria, secundaria e bacharelato. Aspectos medioambientais na explotación de recursos mineiros</t>
  </si>
  <si>
    <t>EME - IES ISAAC DÍAZ PARDO</t>
  </si>
  <si>
    <t>EME - IES Illa de Tambo (Marín)</t>
  </si>
  <si>
    <t>EME - IES FELIX MURIEL</t>
  </si>
  <si>
    <t>EME - IES Eduardo Blanco Amor (Ourense)</t>
  </si>
  <si>
    <t>EME - IES do Castro</t>
  </si>
  <si>
    <t xml:space="preserve">Taller de Recoñecemento de Visu de Minerais. 2 Talleres. </t>
  </si>
  <si>
    <t>EME - IES do Barral (Ponteareas)</t>
  </si>
  <si>
    <t>EME - IES de Teis (Vigo)</t>
  </si>
  <si>
    <t>EME - IES de Soutomaior (Soutomaior)</t>
  </si>
  <si>
    <t xml:space="preserve">EME - IES de Poio </t>
  </si>
  <si>
    <t>EME - IES de Chapela</t>
  </si>
  <si>
    <t>EME - IES de Beade (Vigo)</t>
  </si>
  <si>
    <t xml:space="preserve">EME - IES CHANO PIÑEIRO </t>
  </si>
  <si>
    <t>EME - IES Carlos Casares (Vigo)</t>
  </si>
  <si>
    <t xml:space="preserve">EME - IES Campo de San Alberto </t>
  </si>
  <si>
    <t>EME - IES As Barxas (Moaña)</t>
  </si>
  <si>
    <t>EME - IES Ánxel Fole (Lugo)</t>
  </si>
  <si>
    <t>Charlas divulgativas e monográficas impartidas en centros de primaria, secundaria e bacharelato. Materiais intelixentes e outras aplicacións. 2 Charlas.</t>
  </si>
  <si>
    <t>EME - IES Antón Losada Diéguez</t>
  </si>
  <si>
    <t>EME - IES Antón Alonso Ríos (Tomiño)</t>
  </si>
  <si>
    <t>EME - IES Alexandre Bóveda (Vigo)</t>
  </si>
  <si>
    <t>EME - IES A Xunqueira 2 (Pontevedra)</t>
  </si>
  <si>
    <t xml:space="preserve">EME - IES A Pinguela </t>
  </si>
  <si>
    <t>EME - IES A Guía (A Guarda)</t>
  </si>
  <si>
    <t>EME - ES Virxe do Mar (Noia)</t>
  </si>
  <si>
    <t>EME - ENCIGA congreso</t>
  </si>
  <si>
    <t>EME - CPR Santo Tomás (Porriño)</t>
  </si>
  <si>
    <t>EME - CPR Santa Cristina</t>
  </si>
  <si>
    <t>EME - CPR Divino Salvador (Vigo)</t>
  </si>
  <si>
    <t>EME - CPI Fonte Díaz</t>
  </si>
  <si>
    <t xml:space="preserve">EME - CPI Arquitecto Palacios de Panxón </t>
  </si>
  <si>
    <t>EME - Colexio Sagrado Corazón de Xesús</t>
  </si>
  <si>
    <t>EME - Colexio Mariano (Vigo)</t>
  </si>
  <si>
    <t xml:space="preserve">Xornadas de Portas Abertas. Laboratoria Física. </t>
  </si>
  <si>
    <t>EME - Colexio Mariano</t>
  </si>
  <si>
    <t>EME - Colexio Marcote</t>
  </si>
  <si>
    <t>EME - Colexio CEMAR-Marcote (Mondariz)</t>
  </si>
  <si>
    <t>EME - Colexio Bouza Brey (Vigo)</t>
  </si>
  <si>
    <t>EME - Colexio Apóstol Santiago (Vigo)</t>
  </si>
  <si>
    <t>EME - Colexio Amor de Dios (Vigo)</t>
  </si>
  <si>
    <t>EME - COLEGIO VIGO</t>
  </si>
  <si>
    <t>Charlas divulgativas e monográficas impartidas en centros de primaria, secundaria e bacharelato. O chan como depuradora</t>
  </si>
  <si>
    <t>EME - CEIP de Sobrada (Tomiño)</t>
  </si>
  <si>
    <t>Charlas divulgativas e monográficas impartidas en centros de primaria, secundaria e bacharelato.Recursos minerais en
Galicia e España</t>
  </si>
  <si>
    <t xml:space="preserve">EME - CEIP de Sestelo Baión </t>
  </si>
  <si>
    <t>EME - Castro British School (Vigo)</t>
  </si>
  <si>
    <t xml:space="preserve">EME -  IES Pino Manso </t>
  </si>
  <si>
    <t xml:space="preserve">O talento feminino suma (2019). Xornada: Muller e mercado laboral: loitando contra as desigualdade. </t>
  </si>
  <si>
    <t>Conferencia inaugural</t>
  </si>
  <si>
    <t>Divulgando Ciencia Singular</t>
  </si>
  <si>
    <t>CINTECX</t>
  </si>
  <si>
    <t>Xornada de portas Abertas do CINBIO</t>
  </si>
  <si>
    <t>CINBIO_Universidade de Vigo</t>
  </si>
  <si>
    <t>Recepción y Bienvenida. Xornada Un día no CINBIO. Rompendo teitos de cristal</t>
  </si>
  <si>
    <t>Presentación libro: Olimpia Valencia</t>
  </si>
  <si>
    <t>Xornadas de divulgación no CINBIO</t>
  </si>
  <si>
    <t xml:space="preserve">CINBIO </t>
  </si>
  <si>
    <t>Visita Colexio Casa de la Virgen (Cangas)</t>
  </si>
  <si>
    <t>Jornada conmemoración "Día Internacional de la Mujer y la niña en la Ciencia"</t>
  </si>
  <si>
    <t>CIM-Uvigo - FOL</t>
  </si>
  <si>
    <t>Evento de divulgación con la comunidad escolar</t>
  </si>
  <si>
    <t>CIM-Uvigo - Ecoloxia e Bioloxia Animal</t>
  </si>
  <si>
    <t>Television -  programa Agroesfera</t>
  </si>
  <si>
    <t xml:space="preserve">Jornada de sensibilización medioambiental </t>
  </si>
  <si>
    <t>Productos audiovisuais: Coñece o proxecto European Blue Biobank!</t>
  </si>
  <si>
    <t>CIM-UVigo - Ecocost</t>
  </si>
  <si>
    <t>Productos audiovisuais: Descubre o proxecto Alganat!</t>
  </si>
  <si>
    <t>Taller formativo para el sector pesquero en el marco del proyecto ALGANAT</t>
  </si>
  <si>
    <t>Showcooking divulgativo con algas</t>
  </si>
  <si>
    <t>CIM-Uvigo - Ecocost</t>
  </si>
  <si>
    <t>Productos audiovisuais: Pescadores de plásticos</t>
  </si>
  <si>
    <t>Cope: El último grito contra el plástico</t>
  </si>
  <si>
    <t>Productos audiovisuais: II Divulgando Ciencia Singular | 2019</t>
  </si>
  <si>
    <t>Xornada de Portas Abertas: Embárcate co CIM</t>
  </si>
  <si>
    <t>CIM-UVigo</t>
  </si>
  <si>
    <t>Xornada de Portas Abertas: Coñece o CIM no campus e en Toralla</t>
  </si>
  <si>
    <t>Visita á ECIMAT do FP Daniel Castelao</t>
  </si>
  <si>
    <t>Visita alumnos colexio Miralba</t>
  </si>
  <si>
    <t>Visita alumnos Colexio Estudio</t>
  </si>
  <si>
    <t>Ciclo de conferencias Café con Sal: Why should we care about ocean turbulence?</t>
  </si>
  <si>
    <t>Visita estudiante Erasmus á ECIMAT</t>
  </si>
  <si>
    <t>Visita alumnos Curso Termalismo</t>
  </si>
  <si>
    <t>Visita estudiantes de Erasmus + á ECIMAT</t>
  </si>
  <si>
    <t>III Obradoiro sobre a bioloxía da navalla e a súa aplicación á xestión pesqueira: Aplicacións informáticas para mellorar a xestión da pesqueira tradicional da navalla</t>
  </si>
  <si>
    <t>Visita á ECIMAT no curso XI Curso "xestión de Explotacións Acuícolas"</t>
  </si>
  <si>
    <t>Visita CEIP Vicente Risco</t>
  </si>
  <si>
    <t>Visita alumnos Ciclo Superior IGAFA</t>
  </si>
  <si>
    <t>Visita Alumnos Ciencias del Mar - Universidad de Alicante</t>
  </si>
  <si>
    <t>Ciclo de conferencias café con Sal: "Mussel beds. Much more than seafood"</t>
  </si>
  <si>
    <t>Visita CIIES: Centro Integral de Inclusión y Emergencia Social</t>
  </si>
  <si>
    <t>Visita á ECIMAT do EEI A Marisma</t>
  </si>
  <si>
    <t>Visita á ECIMAT do CEIP Miralba</t>
  </si>
  <si>
    <t>Visita alumnos curso ICEMAR</t>
  </si>
  <si>
    <t>Visita á ECIMAT do IES Ribeira</t>
  </si>
  <si>
    <t>Visita a la ECIMAT de los Centros educativos Nazaret</t>
  </si>
  <si>
    <t>Visita a la ECIMAT de la Asociación DOA Saúde Mental</t>
  </si>
  <si>
    <t>II Obradoiro sobre a bioloxía da navalla e a súa aplicación á xestión pesqueira:
Uso de técnicas sinxelas para coñecer o estado reprodutivo</t>
  </si>
  <si>
    <t>Día Internacional da Muller e a Nena na Ciencia</t>
  </si>
  <si>
    <t>Visita a la ECIMAT del CEIP Miralba</t>
  </si>
  <si>
    <t>El último grito contra el plástico</t>
  </si>
  <si>
    <t>Ciclo de conferencias do Campus do Mar. “Projecting future Seafood sustainability under global change”</t>
  </si>
  <si>
    <t>Campus do Mar/Future Oceans Lab</t>
  </si>
  <si>
    <t>Ciclo de conferencias do Campus do Mar. “Reorganization of marine biodiversity under climate change: new challenges and oportunities”</t>
  </si>
  <si>
    <t>Pontenciencia-Feira da Miniciencia</t>
  </si>
  <si>
    <t>Campus do Mar/CEIP San Martiño de Pontevedra</t>
  </si>
  <si>
    <t>Día Mundial dos Océanos. Recollida de lixo mariño</t>
  </si>
  <si>
    <t>Campus do Mar/CEIP Emilia Pardo Bazán</t>
  </si>
  <si>
    <t>Relatorio-visita Ocean Mapping Expedition</t>
  </si>
  <si>
    <t>Visita ó Buque INTERMARES para alumnos de secundaria, Lic. CCMar e Másters en Oceanografía e Bioloxía Mariña</t>
  </si>
  <si>
    <t>Campus Científicos de Verano</t>
  </si>
  <si>
    <t>V Xornada sobre bo uso e mal uso do mar” e a exposición “O mar das mulleres, sustentable e produtivo</t>
  </si>
  <si>
    <t>Xornada de Portas Abertas 2019</t>
  </si>
  <si>
    <t>atlanTTic</t>
  </si>
  <si>
    <t>Conferencia: Riego en el viñedo:
¿una herramienta útil para
modular el aroma del vino?</t>
  </si>
  <si>
    <t>Área de Química Analítica - Ourense (Dpto. Química Analítica y Alimentaria)</t>
  </si>
  <si>
    <t>En galego! Investigación e divulgación científica</t>
  </si>
  <si>
    <t>Área de Normalización Lingüística e a Unidade de Cultura Científica e da Innovación da Universidade de Vigo</t>
  </si>
  <si>
    <t>MicroMundo@UVigo</t>
  </si>
  <si>
    <t>Área de Microbioloxía (Ourense)       GID MUNDO MICROBIO</t>
  </si>
  <si>
    <t>Vendo o invisible (Grupo MundoMICRO)</t>
  </si>
  <si>
    <t>II Jornada de Concienciación sobre el uso de los antibióticos</t>
  </si>
  <si>
    <t>Xornada Divulgativa do Aceite de Oliva Virxe</t>
  </si>
  <si>
    <t>Agrupación Estratéxica CITACA</t>
  </si>
  <si>
    <t>La importancia de los polinizadores en los cultivos</t>
  </si>
  <si>
    <t>Charlas divulgativas e monográficas impartidas en centros de primaria, secundaria e bacharelato. Xeotecnoloxías</t>
  </si>
  <si>
    <t xml:space="preserve"> EME - IES As Barxas</t>
  </si>
  <si>
    <t>ACTIVIDADES DE DIVULGACIÓN DE CULTURA CIENTÍFICA ao longo do 2019</t>
  </si>
  <si>
    <t>Data de publicación: novembro 2020</t>
  </si>
  <si>
    <t>gasto (en €) 
Fondos propios</t>
  </si>
  <si>
    <t>gasto (en €) 
Fondos alleos públicos</t>
  </si>
  <si>
    <t>gasto (en €) 
Fondos privados</t>
  </si>
  <si>
    <t>Fonte: Unidade de Cultura Científica e da Innovación</t>
  </si>
  <si>
    <t>Tipo</t>
  </si>
  <si>
    <t>Lugar / Canle</t>
  </si>
  <si>
    <t>UCC+i</t>
  </si>
  <si>
    <t>Programa Que facemos?</t>
  </si>
  <si>
    <t>Audiovisuais</t>
  </si>
  <si>
    <t>YouTube</t>
  </si>
  <si>
    <t>Libro, unidad didáctica y vídeo Quero ser investigadora</t>
  </si>
  <si>
    <t>Programa: Unha cuestión de ciencia</t>
  </si>
  <si>
    <t>Online</t>
  </si>
  <si>
    <t>Espazo Bota, bata e bits</t>
  </si>
  <si>
    <t>Programas de radio</t>
  </si>
  <si>
    <t>Charla polo 11F Paula Estévez nun IES</t>
  </si>
  <si>
    <t>Ciclo de charlas/conferencias</t>
  </si>
  <si>
    <t>IES</t>
  </si>
  <si>
    <t>Charla polo 11F Sonia Prado Lopez nun IES</t>
  </si>
  <si>
    <t xml:space="preserve">Charla polo 11F de Mónica Barciela en Colegio Plurilingüe Las Acacias “¿Por qué me gusta la ciencia y la tecnología?”, </t>
  </si>
  <si>
    <t>Charla polo 11F Asunción Longo nun IES</t>
  </si>
  <si>
    <t>Charla polo 11F Raquel Fernández nun IES</t>
  </si>
  <si>
    <t>ElasFanCienTec</t>
  </si>
  <si>
    <t>Xornada de portas abertas / Outros</t>
  </si>
  <si>
    <t>Charla polo 11F de Eva Freijeiro Ocampo nun IES</t>
  </si>
  <si>
    <t>Charla polo 11F de María Gallardo nun IES</t>
  </si>
  <si>
    <t>Charla polo 11F Marta Castiñeira nun IES</t>
  </si>
  <si>
    <t>Charla polo 11F Cristina Sobrino nun IES</t>
  </si>
  <si>
    <t>Charla polo 11F Anais Rivas Torres nun IES</t>
  </si>
  <si>
    <t xml:space="preserve">Charla polo 11F Íñigo Cuíñas e Estudante nun colexio </t>
  </si>
  <si>
    <t>Charla polo 11F Carmen Mariño Martínez nun IES</t>
  </si>
  <si>
    <t>Charla polo 11F Lourdes Maceiras nun IES</t>
  </si>
  <si>
    <t>Charla polo 11F Cristina Arias Fernández nun IES</t>
  </si>
  <si>
    <t>Charla polo 11F María Aranguren nun IES</t>
  </si>
  <si>
    <t>Charla polo 11F María José Pérez nun IES</t>
  </si>
  <si>
    <t>Charla polo 11F Beatriz Rivas nun IES</t>
  </si>
  <si>
    <t>Charla polo 11F Carmen García Mateo nun IES</t>
  </si>
  <si>
    <t>Charla polo 11F Laura Castro Lorenzo, Noemí Vázquez Viña, Lourdes Lorenzo García nun IES</t>
  </si>
  <si>
    <t>Charla polo 11F de Lourdes Lorenzo en Maristas de Lugo La Inmaculada</t>
  </si>
  <si>
    <t>Presencial</t>
  </si>
  <si>
    <t>Charla polo 11F Tamara Prieto, Sara Rocha e Laura Tomás nun IES</t>
  </si>
  <si>
    <t>Charla polo 11F Andrea Mouriño Schick nun IES</t>
  </si>
  <si>
    <t>Charla polo 11F de Natalia Torres Cadavid nun IES</t>
  </si>
  <si>
    <t>Charla polo 11F Paula Álvarez nun IES</t>
  </si>
  <si>
    <t xml:space="preserve">Charla 8-M Raquel Fernández en Colegio Público Salvador Moreno: Mujeres en la economía: un recorrido histórico </t>
  </si>
  <si>
    <t>Charla 8-M Raquel Fernández en un IES: Las teorías económicas y sus efectos en la igualdad de género</t>
  </si>
  <si>
    <t>Charla polo 11F de Lourdes Lorenzo en  Colexio Anexa de Lugo</t>
  </si>
  <si>
    <t>Charla en directo online: Anais Torres</t>
  </si>
  <si>
    <t>Charla en directo online: Juan Picos</t>
  </si>
  <si>
    <t>Charla en directo online:Xavier Labandeira</t>
  </si>
  <si>
    <t>Charla en directo online: Humberto Michinel</t>
  </si>
  <si>
    <t>Charla en directo online: Beatriz Comendador</t>
  </si>
  <si>
    <t>Charla en directo online: Higinio González</t>
  </si>
  <si>
    <t>Especial radiofónico Día Mundial dos Océanos: participación do CIM no programa Efervesciencia</t>
  </si>
  <si>
    <t>CIM</t>
  </si>
  <si>
    <t>Webinar "Coñece ao #teamCINBIO": Lakshminarayana Polavarapu</t>
  </si>
  <si>
    <t>Outros</t>
  </si>
  <si>
    <t>Webinar "Coñece ao #teamCINBIO": Begoña Puértolas</t>
  </si>
  <si>
    <t>Webinar "Coñece ao #teamCINBIO": Juan Pérez Fernández</t>
  </si>
  <si>
    <t>Webinar "Coñece ao #teamCINBIO": Lucas V. Besteiro</t>
  </si>
  <si>
    <t>Xornada online de comunicación"Hablemos de ciencia: la importancia de comunicar" cos relatores Javier Cebreiros e Mar Ferrero Cuesta</t>
  </si>
  <si>
    <t>Cursos</t>
  </si>
  <si>
    <t>Online (café virtual)</t>
  </si>
  <si>
    <t>EE Telecomunicación</t>
  </si>
  <si>
    <t>Presentación de la EETelecomunicación y taller de Scratch en la Semana de las Ciencias</t>
  </si>
  <si>
    <t>Colegio Marcote</t>
  </si>
  <si>
    <t>Encontro virtuall do centro a modo de xornada de portas abertas debido á actual situación por covid-19</t>
  </si>
  <si>
    <t>Grupo de investigación MP1 (Medicina e Saúde Pública)</t>
  </si>
  <si>
    <t>Isabel Zendal e as vacinas</t>
  </si>
  <si>
    <t>Charla sobre vacunas en un IES de Gondomar</t>
  </si>
  <si>
    <t>IES Auga da Laxe</t>
  </si>
  <si>
    <t>Depto. de Química Analítica y Alimentaria</t>
  </si>
  <si>
    <t xml:space="preserve">Los destilados de orujo </t>
  </si>
  <si>
    <t>As mulleres na investigación das vacinas</t>
  </si>
  <si>
    <t>Historia arqueolóxica e xeolóxica da terra</t>
  </si>
  <si>
    <t>Saúde na escola</t>
  </si>
  <si>
    <t>Literatura científica en galego</t>
  </si>
  <si>
    <t>Mes da ciencia en galego</t>
  </si>
  <si>
    <t>ACTIVIDADES DE DIVULGACIÓN DE CULTURA CIENTÍFICA ao longo do 2020</t>
  </si>
  <si>
    <t>Facultade CC Empresariais e Turismo</t>
  </si>
  <si>
    <t>Conversas</t>
  </si>
  <si>
    <t>CEIP</t>
  </si>
  <si>
    <t>Centros da UVigo</t>
  </si>
  <si>
    <t>Data de publicación: decembro 2021</t>
  </si>
  <si>
    <t xml:space="preserve">ECOBAS e Meta (proxecto mentoring da Fac. de CC Empresariais e Turismo) </t>
  </si>
  <si>
    <t>ACTIVIDADES DE DIVULGACIÓN DE CULTURA CIENTÍFICA ao longo do 2021</t>
  </si>
  <si>
    <t>Data de publicación: setembro 2022</t>
  </si>
  <si>
    <t xml:space="preserve">UCC+I </t>
  </si>
  <si>
    <t>Quero ser investigadora 2</t>
  </si>
  <si>
    <t>Materiais divulgativos</t>
  </si>
  <si>
    <t>Curso comunicación científica The Conversation.</t>
  </si>
  <si>
    <t>Campus Remoto</t>
  </si>
  <si>
    <t>Formación "Divulgar a pé de rúa"</t>
  </si>
  <si>
    <t>Edificio Miralles, Campus Universitario</t>
  </si>
  <si>
    <t>Formación “Curso práctico de comunicación para persoal investigador”</t>
  </si>
  <si>
    <t>Edificio Ernestina Otero</t>
  </si>
  <si>
    <t>Colaboración continuada con The Conversation España</t>
  </si>
  <si>
    <t>The Conversation España</t>
  </si>
  <si>
    <t>11F na Uvigo: Elas Fan CienTec</t>
  </si>
  <si>
    <t>Xornadas de portas abertas</t>
  </si>
  <si>
    <t>Plataforma online</t>
  </si>
  <si>
    <t>11F na Uvigo: Charlas en centros escolares</t>
  </si>
  <si>
    <t>Online e centros de ensino secundario</t>
  </si>
  <si>
    <t>G-Night, Noite Galega das Persoas Investigadoras</t>
  </si>
  <si>
    <t>Vigo, Ourense e Pontevedra</t>
  </si>
  <si>
    <t>Facultade de CC Empresariais e Turismo</t>
  </si>
  <si>
    <t>Economía Financiera y Contabilidad</t>
  </si>
  <si>
    <t>Competición en bolsa 2021</t>
  </si>
  <si>
    <t>Advanced Trading 2021</t>
  </si>
  <si>
    <t>Laboratorio ecofisioloxía vexetal - Dpto. Bioloxía Vexetal e Ciencia do Solo</t>
  </si>
  <si>
    <t>Carpoflor: plantas invasoras</t>
  </si>
  <si>
    <t>Talleres</t>
  </si>
  <si>
    <t>Grupo HC1 y Grupo I2DH</t>
  </si>
  <si>
    <t>Jornadas de Historia Contemporánea y del Tiempo Presente</t>
  </si>
  <si>
    <t>VICERREITORA DE CAPTACIÓN DE ALUMNADO, ESTUDANTES E EXTENSIÓN UNIVERSITARIA FAI CONSTAR:</t>
  </si>
  <si>
    <t>charla de orientación universitaria dos estudos impartidos na Facultade de Fisioterapia da Universidade de Vigo- PREVENCIÓN DE LESIÓNS DEPORTIVAS</t>
  </si>
  <si>
    <t>Ferias</t>
  </si>
  <si>
    <t>Projecto CASUABIOTA, Grupo de Ecoloxía Animal, Dpto. Ecoloxía e Bioloxía Animal</t>
  </si>
  <si>
    <t>Dia do Solo Vivo 2021</t>
  </si>
  <si>
    <t>Grupo de Ecoloxía Animal, Dpto. Ecoloxía e Bioloxía Animal</t>
  </si>
  <si>
    <t>Science is Wonderful 2021</t>
  </si>
  <si>
    <t>De pintura, vulcans e árvores!</t>
  </si>
  <si>
    <t>FOROACUI</t>
  </si>
  <si>
    <t>EFICIENCIA ENERGÉTICA EN LA ACUICULTURA</t>
  </si>
  <si>
    <t>CINTECX. Centro de Investigación en Tecnologías, Energía y Procesos Industriales</t>
  </si>
  <si>
    <t>Jornada de Puertas abiertas Cintecx</t>
  </si>
  <si>
    <t>Foro para el conocimiento y la Investigación</t>
  </si>
  <si>
    <t>Observatorio de la Publicidad 2021</t>
  </si>
  <si>
    <t>Estudios e informes</t>
  </si>
  <si>
    <t>Grupo CI5 Gessmin CINTECX</t>
  </si>
  <si>
    <t>CURSO DE INGENIERÍA DE TALUDES EN MACIZOS ROCOSOS</t>
  </si>
  <si>
    <t>Facultade Filoloxía e Tradución</t>
  </si>
  <si>
    <t>Mesas Redondas: Creación, investigación e tradución en literatura infantil e xuvenil: tendencias actuais</t>
  </si>
  <si>
    <t>Mª de las Nieves Lorenzo González</t>
  </si>
  <si>
    <t>VI Concurso de creación artística do Día Internacional da Muller e a Nena na Ciencia</t>
  </si>
  <si>
    <t>Premios e concursos</t>
  </si>
  <si>
    <t>Departamento de Ingeniería Eléctrica/Manuel Pérez Donsión</t>
  </si>
  <si>
    <t>ICREPQ&amp;#039;21</t>
  </si>
  <si>
    <t>Facultade de Química</t>
  </si>
  <si>
    <t>Salón de oferta de Educación e Formación de Galicia (EDUGAL)</t>
  </si>
  <si>
    <t>Curso para presentadores de la titulación en institutos y colegios</t>
  </si>
  <si>
    <t>Facultade de Educación e Traballo Social</t>
  </si>
  <si>
    <t>Publicación revista Cabás, numero 25</t>
  </si>
  <si>
    <t>Publicación revista  Patrimonio Histórico da Junta de Andalucía</t>
  </si>
  <si>
    <t>Internet das cousas</t>
  </si>
  <si>
    <t xml:space="preserve">CPR Plurilingüe San José (Pontedeume) </t>
  </si>
  <si>
    <t>IES A Cañiza</t>
  </si>
  <si>
    <t>IES Monte das Moas</t>
  </si>
  <si>
    <t>Matemáticas de moitas revolucións!</t>
  </si>
  <si>
    <t>IES Monte Carrasco</t>
  </si>
  <si>
    <t>CPR Plurilingüe San José, Pontedeume</t>
  </si>
  <si>
    <t>Conferencia telemática: Estudio de estabilidad frente a desprendimientos en rocas graníticas</t>
  </si>
  <si>
    <t>V Concurso de creación artística do Día Internacional da Muller e a Nena na Ciencia</t>
  </si>
  <si>
    <t>As Mulleres que nos levaron a Lúa</t>
  </si>
  <si>
    <t>Exposicións</t>
  </si>
  <si>
    <t>AZTI - Ciencia y tecnología marina y alimentaria</t>
  </si>
  <si>
    <t>JORNADA -  Descifrando el futuro de los materiales biodegradables para aplicaciones marinas</t>
  </si>
  <si>
    <t>Equipo ECOTOX (EcoCost, CIM-UVIGO) / Promotor: asociación sen ánimo de lucro &amp;#039;amicos&amp;#039;</t>
  </si>
  <si>
    <t>Xornada de transferencia e boas prácticas do proxecto RE-MAR II</t>
  </si>
  <si>
    <t>Equipo ECOTOX (EcoCost, CIM-UVIGO) / Promotor- organizador: FVA, socio encargado da comunicación no proxecto europeo GLAUKOS (nr. acordo: No 887711)</t>
  </si>
  <si>
    <t xml:space="preserve">marine polymers design </t>
  </si>
  <si>
    <t>Equipo ECOTOX (EcoCost, CIM-UVIGO), coordinador do proxecto europeo LABPLAS (nr. acordo: 101003954)</t>
  </si>
  <si>
    <t>La UVigo lidera un proyecto para rastrear el origen del plástico presente en el medio ambiente</t>
  </si>
  <si>
    <t>O proxecto europeo LabPlas, liderado pola UVigo, rastrexará a procedencia do plástico presente no medio ambiente</t>
  </si>
  <si>
    <t>European Researchers? Night. Dissemination workshop about microplastics: &amp;quot;Searching microplastics + the air we breathe&amp;quot;</t>
  </si>
  <si>
    <t>Grupo de Innovación Docente en Educación Patrimonial-GIDEP</t>
  </si>
  <si>
    <t>¿QUIEN PARTE LA LANA?: LA INDUSTRIA TEXTIL DE HERVÁS Y PROCESOS DE RESISTENCIA EN EXTREMADURA</t>
  </si>
  <si>
    <t>Grupo de Estudos de Arqueoloxía, Antigüidade e Territorio, GEAAT</t>
  </si>
  <si>
    <t>THE PREMEDIA PROJECT: A CROSS-BORDER STRATEGY FOR ROCK ART PAINTINGS IN A CROSS-BORDER REGION (SPAIN-PORTUGAL). .</t>
  </si>
  <si>
    <t>Oficinas de Investigação do CITCEM/Alexandra Vieira</t>
  </si>
  <si>
    <t>Historias do Inframundo: o subsolo no imaxinario colectivo</t>
  </si>
  <si>
    <t>Grupo de Estudos de Arqueoloxía, Antigüidade e Territorio, GEAAT/Martiño Xosé Vázquez Mato</t>
  </si>
  <si>
    <t>A comarca de Monterrei: un novo destino rupestre</t>
  </si>
  <si>
    <t>Museo de Ribadavia/Felix Castro</t>
  </si>
  <si>
    <t xml:space="preserve">O Mapa mítico dos «haberes» da mourindade». Conferencia </t>
  </si>
  <si>
    <t xml:space="preserve">CIM </t>
  </si>
  <si>
    <t>Xornadas de portas abertas CIM</t>
  </si>
  <si>
    <t>Campus universitario</t>
  </si>
  <si>
    <t>Barco-aula, Toralla</t>
  </si>
  <si>
    <t>Campus de Ourense</t>
  </si>
  <si>
    <t>Charla presencial sobre a brecha de xénero e o teito de cristal na ciencia con Cristina Fernández, dirixida ao IES Beade</t>
  </si>
  <si>
    <t>(en blanco)</t>
  </si>
  <si>
    <t>Conto, charla e obradoiro macroalgas con Marina Gómez, dirixido a 1-4º primaria CEIP A Rúa de Cangas</t>
  </si>
  <si>
    <t xml:space="preserve"> Alba Aguión participó no día da muller na ciencia nun evento no CEIP Chans-Bembrive</t>
  </si>
  <si>
    <t xml:space="preserve"> HerScienceSparkledMine 2021</t>
  </si>
  <si>
    <t>Obradoiro sobre oceanografía biolóxica con Cecilia Costas e Esperanza Broullón, dirixido ao CEIP Plurilingüe A Pedra</t>
  </si>
  <si>
    <t>Organización do V Concurso escolar de debuxo e redaccion do dia Internacional da Muller e a Nena na Ciencia</t>
  </si>
  <si>
    <t>Participación de Alba Aguión no evento CEIP Chans-Bembrive- "As mulleres tamén poden ser científicas</t>
  </si>
  <si>
    <t>Serie de  15 vídeos sobre la influencia del trabajo de diferentes mujeres ecólogas en activo, en los investigadores e investigadoras actuales. </t>
  </si>
  <si>
    <t>Vídeo "as mulleres na criobioloxía" e xornada de preguntas do alumnado de 1º a 4º ESO do Colexio Plurilingüe Atlántida ás investigadoras Estefanía Paredes, Estefanía Pereira e Sara Campos</t>
  </si>
  <si>
    <t>Xornadas muller e Ciencia no IES Mossen Alcocer de las Islas Baleares, con Julia Puig</t>
  </si>
  <si>
    <t>As mulleres na ciencia</t>
  </si>
  <si>
    <t>Participación de Xochitl E. Elías Ilosvay en seminario “Ciencia, Género e Identidad: ¿Qué relación existe entre el Bicentenario de la Independencia de la Republica de El Salvador con las mujeres y las niñas salvadoreñas en la ciencia?” organizado por la Escuela Alemana San Salvador</t>
  </si>
  <si>
    <t>Xogo de preguntas sobre as mulleres na ciencia</t>
  </si>
  <si>
    <t>Xornada virtual 11F co CPR Alborada (1º e 2º ESO) E e o IES do Castro (2º ESO)</t>
  </si>
  <si>
    <t>Participación de Elena Ojea no evento "Mulleres na Ciencia" , organizado polo Concello de Nigrán</t>
  </si>
  <si>
    <t>Charla Colegio CEIP Fonte Escura “Como chegei a ser investigadora”</t>
  </si>
  <si>
    <t>Charla "La mujer en la meteorología"</t>
  </si>
  <si>
    <t>Ciencia en feminino: Unha carreira científica en desigualdade.</t>
  </si>
  <si>
    <t>Premio Muller Científica del IES Val Miñor</t>
  </si>
  <si>
    <t>Charla Colegio Santiago  Apóstol“¿Cómo llegué a ser investigadora?”</t>
  </si>
  <si>
    <t>Charla Colegio Santiago Apóstol  “Investigadoras vs cambio climático”</t>
  </si>
  <si>
    <t>Exposición "As mulleres que nos levaron á lúa" no  Edificio Diputación de Ourense</t>
  </si>
  <si>
    <t>Totais</t>
  </si>
  <si>
    <t>ACTIVIDADES DE DIVULGACIÓN DE CULTURA CIENTÍFICA ao longo do 2022</t>
  </si>
  <si>
    <t>Data de publicación: Xullo 2023</t>
  </si>
  <si>
    <t>Area de Captación de alumnado</t>
  </si>
  <si>
    <t>#cambioglobal</t>
  </si>
  <si>
    <t>Charlas/conferencias</t>
  </si>
  <si>
    <t>CPR Plurilingüe Losada</t>
  </si>
  <si>
    <t>-</t>
  </si>
  <si>
    <t>IES Sánchez Cantón</t>
  </si>
  <si>
    <t>A comunicación xestual e as linguas de signos</t>
  </si>
  <si>
    <t>Asociación Inventiva</t>
  </si>
  <si>
    <t>CPI Curros Enríquez</t>
  </si>
  <si>
    <t>A dama do pé de cabra: unha lenda popular</t>
  </si>
  <si>
    <t>IES Lagoa de Antela</t>
  </si>
  <si>
    <t>A innovación na empresa: os modelos de negocio na era dixita</t>
  </si>
  <si>
    <t>IES Eduardo Blanco Amor</t>
  </si>
  <si>
    <t>A innovación na empresa: os modelos de negocio na era dixital</t>
  </si>
  <si>
    <t>IES 1 de marzo</t>
  </si>
  <si>
    <t>IES Escolas Proval</t>
  </si>
  <si>
    <t>IES Mendiño</t>
  </si>
  <si>
    <t>A muller na antigüidade grega</t>
  </si>
  <si>
    <t>CPR Santiago Apóstol Soutomaior</t>
  </si>
  <si>
    <t>A telefonía móbil e o seu camiño cara ao 5G</t>
  </si>
  <si>
    <t>IES Coruxo</t>
  </si>
  <si>
    <t>As lampreas: aventuras e desventuras dunha viaxe de ida e volta</t>
  </si>
  <si>
    <t>CPR Malvedo</t>
  </si>
  <si>
    <t>As matemáticas da Covid-19</t>
  </si>
  <si>
    <t>IES LEIRAS PULPEIRO</t>
  </si>
  <si>
    <t>IES Monte da Vila</t>
  </si>
  <si>
    <t>IES Universidade Laboral</t>
  </si>
  <si>
    <t>Bocartes, frenesí e circulación oceánica</t>
  </si>
  <si>
    <t>Compañía de María de Ferrol</t>
  </si>
  <si>
    <t>Charlas  científico- divulgativas</t>
  </si>
  <si>
    <t>CPR Plurilingue Santa teresa de Jesús (Ourense)</t>
  </si>
  <si>
    <t>IES Carlos Casares (Vigo)</t>
  </si>
  <si>
    <t>IES Cidade de Antioquía (Ourense)</t>
  </si>
  <si>
    <t>IES San Mamede de Maceda (Ourense)</t>
  </si>
  <si>
    <t>IES Universidade Laboral (Ourense)</t>
  </si>
  <si>
    <t>Cinco claves para unha comunicación eficaz</t>
  </si>
  <si>
    <t>Como axudar a sustentabilidade global hackeando a sociedade?</t>
  </si>
  <si>
    <t>Concello de Ponteareas. Semana das Ciencias</t>
  </si>
  <si>
    <t>Como facer os medios audiovisuais accesibles para todas as persoas</t>
  </si>
  <si>
    <t>Como funciona un dron?</t>
  </si>
  <si>
    <t>Colegio Pablo VI</t>
  </si>
  <si>
    <t>IES Ribeira do Louro</t>
  </si>
  <si>
    <t>Conservación da arte urbana (street art)</t>
  </si>
  <si>
    <t>IES Antón Alonso Ríos</t>
  </si>
  <si>
    <t>Contaminación</t>
  </si>
  <si>
    <t>CPR Plurilingüe Possumus</t>
  </si>
  <si>
    <t>Da mente á pantalla ou como facer un videoxogo</t>
  </si>
  <si>
    <t>Deseñando iPlants</t>
  </si>
  <si>
    <t>Colegio Los Sauces Vigo Mos</t>
  </si>
  <si>
    <t>Detectives de imaxes: a ciencia forense de imaxes dixitais</t>
  </si>
  <si>
    <t>CPI As Revoltas</t>
  </si>
  <si>
    <t>Do literario ao visual: as  linguas estranxeiras para analizar a arte</t>
  </si>
  <si>
    <t>CPR Hnos Quiroga</t>
  </si>
  <si>
    <t>Economía circular e novos modelos de negocio</t>
  </si>
  <si>
    <t>EFA A Cancela</t>
  </si>
  <si>
    <t>IES Auga da laxe</t>
  </si>
  <si>
    <t>Éntrache nunha lingua e sáeche pola outra</t>
  </si>
  <si>
    <t>CPR Santa María Maristas</t>
  </si>
  <si>
    <t>IES de Soutomaior</t>
  </si>
  <si>
    <t>Evolución en directo: de como as microalgas mariñas se adaptan ao cambio climático</t>
  </si>
  <si>
    <t>IES Johan Carballeira, Bueu</t>
  </si>
  <si>
    <t>Física recreativa</t>
  </si>
  <si>
    <t>IES Laxeiro</t>
  </si>
  <si>
    <t>Física Re-Creativa</t>
  </si>
  <si>
    <t>IES Illa de Tambo</t>
  </si>
  <si>
    <t>Física Re-Creativa: luz e cor</t>
  </si>
  <si>
    <t/>
  </si>
  <si>
    <t>Incendios forestais de sexta xeración e as ferramentas tecnolóxicas para previlos</t>
  </si>
  <si>
    <t>IES Félix Muriel</t>
  </si>
  <si>
    <t>IES Terra Chá José Trapero Pardo</t>
  </si>
  <si>
    <t>Intelixencia artificial de peto</t>
  </si>
  <si>
    <t>IES Armando Cotarelo Valledor</t>
  </si>
  <si>
    <t>IES Macías o Namorado</t>
  </si>
  <si>
    <t>Intelixencia Artificial e as súas aplicacións</t>
  </si>
  <si>
    <t>IES Agra de Leborís</t>
  </si>
  <si>
    <t>Internet das cousas (IoT)</t>
  </si>
  <si>
    <t>CPR Plurilingüe San José</t>
  </si>
  <si>
    <t>IES A Sangriña</t>
  </si>
  <si>
    <t>IES da Cañiza</t>
  </si>
  <si>
    <t>IES de Chapela</t>
  </si>
  <si>
    <t>IES Espiñeira</t>
  </si>
  <si>
    <t>Manipulación e discurso. A lingüística axuda a ser unha persoa crítica</t>
  </si>
  <si>
    <t>Márketing 4.0: a mercadotecnia na era dixital</t>
  </si>
  <si>
    <t>IES A Guía</t>
  </si>
  <si>
    <t>IES Pedro Floriani</t>
  </si>
  <si>
    <t>IES Santa Irene</t>
  </si>
  <si>
    <t>Materiais intelixentes e outras aplicacións</t>
  </si>
  <si>
    <t>Nanociencia e Nanotecnoloxía</t>
  </si>
  <si>
    <t>IES de Allariz</t>
  </si>
  <si>
    <t>O biomaterial do futuro</t>
  </si>
  <si>
    <t>IES Salvaterra de Miño</t>
  </si>
  <si>
    <t>O culto na antiga Grecia: A polis de Atenas e o oráculo de Delfos</t>
  </si>
  <si>
    <t>CPR Plurilingüe Santo Ángel</t>
  </si>
  <si>
    <t>O fenómeno criminal desde o punto de vista do dereito penal e da criminoloxía</t>
  </si>
  <si>
    <t>Compañía de María Santiago</t>
  </si>
  <si>
    <t>O tictac da vida ou como funciona o teu reloxo biolóxico</t>
  </si>
  <si>
    <t>IES Virxe do Mar</t>
  </si>
  <si>
    <t>O uso de indicadores nos ríos</t>
  </si>
  <si>
    <t>Obtención de biodiésel a partir de algas</t>
  </si>
  <si>
    <t>Os delitos que se esconden nas redes sociais</t>
  </si>
  <si>
    <t>Paleontoloxía en e dende Galicia</t>
  </si>
  <si>
    <t>Patrimonio cultural e turismo</t>
  </si>
  <si>
    <t>Podo publicar unha foto dun amigo ou amiga en redes sociais?</t>
  </si>
  <si>
    <t>Proceso penal de menores</t>
  </si>
  <si>
    <t>Que debo saber se traballo no meu tempo libre, por exemplo, nunha pizzaría ou como repartidor/ora ou rider?</t>
  </si>
  <si>
    <t>Que é iso da crise de polinización?</t>
  </si>
  <si>
    <t>Que é iso do Big Data? Exemplos de uso</t>
  </si>
  <si>
    <t>Que estudan as/os economistas?</t>
  </si>
  <si>
    <t>Que me pode pasar se infrinxo a lei?</t>
  </si>
  <si>
    <t>Colexio Plurilingüe María Auxiluadora Salesianos Vigo</t>
  </si>
  <si>
    <t>IES Pazo da Mercé</t>
  </si>
  <si>
    <t>Que se fai na informática industrial?</t>
  </si>
  <si>
    <t>Química, zurda ou destra?</t>
  </si>
  <si>
    <t>IES ROSAIS 2</t>
  </si>
  <si>
    <t>Rompendo barreiras de comunicación coa intelixencia artificial!</t>
  </si>
  <si>
    <t>Seguridade en dispositivos móbiles</t>
  </si>
  <si>
    <t>Seguridade en dispositivos móviles</t>
  </si>
  <si>
    <t>IES Pazo da Merce</t>
  </si>
  <si>
    <t>Servizos ecosistémicos dos mexillóns de auga doce: para que serve un mexillón?</t>
  </si>
  <si>
    <t>Sexismo na publicidade e na comunicación audiovisual</t>
  </si>
  <si>
    <t>IES Álvaro Cunqueiro</t>
  </si>
  <si>
    <t>Tecnología e innovación en la era digital</t>
  </si>
  <si>
    <t>IES Becerrea</t>
  </si>
  <si>
    <t>Tecnoloxía e innovación na era dixital</t>
  </si>
  <si>
    <t>Teledetección: la Tierra desde el cielo</t>
  </si>
  <si>
    <t>Ti es único e irrepetible?: a diversidade como fortaleza e a tecnoloxía ao seu servizo</t>
  </si>
  <si>
    <t>Un día coa química</t>
  </si>
  <si>
    <t>Un percorrido pola historia dos sistemas de numeración</t>
  </si>
  <si>
    <t>IES San Mamede</t>
  </si>
  <si>
    <t>Un percorrido polos segredos da criptografía</t>
  </si>
  <si>
    <t>Xenética: mutación e diversidade</t>
  </si>
  <si>
    <t>IES Carlos Casares</t>
  </si>
  <si>
    <t>Sta Teresa de Jesús- Carmelitas</t>
  </si>
  <si>
    <t>Xogando a inventar palabras: os neoloxismos na lingua galega</t>
  </si>
  <si>
    <t>Zoonoses no medio rural e urbano de Galicia</t>
  </si>
  <si>
    <t>Asociación San Xerome Emiliani/Facultade de Bioloxía</t>
  </si>
  <si>
    <t>Plásticos e microplásticos, un problema real</t>
  </si>
  <si>
    <t>A través de Zoom</t>
  </si>
  <si>
    <t>Miniserie documental Desafíos do océano: científicas ao mando</t>
  </si>
  <si>
    <t>Presentación da miniserie documental Desafíos do océano: científicas al mando na V Mostra Internacional de Cine Documental Mares do fin do mundo</t>
  </si>
  <si>
    <t>Proxección da miniserie documental Desafíos do Océano: científias ao mando na V Mostra Internacional de Cine Documental Mares da fin do mundo</t>
  </si>
  <si>
    <t>Scientists meet Artists: Ocean Literacy</t>
  </si>
  <si>
    <t>Materiais educativos</t>
  </si>
  <si>
    <t>Proyecto SignaMed: diccionario colaborativo multiplataforma de términos médicos y de salud accesibles en lengua de signos española.</t>
  </si>
  <si>
    <t>Aplicacións para móbiles</t>
  </si>
  <si>
    <t>Centro de Investigación en tecnoloxías Enerxía e Procesos Industriais. CINTECX</t>
  </si>
  <si>
    <t>Centro de Investigación Mariña (CIM)</t>
  </si>
  <si>
    <t>Acción formativa Centinelas da Costa</t>
  </si>
  <si>
    <t>Taller</t>
  </si>
  <si>
    <t>Actividades divulgativas do proxecto Misión Azul</t>
  </si>
  <si>
    <t>Videoxogos</t>
  </si>
  <si>
    <t>Burbujas en el hielo y conchas fósiles: cómo entender el clima del pasado</t>
  </si>
  <si>
    <t>Charla en Pint of Science Vigo</t>
  </si>
  <si>
    <t>Concurso Marie Tharp</t>
  </si>
  <si>
    <t>Premios/Concursos</t>
  </si>
  <si>
    <t>Conferencia no Club de Opinión Portocelo</t>
  </si>
  <si>
    <t>Conferencia online sobre cambio climático e vida nos océanos no marco do proxecto Misión Azul</t>
  </si>
  <si>
    <t>Píldoras educativas do proxecto Remedios</t>
  </si>
  <si>
    <t>Serie de podcasts. Día Mundial de la Meteorología</t>
  </si>
  <si>
    <t>Unidades didácticas do Proxecto Misión Azul</t>
  </si>
  <si>
    <t>Visita colexio García Barbón á Ecimat</t>
  </si>
  <si>
    <t>Ecimat</t>
  </si>
  <si>
    <t>Visita de O Castro British School á Ecimat</t>
  </si>
  <si>
    <t>Visita Escuelas Nieto á Ecimat</t>
  </si>
  <si>
    <t>Xornada de presentación de resultados Proxecto Clock</t>
  </si>
  <si>
    <t>Xornadas de Portas Abertas ;Coñece o CIM na rúa; e ;Embárcate co CIM;</t>
  </si>
  <si>
    <t>CINBIO, Centro de investigación en Nanomateriais e Biomedicina</t>
  </si>
  <si>
    <t>Ciencia con C de CINBIO</t>
  </si>
  <si>
    <t>Ciencia con C de CINBIO para maiores de 65</t>
  </si>
  <si>
    <t>Conferencias impartidas</t>
  </si>
  <si>
    <t>Vídeos grupos de investigacións: TeamNanoTeach, SiDOR, LabEndo,</t>
  </si>
  <si>
    <t>Concello de Caldas/GIDEP Uvigo</t>
  </si>
  <si>
    <t>As Silgadas, Caldas de Reis. Memoria dun Tesouro Vivo.</t>
  </si>
  <si>
    <t>Departamento de Psicoloxía Evolutiva e da Comunicación</t>
  </si>
  <si>
    <t>Emociones en adolescencia</t>
  </si>
  <si>
    <t>Dpto Química Analítica y Alimentaria/Grupo promotor: Unidad de Cultura Científica y de Innovación de la Universidad de Vigo</t>
  </si>
  <si>
    <t>Averiguar características sensoriales a través de una cata de gominolas/chuches</t>
  </si>
  <si>
    <t>Libro Elas leváronnos ao Espazo</t>
  </si>
  <si>
    <t>Escola de Enxeñaría Aeronáutica e do Espazo, Facultade de Ciencias de Ourense, Escola superior de Enxeñaría Informática</t>
  </si>
  <si>
    <t>VI Concurso Escolar de creación artística do Día Internacional da Muller e a Nena na Ciencia</t>
  </si>
  <si>
    <t>Charlas de divulgación científica e tecnolóxica: Seguridad en dispositivos Móbiles</t>
  </si>
  <si>
    <t>Visita al laboratorio de acústica</t>
  </si>
  <si>
    <t>Escola de Minas</t>
  </si>
  <si>
    <t>A chispa azul</t>
  </si>
  <si>
    <t>IES Castelao</t>
  </si>
  <si>
    <t>IES Politéncico</t>
  </si>
  <si>
    <t>IES Urbano Lugrís</t>
  </si>
  <si>
    <t>A muller na enxeñaría</t>
  </si>
  <si>
    <t>A Pegada de Carbono e fontes renovables</t>
  </si>
  <si>
    <t>Arte e ciencia, un modelo de simbiose</t>
  </si>
  <si>
    <t>IES San Paio</t>
  </si>
  <si>
    <t>IES San Paio (Tui)</t>
  </si>
  <si>
    <t>Aspectos medioambientais na explotación de recursos mineiros</t>
  </si>
  <si>
    <t>IES Politécnico</t>
  </si>
  <si>
    <t>IES Rosales 2</t>
  </si>
  <si>
    <t>Aula Aberta á tecnociencia.  Enx. Química</t>
  </si>
  <si>
    <t>Aula Aberta á tecnociencia. Combustión</t>
  </si>
  <si>
    <t>Colexio María Auxiliadora Salesianos</t>
  </si>
  <si>
    <t>Aula Aberta á tecnociencia. Conservando o Street Art</t>
  </si>
  <si>
    <t>IES Malvedo</t>
  </si>
  <si>
    <t>Aula Aberta á tecnociencia. Física Re-Creativa</t>
  </si>
  <si>
    <t>IES de Brión</t>
  </si>
  <si>
    <t>IES Val do Tea</t>
  </si>
  <si>
    <t>Aula Aberta á tecnociencia. Intelixencia Artificial</t>
  </si>
  <si>
    <t>Colegio Vigo</t>
  </si>
  <si>
    <t>IES Illa de San Simón</t>
  </si>
  <si>
    <t>Aula Aberta á tecnociencia. MATERIAIS</t>
  </si>
  <si>
    <t>IES Beade</t>
  </si>
  <si>
    <t>Aula Aberta á tecnociencia. Termografía infravermella</t>
  </si>
  <si>
    <t>Compañía de María</t>
  </si>
  <si>
    <t>Aula Aberta á tecnociencia.Visión infravermella- Realidade Aumentada</t>
  </si>
  <si>
    <t>Aula Aberta. Combustión</t>
  </si>
  <si>
    <t>IES Luis Seoane</t>
  </si>
  <si>
    <t>Aula Aberta. Física Re-Creativa</t>
  </si>
  <si>
    <t>Charlas sobre os graos</t>
  </si>
  <si>
    <t>IES Concepción Arenal</t>
  </si>
  <si>
    <t>IES Pontedeume</t>
  </si>
  <si>
    <t>IES Rosais II</t>
  </si>
  <si>
    <t>Conservación do Street Arts</t>
  </si>
  <si>
    <t>Dia Da nena na Ciencia. Aula aberta á tecnociencia. Combustión</t>
  </si>
  <si>
    <t>IES O Castro</t>
  </si>
  <si>
    <t>Dia Da nena na Ciencia. Aula aberta á tecnociencia. Materiais</t>
  </si>
  <si>
    <t>Dia Da nena na Ciencia. Aula aberta á tecnociencia. Pinturas</t>
  </si>
  <si>
    <t>Dia Da nena na Ciencia. Aula aberta á tecnociencia. The Wall</t>
  </si>
  <si>
    <t>Explotación de recursos minerais en Galicia</t>
  </si>
  <si>
    <t>Exposición itinerante</t>
  </si>
  <si>
    <t>Colexio ALCA</t>
  </si>
  <si>
    <t>EPA Berbés,</t>
  </si>
  <si>
    <t>IES ANTONIO FRAGUAS</t>
  </si>
  <si>
    <t>IES Illa de San Simón, Redondela</t>
  </si>
  <si>
    <t>IES Maceda (OURENSE)</t>
  </si>
  <si>
    <t>IES Politecnico de Vigo</t>
  </si>
  <si>
    <t>IES San Clemente</t>
  </si>
  <si>
    <t>IES Urbano Lugrís da Coruña</t>
  </si>
  <si>
    <t>IES Xelmírez I en Santiago de Compostela.</t>
  </si>
  <si>
    <t>San José de Cluny (SANTIAGO)</t>
  </si>
  <si>
    <t>ES Sánchez Cantón</t>
  </si>
  <si>
    <t>IES A Basella</t>
  </si>
  <si>
    <t>IES A Pinguela</t>
  </si>
  <si>
    <t>IES A Xunqueira II</t>
  </si>
  <si>
    <t>IES Antón Losada Diéguez</t>
  </si>
  <si>
    <t>IES de Mos</t>
  </si>
  <si>
    <t>IES Floriani</t>
  </si>
  <si>
    <t>IES Johan Carballeira</t>
  </si>
  <si>
    <t>IES Plurilingüe Pintor Colmeiro</t>
  </si>
  <si>
    <t>IES Primeiro de Marzo</t>
  </si>
  <si>
    <t>IES Ramón Cabanillas</t>
  </si>
  <si>
    <t>IES Rosalía de Castro</t>
  </si>
  <si>
    <t>IES Salvaterra</t>
  </si>
  <si>
    <t>Física Re-Creativas</t>
  </si>
  <si>
    <t>Laboratorio de mecánica de rochas</t>
  </si>
  <si>
    <t>Laboratorio de Xeotecnoloxías</t>
  </si>
  <si>
    <t>Materiais intelixentes</t>
  </si>
  <si>
    <t>Minería Espacial</t>
  </si>
  <si>
    <t>Colegio Santiago Apóstol</t>
  </si>
  <si>
    <t>Muller e enxeñaría</t>
  </si>
  <si>
    <t>IES Plurilingüe Sestelo</t>
  </si>
  <si>
    <t>Muller en enxeñaría</t>
  </si>
  <si>
    <t>IES Pazo da Mercé (As Neves)</t>
  </si>
  <si>
    <t>Obradoiro de recoñecemento de minerais</t>
  </si>
  <si>
    <t>8º Feira de Minerais en Santiago de Compostela</t>
  </si>
  <si>
    <t>Colexio Juan Sebastián Elcano</t>
  </si>
  <si>
    <t>CPI de Vedra</t>
  </si>
  <si>
    <t>CPI Vedra</t>
  </si>
  <si>
    <t>FEIRA DE MINERALES DE GULÁNS</t>
  </si>
  <si>
    <t>GALICIENCIA</t>
  </si>
  <si>
    <t>IES do Castro</t>
  </si>
  <si>
    <t>IES Lamas de Abade</t>
  </si>
  <si>
    <t>IES Mondariz Balneario</t>
  </si>
  <si>
    <t>IES Monte Castelo</t>
  </si>
  <si>
    <t>IES San Rosende</t>
  </si>
  <si>
    <t>IES Val do Asma</t>
  </si>
  <si>
    <t>Qué fai un/ha enxeñeiro/a de minas  conservando patrimonio cultural?</t>
  </si>
  <si>
    <t>CPI TINO GRANDÍO</t>
  </si>
  <si>
    <t>Recursos minerais en Galicia</t>
  </si>
  <si>
    <t>IES Valadares</t>
  </si>
  <si>
    <t>IES Xelmírez I</t>
  </si>
  <si>
    <t>Restauración de espazos afectados por explotación mineiras</t>
  </si>
  <si>
    <t>Semana da Ciencia no IES Valadares. Actividade: Referentes de mulleres  no ámbito STEM</t>
  </si>
  <si>
    <t>Termografía Infravermella</t>
  </si>
  <si>
    <t>Xornada de portas Abertas. Laboratorio de Enx. Química</t>
  </si>
  <si>
    <t>Xornada de portas Abertas. Laboratorio de Mecánica de Rochas</t>
  </si>
  <si>
    <t>Xornada de Portas Abertas. Laboratorio de Motores</t>
  </si>
  <si>
    <t>Xornada de portas abertas. Laboratorio GESSMIN</t>
  </si>
  <si>
    <t>Colegio Miraflores</t>
  </si>
  <si>
    <t>Xornada de portas abertas. Laboratorio Rochas</t>
  </si>
  <si>
    <t>Xornada de Portas Abertas. Materiais</t>
  </si>
  <si>
    <t>Xornada de portas abertas. Obradoiro de  Intelixencia artificial- Olimpiada De Xeoloxía</t>
  </si>
  <si>
    <t>Olimpiada De Xeoloxía</t>
  </si>
  <si>
    <t>Xornada de portas abertas. Obradoiro de  Paleontoloxía 3D-  Olimpiada De Xeoloxía</t>
  </si>
  <si>
    <t>Xornada de portas abertas. Obradoiro de  Visión Infravermella- Olimpiada De Xeoloxía</t>
  </si>
  <si>
    <t>Xornada de portas abertas. Obradoiro de xeotecnia- Olimpiada De Xeoloxía</t>
  </si>
  <si>
    <t>Facultade de Educación e traballo social Ourense</t>
  </si>
  <si>
    <t>PROXECTO EDUCA PARA A DIVERSIDAQDE TRANSFORMA A SOCIEDADE</t>
  </si>
  <si>
    <t>Future Oceans Lab-CIM</t>
  </si>
  <si>
    <t>Articulo divulgativo en TheConversation: Informe IPCC: Restaurar y conservar los océanos es insuficiente si no frenamos el cambio climático</t>
  </si>
  <si>
    <t>Charla sobre la evidencia científica del impacto del cambio climático en los océanos</t>
  </si>
  <si>
    <t>Taller Formativo- Resultados proyecto CLOCK</t>
  </si>
  <si>
    <t>Taller Formativo- Resultados proyecto CLOCK caso estudio Nayarit(Mexico)</t>
  </si>
  <si>
    <t>Talleres sobre analisis de vulnerabilidad climática</t>
  </si>
  <si>
    <t>video Youthfor the Sea de ARVI</t>
  </si>
  <si>
    <t>Grupo Biomasa e Desenvolvemento Sostible (EQ-2)</t>
  </si>
  <si>
    <t>Encapsular compostos bioactivos de microalgas, imaxínalo?</t>
  </si>
  <si>
    <t>Macroalgas: fontes de compostos con actividade biolóxica</t>
  </si>
  <si>
    <t>Grupo de Ecoloxía Costeira</t>
  </si>
  <si>
    <t>«Riscos ambientais para as rías galegas de cara ao futuro próximo: feitos e mitos»</t>
  </si>
  <si>
    <t>A Pitch of Science summer edition. Algas da Costa Ibérica- da Conservaçao à Apliçasao. Conserving marine network in the seascape: Genetic connectivity and trophic interactions.</t>
  </si>
  <si>
    <t>Abriendo laboratorio</t>
  </si>
  <si>
    <t>Cambio climático, testimonios reales sobre un fenómeno global.</t>
  </si>
  <si>
    <t>Impacto de la contaminación por plásticos en la fauna marina: ingestión accidental y pesca fantasma</t>
  </si>
  <si>
    <t>Mini- serie documental: Desafíos del Océano: científicas al mando</t>
  </si>
  <si>
    <t>Océanos: el misterio del plástico perdido</t>
  </si>
  <si>
    <t>Pint of Science. ¡Extra, extra! Hemos hallado un molusco gigante en la Antártida: diversidad bentónica en un mar helado.</t>
  </si>
  <si>
    <t>Programa: ¡Qué animal!. Cap: Gourments</t>
  </si>
  <si>
    <t>Proxecto Ocimer+</t>
  </si>
  <si>
    <t>Visitas de centros escolares a ECIMAT</t>
  </si>
  <si>
    <t>Grupo de inmunología (IN1)</t>
  </si>
  <si>
    <t>Charla como ponente invitada</t>
  </si>
  <si>
    <t>ASEICA</t>
  </si>
  <si>
    <t>Catedra Jorge Juan</t>
  </si>
  <si>
    <t>GrupoEnvironmental Physics Laboratory</t>
  </si>
  <si>
    <t>Inequidades do cambio climático: por qué necesitamos un enfoque de xénero?</t>
  </si>
  <si>
    <t>Gustavo Rodríguez Fuentes</t>
  </si>
  <si>
    <t>Mucho más que temblores: los efectos secundarios del párkinson.</t>
  </si>
  <si>
    <t>Olalla Nieto Faza</t>
  </si>
  <si>
    <t>Taller de ciencia</t>
  </si>
  <si>
    <t>Post-growth Innovation Lab</t>
  </si>
  <si>
    <t>El Taller del Postcrecimiento</t>
  </si>
  <si>
    <t>Projecto CASUABIOTA - Grupo de Ecoloxía Animal</t>
  </si>
  <si>
    <t>Día do Solo Vivo</t>
  </si>
  <si>
    <t>O solo -  Mes da Ciencia en Galego</t>
  </si>
  <si>
    <t>Química Analítica - Ourense // Depto. Química Analítica e Alimentaria</t>
  </si>
  <si>
    <t>Peloides termales: composición, preparación y aplicaciones</t>
  </si>
  <si>
    <t>Termalismo: la diferencia está en el agua</t>
  </si>
  <si>
    <t>SiDOR-Cinbio</t>
  </si>
  <si>
    <t>Video promocional</t>
  </si>
  <si>
    <t>Unidade de Cultura Cientfífica e Facultade Fisioterapia</t>
  </si>
  <si>
    <t>Si se ha lesionado el tendón, probablemente no tenga una tendinitis</t>
  </si>
  <si>
    <t>Unidade de Cultura Científica e da Innovación</t>
  </si>
  <si>
    <t>11F na Uvigo</t>
  </si>
  <si>
    <t>Colegio Plurilingüe Mariano</t>
  </si>
  <si>
    <t>Elas fan Cientec</t>
  </si>
  <si>
    <t>EPAPU RÍO LÉREZ</t>
  </si>
  <si>
    <t>IES Germán Ancochea Quevedo</t>
  </si>
  <si>
    <t>11F na Uvigo -  Charla interxeracional</t>
  </si>
  <si>
    <t>11F na Uvigo - Charlas en centros</t>
  </si>
  <si>
    <t>CEIP Lope de Vega</t>
  </si>
  <si>
    <t>CEIP O Sello</t>
  </si>
  <si>
    <t>CEIP Os Tilos</t>
  </si>
  <si>
    <t>CEIP Pintor Laxeiro</t>
  </si>
  <si>
    <t>CEIP Plurilingüe Mestre Ramiro Sabell Mosquera</t>
  </si>
  <si>
    <t>CEP Santa Mariña</t>
  </si>
  <si>
    <t>CEP SEQUELO</t>
  </si>
  <si>
    <t>Colexio Montesol</t>
  </si>
  <si>
    <t>CPI Cova Terreña</t>
  </si>
  <si>
    <t>IES Curros Enríquez</t>
  </si>
  <si>
    <t>IES do Camiño</t>
  </si>
  <si>
    <t>IES FARO DAS LÚAS</t>
  </si>
  <si>
    <t>IES Illa de Arousa</t>
  </si>
  <si>
    <t>IES Julio Prieto Nespereira</t>
  </si>
  <si>
    <t>IES Mestre Valverde Mayo</t>
  </si>
  <si>
    <t>IES Monterroso</t>
  </si>
  <si>
    <t>IES Nosa Señora dos Ollos Grandes</t>
  </si>
  <si>
    <t>IES Plurilingüe Antón Losada Diéguez</t>
  </si>
  <si>
    <t>IES Plurilingüe Terra de Turonio</t>
  </si>
  <si>
    <t>IES Pontepedriña</t>
  </si>
  <si>
    <t>IES Santo Tomé</t>
  </si>
  <si>
    <t>IES Soutomaior</t>
  </si>
  <si>
    <t>A carreira científica na arqueoloxía</t>
  </si>
  <si>
    <t>IES 12 de outubro</t>
  </si>
  <si>
    <t>A combustión: moito máis que lume e gases</t>
  </si>
  <si>
    <t>Bar Gramola (Pontevedra)</t>
  </si>
  <si>
    <t>A Estatística e o azar nas probas da COVID-19</t>
  </si>
  <si>
    <t>Edificio Redeiras, Vigo</t>
  </si>
  <si>
    <t>A importancia da mosca da froita nos estudos xenéticos</t>
  </si>
  <si>
    <t>A intelixencia artificial que nos rodea</t>
  </si>
  <si>
    <t>A nosa contorna natural, mariña e terrestre, fonte inesgotable de compostos bioactivos</t>
  </si>
  <si>
    <t>CEIP Plurilingüe Frián</t>
  </si>
  <si>
    <t>A visión infravermella</t>
  </si>
  <si>
    <t>As matemáticas unha ferramenta para a loita contra os incendios forestais (Edificio Redeiras, Vigo)</t>
  </si>
  <si>
    <t>Atúns fantásticos e onde atopalos (Edificio Redeiras, Vigo)</t>
  </si>
  <si>
    <t>Aula Aberta á TecnoCiencia The Science Games: Catching Fire Intelixencia Artificial</t>
  </si>
  <si>
    <t>Buscando ás mulleres na prehistoria</t>
  </si>
  <si>
    <t>IES 12 de outub</t>
  </si>
  <si>
    <t>Cando interveñen as traballadoras sociais nas familias?</t>
  </si>
  <si>
    <t>Café Torgal (Ourense)</t>
  </si>
  <si>
    <t>Cantos buracos ten unha camiseta? (Edificio Redeiras, Vigo)</t>
  </si>
  <si>
    <t>Charla</t>
  </si>
  <si>
    <t>Conservando o street art</t>
  </si>
  <si>
    <t>Dende Marte ata as Dorsais Oceánicas</t>
  </si>
  <si>
    <t>IES Alexandre Bóveda</t>
  </si>
  <si>
    <t>Descubre características sensoriais catando gominolas</t>
  </si>
  <si>
    <t>Asociación de familias de persoas con parálise cerebral (APAMP)</t>
  </si>
  <si>
    <t>CEIP Curros Enríquez</t>
  </si>
  <si>
    <t>Deseño e sostenibilidade. Prácticas conscientes para o benestar común</t>
  </si>
  <si>
    <t>Discapacidade e dependencia, unha sociedade inclusiva?</t>
  </si>
  <si>
    <t>Ecodiseño/Diseño Sostenible. Presente y futuro</t>
  </si>
  <si>
    <t>Economía de "a cotío"</t>
  </si>
  <si>
    <t>CPR Plurilingüe Don Bosco</t>
  </si>
  <si>
    <t>Elas fan Cientec 2022- Xornadas na Escola de Enxeñaría de Minas e Enerxía</t>
  </si>
  <si>
    <t>IES do Castro (Vigo)</t>
  </si>
  <si>
    <t>Elas fan Cientec 2022- Xornadas na Escola de Enxeñaría de Telecomunicacións</t>
  </si>
  <si>
    <t>IES Antón Alonso Ríos (Tomiño)</t>
  </si>
  <si>
    <t>Elas fan Cientec 2022 -Xornadas na Escola de Enxeñaría Industrial</t>
  </si>
  <si>
    <t>IES Valdares (Vigo)</t>
  </si>
  <si>
    <t>Elas fan Cientec 2022- Xornadas no Centro de Investigacións Biomédicas (Cinbio)</t>
  </si>
  <si>
    <t>Embaixadores da Ciencia e do Coñecemento</t>
  </si>
  <si>
    <t>En busca de microorganismos degradadores de plásticos</t>
  </si>
  <si>
    <t>Café Vitruvia (Vigo)</t>
  </si>
  <si>
    <t>Encapsular compostos bioactivos de microalgas. Imaxínalo?</t>
  </si>
  <si>
    <t>PR Luis Vives</t>
  </si>
  <si>
    <t>Érase unha vez un mundo de datos</t>
  </si>
  <si>
    <t>Exposición itinerante 100 lúas cadradas</t>
  </si>
  <si>
    <t>EXXperimenta en Feminino 2022 -  V Xornada de Divulgación en Ciencia, Tecnoloxía, Enxeñaría e Matemáticas.</t>
  </si>
  <si>
    <t>Feiras</t>
  </si>
  <si>
    <t>V Xornada de Divulgación en Ciencia, Tecnoloxía, Enxeñaría e Matemáticas.</t>
  </si>
  <si>
    <t>Feira Científica: A ciencia que vén ten nome de muller</t>
  </si>
  <si>
    <t>Fluídos Divertidos</t>
  </si>
  <si>
    <t>G- Night: Expo- feira Ciencia na rúa</t>
  </si>
  <si>
    <t>G- Night: Paseos científicos en barco (Vigo)</t>
  </si>
  <si>
    <t>Investigando a evolución molecular e as súas consecuencias</t>
  </si>
  <si>
    <t>La vuelta del pirata de la pata de palo</t>
  </si>
  <si>
    <t>IES Val Miñor</t>
  </si>
  <si>
    <t>O fitoplacton que invade as rías</t>
  </si>
  <si>
    <t>CEIP Plurilingüe Domaio</t>
  </si>
  <si>
    <t>O papel dos recursos minerais na descarbonización e dixitalización da economía</t>
  </si>
  <si>
    <t>Podcast Día Mundial da Saúde</t>
  </si>
  <si>
    <t>Podcast Día Mundial dos Océanos</t>
  </si>
  <si>
    <t>PROTEXER A SAÚDE DO NOSO PLANETA A TRAVÉS DA CIENCIA //DÍA INTERNACIONAL DA MULLER E A NENA NA CIENCIA</t>
  </si>
  <si>
    <t>Ruído, Qué tontería!</t>
  </si>
  <si>
    <t>Ser escriba na Antigüidade: xeroglífico, micénico e latín (Ourense)</t>
  </si>
  <si>
    <t>Ti es único e irrepetible</t>
  </si>
  <si>
    <t>Traballo Social Dixital</t>
  </si>
  <si>
    <t>Xenética e enfermidades raras</t>
  </si>
  <si>
    <t>IES Francisco Asore</t>
  </si>
  <si>
    <t>Youtubers Científicos</t>
  </si>
  <si>
    <t>Unidade de Cultura Científica e da Innovación da Universidade de Vigo / Fac. CC del Mar / Bioloxía e Ecoloxía Animal / Grupo de Oceanografía Científica</t>
  </si>
  <si>
    <t>Ciencia no bar / En busca de microorganismos degradadores de plásticos</t>
  </si>
  <si>
    <t>RESEARCHERS AT SCHOOLS / El fitoplancton que invade las Rías</t>
  </si>
  <si>
    <t>Unidade de Cultura Científica e The Conversation España</t>
  </si>
  <si>
    <t>¿Por qué el cáncer de páncreas es todavía uno de los de peor pronóstico? e A la caza de KRAS, la proteína maldita del cáncer</t>
  </si>
  <si>
    <t>El verdadero poder de los masajes</t>
  </si>
  <si>
    <t>La propiocepción, su desconocido sexto sentido que puede ejercitar</t>
  </si>
  <si>
    <t>Xosé Manuel Cid Fernández</t>
  </si>
  <si>
    <t>AVE Pedagóxico. 100 anos que chegou a Ourense</t>
  </si>
  <si>
    <t>Conferencia sobre represión franquista do maxisterio</t>
  </si>
  <si>
    <t>Debate sobre nenos na guerrilla en Colombia</t>
  </si>
  <si>
    <t>Lembrando aos profesores da Escola Laica Neutral de Ourense</t>
  </si>
  <si>
    <t>ACTIVIDADES DE DIVULGACIÓN DE CULTURA CIENTÍFICA ao longo do 2023</t>
  </si>
  <si>
    <t>Data de publicación: Xullo 2024</t>
  </si>
  <si>
    <t>Gastos (en €) Fondos propios</t>
  </si>
  <si>
    <t>Gastos (en €)  Fondos alleos públicos</t>
  </si>
  <si>
    <t>Gastos (en €)  fondos alleos privados</t>
  </si>
  <si>
    <t>Nº de participantes</t>
  </si>
  <si>
    <t>Charlas do Catálogo Científico Divulgativo</t>
  </si>
  <si>
    <t>Charla/Conferencias</t>
  </si>
  <si>
    <t>Área de Captación de Alumnado (Total)</t>
  </si>
  <si>
    <t>Centro de Investigación en Tecnologías, Energía y Procesos Industriales. CINTECX</t>
  </si>
  <si>
    <t>Jornadas de puertas abiertas 2023</t>
  </si>
  <si>
    <t>CINTEX</t>
  </si>
  <si>
    <t>Centro de Investigación en Tecnologías, Energía y Procesos Industriales. CINTECX.</t>
  </si>
  <si>
    <t>Presentacion Guía Perspectiva de Género en el Ámbito Tecnológico e Industrial</t>
  </si>
  <si>
    <t>Centro de Investigación Mariña/Facultade de Bioloxía/ Departamento de Ecoloxía e Bioloxía Animal/Grupo TERRA</t>
  </si>
  <si>
    <t>Combining paleoclimate, paleogeography and time to understand the evolution of life on Earth</t>
  </si>
  <si>
    <t>Coñece o Centro de Investigación Mariña na rúa</t>
  </si>
  <si>
    <t>Centro Comercial A Laxe de Vigo</t>
  </si>
  <si>
    <t>Saída de campo ao xacemento paleontolóxico de Somosaguas (Madrid) .</t>
  </si>
  <si>
    <t>Somosaguas (Madrid)</t>
  </si>
  <si>
    <t>Visita á Escola  A Gándara</t>
  </si>
  <si>
    <t>Escola de Educación infantil A Gándara en A Guarda</t>
  </si>
  <si>
    <t>Centro Investigación Mariña (CIM)</t>
  </si>
  <si>
    <t>Actividades divulgativas en CEIP Ria de Vigo</t>
  </si>
  <si>
    <t>CEIP Ría de  Vigo</t>
  </si>
  <si>
    <t>Charlas Iniciativa 11F</t>
  </si>
  <si>
    <t>CEIP A Lomba (Vilagarcía de Arousa)</t>
  </si>
  <si>
    <t>CEIP Rubiáns de Vilagarcía de Arousa</t>
  </si>
  <si>
    <t>Escola Infantil San Paio de Vigo</t>
  </si>
  <si>
    <t>IES de Teis (Vigo)</t>
  </si>
  <si>
    <t>ciclo divulgativo “Desafíos do Océano: Científicas ao mando”</t>
  </si>
  <si>
    <t>Curso de formación. UCC+I</t>
  </si>
  <si>
    <t>eXXperimenta en feminino</t>
  </si>
  <si>
    <t>G-Night</t>
  </si>
  <si>
    <t>II Premio Marie Tharp</t>
  </si>
  <si>
    <t>Concurso</t>
  </si>
  <si>
    <t>Jornadas de Puertas Abiertas. Coñece o CIM na rúa</t>
  </si>
  <si>
    <t>Jornadas de Puertas Abiertas. Embárcate co CIM</t>
  </si>
  <si>
    <t>Pint of Science</t>
  </si>
  <si>
    <t>Podcast Día Mundial de los Océanos</t>
  </si>
  <si>
    <t>Podcast Quero ser investigadora</t>
  </si>
  <si>
    <t>Podcats Todas as correntes levan ao CIM</t>
  </si>
  <si>
    <t>Premios Marie Tharp</t>
  </si>
  <si>
    <t>Visita a la Ecimat</t>
  </si>
  <si>
    <t>CINBIO, Centro de Investigación en Nanomateriais e Biomedicina da Unversidade de Vigo</t>
  </si>
  <si>
    <t>“CinVigo. Ciencia na rúa”</t>
  </si>
  <si>
    <t>Praza da porta do Sol de Vigo</t>
  </si>
  <si>
    <t>CIENCIA CON C DE CINBIO</t>
  </si>
  <si>
    <t>Portas abertas CINBIO</t>
  </si>
  <si>
    <t>XORNADA DE CIENCIA INCLUSIVA CON APAMP</t>
  </si>
  <si>
    <t>Departamento de Bioquímica, xenética e inmunoloxía. Facultade de Biología. Grupo de investigación Xenómica e Biomedicina.</t>
  </si>
  <si>
    <t>Conócelas</t>
  </si>
  <si>
    <t>Departamento: Bioloxía funcional e ciencias da saúde. Facultade de Bioloxía. Grupo de investigación: NEUROLAM (Neurobiología de Lampreas).</t>
  </si>
  <si>
    <t>Conversa. Aves do litoral; Projeto Borrelho</t>
  </si>
  <si>
    <t xml:space="preserve"> Río Cábado en Esposende (Portugal)</t>
  </si>
  <si>
    <t>Conversas no Mosteiro. MESA DE DEBATE "A OIA DO FUTURO"</t>
  </si>
  <si>
    <t>I Simposio Serra da Groba e Argallo</t>
  </si>
  <si>
    <t>Casa Forestal da Comunidade de Montes en Man Común da parroquia de Oia (Pontevedra).</t>
  </si>
  <si>
    <t>Departamento: Historia, arte e xeografía. Centro: Facultade de Historia. Grupo de investigación: Grupo de Estudos de Arqueoloxía, Antigüidade e Territorio (GEAAT).</t>
  </si>
  <si>
    <t>5º Campamento galego de Veteráns da federación Galega de Espeleoloxía</t>
  </si>
  <si>
    <t>Casa da Cultura de Verín</t>
  </si>
  <si>
    <t>A Arte Prehistóirca das Fragas do Mourao no contexto do Noroeste Peninsular</t>
  </si>
  <si>
    <t>Museu Rural da Castanha</t>
  </si>
  <si>
    <t>El oro mitológico: Tesoros, encantos y topografías simbólicas en el noroeste de la Península Ibérica</t>
  </si>
  <si>
    <t>Na Web</t>
  </si>
  <si>
    <t>Departamento: Química analítica e alimentaria. Facultade de Ciencias. Grupo de investigación: Food and Health Omics.</t>
  </si>
  <si>
    <t>Charlas de divulgación científica para estudantes de bacharelato, ESO e ciclos superiores de formación profesional (curso 2023/24)</t>
  </si>
  <si>
    <t>CP Sagrado Corazón Placeres</t>
  </si>
  <si>
    <t>Elaboración de vídeos didácticos</t>
  </si>
  <si>
    <t>I Xornada anual sobre políticas alimentarias. A etiquetaxe de produtos alimentarios. Novas tendencias e control</t>
  </si>
  <si>
    <t>Facultade de Ciencias do Campus de Ourense</t>
  </si>
  <si>
    <t>Lendo etiquetas para coidar da miña saúde</t>
  </si>
  <si>
    <t>Economics for Business and Administration Society (ECOBAS)</t>
  </si>
  <si>
    <t>A paisaxe da investigación en Ciencias Sociais</t>
  </si>
  <si>
    <t>A resiliencia feminina no eido da investigación</t>
  </si>
  <si>
    <t>Libra de Oficio: A industria do cinema: unha fonte de riqueza visible e invisible</t>
  </si>
  <si>
    <t>Consello da Cultura Galega (Salón de Actos)</t>
  </si>
  <si>
    <t>Economics for Business and Administration Society (ECOBAS) e Observatorio AFFE</t>
  </si>
  <si>
    <t>Xornada informativa: Novos activos dixitais: aspectos básicos e impacto na actividade empresarial</t>
  </si>
  <si>
    <t>Facultade de CC. Económicas e Empresariais da USC</t>
  </si>
  <si>
    <t>Escola de Minas e Enerxía</t>
  </si>
  <si>
    <t>Aula Aberta á Tecnociencia. Enx. Química</t>
  </si>
  <si>
    <t>Aula Aberta á Tecnociencia. Física Re-creativa</t>
  </si>
  <si>
    <t>Aula Aberta á Tecnociencia. Intelixencia Artificial</t>
  </si>
  <si>
    <t>Aula Aberta á Tecnociencia. Termografía Infravermella</t>
  </si>
  <si>
    <t>Aula Aberta á Tecnociencia. The Wall</t>
  </si>
  <si>
    <t>Caixa para desenvolver ODS: Videos y charlas</t>
  </si>
  <si>
    <t>Charlas divulgativas e monográficas impartidas en centros de primaria, secundaria e bacharelato.  Materiais Intelixentes</t>
  </si>
  <si>
    <t>Charlas divulgativas e monográficas impartidas en centros de primaria, secundaria e bacharelato. A chispa azul</t>
  </si>
  <si>
    <t>Charlas divulgativas e monográficas impartidas en centros de primaria, secundaria e bacharelato. Física Re-Creativa</t>
  </si>
  <si>
    <t>Charlas divulgativas e monográficas impartidas en centros de primaria, secundaria e bacharelato. Intelixencia Artificial</t>
  </si>
  <si>
    <t>Charlas divulgativas e monográficas impartidas en centros de primaria, secundaria e bacharelato. Minería Espacial</t>
  </si>
  <si>
    <t>Charlas divulgativas e monográficas impartidas en centros de primaria, secundaria e bacharelato. Muller na Enxeñaría</t>
  </si>
  <si>
    <t>Charlas divulgativas e monográficas impartidas en centros de primaria, secundaria e bacharelato. Recursos minerais en Galicia</t>
  </si>
  <si>
    <t>Charlas divulgativas e monográficas impartidas en centros de primaria, secundaria e bacharelato.Charlas divulgativas sobre as titulacións impartidas na EME</t>
  </si>
  <si>
    <t>Charlas divulgativas e monográficas impartidas en centros de primaria, secundaria e bacharelato.Qué fai un/ha enxeñeiro/a de minas  conservando patrimonio cultural?</t>
  </si>
  <si>
    <t>Charlas divulgativas e monográficas. Aspectos medioambientais na explotación de recursos mineiros</t>
  </si>
  <si>
    <t>Charlas divulgativas e monográficas. Minería Espacial</t>
  </si>
  <si>
    <t>Charlas informativas sobre os graos</t>
  </si>
  <si>
    <t>Concurso de Contos_EME 2023</t>
  </si>
  <si>
    <t>Concurso ENFOCA.RME 2023</t>
  </si>
  <si>
    <t>Concurso Maketa.RME 2023</t>
  </si>
  <si>
    <t>Consurso Mulle.RME 2023</t>
  </si>
  <si>
    <t>Dia Da nena na Ciencia. Aula aberta á tecnociencia. Recoñecemento de minerais</t>
  </si>
  <si>
    <t>Día Mundial da Enerxía. Aula Aberta á Tecnociencia. Intelixencia Artificial</t>
  </si>
  <si>
    <t>Día Mundial da Enerxía. Aula Aberta á Tecnociencia. Materiais</t>
  </si>
  <si>
    <t>Día Mundial da Enerxía. Aula Aberta á Tecnociencia. Xeotecnoloxías</t>
  </si>
  <si>
    <t>Día Mundial da Enerxía: Recoñecemento de Minerais</t>
  </si>
  <si>
    <t>Exposición</t>
  </si>
  <si>
    <t>Feira de educación EDUGAL. Stand</t>
  </si>
  <si>
    <t>Material de difusión creado e repartido entre os centros. Anuncios no Faro de Vigo e na Voz de Galicia</t>
  </si>
  <si>
    <t>Material de difusión creado e repartido entre os centros. Calendarios</t>
  </si>
  <si>
    <t>Material de difusión creado e repartido entre os centros. Dípticos sobre os Graos e a Aula Aberta</t>
  </si>
  <si>
    <t>Material de difusión creado e repartido entre os centros. Material de obsequio (bolsas, caramelos, paraugas, tazas, bolígrafos...)</t>
  </si>
  <si>
    <t>Material de difusión creado enviado aos centros de ensino de Galicia. Comunicacións - oferta sobre as actividades de divulgación ofertadas dende a Escola</t>
  </si>
  <si>
    <t>Material de difusión para o alumnado dos centros de ensino secundario. Chalecos e cascos</t>
  </si>
  <si>
    <t>Obradoiro de Materiais</t>
  </si>
  <si>
    <t>Obradoiro de Termografía Infravermella</t>
  </si>
  <si>
    <t>Portas Abertas. Combustión</t>
  </si>
  <si>
    <t>Portas Abertas. Fabricación de pinturas prehistóricas</t>
  </si>
  <si>
    <t>Portas Abertas. Intelixencia Artificial</t>
  </si>
  <si>
    <t>Portas abertas. Laboratorio de Mecánica de Rochas</t>
  </si>
  <si>
    <t>Portas Abertas. Laboratorio GESSMin</t>
  </si>
  <si>
    <t>Portas Abertas. Laboratorio GTE</t>
  </si>
  <si>
    <t>Portas Abertas. Laboratorio Materiais</t>
  </si>
  <si>
    <t>Portas Abertas. Laboratorio Mecánica de Rochas</t>
  </si>
  <si>
    <t>Portas Abertas. Laboratorio Xeotecnoloxías</t>
  </si>
  <si>
    <t>Portas Abertas. Materiais</t>
  </si>
  <si>
    <t>Portas abertas. Obradoiro de Paleontoloxía 3D</t>
  </si>
  <si>
    <t>Portas Abertas. Termografía Infravermella</t>
  </si>
  <si>
    <t>Portas abertas. The Wall</t>
  </si>
  <si>
    <t>Semana da Ciencia en Galego. Obradoiro de Intelixencia Artificial</t>
  </si>
  <si>
    <t>Xornada de Mulleres na Ciencia (organizada polo IES)</t>
  </si>
  <si>
    <t>Xornada de portas abertas no IES. Charlas informativas sobre os graos</t>
  </si>
  <si>
    <t>Xornadas de intelixencia Artificial</t>
  </si>
  <si>
    <t>Facultad de Ciencias de Ourene</t>
  </si>
  <si>
    <t>Info-Tec-Al</t>
  </si>
  <si>
    <t>Facultad de Ciencias de Ourense</t>
  </si>
  <si>
    <t>Futuro Saludable: Alimentando un futuro saludable y sostenible</t>
  </si>
  <si>
    <t>Facultade de Económicas</t>
  </si>
  <si>
    <t>Orientación referente aos Graos de Economía e ADE</t>
  </si>
  <si>
    <t>Que é o que estudan os/as Economistas e que ferramentas empregan?</t>
  </si>
  <si>
    <t>Food and Health Omics</t>
  </si>
  <si>
    <t>Colorchem</t>
  </si>
  <si>
    <t>Praza Obispo Cesáreo de Ourense</t>
  </si>
  <si>
    <t>Espazo web do grupo de investigación Food and Health Omics</t>
  </si>
  <si>
    <t>GID Mentoría, Acción e Innovación Social (MAIS)</t>
  </si>
  <si>
    <t>Conversas #Emprender</t>
  </si>
  <si>
    <t>Facultade de CC. Empresarias e Turismo.</t>
  </si>
  <si>
    <t>Grupo de Ecología Costera-CIM</t>
  </si>
  <si>
    <t>Charla sobre el trabajo científico que desarrolla la investigadora Estefanía Paredes en el colegio de Reibon (Maoña)</t>
  </si>
  <si>
    <t>Colexio de Reibon (Maoña)</t>
  </si>
  <si>
    <t>Efectos de olas de calor y descenso de salinidad en el marisqueo a pie. IES Mendiño de Redondela, 1º Bachillerato. Día Internacional de la Mujer y la Niña en la Ciencia</t>
  </si>
  <si>
    <t>Fecundación, desarrollo embrionario y larvario del erizo de mar Paracentrotus lividus. Respuesta a diferentes salinidades y temperaturas.  Instituto de Enseñanza Secundaria Sampaio, Tui.</t>
  </si>
  <si>
    <t>G-Night: Escape room;Sobrevive al cambio climático;</t>
  </si>
  <si>
    <t>Jornada ?La transición energética de los puertos: mejora de su integración ambiental? OPEN PORTS ? 5 de junio, DÍA INTERNACIONAL DEL MEDIO AMBIENTE</t>
  </si>
  <si>
    <t>Ollando cara o Norte. Jornada de Ciencia Ciudadana Marina. Mesa redonda: Ciencia ciudadana marina para la investigación, la administración y la ciudadanía. Sinergias entre diferentes sectores.?</t>
  </si>
  <si>
    <t>Puertas abiertas CIM</t>
  </si>
  <si>
    <t>Grupo de Innovación Docente en EduAcción Patrimonial da Universidade de Vigo (GIDEP). Facultade de historia de Ourense.</t>
  </si>
  <si>
    <t>Café no museo: As louceiras de Bamio</t>
  </si>
  <si>
    <t>Grupo de Investigación MP1</t>
  </si>
  <si>
    <t>As rutas sagradas da Galicia Antiga e o Camiño de Santiago. Particularidades do Camiño Miñoto Ribeiro.</t>
  </si>
  <si>
    <t>Museo Etnolóxico de Ribadavia</t>
  </si>
  <si>
    <t>Laura Movilla Pateiro</t>
  </si>
  <si>
    <t>Programa Longitud de Onda (Radio Clásica)</t>
  </si>
  <si>
    <t>Programa Universitario de Maiores</t>
  </si>
  <si>
    <t>Mareas de coñecemento 2023 - Pilates sénior</t>
  </si>
  <si>
    <t>Covelo (Pontevedra)</t>
  </si>
  <si>
    <t>Lalín (Pontevedra)</t>
  </si>
  <si>
    <t>Moaña (Pontevedra)</t>
  </si>
  <si>
    <t>Unidade de Cultura Cientfífica/The Conversation</t>
  </si>
  <si>
    <t>¿Cómo y quién decide si una alumna o un alumno tiene altas capacidades?</t>
  </si>
  <si>
    <t>¿Cuáles son los factores que condicionan el buen aprendizaje a lo largo de la vida?</t>
  </si>
  <si>
    <t>¿De quién son los recursos naturales del espacio?</t>
  </si>
  <si>
    <t>¿Debemos dar paga a nuestros hijos?</t>
  </si>
  <si>
    <t>¿Es posible un avión supersónico silencioso? El X-59 de la NASA está en cocina</t>
  </si>
  <si>
    <t>Aplicaciones de geolocalización para niños y adolescentes: cómo usarlas adecuadamente</t>
  </si>
  <si>
    <t>Autopsia a una momia de sirena</t>
  </si>
  <si>
    <t>Cinco cosas que debería saber sobre el dolor de espalda</t>
  </si>
  <si>
    <t>Cómo descansar al máximo en vacaciones para volver con las pilas cargadas</t>
  </si>
  <si>
    <t>Cómo fomentar el juego al aire libre</t>
  </si>
  <si>
    <t>Cómo ganar músculo con un torniquete: ¿qué es el entrenamiento con restricción de flujo sanguíneo?</t>
  </si>
  <si>
    <t>El impacto de la inteligencia artificial en la educación sexual</t>
  </si>
  <si>
    <t>España y Marruecos: vecinos y mejores socios comerciales</t>
  </si>
  <si>
    <t>La celulosa de la ría de Pontevedra: cómo preservar el trabajo y el medioambiente</t>
  </si>
  <si>
    <t>La industria digital, los nuevos proxenetas del cibersexo</t>
  </si>
  <si>
    <t>La trastienda de las campañas electorales: estrategias antes de las elecciones</t>
  </si>
  <si>
    <t>Las claves de la Conferencia del Agua de la ONU</t>
  </si>
  <si>
    <t>Las dicusiones conyugales y su impacto en los hijos</t>
  </si>
  <si>
    <t>Las mujeres científicas siguen discriminadas 156 años después del nacimiento de Marie Curie</t>
  </si>
  <si>
    <t>Los estudiantes no pueden vivir sin música: cómo acercar la que enseñamos a la que escuchan</t>
  </si>
  <si>
    <t>Por qué es preocupante que los niños no jueguen tanto como antes</t>
  </si>
  <si>
    <t>Por qué nos mareamos en los coches (pero menos en los asientos delanteros)</t>
  </si>
  <si>
    <t>Restaurar los ecosistemas degradados para reconciliar nuestro progreso con la naturaleza</t>
  </si>
  <si>
    <t>Si tengo una lesión, ¿debo acudir al fisioterapeuta o al osteópata?</t>
  </si>
  <si>
    <t>Soledad no deseada: principales causas y coste social</t>
  </si>
  <si>
    <t>Sostenibilidad y democracia en el lugar de trabajo</t>
  </si>
  <si>
    <t>Why a holiday is good for you – even before you take time off</t>
  </si>
  <si>
    <t>11F - CEIP Balaídos (Vigo)</t>
  </si>
  <si>
    <t>CEIP Balaídos (Vigo)</t>
  </si>
  <si>
    <t>11F - CEIP Castelao (Rianxo)</t>
  </si>
  <si>
    <t>CEIP Castelao (Rianxo)</t>
  </si>
  <si>
    <t>11F - CEIP da Torrecela (Bueu)</t>
  </si>
  <si>
    <t>CEIP da Torrecela (Bueu)</t>
  </si>
  <si>
    <t>11F - CEIP Lope de Vega (Redondela)</t>
  </si>
  <si>
    <t>CEIP Lope de Vega (Redondela)</t>
  </si>
  <si>
    <t>11F - CEIP Lope de Vega (Vigo)</t>
  </si>
  <si>
    <t>CEIP Lope de Vega (Vigo)</t>
  </si>
  <si>
    <t>11F - CEIP Monte dos Postes (Santiago de Compostela)</t>
  </si>
  <si>
    <t>CEIP Monte dos Postes (Santiago de Compostela)</t>
  </si>
  <si>
    <t>11F - CEIP Plurilingüe Seis do Nadal (Vigo)</t>
  </si>
  <si>
    <t>CEIP Plurilingüe Seis do Nadal (Vigo)</t>
  </si>
  <si>
    <t>11F - Colegio Plurilingüe Compañía de María (Cangas)</t>
  </si>
  <si>
    <t>Colegio Plurilingüe Compañía de María (Cangas)</t>
  </si>
  <si>
    <t>11F - Colexio Concepción Arenal (Ourense)</t>
  </si>
  <si>
    <t>Colexio Concepción Arenal (Ourense)</t>
  </si>
  <si>
    <t>11F - Colexio Marista A Inmaculada (Lugo)</t>
  </si>
  <si>
    <t>Colexio Marista A Inmaculada (Lugo)</t>
  </si>
  <si>
    <t>11F - CPI Cova Terreña (Baiona)</t>
  </si>
  <si>
    <t>CPI Cova Terreña (Baiona)</t>
  </si>
  <si>
    <t>11F - CPI José García García (Ourense)</t>
  </si>
  <si>
    <t>CPI José García García (Ourense)</t>
  </si>
  <si>
    <t>11F - CPR Compañía de María (Ferrol)</t>
  </si>
  <si>
    <t>CPR Compañía de María (Ferrol)</t>
  </si>
  <si>
    <t>11F - CPR Compañía de María (Vigo)</t>
  </si>
  <si>
    <t>CPR Compañía de María (Vigo)</t>
  </si>
  <si>
    <t>11F - CPR Plurilingüe La Inmaculada (Marín)</t>
  </si>
  <si>
    <t>CPR Plurilingüe La Inmaculada (Marín)</t>
  </si>
  <si>
    <t>11F - CPR Plurilingüe Luís Vives (Ourense)</t>
  </si>
  <si>
    <t>CPR Plurilingüe Luís Vives (Ourense)</t>
  </si>
  <si>
    <t>11F - CPR Ramón Piñeiro (Ourense)</t>
  </si>
  <si>
    <t>CPR Ramón Piñeiro (Ourense)</t>
  </si>
  <si>
    <t>11F - CPR Santiago Apóstol (Narón)</t>
  </si>
  <si>
    <t>CPR Santiago Apóstol (Narón)</t>
  </si>
  <si>
    <t>11F - IES A Basella (Vilanova de Arousa)</t>
  </si>
  <si>
    <t>IES A Basella (Vilanova de Arousa)</t>
  </si>
  <si>
    <t>11F - IES A Pinguela (Monforte de Lemos)</t>
  </si>
  <si>
    <t>IES A Pinguela (Monforte de Lemos)</t>
  </si>
  <si>
    <t>11F - IES Agra do Orzán (A Coruña)</t>
  </si>
  <si>
    <t>IES Agra do Orzán (A Coruña)</t>
  </si>
  <si>
    <t>11F - IES Antonio Fraguas Fraguas (Santiago de Compostela)</t>
  </si>
  <si>
    <t>IES Antonio Fraguas Fraguas (Santiago de Compostela)</t>
  </si>
  <si>
    <t>11F - IES As Fontiñas (Santiago de Compostela)</t>
  </si>
  <si>
    <t>IES As Fontiñas (Santiago de Compostela)</t>
  </si>
  <si>
    <t>11F - IES Chamoso Lamas (O Carballiño)</t>
  </si>
  <si>
    <t>IES Chamoso Lamas (O Carballiño)</t>
  </si>
  <si>
    <t>11F - IES Coruxo (Vigo)</t>
  </si>
  <si>
    <t>IES Coruxo (Vigo)</t>
  </si>
  <si>
    <t>11F - IES de Cacheiras (Cacheiras)</t>
  </si>
  <si>
    <t>IES de Cacheiras (Cacheiras)</t>
  </si>
  <si>
    <t>11F - IES de Poio (Poio)</t>
  </si>
  <si>
    <t>IES de Poio (Poio)</t>
  </si>
  <si>
    <t>11F - IES de Teis (Vigo)</t>
  </si>
  <si>
    <t>11F - IES de Valga (Valga)</t>
  </si>
  <si>
    <t>IES de Valga (Valga)</t>
  </si>
  <si>
    <t>11F - IES de Vilalonga (Sanxenxo)</t>
  </si>
  <si>
    <t>IES de Vilalonga (Sanxenxo)</t>
  </si>
  <si>
    <t>11F - IES Espiñeira (Boiro)</t>
  </si>
  <si>
    <t>IES Espiñeira (Boiro)</t>
  </si>
  <si>
    <t>11F - IES Illa de Ons (Bueu)</t>
  </si>
  <si>
    <t>IES Illa de Ons (Bueu)</t>
  </si>
  <si>
    <t>11F - IES Leiras Pulpeiro (Lugo)</t>
  </si>
  <si>
    <t>IES Leiras Pulpeiro (Lugo)</t>
  </si>
  <si>
    <t>11F - IES Mendiño (Redondela)</t>
  </si>
  <si>
    <t>IES Mendiño (Redondela)</t>
  </si>
  <si>
    <t>11F - IES Menéndez Pidal Zalaeta (A Coruña)</t>
  </si>
  <si>
    <t>IES Menéndez Pidal Zalaeta (A Coruña)</t>
  </si>
  <si>
    <t>11F - IES Nº 1 (O Carballiño)</t>
  </si>
  <si>
    <t>IES Nº 1 (O Carballiño)</t>
  </si>
  <si>
    <t>11F - IES Pedrouro (Burela)</t>
  </si>
  <si>
    <t>IES Pedrouro (Burela)</t>
  </si>
  <si>
    <t>11F - IES Pontepedriña (Santiago de Compostela)</t>
  </si>
  <si>
    <t>IES Pontepedriña (Santiago de Compostela)</t>
  </si>
  <si>
    <t>11F - IES Ricardo Mella (Vigo)</t>
  </si>
  <si>
    <t>IES Ricardo Mella (Vigo)</t>
  </si>
  <si>
    <t>11F- actividade interxeracional</t>
  </si>
  <si>
    <t>Actividad formativa para Concurso Youtubers</t>
  </si>
  <si>
    <t>Astrofamilias: obradoiro  charla</t>
  </si>
  <si>
    <t>Bioblitz vídeo charla Pontevedra</t>
  </si>
  <si>
    <t>Pontevedra</t>
  </si>
  <si>
    <t>Bioblitz Vigo</t>
  </si>
  <si>
    <t>Vigo</t>
  </si>
  <si>
    <t>BioblitzOurense</t>
  </si>
  <si>
    <t>Ourense</t>
  </si>
  <si>
    <t>Ciclo conferencias. Día Mundial de la Creatividad y la Innovación</t>
  </si>
  <si>
    <t>Ciclo conferencias. Día Mundial de la Creatividad y la Innovación. Video</t>
  </si>
  <si>
    <t>Comunica a túa ciencia</t>
  </si>
  <si>
    <t>Concurso Youtubers</t>
  </si>
  <si>
    <t>Elas fan Cientec 2023-Xornadas na Escola de Enxeñaría de Minas e Enerxía - IES do Castro (Vigo)</t>
  </si>
  <si>
    <t>Elas fan Cientec 2023-Xornadas na Escola de Enxeñaría de Telecomunicacións - IES Antón Alonso Ríos (Tomiño)</t>
  </si>
  <si>
    <t>Elas fan Cientec 2023-Xornadas na Escola de Enxeñaría Industrial - IES Valdares (Vigo)</t>
  </si>
  <si>
    <t>Elas fan Cientec 2023-Xornadas no Centro de Investigacións Biomédicas (Cinbio) - IES Illa de Tambo</t>
  </si>
  <si>
    <t>Embaixadores do coñecemento. Ourense</t>
  </si>
  <si>
    <t>Embaixadores do coñecemento. Pontevedra</t>
  </si>
  <si>
    <t>Embaixadores do coñecemento. Vigo</t>
  </si>
  <si>
    <t>Feira Científica "A ciencia que vén"</t>
  </si>
  <si>
    <t>G-Night 2023 Expo-feira</t>
  </si>
  <si>
    <t>G-Night 2023 Expo-feira. Charlas no Bar: Ourense</t>
  </si>
  <si>
    <t>Charlas no Bar: Vitrubia</t>
  </si>
  <si>
    <t>G-Night 2023 Expo-feira. Charlas no Bar: Vitrubia</t>
  </si>
  <si>
    <t>G-Night 2023 Expo-feira. Paseo científico Pontevedra</t>
  </si>
  <si>
    <t>G-Night 2023 Expo-feira. Researchers at school</t>
  </si>
  <si>
    <t>Guía didáctica Quero Ser Investigadora III</t>
  </si>
  <si>
    <t>Libro Quero Ser Investigadora III</t>
  </si>
  <si>
    <t>Podcast Día Meteoroloxía: 01</t>
  </si>
  <si>
    <t>Podcast Día Meteoroloxía: 02</t>
  </si>
  <si>
    <t>Podcast Día Meteoroloxía: 03</t>
  </si>
  <si>
    <t>Podcast Día Meteoroloxía: 04</t>
  </si>
  <si>
    <t>Podcast Día Meteoroloxía: 05</t>
  </si>
  <si>
    <t>Podcast Día Meteoroloxía: intro</t>
  </si>
  <si>
    <t>Video divulgativo de grupos de investigación Attlantic</t>
  </si>
  <si>
    <t>Video divulgativo de grupos de investigación Cinbio</t>
  </si>
  <si>
    <t>Video divulgativo de grupos de investigación Cintecx</t>
  </si>
  <si>
    <t>Vídeo: Minutese</t>
  </si>
  <si>
    <t>web</t>
  </si>
  <si>
    <t>Xogo Quero Ser Investigadora III</t>
  </si>
  <si>
    <t>Unidade de análises e programas</t>
  </si>
  <si>
    <t>ACTIVIDADES DE DIVULGACIÓN DE CULTURA CIENTÍFICA ao longo do 2024</t>
  </si>
  <si>
    <t>Data de publicación: xullo 2025</t>
  </si>
  <si>
    <t>Unidade/Centro/Departamento</t>
  </si>
  <si>
    <t>Nome actividade</t>
  </si>
  <si>
    <t>Tipo de actividade</t>
  </si>
  <si>
    <t>Data</t>
  </si>
  <si>
    <t>Gastos propios</t>
  </si>
  <si>
    <t>Gastos alleos</t>
  </si>
  <si>
    <t>Gastos privado</t>
  </si>
  <si>
    <t>Asistencia</t>
  </si>
  <si>
    <t>Asistencia virtual</t>
  </si>
  <si>
    <t>Facultade de Relacións Internacionais/Facultade de Historia/HC1</t>
  </si>
  <si>
    <t>Integraciones de políticas económicas en el espacio hispanoamericano</t>
  </si>
  <si>
    <t>18-20/11/2024</t>
  </si>
  <si>
    <t>Taller de iniciación al protocolo y a la cultura china para españoles</t>
  </si>
  <si>
    <t>2-18/12/2024</t>
  </si>
  <si>
    <t>Congreso dos Deputados</t>
  </si>
  <si>
    <t>Presentación del informe C. Gestión sostenible de zonas costeras 2024</t>
  </si>
  <si>
    <t>Bioquímica, Xenética e Inmunoloxía/Facultade de Bioloxía/UCC+i da UVigo</t>
  </si>
  <si>
    <t>Researchers at Schools: Comprendiendo la evolución molecular y sus aplicaciones</t>
  </si>
  <si>
    <t>ROLANDO 2:15 2:45</t>
  </si>
  <si>
    <t>Seminario Permanente de Historia Transnacional: élites, actores y procesos</t>
  </si>
  <si>
    <t>8 e 9/11/2024</t>
  </si>
  <si>
    <t>Concurso de videos Marie Tharp</t>
  </si>
  <si>
    <t>Conexión desde a Antártida</t>
  </si>
  <si>
    <t>Asociación galega de comunicación de cultura científica e tecnolóxica (AGC CCT Divulgación)</t>
  </si>
  <si>
    <t>O impacto real dos microplásticos</t>
  </si>
  <si>
    <t>Charla con motivo do 8M</t>
  </si>
  <si>
    <t>Visita · ECIMAT</t>
  </si>
  <si>
    <t>Programa de alfabetización oceánica nas aulas</t>
  </si>
  <si>
    <t>novembro de 2024 - abril 2025</t>
  </si>
  <si>
    <t>Historia, Arte e Xeografía/GEAAT</t>
  </si>
  <si>
    <t>INOU24-08</t>
  </si>
  <si>
    <t>19/04/2024-31/10/2024</t>
  </si>
  <si>
    <t>Historia, Arte e Xeografía/GEAAT/Irea de Historia Antiga</t>
  </si>
  <si>
    <t>Obradoiro de escrita: a dieta na documentación do Mediterráneo antigo</t>
  </si>
  <si>
    <t>CPR PlurilÌng, La Grande Obra de Atocha (A Coruña).</t>
  </si>
  <si>
    <t>Que é o que estudan os Economistas?</t>
  </si>
  <si>
    <t>Visita do CEIP Ría de Vigo · ECIMAT</t>
  </si>
  <si>
    <t>IBERARENUM. Xornada de recollida de area co IES Félix Muriel de Rianxo</t>
  </si>
  <si>
    <t>Charla sobre proxecto Climarest en Colexio Divino Salvador</t>
  </si>
  <si>
    <t>Charla para pescadores e confrarías de Redondela</t>
  </si>
  <si>
    <t>Vídeo sobre 8M</t>
  </si>
  <si>
    <t>Charla no IES Valadares</t>
  </si>
  <si>
    <t>Charla en Pontenciencia</t>
  </si>
  <si>
    <t>Charla Algas mariñas, da praia ao papel</t>
  </si>
  <si>
    <t>Charla Xeodisea Cíeas: unha nova mirada</t>
  </si>
  <si>
    <t>Ola creativa: explorando o océano con arte</t>
  </si>
  <si>
    <t>Parroquia de Pedornes (Concello de Oia)</t>
  </si>
  <si>
    <t>A auga é vida</t>
  </si>
  <si>
    <t>Centro de saúde da Guarda</t>
  </si>
  <si>
    <t>A importancia da auga</t>
  </si>
  <si>
    <t>Asociación cultural San Mamed de Pedornes (Concello de Oia)</t>
  </si>
  <si>
    <t>Roteiro polo noso patrimonio</t>
  </si>
  <si>
    <t>Como realizar unha árbore xenealóxica familiar?</t>
  </si>
  <si>
    <t>Grupo de investigación MP1</t>
  </si>
  <si>
    <t>Saéde, sociedade e Camiño</t>
  </si>
  <si>
    <t>A cultura da saúde no entorno rural</t>
  </si>
  <si>
    <t>Post-Growth Innovation Lab</t>
  </si>
  <si>
    <t>Foro comunitario Eólica Marina</t>
  </si>
  <si>
    <t>6, 13 e 20/06/2024</t>
  </si>
  <si>
    <t>Ciencia ciudadana en Sibecol</t>
  </si>
  <si>
    <t>Feria de Sostenibilidad Luis Seoane</t>
  </si>
  <si>
    <t>24 e 25/04/2024</t>
  </si>
  <si>
    <t>Grupo EME</t>
  </si>
  <si>
    <t>Charla divulgativas sobre titulación</t>
  </si>
  <si>
    <t xml:space="preserve">Charla divulgativas sobre titulación </t>
  </si>
  <si>
    <t>Aula Aberta á Tecnociencia. Enx. Química- IES BEADE</t>
  </si>
  <si>
    <t>Aula Aberta á Tecnociencia. The Wall- IES BEADE</t>
  </si>
  <si>
    <t>Aula Aberta á Tecnociencia. COMBUSTIÓN</t>
  </si>
  <si>
    <t>Aula Aberta á Tecnociencia. IA</t>
  </si>
  <si>
    <t>Física Re-creativa</t>
  </si>
  <si>
    <t>IA</t>
  </si>
  <si>
    <t>A Chispa Azul</t>
  </si>
  <si>
    <t>Aula Aberta á Tecnociencia. Materiais intelixentes</t>
  </si>
  <si>
    <t>EXPOFEIRA INNOVAAMES-Stand titulacións da EEME</t>
  </si>
  <si>
    <t>Transición enerxética</t>
  </si>
  <si>
    <t>Charla divulgativas MULLERES STEAM</t>
  </si>
  <si>
    <t>CHARLAS MULLER E ENXEÑARÍA</t>
  </si>
  <si>
    <t xml:space="preserve"> Importancia de materias primas minerais na transición enerxética</t>
  </si>
  <si>
    <t>Óptica Xeométrica</t>
  </si>
  <si>
    <t>EXPOFEIRA ENERXÉTIKA SILLEDA</t>
  </si>
  <si>
    <t xml:space="preserve"> Intelixencia Artificial</t>
  </si>
  <si>
    <t>Intelixencia Artificial</t>
  </si>
  <si>
    <t>MULLER E ENXEÑARÍA</t>
  </si>
  <si>
    <t>Researchers at schools: Intelixencia Artificial</t>
  </si>
  <si>
    <t>Researchers at schools: O papel das materias primas na transición enerxética</t>
  </si>
  <si>
    <t>STAND EDUGAL</t>
  </si>
  <si>
    <t>Espectroscopía e Difracción</t>
  </si>
  <si>
    <t xml:space="preserve"> Minería Espacial</t>
  </si>
  <si>
    <t>Aula Aberta á Tecnociencia. Física Re-Creativa</t>
  </si>
  <si>
    <t>Charlas divulgativas e monográficas impartidas en centros de primaria, secundaria e bacharelato. Cambio Climático</t>
  </si>
  <si>
    <t>Aula Aberta á Tecnociencia. Difracción e Espectroscopía</t>
  </si>
  <si>
    <t>Xornada de Portas Abertas. Visita ao Laboratorio de Mecánica de Rochas</t>
  </si>
  <si>
    <t>FEIRA DE MINERAIS DE GULÁNS</t>
  </si>
  <si>
    <t>EXPO ITINERANTE REDONDELA</t>
  </si>
  <si>
    <t xml:space="preserve">EXPO ITINERANTE </t>
  </si>
  <si>
    <t>Concurso ENFOCA.RME 2024</t>
  </si>
  <si>
    <t>Concurso de Contos_EME 2024</t>
  </si>
  <si>
    <t>Concurso Mulle.RME 2024</t>
  </si>
  <si>
    <t>Material de difusión creado enviado aos centros de ensino de Galicia. Publicación "Las materias primas minerales en la transición energética y en la digitalización. El papel de la minería y la metalurgia"</t>
  </si>
  <si>
    <t>Pombal</t>
  </si>
  <si>
    <t>IES San paio_ As Lampreas: aventuras e desventuras dunha viaxe de ida e volta</t>
  </si>
  <si>
    <t>Charla en CEIP Chans-Bembrive</t>
  </si>
  <si>
    <t>Baile contemporáneo- Andreu</t>
  </si>
  <si>
    <t>Pint of Science, José Ramón Salguero</t>
  </si>
  <si>
    <t> Asociación de Divulgación Científica Pint of Science España</t>
  </si>
  <si>
    <t>Algario das rías - Andreu</t>
  </si>
  <si>
    <t>curso formación: comunica a túa ciencia</t>
  </si>
  <si>
    <t>MATERIAL DE DIFUSIÓN -CIENCIA EN GALEGO</t>
  </si>
  <si>
    <t>CIENCIA EN GALEGO</t>
  </si>
  <si>
    <t>curso formación: YOUTUBERS</t>
  </si>
  <si>
    <t>CONCURSO YOUTUBERS</t>
  </si>
  <si>
    <t>charla no bar _GNIGHt</t>
  </si>
  <si>
    <t>paseo literario Noite</t>
  </si>
  <si>
    <t>GNIGHt</t>
  </si>
  <si>
    <t>concurso hilotesis</t>
  </si>
  <si>
    <t>Publicación The Conversation</t>
  </si>
  <si>
    <t>Charlas coles</t>
  </si>
  <si>
    <t>Charlas coles -82</t>
  </si>
  <si>
    <t>Xornadas portas abertas Teleco</t>
  </si>
  <si>
    <t>Xornadas portas abertas CACTI</t>
  </si>
  <si>
    <t>Xornadas portas abertas CINBIO</t>
  </si>
  <si>
    <t>Debate interxeracional muller</t>
  </si>
  <si>
    <t>Xornadas portas abertas 4 Minas</t>
  </si>
  <si>
    <t>Publicación QSI 4</t>
  </si>
  <si>
    <t>Minidicionario Xustiza Social</t>
  </si>
  <si>
    <t>Xogo Trazos</t>
  </si>
  <si>
    <t xml:space="preserve">Conferencia “Xustiza social para combater a desigualdade no mercado laboral” e obradoiro de elaboración de videocurrículum. </t>
  </si>
  <si>
    <t>Febreiro 2024</t>
  </si>
  <si>
    <t>Video-podcast auga I</t>
  </si>
  <si>
    <t>Video-podcast auga II</t>
  </si>
  <si>
    <t>Video-podcast auga III</t>
  </si>
  <si>
    <t>Video-podcast auga IV</t>
  </si>
  <si>
    <t>Video-podcast saúde I</t>
  </si>
  <si>
    <t>Video-podcast saúde II</t>
  </si>
  <si>
    <t>Video-podcast saúde III</t>
  </si>
  <si>
    <t>Video-podcast saúde IV</t>
  </si>
  <si>
    <t>formación YOUTUBERS</t>
  </si>
  <si>
    <t>Feira científica a ciencia que vén</t>
  </si>
  <si>
    <t>Embaixadores da ciencia Pontevedra</t>
  </si>
  <si>
    <t>Embaixadores da ciencia Vigo</t>
  </si>
  <si>
    <t>Faladoiros no Berbés</t>
  </si>
  <si>
    <t>Minutese</t>
  </si>
  <si>
    <t>Folleto corporativo</t>
  </si>
  <si>
    <t>Ciencia con C de CINBIO - Portas abertas</t>
  </si>
  <si>
    <t>Caixa "Proxecto Nanotech"</t>
  </si>
  <si>
    <t>Vídeo promocional CINBIO</t>
  </si>
  <si>
    <t>Vídeo conmemorativo 8M</t>
  </si>
  <si>
    <t>Catálogo de charlas</t>
  </si>
  <si>
    <t>Visita de APAMP</t>
  </si>
  <si>
    <t>Visita al Plan Comunitario de Teis - nenos</t>
  </si>
  <si>
    <t>Visita al Plan Comunitario de Teis - mulleres</t>
  </si>
  <si>
    <t>Visita maiores de 65 (englobado no PUM)</t>
  </si>
  <si>
    <t>Visitas aos centros de ensino</t>
  </si>
  <si>
    <t>15/04/2024, 09/05/2024, 10/05/2024, 14/10/2024 e 28/11/2024</t>
  </si>
  <si>
    <t>Participación na Pint of Science</t>
  </si>
  <si>
    <t>13/05/2024 e 14/05/2024</t>
  </si>
  <si>
    <t>Participación na feira "A CiENCiA CERTA" de O Porriño</t>
  </si>
  <si>
    <t>CinVigo</t>
  </si>
  <si>
    <t>CinVigo - Feria</t>
  </si>
  <si>
    <t>CinVigo - Obradoiros infantís</t>
  </si>
  <si>
    <t>2004/2024</t>
  </si>
  <si>
    <t>CinVigo - Xincana</t>
  </si>
  <si>
    <t>CinVigo Votaciones</t>
  </si>
  <si>
    <t>CinVigo Vídeo resumo</t>
  </si>
  <si>
    <t>Museo Arqueolóxico Provincial de Ourense</t>
  </si>
  <si>
    <t>E ti que pintas aquí? A pintura rupestre esquemática e o seu lugar na paisaxe</t>
  </si>
  <si>
    <t>Museo Kaydeda, Concello de Oleiros</t>
  </si>
  <si>
    <t>As louceiras de Bamio</t>
  </si>
  <si>
    <t>Grupo de Estudos de Arqueoloxía, Antigüidade e territorio, Universidade de Vigo</t>
  </si>
  <si>
    <t>Xornada Arqueolóxica (Proxecto Lobarzán)</t>
  </si>
  <si>
    <t>Inmunología CINBIO</t>
  </si>
  <si>
    <t>Ciencia e Igualdad</t>
  </si>
  <si>
    <t>Programa de Maiores UVigo</t>
  </si>
  <si>
    <t>Eterna juventud y nanoterapia</t>
  </si>
  <si>
    <t>Olimpiada española de Bioloxía</t>
  </si>
  <si>
    <t>Conoce tu sistema inmunitario</t>
  </si>
  <si>
    <t>Wikimedia Wiki-Científicas Mexicanas</t>
  </si>
  <si>
    <t>Nosotras en la ciencia</t>
  </si>
  <si>
    <t>Colexio Don Bosco Salesianas</t>
  </si>
  <si>
    <t>Charla Día de la Niña y la Ciencia</t>
  </si>
  <si>
    <t>Colexio Montesol Vigo</t>
  </si>
  <si>
    <t>Asociación de Alumnos de la Universidad de Vigo</t>
  </si>
  <si>
    <t>¿Qué es la inmunoterapia?</t>
  </si>
  <si>
    <t>Instituto Otero Pedrayo Ourense</t>
  </si>
  <si>
    <t>Qué es la Inmunología</t>
  </si>
  <si>
    <t>Programa Scientists Meet Artists</t>
  </si>
  <si>
    <t>Serie Desafíos do océano: científicas al mando</t>
  </si>
  <si>
    <t>Charla "Ciencia e Igualdad"</t>
  </si>
  <si>
    <t>CONGRESO CIENTÍFICO IES ANTÓN ALONSO RÍOS (TOMIÑO)</t>
  </si>
  <si>
    <t>CEO-ABERTO e FECYT</t>
  </si>
  <si>
    <t>Juego de mesa Las Inmortales</t>
  </si>
  <si>
    <t>Casa de Cultura de Valdés</t>
  </si>
  <si>
    <t>XX SEMANA DE LA CIENCIA</t>
  </si>
  <si>
    <t>Colegio Quiñones de León, Vigo</t>
  </si>
  <si>
    <t>Aletheia</t>
  </si>
  <si>
    <t>A Eterna Xuventude</t>
  </si>
  <si>
    <t>Asociación Galega Fibrose Quística</t>
  </si>
  <si>
    <t>Conoce y mejora tu sistema inmunitario</t>
  </si>
  <si>
    <t>TEDx Tui</t>
  </si>
  <si>
    <t>Ponente África Gonzalez</t>
  </si>
  <si>
    <t>Asociación de alumnos Programa de Maiores UVigo</t>
  </si>
  <si>
    <t>Nanomedicina</t>
  </si>
  <si>
    <t>renovación web plan de ciencia de ida e volta</t>
  </si>
  <si>
    <t>Xornada de Portas Abertas CINTECX</t>
  </si>
  <si>
    <t>A ciencia que ven</t>
  </si>
  <si>
    <t>Cámara aberta CINTECX ás mulleres STEM</t>
  </si>
  <si>
    <t>Currunchos científicos 11F</t>
  </si>
  <si>
    <t>Calendario CINTECX</t>
  </si>
  <si>
    <t>ACTIVIDADES DE DIVULGACIÓN DE CULTURA CIENTÍFICA ao longo do 2025</t>
  </si>
  <si>
    <t>Público</t>
  </si>
  <si>
    <t>Concurso de Youtubers</t>
  </si>
  <si>
    <t>Persoal investigador e alumnado secundaria</t>
  </si>
  <si>
    <t>Curso de  formación para pesonal investigador: comunica a túa ciencia</t>
  </si>
  <si>
    <t>Persoal UVigo</t>
  </si>
  <si>
    <t>Obradoiro de aplicación da metodoloxía TPR na aprendizaxe da lingua galega</t>
  </si>
  <si>
    <t>Alumnado primaria</t>
  </si>
  <si>
    <t>Charla e exposición en centro educativo sobre cambio climático</t>
  </si>
  <si>
    <t>Alumnado secundaria</t>
  </si>
  <si>
    <t>Alumnado educación infantil</t>
  </si>
  <si>
    <t>11F:Charla interxeneracional</t>
  </si>
  <si>
    <t>Público xeral</t>
  </si>
  <si>
    <t>ElasfanCientec - CINBIO</t>
  </si>
  <si>
    <t>ElasfanCientec - Teleco</t>
  </si>
  <si>
    <t>ElasfanCientec - Minas</t>
  </si>
  <si>
    <t>ElasfanCientec - EEI</t>
  </si>
  <si>
    <t>ElasfanCientec - Fac. Educación e Traballo Social - Ourense</t>
  </si>
  <si>
    <t>ElasfanCientec - ESEI- Ourense</t>
  </si>
  <si>
    <t>11F: Charlas en centros escolares</t>
  </si>
  <si>
    <t>Quero ser investigadora V: Publicación</t>
  </si>
  <si>
    <t>Quero ser investigadora: xogo on line</t>
  </si>
  <si>
    <t>Quero ser investigadora: audiolibros doQSI</t>
  </si>
  <si>
    <t>Quero ser investigadora. Lectura fácil</t>
  </si>
  <si>
    <t>Público con discapacidades</t>
  </si>
  <si>
    <t>Quero ser investigadora: guía didáctica</t>
  </si>
  <si>
    <t>Bioblitz: día mundial da Vida Silvestre</t>
  </si>
  <si>
    <t>Taller polo Día mundial da Vida Silvestre</t>
  </si>
  <si>
    <t>Alumnado bacharelato</t>
  </si>
  <si>
    <t>Alumnado universitario</t>
  </si>
  <si>
    <t>Paseo científico: o río Gafos a través dos liques das súas árbores</t>
  </si>
  <si>
    <t>Paseo científico: os ríos Miño e Lonia e os seus contornos</t>
  </si>
  <si>
    <t>Taller polo Día mundial da Creatividade e a Innovación</t>
  </si>
  <si>
    <t>Taller para personas migrantes en colaboración con Cruz Roja polo Día mundial da Creatividade e a Innovación</t>
  </si>
  <si>
    <t>Personas migrantes</t>
  </si>
  <si>
    <t>Serie de pódcast polo Día mundial da Creatividade e a Innovación</t>
  </si>
  <si>
    <t>Taller en liña para familias polo Día Mundial das Telecomunicacións e a Sociedade da Información</t>
  </si>
  <si>
    <t>Charla polo Día Mundial das Telecomunicacións e a Sociedade da Información</t>
  </si>
  <si>
    <t>Alumnado UNED</t>
  </si>
  <si>
    <t>Taller polo Día Mundial das Telecomunicacións e a Sociedade da Información: fake news</t>
  </si>
  <si>
    <t>Debate no Museo de Pontevedra: A desinformación baixo o foco</t>
  </si>
  <si>
    <t>Expo-feira científica "A ciencia que vén ten nome de muller"</t>
  </si>
  <si>
    <t>Descifrando o láser: principios básicos e usos prácticos</t>
  </si>
  <si>
    <t>A experiencia de crear cine na aula: unha charla cos protagonistas</t>
  </si>
  <si>
    <t>Moito máis que camiñar: o poder da marcha nórdica</t>
  </si>
  <si>
    <t>G-Night 2025</t>
  </si>
  <si>
    <t>G-Night 2025: Roteiro literario</t>
  </si>
  <si>
    <t>G-Night 2025: charlas bar</t>
  </si>
  <si>
    <t>G-Night 2025: escrita antiga en Ourense</t>
  </si>
  <si>
    <t>G-Night 2025 -  Charlas Researchers at school</t>
  </si>
  <si>
    <t>Gargallada científica: concurso de monólogos científicos polo Día da ciencia en galego</t>
  </si>
  <si>
    <t>Persoal investigador</t>
  </si>
  <si>
    <t>Gargallada científica: monólogos científicos polo Día da ciencia en galego</t>
  </si>
  <si>
    <t>Publicación: Escolma de termos científicos</t>
  </si>
  <si>
    <t>Obradoiro sobre adaptación da pesca ao cambio climático (Día Mundial da Pesca)</t>
  </si>
  <si>
    <t>Adaptafishing 8.5 - Xogo divulgativo (Día Mundial da Pesca)</t>
  </si>
  <si>
    <t>Mural colaborativo con lixo mariño (Día Mundial da Pesca)</t>
  </si>
  <si>
    <t>MINUTESE</t>
  </si>
  <si>
    <t>De la lucha armada a la disolución: los kurdos del PKK cierran su capítulo en un Oriente Medio cambiante</t>
  </si>
  <si>
    <t>Lecciones para la restauración de bosques mediterráneos</t>
  </si>
  <si>
    <t>Qué tienen en común las teorías de la conspiración: del 11M al atentado de Barcelona</t>
  </si>
  <si>
    <t>¿Cómo se mantienen en pie los puentes? Desvelamos el secreto de su resistencia</t>
  </si>
  <si>
    <t>El mercado de los libros de texto: ¿cómo hemos llegado hasta aquí?</t>
  </si>
  <si>
    <t>Cómo afrontar el discurso de odio en la escuela</t>
  </si>
  <si>
    <t>¿Es el derecho a voto a los 16 años el fin de la infancia?</t>
  </si>
  <si>
    <t>Desmontando mitos sobre las españolas en el campo de concentración de Ravensbrück</t>
  </si>
  <si>
    <t>¿Seguimos emigrando? Una fotografía del reciente éxodo español a Europa</t>
  </si>
  <si>
    <t>¿Es peligroso pillar una mojadura o acaso Jane Austen era demasiado dramática?</t>
  </si>
  <si>
    <t>Polémica científica: ¿y si las cinco grandes extinciones masivas no fueron tales?</t>
  </si>
  <si>
    <t>Cuando un perro era una cosa: el viaje legal de los animales desde la antigua Roma hasta la actualidad</t>
  </si>
  <si>
    <t>¿Por qué somos mayores de edad a los 18 años?</t>
  </si>
  <si>
    <t>Permarexia: cuando comer sano se convierte en obsesión</t>
  </si>
  <si>
    <t>Is it dangerous to catch a cold... or was Jane Austen just being dramatic?</t>
  </si>
  <si>
    <t>Por qué los actuales bosques españoles son en realidad jardines</t>
  </si>
  <si>
    <t>El Ozempic es una gran herramienta contra la obesidad, pero no puede sustituir al ejercicio y la dieta</t>
  </si>
  <si>
    <t>15/472025</t>
  </si>
  <si>
    <t>Our study analysed pesticide use and residues across Europe. Here's what we found</t>
  </si>
  <si>
    <t>¿Es un mito que tenemos un hijo "favorito"? Lo que dice la ciencia</t>
  </si>
  <si>
    <t>Más allá del glifosato: radiografía de los pesticidas presentes en los cultivos europeos</t>
  </si>
  <si>
    <t>Por qué algunos niños tienen dificultades con las matemáticas desde el inicio (y no es por falta de esfuerzo)</t>
  </si>
  <si>
    <t>29710/2025</t>
  </si>
  <si>
    <t>Cientistas põem em dúvida noção de que extinções em massa atingiram organismos marinhos e terrestres da mesma forma</t>
  </si>
  <si>
    <t>Terapia a través del móvil para mujeres vulnerables en España y Perú</t>
  </si>
  <si>
    <t>G-Night | Ciencia na biblioteca (Vigo)</t>
  </si>
  <si>
    <t>Pint of Science Festival 2025</t>
  </si>
  <si>
    <t>Pint of Science Festival 2025 - Ourense</t>
  </si>
  <si>
    <t>21/05/2025</t>
  </si>
  <si>
    <t>Xeral, non científico</t>
  </si>
  <si>
    <t>Colegio Oficial de Ingenieros Técnicos Forestales</t>
  </si>
  <si>
    <t>Café Forestal-Preservando Los Recursos Edáficos Vitales Del Planeta</t>
  </si>
  <si>
    <t>12/06/2025</t>
  </si>
  <si>
    <t>Xeral, pero principalmente enxeñeiros forestais</t>
  </si>
  <si>
    <t>Arquivo Provincial de Ourense</t>
  </si>
  <si>
    <t>Unha roda que non para: a recuperación da memoria da louza tradicional de Bamio (Vilagarcía de Arousa)</t>
  </si>
  <si>
    <t>Radio 5 - Ourense</t>
  </si>
  <si>
    <t>Participación na desconexión local de Radio 5 para falar da participación da UVIGO no proxecto Erasmus + 5G</t>
  </si>
  <si>
    <t>23/01/2025</t>
  </si>
  <si>
    <t>Faro de Vigo</t>
  </si>
  <si>
    <t>Llamamiento de la UVigo para la reconstrucción ambiental de Siria  ( Faro de Vigo)</t>
  </si>
  <si>
    <t>23/05/2025</t>
  </si>
  <si>
    <t>GEAAT-Beatriz Comendador-Museo do Pobo Galego</t>
  </si>
  <si>
    <t>Exposición: Louza de Bamio: Memoria, Mulleres e Territorio</t>
  </si>
  <si>
    <t>15 xaneiro a 2 febreiro</t>
  </si>
  <si>
    <t>GEEAT-ADECAP -Investigação em Arqueologia Peninsular (ADECAP)</t>
  </si>
  <si>
    <t>Arqueologia Transfronteiriça: Conectando Paisagens, Comunidades e Conhecimento na Pré-História Recente</t>
  </si>
  <si>
    <t>26 nov 2025</t>
  </si>
  <si>
    <t>Beatriz comendador-Conferencias NEONET</t>
  </si>
  <si>
    <t>Let´s Rock! Art. Propuestas de y para una red de conocimiento integrado</t>
  </si>
  <si>
    <t>Química na túas mans. Principais conceptos de cómo facer xabón</t>
  </si>
  <si>
    <t>Alumnado de 5º de Primaria</t>
  </si>
  <si>
    <t>Centro de Estudios Bejaranos</t>
  </si>
  <si>
    <t>Seminario sobre a arte rupestre das Batuecas. Colegio Salesianas de Béjar (Salamanca).</t>
  </si>
  <si>
    <t>Público infantil</t>
  </si>
  <si>
    <t>Grupo Food and Health Omics (CF1)</t>
  </si>
  <si>
    <t>Realización de 3 talleres de alimentación saudable, no colexio CPR Plurilingüe Divina Pastora de Ourense</t>
  </si>
  <si>
    <t>26-30 de mayo de 2025</t>
  </si>
  <si>
    <t>Alumnado de Educación Primaria</t>
  </si>
  <si>
    <t>Departamento de Lingua española</t>
  </si>
  <si>
    <t>Feria Científica Colegio Labor: taller de Lingua de signos española</t>
  </si>
  <si>
    <t>13 de maio de 2025</t>
  </si>
  <si>
    <t>Alumnado de Educación primaria</t>
  </si>
  <si>
    <t>Vicerreitoría de Estudantado e Empregabilidade</t>
  </si>
  <si>
    <t>Charlas de divulgación científica para estudantes de bacharelato, ESO e ciclos superiores de formación profesional</t>
  </si>
  <si>
    <t>8 de xaneiro e 3 de febreiro de 2025</t>
  </si>
  <si>
    <t>Estudantes de 4º ESO e bacharelato</t>
  </si>
  <si>
    <t>Grupo Agrobioloxía Ambiental (BEV1)</t>
  </si>
  <si>
    <t>Percurso botánico urbano para o reconhecimento de árvores de todo o mundo, en colaboraciçon co departamento de francês da EOI Compostela</t>
  </si>
  <si>
    <t>13/11/2025</t>
  </si>
  <si>
    <t>Estudantes e docentes de francés da EOI de Compostela, de 18 a 60 anos de idade</t>
  </si>
  <si>
    <t>Facultade de educación e traballo social e CEESG</t>
  </si>
  <si>
    <t>IV Seminario Internacional da Educación Social</t>
  </si>
  <si>
    <t>Do 26 ao 28 de setembro do 2025</t>
  </si>
  <si>
    <t xml:space="preserve">Profesionais da acción socioeducativa, alumnado e investigadores/as </t>
  </si>
  <si>
    <t>Facultade de educación e traballo social, Centro de Formación e Recursos de Educación en Ourense e CEESG</t>
  </si>
  <si>
    <t>Innova Xurés: Feira de innovación pedagóxica no rural</t>
  </si>
  <si>
    <t>26/09/2026</t>
  </si>
  <si>
    <t>Comunidade educativa do rural, familias e veciñanza do rural</t>
  </si>
  <si>
    <t>Proxecto arqueolóxico Fortalezas da Fronteira</t>
  </si>
  <si>
    <t>Barferencia  en La de Maika, Centro Tomiñés: Ecosistemas e especies ameazadas do Baixo Miño</t>
  </si>
  <si>
    <t>12/09/2025</t>
  </si>
  <si>
    <t>Visita CEIP Santa Mariña de Redondela a la ECIMAT</t>
  </si>
  <si>
    <t>30/04/2025</t>
  </si>
  <si>
    <t>Público escolar</t>
  </si>
  <si>
    <t>Workshop del proyecto Paleo en el Barrio. Colegio Atalaya Cantabria</t>
  </si>
  <si>
    <t>13/03/2025</t>
  </si>
  <si>
    <t>Workshop del proyecto Paleo en el Barrio. CEIP García Barbón</t>
  </si>
  <si>
    <t>12/03/2025</t>
  </si>
  <si>
    <t>Charla no colexio de A Guarda da investigadora do CIM Beatriz Mouriño</t>
  </si>
  <si>
    <t>26/03/2025</t>
  </si>
  <si>
    <t>Charla da investigadora Elena Ojea no IES Castelao</t>
  </si>
  <si>
    <t>27/03/2025</t>
  </si>
  <si>
    <t>Público escolar de bacharelato</t>
  </si>
  <si>
    <t>Centro de Investigación Mariña (CIM) e Campus do Mar</t>
  </si>
  <si>
    <t>Presentación oficial de Rede Escolas Azuis e feira científica en CEIP Ría de Vigo</t>
  </si>
  <si>
    <t>10/04/2025</t>
  </si>
  <si>
    <t>Público escolar e profesorado</t>
  </si>
  <si>
    <t>Charla da investigadora do CIM Sandra Martínez con motivo da Semana das Ciencias no Instituto Sar de Santiago</t>
  </si>
  <si>
    <t>28/04/2025</t>
  </si>
  <si>
    <t>Público de secundaria</t>
  </si>
  <si>
    <t>Voluntariado ambiental Free-Flow: sumando pasos por ríos máis conectados</t>
  </si>
  <si>
    <t>Maio 2025</t>
  </si>
  <si>
    <t>Sociedade en xeral</t>
  </si>
  <si>
    <t>Xornada do proxecto Free-Flow sobre conectividade fluvial</t>
  </si>
  <si>
    <t>29/04/2025</t>
  </si>
  <si>
    <t>Visita divulgativa á praia no marco do proxecto Paleo en el Barrio</t>
  </si>
  <si>
    <t>27/05/2025</t>
  </si>
  <si>
    <t>Obradoiro do CEIP do Hío co proxecto Paleo en el Barrio: Ciencia de proximidad</t>
  </si>
  <si>
    <t>10/06/2025</t>
  </si>
  <si>
    <t xml:space="preserve">Peza audiovisual da batea experimental do CIM enfocado a redes sociais </t>
  </si>
  <si>
    <t>13/10/2025</t>
  </si>
  <si>
    <t>Charla de Rocío Blanca en IES Valladares. Proyecto STEMBach</t>
  </si>
  <si>
    <t>07/11/2025</t>
  </si>
  <si>
    <t>Exposición Mar Emerxente na Autoridade Portuaria de Vigo</t>
  </si>
  <si>
    <t>Maio de 2025</t>
  </si>
  <si>
    <t>150 persoas celebran o Día dos Océanos navegando pola ría</t>
  </si>
  <si>
    <t>09/06/2025</t>
  </si>
  <si>
    <t>Programa itinerante de actividades divulgativas para promover a alfabetización científica en colexios da provincia de Pontevedra</t>
  </si>
  <si>
    <t>Novembro de 2025 a dec_2025</t>
  </si>
  <si>
    <t>Xornada de recollida de area en Baiona. Proyecto Iberarenum</t>
  </si>
  <si>
    <t>Dirección de trabajos de investigación en el programa de Bachillerato de Excelencia (STEMBach)</t>
  </si>
  <si>
    <t>30 de enero 2025</t>
  </si>
  <si>
    <t>Alumnos de Bachillerato de excelencia  (Stembach)</t>
  </si>
  <si>
    <t>IES Xesús Taboada Chivite Verín (Ourense)</t>
  </si>
  <si>
    <t>Charla Programa Edureferentes</t>
  </si>
  <si>
    <t>10/02/2025</t>
  </si>
  <si>
    <t>4º ESO</t>
  </si>
  <si>
    <t>Xornada conmemorativa do Día Mundial da Investigación contra o Cancro</t>
  </si>
  <si>
    <t>24/09/2025</t>
  </si>
  <si>
    <t>Pacientes e membros de Asociacións de pacientes (AECC, ASARGA e Bicos de Papel), ademáis de persoal do CINBIO</t>
  </si>
  <si>
    <t>Público general de todas las edades</t>
  </si>
  <si>
    <t>IV edición do concurso de vídeos Marie Tharp</t>
  </si>
  <si>
    <t>11/02/2025</t>
  </si>
  <si>
    <t>Público especializado</t>
  </si>
  <si>
    <t>Cómic Paleonautas: proposta de divulgación científica do grupo MapasLab</t>
  </si>
  <si>
    <t>Xullo 2025</t>
  </si>
  <si>
    <t>Xornada de Portas Abertas 2025</t>
  </si>
  <si>
    <t>7 e  8  novembro 2025</t>
  </si>
  <si>
    <t>CIM/Facultade de Ciencias do Mar/Xeociencias mariñas e OT/ Grupo GEOMA</t>
  </si>
  <si>
    <t>IMPACTARTE: A arte como testemuña dos impactos climáticos costeiros</t>
  </si>
  <si>
    <t>27 febreiro de 2026</t>
  </si>
  <si>
    <t>alumnado 4º ESO</t>
  </si>
  <si>
    <t>7 novembro 2025</t>
  </si>
  <si>
    <t>Todos os públicos</t>
  </si>
  <si>
    <t>UCC/EEI/Dpto Enxeñaría Química</t>
  </si>
  <si>
    <t>Descubrindo a enxeñaría industrial: presentación de diferenes temáticas no ámbito da enxeñaría industrial</t>
  </si>
  <si>
    <t>Captación de Alumnado</t>
  </si>
  <si>
    <t>Charla nun colexio a estudantado de ensino secundario. A comunicación xestual e as linguas de signos</t>
  </si>
  <si>
    <t>17/04/2026</t>
  </si>
  <si>
    <t>Estudantado de 4º curso da ESO</t>
  </si>
  <si>
    <t>Vicerreitoria Campus de Pontevedra</t>
  </si>
  <si>
    <t xml:space="preserve">Fisiodepofem </t>
  </si>
  <si>
    <t>13-14 novembro</t>
  </si>
  <si>
    <t xml:space="preserve">Público xeral, deportistas, profesionales del deporte y salud: Médicos, psicólogos, Fisioterapeutas ..... </t>
  </si>
  <si>
    <t>O deporte e as lesións, diferentes perspectivas</t>
  </si>
  <si>
    <t>26 de setembro</t>
  </si>
  <si>
    <t>Escolas deportivas, deportistas, público xeral</t>
  </si>
  <si>
    <t>Entender os nesgos de xénero da IA</t>
  </si>
  <si>
    <t>06/08/2026</t>
  </si>
  <si>
    <t>Programa de maiores da Universidade de Vigo</t>
  </si>
  <si>
    <t>Victoria Canoura Leira</t>
  </si>
  <si>
    <t>Coñecer os nesgos de xénero da IA. Asociación de veciños de O Gorgullón en Pontevedra</t>
  </si>
  <si>
    <t>7/03/2026</t>
  </si>
  <si>
    <t>Veciños de Pontevedra</t>
  </si>
  <si>
    <t>Post-Gowth Innovation Lab</t>
  </si>
  <si>
    <t>Stand divulgativo na Feira de Sostibilidade no IES Luis Seoane</t>
  </si>
  <si>
    <t>25 e 25 de abril</t>
  </si>
  <si>
    <t>Alumnado de instituto e público xeral</t>
  </si>
  <si>
    <t>Olimpíadas de Química 3º e 4º ESO</t>
  </si>
  <si>
    <t>17 de junio</t>
  </si>
  <si>
    <t>Estudantes ESO</t>
  </si>
  <si>
    <t>Inauguración dun mural  e conversa sobre científicas galegas</t>
  </si>
  <si>
    <t>7/11/2025</t>
  </si>
  <si>
    <t>CinVigo. Evento de divulgación científica en Vigo</t>
  </si>
  <si>
    <t>26 y 27 abril de 2025</t>
  </si>
  <si>
    <t>Familiar</t>
  </si>
  <si>
    <t>9 e 12 de setembro</t>
  </si>
  <si>
    <t>Todas somos ciencia, no marco do Día Internacional da Muller e da Nena na Ciencia</t>
  </si>
  <si>
    <t>7 febreiro de 2025</t>
  </si>
  <si>
    <t>Infantil</t>
  </si>
  <si>
    <t xml:space="preserve">Proxecto NANOTECH </t>
  </si>
  <si>
    <t>Estudiantado ESO e Bacharelato</t>
  </si>
  <si>
    <t xml:space="preserve">CINTECX </t>
  </si>
  <si>
    <t>Calendario Ilustrado y exposición para conmemorar el día de la mujer y la niña en la ciencia</t>
  </si>
  <si>
    <t>11 Febrero 2025</t>
  </si>
  <si>
    <t>Jóvenes</t>
  </si>
  <si>
    <t>Concello de Carballo</t>
  </si>
  <si>
    <t>II feira do Día da Muller e a Nena na Ciencia</t>
  </si>
  <si>
    <t>9 Febrero 2025</t>
  </si>
  <si>
    <t>Infantil e mozo</t>
  </si>
  <si>
    <t>Exposición -Mulleres guerrilleiras: investigadoras de Carballo</t>
  </si>
  <si>
    <t>8 de febreiro ata o 8 de marzo 2025</t>
  </si>
  <si>
    <t>Todo tipo de colectividades do municipio</t>
  </si>
  <si>
    <t xml:space="preserve">Pint of Science </t>
  </si>
  <si>
    <t>19 Mayo 2025</t>
  </si>
  <si>
    <t>TikTok UVigoShow</t>
  </si>
  <si>
    <t>6 febrero 2025</t>
  </si>
  <si>
    <t>Comunidad Universitaria</t>
  </si>
  <si>
    <t>Facultade de Química e o IES As Barxas (Moaña)</t>
  </si>
  <si>
    <t>Co-dirección de trabajos de investigación en el programa de Bachillerato de Excelencia, STEMBach</t>
  </si>
  <si>
    <t>Bienio 23/25</t>
  </si>
  <si>
    <t xml:space="preserve">Estudiantes de bacharelato </t>
  </si>
  <si>
    <t>Unidade de Estudantado e Empregabilidade da Universidade de Vigo</t>
  </si>
  <si>
    <t>Inspira STEAM. Mentoría en un proyecto de fomento de las STEAM (Science, Technology, Engineering, Arts and Maths) entre estudiantes de 6º de primaria y 1º ESO</t>
  </si>
  <si>
    <t>Curso 2024/2025</t>
  </si>
  <si>
    <t>6º de primaria</t>
  </si>
  <si>
    <t>Concello de Pontevedra</t>
  </si>
  <si>
    <t>PONTENCIENCIA: FEIRA DA MINICIENCIA 2025</t>
  </si>
  <si>
    <t>9 e 10 Maio 2025</t>
  </si>
  <si>
    <t>Estudantes primaria e bacharelato (9 maio) e público xeral (10 maio)</t>
  </si>
  <si>
    <t>Grupo de investigación SEPCOM - Comunicación de servizo público</t>
  </si>
  <si>
    <t>Presentación dos resultados de investigaciónda Cátedra de Feminismos 4.0 "Mulleres e Publicidade en Pontevedra"</t>
  </si>
  <si>
    <t>20/11/2025</t>
  </si>
  <si>
    <t>Sector publicitario e público en xeral</t>
  </si>
  <si>
    <t>Escola de Enxeñaría Forestal / IES Antón Alonso Ríos</t>
  </si>
  <si>
    <t>Incendios forestais de sexta xeración e as ferramentas tecnolóxicas para previlos</t>
  </si>
  <si>
    <t>01/04/2025</t>
  </si>
  <si>
    <t>Alumnado Instituto (1º bach)</t>
  </si>
  <si>
    <t>AtlanTTic Research Center (UVigo)</t>
  </si>
  <si>
    <t>Conecta con atlanTTic 2025</t>
  </si>
  <si>
    <t>21 de novembro de 2026</t>
  </si>
  <si>
    <t>Público xeral, estudantado e familias.</t>
  </si>
  <si>
    <t>Pint of Science Vigo 2025</t>
  </si>
  <si>
    <t>19, 20 e 21 de maio de 2025</t>
  </si>
  <si>
    <t xml:space="preserve">Xornada -Talento TIC e Igualdade, celebrada no Espazo INCUVI </t>
  </si>
  <si>
    <t>28 de outubro de 2026</t>
  </si>
  <si>
    <t>Oracle 4Girls, en colaboración coa empresa Oracle e a Escola de Enxeñaría de Telecomunicación con obradoiros e charlas para promover vocacións tecnolóxicas e a reducir a fenda de xénero nas carreiras STEM (Ciencia, Tecnoloxía, Enxeñaría e Matemáticas).</t>
  </si>
  <si>
    <t>22 de marzo de 2025</t>
  </si>
  <si>
    <t>Nenas e mozas de 8 a 16 anos.</t>
  </si>
  <si>
    <t>AIPSE</t>
  </si>
  <si>
    <t>Investigando roles e estereotipos de xénero na escola</t>
  </si>
  <si>
    <t>19 febreiro e 12 de marzo</t>
  </si>
  <si>
    <t>Alumnado de  6º de primaria</t>
  </si>
  <si>
    <t xml:space="preserve"> Facultade de Educación e Traballo Social/Departamento de Didácticas Especiais</t>
  </si>
  <si>
    <t>Educación en diálogo: creatividade, convivencia e futuro</t>
  </si>
  <si>
    <t>13/04/2026</t>
  </si>
  <si>
    <t>Alumnado da Facultade de Educación e traballo Social</t>
  </si>
  <si>
    <t>CINTECX Gessmin</t>
  </si>
  <si>
    <t>Curso de Mecánica de Rocas</t>
  </si>
  <si>
    <t>17 de febrero de 2026</t>
  </si>
  <si>
    <t>Funcionarios de México</t>
  </si>
  <si>
    <t>Estabilidad de Taldues en Roca</t>
  </si>
  <si>
    <t>18 de febrero de 2026</t>
  </si>
  <si>
    <t>Ingenieros méxicanos</t>
  </si>
  <si>
    <t>Actividade de divulgación para ciudadanía, colectivos diversos e estudantado de secundaria</t>
  </si>
  <si>
    <t>16 e 17 outubro</t>
  </si>
  <si>
    <t>Ciudadanía, colectivos diversos e estudantado de secundaria</t>
  </si>
  <si>
    <t>Jornada puertas abiertas verano - Visita Campus Camp</t>
  </si>
  <si>
    <t>Nenos e nenas apuntados no campamento de verán Campus Camp</t>
  </si>
  <si>
    <t>Exposicion Mulleres investigadoras</t>
  </si>
  <si>
    <t>Estudantes de secundaria e sociedade en xeral</t>
  </si>
  <si>
    <t>Explotación de recursos minerais en Galicia/España</t>
  </si>
  <si>
    <t>1º ESO</t>
  </si>
  <si>
    <t>Charlas divulgativas e monográficas impartidas en centros de ensino sobre as titulacións impartidas na EME</t>
  </si>
  <si>
    <t>1º e 2º Bach</t>
  </si>
  <si>
    <t>ESO</t>
  </si>
  <si>
    <t>Física Re-Creativa: charlas en centros de ensino sobre as titulacións impartidas na EME</t>
  </si>
  <si>
    <t>1º e 2º Bach e ESO</t>
  </si>
  <si>
    <t>Charlas divulgativas en centros de ensino sobre as titulacións impartidas na EME</t>
  </si>
  <si>
    <t>1º e 2º BACH</t>
  </si>
  <si>
    <t>Aula Aberta á Tecnociencia. Módulo de Enx. de Materiais</t>
  </si>
  <si>
    <t>1º Bach</t>
  </si>
  <si>
    <t>Aula Aberta á Tecnociencia. Módulo de Combustión</t>
  </si>
  <si>
    <t>Charlas divulgativas sobre as titulacións impartidas na EME</t>
  </si>
  <si>
    <t>Conservación de Arte Urbana, charlas divulgativas en centros de ensino</t>
  </si>
  <si>
    <t>1º 2º Bach</t>
  </si>
  <si>
    <t>Charlas divulgativas en centros de ensino sobre Intelixencia Artificial: Érase unha vez un mundo de datos</t>
  </si>
  <si>
    <t xml:space="preserve">Charlas divulgativas impartidas en centros de ensino sobre as titulacións impartidas na EME </t>
  </si>
  <si>
    <t>Aula Aberta á Tecnociencia. Módulo de Física</t>
  </si>
  <si>
    <t>Charlas Intelixencia Artificial: Érase unha vez un mundo de datos</t>
  </si>
  <si>
    <t>FP</t>
  </si>
  <si>
    <t>Aula Aberta á Tecnociencia. Módulo de Enx. Química</t>
  </si>
  <si>
    <t>Aula Aberta á Tecnociencia. Módulo de Termografía Infravermella</t>
  </si>
  <si>
    <t>Aula Aberta á Tecnociencia. Módulo de Intelixencia Artificial</t>
  </si>
  <si>
    <t>Charlas Minería Espacial</t>
  </si>
  <si>
    <t>Charlas Física Re-Creativa</t>
  </si>
  <si>
    <t>3º-4º ESO</t>
  </si>
  <si>
    <t>2º Bach</t>
  </si>
  <si>
    <t>3º ESO</t>
  </si>
  <si>
    <t>Stand con información sobre a oferta formativa das titulacións da EEME</t>
  </si>
  <si>
    <t>Dia da nena na Ciencia. Aula aberta á tecnociencia. The Wall</t>
  </si>
  <si>
    <t>3º 4º ESO</t>
  </si>
  <si>
    <t>XI Olimpíada de Xeoloxía-Fase Provincial. Obradoiro de Crebacabezas dos materiais</t>
  </si>
  <si>
    <t>4º ESO, 1º e 2º Bach</t>
  </si>
  <si>
    <t>XI Olimpíada de Xeoloxía-Fase Provincial. Obradoiro de Paleo 3D</t>
  </si>
  <si>
    <t>XI Olimpíada de Xeoloxía-Fase Provincial. Obradoiro de Intelixencia Artificial</t>
  </si>
  <si>
    <t>Charlas Mulleres nas STEAM</t>
  </si>
  <si>
    <t>Escaperom 11F - Mulleres Científicas e Día da Enerxía</t>
  </si>
  <si>
    <t>Muller na enxeñaría (DINeMC - Cllo Redondela)</t>
  </si>
  <si>
    <t>3º e 4º primaria</t>
  </si>
  <si>
    <t>6º primaria</t>
  </si>
  <si>
    <t>5º e 6º primaria</t>
  </si>
  <si>
    <t>1º a 6º primaria</t>
  </si>
  <si>
    <t>1º Ciclo Medio e 1º CFFP</t>
  </si>
  <si>
    <t>Feira de Minerais de Santiago de Compostela. Obradoiro de recoñecemento de minerais</t>
  </si>
  <si>
    <t>ESO e 1º Bach</t>
  </si>
  <si>
    <t>Charlas divulgaticas en centros de ensino: Materiais e Termografía infravermella</t>
  </si>
  <si>
    <t>Público en xeral</t>
  </si>
  <si>
    <t>Charlas Óptica Xeométrica</t>
  </si>
  <si>
    <t>2º bach</t>
  </si>
  <si>
    <t>Charlas Difracción e Espectroscopía</t>
  </si>
  <si>
    <t>Aula Aberta á Tecnociencia. Módulo de Xeotecnoloxías</t>
  </si>
  <si>
    <t>Charlas  Conservación da Arte Urbana</t>
  </si>
  <si>
    <t>I Olimpíada da Enerxía. Aula Aberta á Tecnociencia.  Minería Espacial</t>
  </si>
  <si>
    <t>4º ESO, 1º e 2º Bach, FP</t>
  </si>
  <si>
    <t>I Olimpíada da Enerxía. Aula Aberta á Tecnociencia. Módulo de Física</t>
  </si>
  <si>
    <t>I Olimpíada da Enerxía. Aula Aberta á Tecnociencia. Módulo de Intelixencia Artificial</t>
  </si>
  <si>
    <t>I Olimpíada da Enerxía. Exposición Mulleres Enerxéticas e Fake News</t>
  </si>
  <si>
    <t>Charlas Luz e Cor</t>
  </si>
  <si>
    <t>4º ESO e 1º Bach</t>
  </si>
  <si>
    <t>Preuniversitario</t>
  </si>
  <si>
    <t>Charlas divulgativas en centros de ensino. Luz e Cor</t>
  </si>
  <si>
    <t>Charlas divulgativas en centros de ensino:  O papel das materias primas minerais na transición enerxética</t>
  </si>
  <si>
    <t>Charlas divulgativas  en centros de ensino. Intelixencia Artificial: Érase unha vez un mundo de datos</t>
  </si>
  <si>
    <t>Charlas divulgativas en centros de ensino. Física Re-Creativa</t>
  </si>
  <si>
    <t>3º e 4º ESO</t>
  </si>
  <si>
    <t>Charlas divulgativas en centros de ensino. Pinturas Prehistóricas</t>
  </si>
  <si>
    <t>3º de primaria e 1º ESO</t>
  </si>
  <si>
    <t>4º ESO, 1ºBach</t>
  </si>
  <si>
    <t>Secundaria</t>
  </si>
  <si>
    <t>Escaperoom sobre sostibilidade</t>
  </si>
  <si>
    <t>1º ESO e 1º Bach</t>
  </si>
  <si>
    <t>Charlas divulgativas e monográficas. Luz e Cor</t>
  </si>
  <si>
    <t>4º Eso e 1º Bach</t>
  </si>
  <si>
    <t>Charlas divulgativas e monográficas impartidas en centros de ensino. Física Re-Creativa</t>
  </si>
  <si>
    <t>Charlas divulgativas en centros de ensino. Difracción e Espectroscopía</t>
  </si>
  <si>
    <t>Coloquios Mulleres nas STEAM</t>
  </si>
  <si>
    <t>3º, 4º ESO e 1º Bach</t>
  </si>
  <si>
    <t>Charlas divulgativas en centros de ensino. Crebacabezas dos Materiais</t>
  </si>
  <si>
    <t>1º e 2º ESO</t>
  </si>
  <si>
    <t>Aula Aberta á Tecnociencia. Módulo de The Wall</t>
  </si>
  <si>
    <t>Charlas divulgativas e monográficas impartidas en centros de ensino. Materiais Intelixentes</t>
  </si>
  <si>
    <t>Xornada de Portas Abertas. Visita ao laboratorio de Eficiencia Enerxética</t>
  </si>
  <si>
    <t>Xornada de Portas Abertas. Visita ao laboratorio de GESSMin-XEODA. Minerais e Realidade Virtual</t>
  </si>
  <si>
    <t>Xornada de Portas Abertas. Visita ao laboratorio de Patrimonio Cultural Inmoble</t>
  </si>
  <si>
    <t>Xornada de Portas Abertas. Visita ao laboratorio de Combustión</t>
  </si>
  <si>
    <t>Charlas divulgativas en centros de ensino. Minería Espacial</t>
  </si>
  <si>
    <t>Física Re-Creativa: charlas divulgativas  en centros de ensino</t>
  </si>
  <si>
    <t>Charlas divulgativas en centros de ensino. A Chispa Azul</t>
  </si>
  <si>
    <t>Charlas divulgativasen centros de ensino. Física Re-Creativa</t>
  </si>
  <si>
    <t>Concurso ENFOCA.RME 2025</t>
  </si>
  <si>
    <t>Consurso Mulle.RME 2025</t>
  </si>
  <si>
    <t>Data de publicación: xuño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</si>
</sst>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quot;;[Red]\-#,##0.00\ &quot;€&quot;"/>
    <numFmt numFmtId="44" formatCode="_-* #,##0.00\ &quot;€&quot;_-;\-* #,##0.00\ &quot;€&quot;_-;_-* &quot;-&quot;??\ &quot;€&quot;_-;_-@_-"/>
    <numFmt numFmtId="164" formatCode="_-* #,##0.00\ _€_-;\-* #,##0.00\ _€_-;_-* &quot;-&quot;??\ _€_-;_-@_-"/>
    <numFmt numFmtId="165" formatCode="#,##0.00\ &quot;€&quot;"/>
    <numFmt numFmtId="166" formatCode="_-* #,##0\ &quot;€&quot;_-;\-* #,##0\ &quot;€&quot;_-;_-* &quot;-&quot;??\ &quot;€&quot;_-;_-@_-"/>
    <numFmt numFmtId="167" formatCode="_-* #,##0\ _€_-;\-* #,##0\ _€_-;_-* &quot;-&quot;??\ _€_-;_-@_-"/>
    <numFmt numFmtId="168" formatCode="#.##0.00"/>
    <numFmt numFmtId="169" formatCode="_-* #.##0.00\ &quot;€&quot;_-;\-* #.##0.00\ &quot;€&quot;_-;_-* &quot;-&quot;??\ &quot;€&quot;_-;_-@_-"/>
    <numFmt numFmtId="170" formatCode="#.##0.00\ &quot;€&quot;"/>
  </numFmts>
  <fonts count="4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name val="Arial"/>
      <family val="2"/>
    </font>
    <font>
      <sz val="12"/>
      <name val="Arial"/>
      <family val="2"/>
    </font>
    <font>
      <b/>
      <sz val="11"/>
      <name val="Arial"/>
      <family val="2"/>
    </font>
    <font>
      <i/>
      <sz val="11"/>
      <name val="Arial"/>
      <family val="2"/>
    </font>
    <font>
      <b/>
      <sz val="9"/>
      <color theme="1"/>
      <name val="Calibri"/>
      <family val="2"/>
      <scheme val="minor"/>
    </font>
    <font>
      <b/>
      <sz val="10"/>
      <color theme="1"/>
      <name val="Calibri"/>
      <family val="2"/>
      <scheme val="minor"/>
    </font>
    <font>
      <i/>
      <sz val="11"/>
      <color indexed="8"/>
      <name val="Calibri"/>
      <family val="2"/>
    </font>
    <font>
      <i/>
      <sz val="11"/>
      <color theme="1"/>
      <name val="Calibri"/>
      <family val="2"/>
      <scheme val="minor"/>
    </font>
    <font>
      <sz val="11"/>
      <color indexed="8"/>
      <name val="Calibri"/>
      <family val="2"/>
    </font>
    <font>
      <sz val="11"/>
      <color theme="1"/>
      <name val="Calibri"/>
      <family val="2"/>
    </font>
    <font>
      <sz val="11"/>
      <color rgb="FF000000"/>
      <name val="Calibri"/>
      <family val="2"/>
    </font>
    <font>
      <sz val="12"/>
      <color theme="1"/>
      <name val="Calibri"/>
      <family val="2"/>
      <scheme val="minor"/>
    </font>
    <font>
      <b/>
      <sz val="9"/>
      <color rgb="FF666666"/>
      <name val="Verdana"/>
      <family val="2"/>
    </font>
    <font>
      <sz val="12"/>
      <color rgb="FF000000"/>
      <name val="Calibri"/>
      <family val="2"/>
      <scheme val="minor"/>
    </font>
    <font>
      <b/>
      <sz val="12"/>
      <color theme="1"/>
      <name val="Calibri"/>
      <family val="2"/>
      <scheme val="minor"/>
    </font>
    <font>
      <u/>
      <sz val="11"/>
      <color theme="10"/>
      <name val="Calibri"/>
      <family val="2"/>
      <scheme val="minor"/>
    </font>
    <font>
      <sz val="11"/>
      <name val="Calibri"/>
      <family val="2"/>
      <scheme val="minor"/>
    </font>
    <font>
      <sz val="11"/>
      <name val="Calibri"/>
      <family val="2"/>
    </font>
    <font>
      <i/>
      <sz val="11"/>
      <name val="Calibri"/>
      <family val="2"/>
      <scheme val="minor"/>
    </font>
    <font>
      <b/>
      <sz val="14"/>
      <name val="Calibri"/>
      <family val="2"/>
      <scheme val="minor"/>
    </font>
    <font>
      <sz val="12"/>
      <name val="Calibri"/>
      <family val="2"/>
      <scheme val="minor"/>
    </font>
    <font>
      <sz val="10"/>
      <color rgb="FF000000"/>
      <name val="Calibri"/>
      <family val="2"/>
    </font>
    <font>
      <sz val="11"/>
      <color rgb="FFFF0000"/>
      <name val="Calibri"/>
      <family val="2"/>
      <scheme val="minor"/>
    </font>
    <font>
      <sz val="11"/>
      <color theme="1"/>
      <name val="Arial"/>
      <family val="2"/>
    </font>
    <font>
      <i/>
      <sz val="11"/>
      <color rgb="FF000000"/>
      <name val="Calibri"/>
      <family val="2"/>
    </font>
    <font>
      <i/>
      <sz val="10"/>
      <name val="Arial"/>
      <family val="2"/>
    </font>
    <font>
      <i/>
      <sz val="12"/>
      <name val="Arial"/>
      <family val="2"/>
    </font>
    <font>
      <u/>
      <sz val="12"/>
      <color theme="10"/>
      <name val="Calibri"/>
      <family val="2"/>
      <scheme val="minor"/>
    </font>
    <font>
      <sz val="11"/>
      <color rgb="FF000000"/>
      <name val="Calibri"/>
      <family val="2"/>
      <scheme val="minor"/>
    </font>
    <font>
      <sz val="12"/>
      <color indexed="8"/>
      <name val="Calibri"/>
      <family val="2"/>
      <scheme val="minor"/>
    </font>
    <font>
      <sz val="12"/>
      <color rgb="FFFF0000"/>
      <name val="Calibri"/>
      <family val="2"/>
      <scheme val="minor"/>
    </font>
    <font>
      <sz val="14"/>
      <name val="Calibri"/>
      <family val="2"/>
      <scheme val="minor"/>
    </font>
    <font>
      <i/>
      <sz val="12"/>
      <name val="Calibri"/>
      <family val="2"/>
      <scheme val="minor"/>
    </font>
    <font>
      <sz val="10"/>
      <color rgb="FF000000"/>
      <name val="Calibri"/>
      <family val="2"/>
      <scheme val="minor"/>
    </font>
    <font>
      <sz val="10"/>
      <color theme="1"/>
      <name val="Calibri"/>
      <family val="2"/>
      <scheme val="minor"/>
    </font>
    <font>
      <b/>
      <sz val="10"/>
      <color rgb="FF000000"/>
      <name val="Calibri"/>
      <family val="2"/>
      <scheme val="minor"/>
    </font>
    <font>
      <sz val="12"/>
      <color theme="1"/>
      <name val="Calibri"/>
      <family val="2"/>
    </font>
    <font>
      <sz val="16"/>
      <color theme="1"/>
      <name val="Calibri"/>
      <family val="2"/>
    </font>
    <font>
      <b/>
      <sz val="12"/>
      <color theme="1"/>
      <name val="Calibri"/>
      <family val="2"/>
    </font>
    <font>
      <sz val="10"/>
      <color rgb="FF000000"/>
      <name val="Calibri"/>
      <scheme val="minor"/>
    </font>
    <font>
      <sz val="11"/>
      <color rgb="FF000000"/>
      <name val="Calibri"/>
      <scheme val="minor"/>
    </font>
    <font>
      <b/>
      <sz val="12"/>
      <color rgb="FF00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FF"/>
        <bgColor indexed="64"/>
      </patternFill>
    </fill>
  </fills>
  <borders count="19">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4F81BD"/>
      </left>
      <right style="thin">
        <color rgb="FF4F81BD"/>
      </right>
      <top style="thin">
        <color rgb="FF4F81BD"/>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theme="2" tint="-0.249977111117893"/>
      </right>
      <top style="thin">
        <color theme="2" tint="-0.249977111117893"/>
      </top>
      <bottom style="thin">
        <color theme="2" tint="-0.249977111117893"/>
      </bottom>
      <diagonal/>
    </border>
    <border>
      <left/>
      <right style="thin">
        <color indexed="64"/>
      </right>
      <top style="thin">
        <color indexed="64"/>
      </top>
      <bottom/>
      <diagonal/>
    </border>
  </borders>
  <cellStyleXfs count="12">
    <xf numFmtId="0" fontId="0" fillId="0" borderId="0"/>
    <xf numFmtId="164" fontId="1" fillId="0" borderId="0" applyFont="0" applyFill="0" applyBorder="0" applyAlignment="0" applyProtection="0"/>
    <xf numFmtId="44" fontId="1" fillId="0" borderId="0" applyFont="0" applyFill="0" applyBorder="0" applyAlignment="0" applyProtection="0"/>
    <xf numFmtId="0" fontId="3" fillId="0" borderId="0"/>
    <xf numFmtId="0" fontId="19" fillId="0" borderId="0" applyNumberFormat="0" applyFill="0" applyBorder="0" applyAlignment="0" applyProtection="0"/>
    <xf numFmtId="0" fontId="27" fillId="0" borderId="0"/>
    <xf numFmtId="0" fontId="15" fillId="0" borderId="0"/>
    <xf numFmtId="0" fontId="31" fillId="0" borderId="0" applyNumberFormat="0" applyFill="0" applyBorder="0" applyAlignment="0" applyProtection="0"/>
    <xf numFmtId="0" fontId="31" fillId="0" borderId="0" applyNumberFormat="0" applyFill="0" applyBorder="0" applyAlignment="0" applyProtection="0"/>
    <xf numFmtId="0" fontId="37" fillId="0" borderId="0"/>
    <xf numFmtId="169" fontId="37" fillId="0" borderId="0" applyFont="0" applyFill="0" applyBorder="0" applyAlignment="0" applyProtection="0"/>
    <xf numFmtId="0" fontId="43" fillId="0" borderId="0"/>
  </cellStyleXfs>
  <cellXfs count="292">
    <xf numFmtId="0" fontId="0" fillId="0" borderId="0" xfId="0"/>
    <xf numFmtId="0" fontId="4" fillId="0" borderId="1" xfId="3" applyFont="1" applyBorder="1" applyAlignment="1">
      <alignment vertical="center" wrapText="1"/>
    </xf>
    <xf numFmtId="0" fontId="3" fillId="0" borderId="1" xfId="3" applyBorder="1"/>
    <xf numFmtId="0" fontId="0" fillId="0" borderId="1" xfId="0" applyBorder="1"/>
    <xf numFmtId="0" fontId="3" fillId="0" borderId="1" xfId="3" applyBorder="1" applyAlignment="1">
      <alignment wrapText="1"/>
    </xf>
    <xf numFmtId="0" fontId="6" fillId="0" borderId="0" xfId="3" applyFont="1" applyAlignment="1">
      <alignment vertical="center"/>
    </xf>
    <xf numFmtId="0" fontId="3" fillId="0" borderId="0" xfId="3"/>
    <xf numFmtId="0" fontId="3" fillId="0" borderId="0" xfId="3" applyAlignment="1">
      <alignment wrapText="1"/>
    </xf>
    <xf numFmtId="0" fontId="5" fillId="0" borderId="0" xfId="3" applyFont="1" applyAlignment="1">
      <alignment horizontal="left" wrapText="1"/>
    </xf>
    <xf numFmtId="0" fontId="3" fillId="0" borderId="0" xfId="3" applyAlignment="1">
      <alignment horizontal="center" wrapText="1"/>
    </xf>
    <xf numFmtId="0" fontId="4" fillId="0" borderId="0" xfId="3" applyFont="1" applyAlignment="1">
      <alignment vertical="center" wrapText="1"/>
    </xf>
    <xf numFmtId="0" fontId="2" fillId="2" borderId="2" xfId="0" applyFont="1" applyFill="1" applyBorder="1"/>
    <xf numFmtId="0" fontId="2" fillId="2" borderId="2" xfId="0" applyFont="1" applyFill="1" applyBorder="1" applyAlignment="1">
      <alignment wrapText="1"/>
    </xf>
    <xf numFmtId="0" fontId="8" fillId="2" borderId="2" xfId="0" applyFont="1" applyFill="1" applyBorder="1" applyAlignment="1">
      <alignment wrapText="1"/>
    </xf>
    <xf numFmtId="0" fontId="9" fillId="2" borderId="2" xfId="0" applyFont="1" applyFill="1" applyBorder="1" applyAlignment="1">
      <alignment wrapText="1"/>
    </xf>
    <xf numFmtId="0" fontId="10" fillId="0" borderId="2" xfId="0" applyFont="1" applyBorder="1" applyAlignment="1">
      <alignment vertical="center"/>
    </xf>
    <xf numFmtId="0" fontId="0" fillId="0" borderId="2" xfId="0" applyBorder="1"/>
    <xf numFmtId="0" fontId="0" fillId="0" borderId="2" xfId="0" applyBorder="1" applyAlignment="1">
      <alignment vertical="center"/>
    </xf>
    <xf numFmtId="165" fontId="0" fillId="0" borderId="2" xfId="0" applyNumberFormat="1" applyBorder="1" applyAlignment="1">
      <alignment vertical="center"/>
    </xf>
    <xf numFmtId="165" fontId="0" fillId="0" borderId="2" xfId="0" applyNumberFormat="1" applyBorder="1"/>
    <xf numFmtId="0" fontId="0" fillId="0" borderId="3" xfId="0" applyBorder="1"/>
    <xf numFmtId="0" fontId="10" fillId="0" borderId="2" xfId="0" applyFont="1" applyBorder="1"/>
    <xf numFmtId="165" fontId="0" fillId="0" borderId="2" xfId="2" applyNumberFormat="1" applyFont="1" applyBorder="1"/>
    <xf numFmtId="0" fontId="12" fillId="0" borderId="2" xfId="0" applyFont="1" applyBorder="1" applyAlignment="1">
      <alignment vertical="center" wrapText="1"/>
    </xf>
    <xf numFmtId="0" fontId="13" fillId="0" borderId="2" xfId="0" applyFont="1" applyBorder="1" applyAlignment="1">
      <alignment horizontal="center" vertical="center" wrapText="1"/>
    </xf>
    <xf numFmtId="0" fontId="14" fillId="0" borderId="2" xfId="0" applyFont="1" applyBorder="1" applyAlignment="1">
      <alignment vertical="center" wrapText="1"/>
    </xf>
    <xf numFmtId="165" fontId="13" fillId="0" borderId="2" xfId="0" applyNumberFormat="1" applyFont="1" applyBorder="1" applyAlignment="1">
      <alignment wrapText="1"/>
    </xf>
    <xf numFmtId="0" fontId="13" fillId="0" borderId="2" xfId="0" applyFont="1" applyBorder="1" applyAlignment="1">
      <alignment wrapText="1"/>
    </xf>
    <xf numFmtId="0" fontId="2" fillId="0" borderId="0" xfId="0" applyFont="1"/>
    <xf numFmtId="165" fontId="0" fillId="0" borderId="0" xfId="0" applyNumberFormat="1"/>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0" fillId="0" borderId="2" xfId="0" applyBorder="1" applyAlignment="1">
      <alignment wrapText="1"/>
    </xf>
    <xf numFmtId="0" fontId="0" fillId="0" borderId="4" xfId="0" applyBorder="1"/>
    <xf numFmtId="0" fontId="12" fillId="0" borderId="2" xfId="0" applyFont="1" applyBorder="1"/>
    <xf numFmtId="165" fontId="12" fillId="0" borderId="2" xfId="0" applyNumberFormat="1" applyFont="1" applyBorder="1"/>
    <xf numFmtId="0" fontId="15" fillId="0" borderId="0" xfId="0" applyFont="1"/>
    <xf numFmtId="0" fontId="16" fillId="0" borderId="0" xfId="0" applyFont="1" applyAlignment="1">
      <alignment vertical="center"/>
    </xf>
    <xf numFmtId="0" fontId="0" fillId="0" borderId="0" xfId="0" applyAlignment="1">
      <alignment vertical="center"/>
    </xf>
    <xf numFmtId="0" fontId="12" fillId="0" borderId="2" xfId="0" applyFont="1" applyBorder="1" applyAlignment="1">
      <alignment wrapText="1"/>
    </xf>
    <xf numFmtId="44" fontId="0" fillId="0" borderId="2" xfId="2" applyFont="1" applyBorder="1"/>
    <xf numFmtId="44" fontId="0" fillId="0" borderId="0" xfId="2" applyFont="1"/>
    <xf numFmtId="166" fontId="0" fillId="0" borderId="2" xfId="2" applyNumberFormat="1" applyFont="1" applyBorder="1"/>
    <xf numFmtId="166" fontId="0" fillId="0" borderId="3" xfId="2" applyNumberFormat="1" applyFont="1" applyBorder="1"/>
    <xf numFmtId="0" fontId="0" fillId="3" borderId="2" xfId="0" applyFill="1" applyBorder="1"/>
    <xf numFmtId="44" fontId="0" fillId="3" borderId="2" xfId="2" applyFont="1" applyFill="1" applyBorder="1"/>
    <xf numFmtId="0" fontId="0" fillId="0" borderId="2" xfId="0" applyBorder="1" applyAlignment="1">
      <alignment vertical="center" wrapText="1"/>
    </xf>
    <xf numFmtId="44" fontId="2" fillId="0" borderId="2" xfId="2" applyFont="1" applyBorder="1"/>
    <xf numFmtId="0" fontId="0" fillId="3" borderId="2" xfId="0" applyFill="1" applyBorder="1" applyAlignment="1">
      <alignment wrapText="1"/>
    </xf>
    <xf numFmtId="167" fontId="0" fillId="0" borderId="2" xfId="1" applyNumberFormat="1" applyFont="1" applyBorder="1"/>
    <xf numFmtId="167" fontId="2" fillId="0" borderId="0" xfId="1" applyNumberFormat="1" applyFont="1"/>
    <xf numFmtId="167" fontId="0" fillId="0" borderId="4" xfId="1" applyNumberFormat="1" applyFont="1" applyBorder="1"/>
    <xf numFmtId="167" fontId="0" fillId="0" borderId="2" xfId="1" applyNumberFormat="1" applyFont="1" applyFill="1" applyBorder="1"/>
    <xf numFmtId="167" fontId="0" fillId="0" borderId="0" xfId="1" applyNumberFormat="1" applyFont="1"/>
    <xf numFmtId="167" fontId="12" fillId="0" borderId="2" xfId="1" applyNumberFormat="1" applyFont="1" applyBorder="1"/>
    <xf numFmtId="167" fontId="0" fillId="0" borderId="2" xfId="1" applyNumberFormat="1" applyFont="1" applyBorder="1" applyAlignment="1">
      <alignment vertical="center"/>
    </xf>
    <xf numFmtId="0" fontId="0" fillId="0" borderId="4" xfId="0" applyBorder="1" applyAlignment="1">
      <alignment wrapText="1"/>
    </xf>
    <xf numFmtId="0" fontId="0" fillId="0" borderId="2" xfId="0" quotePrefix="1" applyBorder="1" applyAlignment="1">
      <alignment horizontal="center"/>
    </xf>
    <xf numFmtId="44" fontId="0" fillId="0" borderId="4" xfId="2" applyFont="1" applyBorder="1"/>
    <xf numFmtId="0" fontId="0" fillId="0" borderId="5" xfId="0" applyBorder="1"/>
    <xf numFmtId="44" fontId="0" fillId="0" borderId="3" xfId="2" applyFont="1" applyBorder="1"/>
    <xf numFmtId="0" fontId="17" fillId="0" borderId="2" xfId="0" applyFont="1" applyBorder="1"/>
    <xf numFmtId="0" fontId="16" fillId="0" borderId="2" xfId="0" applyFont="1" applyBorder="1" applyAlignment="1">
      <alignment vertical="center"/>
    </xf>
    <xf numFmtId="3" fontId="0" fillId="0" borderId="2" xfId="0" applyNumberFormat="1" applyBorder="1"/>
    <xf numFmtId="0" fontId="18" fillId="0" borderId="0" xfId="0" applyFont="1"/>
    <xf numFmtId="44" fontId="16" fillId="0" borderId="0" xfId="0" applyNumberFormat="1" applyFont="1" applyAlignment="1">
      <alignment vertical="center"/>
    </xf>
    <xf numFmtId="0" fontId="0" fillId="0" borderId="0" xfId="0" applyAlignment="1">
      <alignment horizontal="right" vertical="center"/>
    </xf>
    <xf numFmtId="0" fontId="3" fillId="0" borderId="0" xfId="3" applyAlignment="1">
      <alignment horizontal="right" wrapText="1"/>
    </xf>
    <xf numFmtId="0" fontId="0" fillId="0" borderId="2" xfId="0" applyBorder="1" applyAlignment="1">
      <alignment horizontal="center" vertical="center"/>
    </xf>
    <xf numFmtId="165" fontId="0" fillId="0" borderId="2" xfId="0" quotePrefix="1" applyNumberFormat="1" applyBorder="1" applyAlignment="1">
      <alignment horizontal="right" vertical="center"/>
    </xf>
    <xf numFmtId="165" fontId="0" fillId="0" borderId="2" xfId="0" quotePrefix="1" applyNumberFormat="1" applyBorder="1" applyAlignment="1">
      <alignment horizontal="center" vertical="center"/>
    </xf>
    <xf numFmtId="0" fontId="0" fillId="0" borderId="2" xfId="0" quotePrefix="1" applyBorder="1" applyAlignment="1">
      <alignment horizontal="right" vertical="center"/>
    </xf>
    <xf numFmtId="0" fontId="20" fillId="0" borderId="2" xfId="4" applyFont="1" applyBorder="1" applyAlignment="1">
      <alignment horizontal="left" vertical="center"/>
    </xf>
    <xf numFmtId="165" fontId="0" fillId="0" borderId="2" xfId="0" applyNumberFormat="1" applyBorder="1" applyAlignment="1">
      <alignment horizontal="right" vertical="center"/>
    </xf>
    <xf numFmtId="0" fontId="0" fillId="0" borderId="2" xfId="0" applyBorder="1" applyAlignment="1">
      <alignment horizontal="right" vertical="center"/>
    </xf>
    <xf numFmtId="0" fontId="11" fillId="0" borderId="2" xfId="0" applyFont="1" applyBorder="1" applyAlignment="1">
      <alignment vertical="center"/>
    </xf>
    <xf numFmtId="0" fontId="0" fillId="0" borderId="6" xfId="0" applyBorder="1" applyAlignment="1">
      <alignment vertical="center"/>
    </xf>
    <xf numFmtId="165" fontId="0" fillId="0" borderId="2" xfId="1" applyNumberFormat="1" applyFont="1" applyBorder="1" applyAlignment="1">
      <alignment horizontal="right" vertical="center"/>
    </xf>
    <xf numFmtId="165" fontId="21" fillId="0" borderId="2" xfId="0" applyNumberFormat="1" applyFont="1" applyBorder="1" applyAlignment="1">
      <alignment horizontal="right" wrapText="1"/>
    </xf>
    <xf numFmtId="165" fontId="21" fillId="0" borderId="2" xfId="0" applyNumberFormat="1" applyFont="1" applyBorder="1" applyAlignment="1">
      <alignment wrapText="1"/>
    </xf>
    <xf numFmtId="0" fontId="14" fillId="0" borderId="2" xfId="0" applyFont="1" applyBorder="1" applyAlignment="1">
      <alignment horizontal="justify" vertical="center" wrapText="1"/>
    </xf>
    <xf numFmtId="0" fontId="13" fillId="0" borderId="2" xfId="0" applyFont="1" applyBorder="1" applyAlignment="1">
      <alignment vertical="center" wrapText="1"/>
    </xf>
    <xf numFmtId="0" fontId="21" fillId="0" borderId="2" xfId="0" applyFont="1" applyBorder="1" applyAlignment="1">
      <alignment vertical="center" wrapText="1"/>
    </xf>
    <xf numFmtId="0" fontId="20" fillId="3" borderId="2" xfId="0" applyFont="1" applyFill="1" applyBorder="1" applyAlignment="1">
      <alignment vertical="center"/>
    </xf>
    <xf numFmtId="0" fontId="20" fillId="0" borderId="3" xfId="0" applyFont="1" applyBorder="1" applyAlignment="1">
      <alignment horizontal="right" vertical="center"/>
    </xf>
    <xf numFmtId="165" fontId="0" fillId="3" borderId="2" xfId="0" applyNumberFormat="1" applyFill="1" applyBorder="1" applyAlignment="1">
      <alignment horizontal="right" vertical="center" wrapText="1"/>
    </xf>
    <xf numFmtId="165" fontId="0" fillId="0" borderId="2" xfId="0" applyNumberFormat="1" applyBorder="1" applyAlignment="1">
      <alignment vertical="center" wrapText="1"/>
    </xf>
    <xf numFmtId="0" fontId="14" fillId="0" borderId="0" xfId="0" applyFont="1" applyAlignment="1">
      <alignment vertical="center" wrapText="1"/>
    </xf>
    <xf numFmtId="0" fontId="0" fillId="0" borderId="7" xfId="0" applyBorder="1" applyAlignment="1">
      <alignment horizontal="right" vertical="center"/>
    </xf>
    <xf numFmtId="0" fontId="12" fillId="0" borderId="2" xfId="0" applyFont="1" applyBorder="1" applyAlignment="1">
      <alignment vertical="center"/>
    </xf>
    <xf numFmtId="165" fontId="0" fillId="0" borderId="2" xfId="0" applyNumberFormat="1" applyBorder="1" applyAlignment="1">
      <alignment horizontal="right"/>
    </xf>
    <xf numFmtId="0" fontId="0" fillId="0" borderId="0" xfId="0" applyAlignment="1">
      <alignment horizontal="right"/>
    </xf>
    <xf numFmtId="0" fontId="20" fillId="0" borderId="0" xfId="3" applyFont="1" applyAlignment="1">
      <alignment vertical="center" wrapText="1"/>
    </xf>
    <xf numFmtId="0" fontId="23" fillId="0" borderId="0" xfId="3" applyFont="1" applyAlignment="1">
      <alignment vertical="center"/>
    </xf>
    <xf numFmtId="0" fontId="1" fillId="0" borderId="2" xfId="0" applyFont="1" applyBorder="1" applyAlignment="1">
      <alignment vertical="center"/>
    </xf>
    <xf numFmtId="0" fontId="1" fillId="0" borderId="2" xfId="0" applyFont="1" applyBorder="1" applyAlignment="1">
      <alignment vertical="center" wrapText="1"/>
    </xf>
    <xf numFmtId="0" fontId="1" fillId="0" borderId="2" xfId="0" applyFont="1" applyBorder="1" applyAlignment="1">
      <alignment horizontal="left" vertical="top" wrapText="1"/>
    </xf>
    <xf numFmtId="0" fontId="1" fillId="0" borderId="2" xfId="0" applyFont="1" applyBorder="1"/>
    <xf numFmtId="0" fontId="21" fillId="0" borderId="0" xfId="0" applyFont="1" applyAlignment="1">
      <alignment horizontal="right" vertical="center" wrapText="1"/>
    </xf>
    <xf numFmtId="0" fontId="20" fillId="0" borderId="2" xfId="0" applyFont="1" applyBorder="1" applyAlignment="1">
      <alignment horizontal="right" vertical="center" wrapText="1"/>
    </xf>
    <xf numFmtId="0" fontId="25" fillId="0" borderId="8" xfId="0" applyFont="1" applyBorder="1" applyAlignment="1" applyProtection="1">
      <alignment horizontal="left" vertical="center" wrapText="1"/>
      <protection locked="0"/>
    </xf>
    <xf numFmtId="165" fontId="0" fillId="0" borderId="9" xfId="0" applyNumberFormat="1" applyBorder="1" applyAlignment="1">
      <alignment vertical="center"/>
    </xf>
    <xf numFmtId="0" fontId="0" fillId="0" borderId="9" xfId="0" applyBorder="1" applyAlignment="1">
      <alignment horizontal="right" vertical="center"/>
    </xf>
    <xf numFmtId="0" fontId="2" fillId="0" borderId="2" xfId="0" applyFont="1" applyBorder="1" applyAlignment="1">
      <alignment horizontal="right"/>
    </xf>
    <xf numFmtId="165" fontId="2" fillId="0" borderId="2" xfId="0" applyNumberFormat="1" applyFont="1" applyBorder="1" applyAlignment="1">
      <alignment horizontal="right"/>
    </xf>
    <xf numFmtId="0" fontId="2" fillId="0" borderId="2" xfId="0" applyFont="1" applyBorder="1" applyAlignment="1">
      <alignment horizontal="right" vertical="center"/>
    </xf>
    <xf numFmtId="0" fontId="1" fillId="0" borderId="0" xfId="0" applyFont="1"/>
    <xf numFmtId="0" fontId="10" fillId="0" borderId="0" xfId="0" applyFont="1" applyAlignment="1">
      <alignment vertical="center"/>
    </xf>
    <xf numFmtId="165" fontId="1" fillId="0" borderId="0" xfId="0" applyNumberFormat="1" applyFont="1"/>
    <xf numFmtId="165" fontId="1" fillId="0" borderId="10" xfId="0" applyNumberFormat="1" applyFont="1" applyBorder="1"/>
    <xf numFmtId="0" fontId="10" fillId="0" borderId="11" xfId="0" applyFont="1" applyBorder="1" applyAlignment="1">
      <alignment vertical="center"/>
    </xf>
    <xf numFmtId="0" fontId="1" fillId="0" borderId="11" xfId="0" applyFont="1" applyBorder="1"/>
    <xf numFmtId="0" fontId="2" fillId="0" borderId="6" xfId="0" applyFont="1" applyBorder="1"/>
    <xf numFmtId="165" fontId="2" fillId="0" borderId="12" xfId="0" applyNumberFormat="1" applyFont="1" applyBorder="1"/>
    <xf numFmtId="165" fontId="2" fillId="0" borderId="2" xfId="0" applyNumberFormat="1" applyFont="1" applyBorder="1"/>
    <xf numFmtId="0" fontId="1" fillId="0" borderId="6" xfId="0" applyFont="1" applyBorder="1"/>
    <xf numFmtId="165" fontId="1" fillId="0" borderId="12" xfId="0" applyNumberFormat="1" applyFont="1" applyBorder="1"/>
    <xf numFmtId="165" fontId="1" fillId="0" borderId="2" xfId="0" applyNumberFormat="1" applyFont="1" applyBorder="1"/>
    <xf numFmtId="0" fontId="0" fillId="0" borderId="2" xfId="0" applyBorder="1" applyAlignment="1">
      <alignment horizontal="left" vertical="center"/>
    </xf>
    <xf numFmtId="0" fontId="0" fillId="0" borderId="0" xfId="0" applyAlignment="1">
      <alignment vertical="center" wrapText="1"/>
    </xf>
    <xf numFmtId="0" fontId="0" fillId="0" borderId="3" xfId="0" applyBorder="1" applyAlignment="1">
      <alignment vertical="center" wrapText="1"/>
    </xf>
    <xf numFmtId="0" fontId="0" fillId="0" borderId="2" xfId="0" applyBorder="1" applyAlignment="1">
      <alignment horizontal="left" vertical="center" wrapText="1"/>
    </xf>
    <xf numFmtId="0" fontId="1" fillId="0" borderId="6" xfId="0" applyFont="1" applyBorder="1" applyAlignment="1">
      <alignment horizontal="right"/>
    </xf>
    <xf numFmtId="0" fontId="20" fillId="0" borderId="2" xfId="0" applyFont="1" applyBorder="1"/>
    <xf numFmtId="0" fontId="13" fillId="0" borderId="13" xfId="5" applyFont="1" applyBorder="1" applyAlignment="1">
      <alignment vertical="center"/>
    </xf>
    <xf numFmtId="0" fontId="28" fillId="0" borderId="13" xfId="5" applyFont="1" applyBorder="1" applyAlignment="1">
      <alignment vertical="center"/>
    </xf>
    <xf numFmtId="0" fontId="0" fillId="0" borderId="6" xfId="0" applyBorder="1" applyAlignment="1">
      <alignment horizontal="right"/>
    </xf>
    <xf numFmtId="0" fontId="2" fillId="2" borderId="6" xfId="0" applyFont="1" applyFill="1" applyBorder="1" applyAlignment="1">
      <alignment horizontal="center" vertical="center" wrapText="1"/>
    </xf>
    <xf numFmtId="0" fontId="2" fillId="2" borderId="2" xfId="0" applyFont="1" applyFill="1" applyBorder="1" applyAlignment="1">
      <alignment horizontal="left" vertical="center"/>
    </xf>
    <xf numFmtId="0" fontId="11" fillId="0" borderId="0" xfId="0" applyFont="1"/>
    <xf numFmtId="0" fontId="11" fillId="0" borderId="0" xfId="0" applyFont="1" applyAlignment="1">
      <alignment horizontal="right" vertical="center"/>
    </xf>
    <xf numFmtId="0" fontId="29" fillId="0" borderId="0" xfId="3" applyFont="1" applyAlignment="1">
      <alignment horizontal="center" wrapText="1"/>
    </xf>
    <xf numFmtId="0" fontId="30" fillId="0" borderId="0" xfId="3" applyFont="1" applyAlignment="1">
      <alignment horizontal="left" wrapText="1"/>
    </xf>
    <xf numFmtId="0" fontId="29" fillId="0" borderId="0" xfId="3" applyFont="1" applyAlignment="1">
      <alignment horizontal="right" wrapText="1"/>
    </xf>
    <xf numFmtId="0" fontId="22" fillId="0" borderId="0" xfId="3" applyFont="1" applyAlignment="1">
      <alignment horizontal="left" vertical="center" wrapText="1"/>
    </xf>
    <xf numFmtId="0" fontId="15" fillId="0" borderId="0" xfId="6"/>
    <xf numFmtId="0" fontId="15" fillId="0" borderId="0" xfId="6" applyAlignment="1">
      <alignment horizontal="right"/>
    </xf>
    <xf numFmtId="165" fontId="15" fillId="0" borderId="0" xfId="6" applyNumberFormat="1" applyAlignment="1">
      <alignment horizontal="right"/>
    </xf>
    <xf numFmtId="0" fontId="15" fillId="0" borderId="0" xfId="6" applyAlignment="1">
      <alignment vertical="center" wrapText="1"/>
    </xf>
    <xf numFmtId="0" fontId="15" fillId="0" borderId="0" xfId="6" applyAlignment="1">
      <alignment horizontal="left" wrapText="1"/>
    </xf>
    <xf numFmtId="0" fontId="15" fillId="0" borderId="0" xfId="6" applyAlignment="1">
      <alignment horizontal="center" vertical="center"/>
    </xf>
    <xf numFmtId="0" fontId="15" fillId="4" borderId="0" xfId="6" applyFill="1"/>
    <xf numFmtId="0" fontId="15" fillId="4" borderId="0" xfId="6" applyFill="1" applyAlignment="1">
      <alignment horizontal="left" vertical="center"/>
    </xf>
    <xf numFmtId="0" fontId="15" fillId="0" borderId="0" xfId="6" applyAlignment="1">
      <alignment horizontal="left" vertical="center"/>
    </xf>
    <xf numFmtId="0" fontId="1" fillId="0" borderId="0" xfId="6" applyFont="1"/>
    <xf numFmtId="0" fontId="18" fillId="2" borderId="9" xfId="6" applyFont="1" applyFill="1" applyBorder="1" applyAlignment="1">
      <alignment horizontal="left" vertical="center" wrapText="1"/>
    </xf>
    <xf numFmtId="0" fontId="18" fillId="2" borderId="9" xfId="6" applyFont="1" applyFill="1" applyBorder="1" applyAlignment="1">
      <alignment horizontal="center" vertical="center"/>
    </xf>
    <xf numFmtId="0" fontId="18" fillId="2" borderId="9" xfId="6" applyFont="1" applyFill="1" applyBorder="1" applyAlignment="1">
      <alignment vertical="center"/>
    </xf>
    <xf numFmtId="0" fontId="2" fillId="2" borderId="9" xfId="0" applyFont="1" applyFill="1" applyBorder="1" applyAlignment="1">
      <alignment horizontal="center" vertical="center" wrapText="1"/>
    </xf>
    <xf numFmtId="0" fontId="2" fillId="2" borderId="14" xfId="0" applyFont="1" applyFill="1" applyBorder="1" applyAlignment="1">
      <alignment horizontal="center" vertical="center" wrapText="1"/>
    </xf>
    <xf numFmtId="165" fontId="18" fillId="0" borderId="16" xfId="6" applyNumberFormat="1" applyFont="1" applyBorder="1" applyAlignment="1">
      <alignment horizontal="right"/>
    </xf>
    <xf numFmtId="1" fontId="18" fillId="0" borderId="16" xfId="6" applyNumberFormat="1" applyFont="1" applyBorder="1" applyAlignment="1">
      <alignment horizontal="right"/>
    </xf>
    <xf numFmtId="0" fontId="15" fillId="0" borderId="2" xfId="6" applyBorder="1" applyAlignment="1">
      <alignment wrapText="1"/>
    </xf>
    <xf numFmtId="165" fontId="15" fillId="0" borderId="2" xfId="6" applyNumberFormat="1" applyBorder="1" applyAlignment="1">
      <alignment horizontal="right" vertical="center" wrapText="1"/>
    </xf>
    <xf numFmtId="0" fontId="15" fillId="0" borderId="2" xfId="6" applyBorder="1" applyAlignment="1">
      <alignment horizontal="right" wrapText="1"/>
    </xf>
    <xf numFmtId="0" fontId="15" fillId="0" borderId="2" xfId="6" applyBorder="1"/>
    <xf numFmtId="165" fontId="15" fillId="0" borderId="2" xfId="6" applyNumberFormat="1" applyBorder="1" applyAlignment="1">
      <alignment horizontal="right"/>
    </xf>
    <xf numFmtId="0" fontId="15" fillId="0" borderId="2" xfId="6" applyBorder="1" applyAlignment="1">
      <alignment horizontal="right"/>
    </xf>
    <xf numFmtId="0" fontId="17" fillId="0" borderId="2" xfId="6" applyFont="1" applyBorder="1" applyAlignment="1">
      <alignment wrapText="1"/>
    </xf>
    <xf numFmtId="165" fontId="17" fillId="0" borderId="2" xfId="6" applyNumberFormat="1" applyFont="1" applyBorder="1" applyAlignment="1">
      <alignment horizontal="right"/>
    </xf>
    <xf numFmtId="0" fontId="17" fillId="0" borderId="2" xfId="6" applyFont="1" applyBorder="1" applyAlignment="1">
      <alignment horizontal="right"/>
    </xf>
    <xf numFmtId="0" fontId="31" fillId="0" borderId="2" xfId="8" applyFill="1" applyBorder="1" applyAlignment="1">
      <alignment horizontal="left"/>
    </xf>
    <xf numFmtId="0" fontId="15" fillId="0" borderId="2" xfId="6" applyBorder="1" applyAlignment="1">
      <alignment horizontal="left" wrapText="1"/>
    </xf>
    <xf numFmtId="165" fontId="15" fillId="0" borderId="2" xfId="6" applyNumberFormat="1" applyBorder="1" applyAlignment="1">
      <alignment horizontal="right" vertical="center"/>
    </xf>
    <xf numFmtId="0" fontId="24" fillId="0" borderId="2" xfId="6" applyFont="1" applyBorder="1" applyAlignment="1">
      <alignment horizontal="right"/>
    </xf>
    <xf numFmtId="0" fontId="15" fillId="0" borderId="2" xfId="6" applyBorder="1" applyAlignment="1">
      <alignment horizontal="left"/>
    </xf>
    <xf numFmtId="165" fontId="1" fillId="0" borderId="2" xfId="6" applyNumberFormat="1" applyFont="1" applyBorder="1" applyAlignment="1">
      <alignment horizontal="right"/>
    </xf>
    <xf numFmtId="0" fontId="20" fillId="0" borderId="2" xfId="6" applyFont="1" applyBorder="1" applyAlignment="1">
      <alignment horizontal="right"/>
    </xf>
    <xf numFmtId="165" fontId="20" fillId="0" borderId="2" xfId="6" applyNumberFormat="1" applyFont="1" applyBorder="1" applyAlignment="1">
      <alignment horizontal="right"/>
    </xf>
    <xf numFmtId="0" fontId="17" fillId="0" borderId="2" xfId="6" applyFont="1" applyBorder="1" applyAlignment="1">
      <alignment horizontal="left" wrapText="1"/>
    </xf>
    <xf numFmtId="165" fontId="26" fillId="0" borderId="2" xfId="6" applyNumberFormat="1" applyFont="1" applyBorder="1" applyAlignment="1">
      <alignment horizontal="right"/>
    </xf>
    <xf numFmtId="165" fontId="34" fillId="0" borderId="2" xfId="6" applyNumberFormat="1" applyFont="1" applyBorder="1" applyAlignment="1">
      <alignment horizontal="right"/>
    </xf>
    <xf numFmtId="0" fontId="1" fillId="0" borderId="2" xfId="6" applyFont="1" applyBorder="1" applyAlignment="1">
      <alignment wrapText="1"/>
    </xf>
    <xf numFmtId="165" fontId="1" fillId="0" borderId="2" xfId="6" applyNumberFormat="1" applyFont="1" applyBorder="1" applyAlignment="1">
      <alignment horizontal="right" vertical="center"/>
    </xf>
    <xf numFmtId="0" fontId="1" fillId="0" borderId="2" xfId="6" applyFont="1" applyBorder="1" applyAlignment="1">
      <alignment horizontal="right"/>
    </xf>
    <xf numFmtId="165" fontId="17" fillId="0" borderId="2" xfId="6" applyNumberFormat="1" applyFont="1" applyBorder="1" applyAlignment="1">
      <alignment horizontal="right" vertical="center" wrapText="1"/>
    </xf>
    <xf numFmtId="0" fontId="17" fillId="0" borderId="2" xfId="6" applyFont="1" applyBorder="1" applyAlignment="1">
      <alignment horizontal="right" wrapText="1"/>
    </xf>
    <xf numFmtId="0" fontId="33" fillId="0" borderId="2" xfId="6" applyFont="1" applyBorder="1"/>
    <xf numFmtId="165" fontId="33" fillId="0" borderId="2" xfId="6" applyNumberFormat="1" applyFont="1" applyBorder="1" applyAlignment="1">
      <alignment horizontal="right"/>
    </xf>
    <xf numFmtId="0" fontId="33" fillId="0" borderId="2" xfId="6" applyFont="1" applyBorder="1" applyAlignment="1">
      <alignment horizontal="right"/>
    </xf>
    <xf numFmtId="165" fontId="15" fillId="0" borderId="2" xfId="6" applyNumberFormat="1" applyBorder="1" applyAlignment="1">
      <alignment horizontal="right" wrapText="1"/>
    </xf>
    <xf numFmtId="0" fontId="15" fillId="0" borderId="2" xfId="6" applyBorder="1" applyAlignment="1">
      <alignment horizontal="left" vertical="center" wrapText="1"/>
    </xf>
    <xf numFmtId="0" fontId="18" fillId="0" borderId="15" xfId="6" applyFont="1" applyBorder="1" applyAlignment="1">
      <alignment horizontal="right" vertical="center" wrapText="1"/>
    </xf>
    <xf numFmtId="0" fontId="15" fillId="0" borderId="2" xfId="6" applyBorder="1" applyAlignment="1">
      <alignment horizontal="center" vertical="center" wrapText="1"/>
    </xf>
    <xf numFmtId="0" fontId="15" fillId="0" borderId="2" xfId="6" applyBorder="1" applyAlignment="1">
      <alignment horizontal="left" vertical="center"/>
    </xf>
    <xf numFmtId="0" fontId="1" fillId="0" borderId="2" xfId="6" applyFont="1" applyBorder="1" applyAlignment="1">
      <alignment horizontal="left" vertical="center"/>
    </xf>
    <xf numFmtId="0" fontId="32" fillId="0" borderId="2" xfId="6" applyFont="1" applyBorder="1"/>
    <xf numFmtId="0" fontId="17" fillId="0" borderId="2" xfId="6" applyFont="1" applyBorder="1" applyAlignment="1">
      <alignment horizontal="center" vertical="center" wrapText="1"/>
    </xf>
    <xf numFmtId="0" fontId="17" fillId="0" borderId="2" xfId="6" applyFont="1" applyBorder="1" applyAlignment="1">
      <alignment horizontal="left" vertical="center" wrapText="1"/>
    </xf>
    <xf numFmtId="0" fontId="33" fillId="0" borderId="2" xfId="6" applyFont="1" applyBorder="1" applyAlignment="1">
      <alignment horizontal="left"/>
    </xf>
    <xf numFmtId="0" fontId="17" fillId="0" borderId="2" xfId="6" applyFont="1" applyBorder="1" applyAlignment="1">
      <alignment horizontal="left"/>
    </xf>
    <xf numFmtId="0" fontId="15" fillId="0" borderId="0" xfId="6" applyAlignment="1">
      <alignment vertical="center"/>
    </xf>
    <xf numFmtId="0" fontId="18" fillId="2" borderId="2" xfId="6" applyFont="1" applyFill="1" applyBorder="1" applyAlignment="1">
      <alignment horizontal="left" vertical="center"/>
    </xf>
    <xf numFmtId="0" fontId="18" fillId="2" borderId="2" xfId="6" applyFont="1" applyFill="1" applyBorder="1" applyAlignment="1">
      <alignment horizontal="center" vertical="center" wrapText="1"/>
    </xf>
    <xf numFmtId="0" fontId="15" fillId="0" borderId="2" xfId="6" applyBorder="1" applyAlignment="1">
      <alignment vertical="center"/>
    </xf>
    <xf numFmtId="0" fontId="15" fillId="0" borderId="2" xfId="6" applyBorder="1" applyAlignment="1">
      <alignment horizontal="right" vertical="center"/>
    </xf>
    <xf numFmtId="0" fontId="15" fillId="0" borderId="17" xfId="6" applyBorder="1" applyAlignment="1">
      <alignment vertical="center"/>
    </xf>
    <xf numFmtId="0" fontId="15" fillId="0" borderId="2" xfId="6" applyBorder="1" applyAlignment="1">
      <alignment vertical="center" wrapText="1"/>
    </xf>
    <xf numFmtId="0" fontId="18" fillId="0" borderId="0" xfId="6" applyFont="1" applyAlignment="1">
      <alignment horizontal="left" vertical="center" wrapText="1"/>
    </xf>
    <xf numFmtId="0" fontId="15" fillId="0" borderId="0" xfId="6" applyAlignment="1">
      <alignment horizontal="left" vertical="center" wrapText="1"/>
    </xf>
    <xf numFmtId="0" fontId="15" fillId="0" borderId="1" xfId="6" applyBorder="1" applyAlignment="1">
      <alignment vertical="center"/>
    </xf>
    <xf numFmtId="0" fontId="15" fillId="0" borderId="2" xfId="6" applyBorder="1" applyAlignment="1">
      <alignment horizontal="right" vertical="center" wrapText="1"/>
    </xf>
    <xf numFmtId="165" fontId="17" fillId="0" borderId="2" xfId="6" applyNumberFormat="1" applyFont="1" applyBorder="1" applyAlignment="1" applyProtection="1">
      <alignment horizontal="right" vertical="center"/>
      <protection locked="0"/>
    </xf>
    <xf numFmtId="0" fontId="24" fillId="0" borderId="0" xfId="3" applyFont="1" applyAlignment="1">
      <alignment vertical="center" wrapText="1"/>
    </xf>
    <xf numFmtId="44" fontId="18" fillId="0" borderId="15" xfId="2" applyFont="1" applyBorder="1" applyAlignment="1">
      <alignment horizontal="right" vertical="center" wrapText="1"/>
    </xf>
    <xf numFmtId="3" fontId="18" fillId="0" borderId="15" xfId="6" applyNumberFormat="1" applyFont="1" applyBorder="1" applyAlignment="1">
      <alignment horizontal="right" vertical="center" wrapText="1"/>
    </xf>
    <xf numFmtId="0" fontId="15" fillId="0" borderId="2" xfId="0" applyFont="1" applyBorder="1" applyAlignment="1">
      <alignment horizontal="left"/>
    </xf>
    <xf numFmtId="0" fontId="15" fillId="0" borderId="9" xfId="0" applyFont="1" applyBorder="1" applyAlignment="1">
      <alignment horizontal="left"/>
    </xf>
    <xf numFmtId="0" fontId="15" fillId="0" borderId="2" xfId="0" applyFont="1" applyBorder="1" applyAlignment="1">
      <alignment horizontal="left" vertical="center"/>
    </xf>
    <xf numFmtId="165" fontId="15" fillId="0" borderId="2" xfId="0" applyNumberFormat="1" applyFont="1" applyBorder="1" applyAlignment="1">
      <alignment horizontal="right" vertical="center"/>
    </xf>
    <xf numFmtId="3" fontId="15" fillId="0" borderId="2" xfId="0" applyNumberFormat="1" applyFont="1" applyBorder="1" applyAlignment="1">
      <alignment horizontal="right" vertical="center"/>
    </xf>
    <xf numFmtId="0" fontId="15" fillId="0" borderId="9" xfId="0" applyFont="1" applyBorder="1" applyAlignment="1">
      <alignment horizontal="left" vertical="center"/>
    </xf>
    <xf numFmtId="165" fontId="15" fillId="0" borderId="9" xfId="0" applyNumberFormat="1" applyFont="1" applyBorder="1" applyAlignment="1">
      <alignment horizontal="right" vertical="center"/>
    </xf>
    <xf numFmtId="3" fontId="15" fillId="0" borderId="9" xfId="0" applyNumberFormat="1" applyFont="1" applyBorder="1" applyAlignment="1">
      <alignment horizontal="right" vertical="center"/>
    </xf>
    <xf numFmtId="0" fontId="15" fillId="0" borderId="2" xfId="0" applyFont="1" applyBorder="1" applyAlignment="1">
      <alignment vertical="center"/>
    </xf>
    <xf numFmtId="0" fontId="15" fillId="0" borderId="2" xfId="0" applyFont="1" applyBorder="1"/>
    <xf numFmtId="0" fontId="15" fillId="0" borderId="9" xfId="0" applyFont="1" applyBorder="1"/>
    <xf numFmtId="0" fontId="15" fillId="0" borderId="9" xfId="0" applyFont="1" applyBorder="1" applyAlignment="1">
      <alignment vertical="center"/>
    </xf>
    <xf numFmtId="0" fontId="15" fillId="0" borderId="2" xfId="0" applyFont="1" applyBorder="1" applyAlignment="1">
      <alignment horizontal="right" vertical="center"/>
    </xf>
    <xf numFmtId="0" fontId="15" fillId="0" borderId="0" xfId="0" applyFont="1" applyAlignment="1">
      <alignment vertical="center"/>
    </xf>
    <xf numFmtId="2" fontId="0" fillId="0" borderId="1" xfId="0" applyNumberFormat="1" applyBorder="1"/>
    <xf numFmtId="2" fontId="0" fillId="0" borderId="0" xfId="0" applyNumberFormat="1"/>
    <xf numFmtId="2" fontId="11" fillId="0" borderId="0" xfId="0" applyNumberFormat="1" applyFont="1"/>
    <xf numFmtId="2" fontId="18" fillId="2" borderId="2" xfId="6" applyNumberFormat="1" applyFont="1" applyFill="1" applyBorder="1" applyAlignment="1">
      <alignment horizontal="center" vertical="center" wrapText="1"/>
    </xf>
    <xf numFmtId="2" fontId="15" fillId="0" borderId="2" xfId="6" applyNumberFormat="1" applyBorder="1" applyAlignment="1">
      <alignment vertical="center"/>
    </xf>
    <xf numFmtId="8" fontId="15" fillId="0" borderId="2" xfId="0" applyNumberFormat="1" applyFont="1" applyBorder="1" applyAlignment="1">
      <alignment horizontal="right" vertical="center"/>
    </xf>
    <xf numFmtId="8" fontId="15" fillId="0" borderId="2" xfId="6" applyNumberFormat="1" applyBorder="1" applyAlignment="1">
      <alignment vertical="center"/>
    </xf>
    <xf numFmtId="3" fontId="15" fillId="0" borderId="2" xfId="6" applyNumberFormat="1" applyBorder="1" applyAlignment="1">
      <alignment vertical="center"/>
    </xf>
    <xf numFmtId="2" fontId="15" fillId="0" borderId="0" xfId="6" applyNumberFormat="1" applyAlignment="1">
      <alignment vertical="center"/>
    </xf>
    <xf numFmtId="0" fontId="37" fillId="0" borderId="1" xfId="9" applyBorder="1"/>
    <xf numFmtId="2" fontId="37" fillId="0" borderId="1" xfId="9" applyNumberFormat="1" applyBorder="1"/>
    <xf numFmtId="0" fontId="37" fillId="0" borderId="0" xfId="9"/>
    <xf numFmtId="2" fontId="37" fillId="0" borderId="0" xfId="9" applyNumberFormat="1"/>
    <xf numFmtId="0" fontId="11" fillId="0" borderId="0" xfId="9" applyFont="1" applyAlignment="1">
      <alignment horizontal="right" vertical="center"/>
    </xf>
    <xf numFmtId="2" fontId="11" fillId="0" borderId="0" xfId="9" applyNumberFormat="1" applyFont="1"/>
    <xf numFmtId="0" fontId="11" fillId="0" borderId="0" xfId="9" applyFont="1"/>
    <xf numFmtId="0" fontId="37" fillId="0" borderId="2" xfId="9" applyBorder="1"/>
    <xf numFmtId="0" fontId="37" fillId="0" borderId="2" xfId="9" applyBorder="1" applyAlignment="1">
      <alignment horizontal="right"/>
    </xf>
    <xf numFmtId="3" fontId="38" fillId="0" borderId="2" xfId="6" applyNumberFormat="1" applyFont="1" applyBorder="1" applyAlignment="1">
      <alignment vertical="center"/>
    </xf>
    <xf numFmtId="168" fontId="37" fillId="0" borderId="0" xfId="9" applyNumberFormat="1"/>
    <xf numFmtId="8" fontId="37" fillId="0" borderId="2" xfId="9" applyNumberFormat="1" applyBorder="1" applyAlignment="1">
      <alignment horizontal="right"/>
    </xf>
    <xf numFmtId="169" fontId="0" fillId="0" borderId="2" xfId="10" applyFont="1" applyBorder="1"/>
    <xf numFmtId="170" fontId="37" fillId="0" borderId="2" xfId="9" applyNumberFormat="1" applyBorder="1" applyAlignment="1">
      <alignment horizontal="right"/>
    </xf>
    <xf numFmtId="4" fontId="37" fillId="0" borderId="2" xfId="9" applyNumberFormat="1" applyBorder="1" applyAlignment="1">
      <alignment horizontal="right"/>
    </xf>
    <xf numFmtId="169" fontId="0" fillId="0" borderId="2" xfId="10" applyFont="1" applyBorder="1" applyAlignment="1">
      <alignment horizontal="right"/>
    </xf>
    <xf numFmtId="0" fontId="37" fillId="0" borderId="14" xfId="9" applyBorder="1"/>
    <xf numFmtId="0" fontId="37" fillId="0" borderId="10" xfId="9" applyBorder="1"/>
    <xf numFmtId="0" fontId="37" fillId="0" borderId="18" xfId="9" applyBorder="1"/>
    <xf numFmtId="0" fontId="39" fillId="0" borderId="2" xfId="9" applyFont="1" applyBorder="1"/>
    <xf numFmtId="169" fontId="39" fillId="0" borderId="2" xfId="10" applyFont="1" applyBorder="1" applyAlignment="1">
      <alignment horizontal="right"/>
    </xf>
    <xf numFmtId="169" fontId="39" fillId="0" borderId="2" xfId="10" applyFont="1" applyBorder="1"/>
    <xf numFmtId="3" fontId="9" fillId="0" borderId="2" xfId="6" applyNumberFormat="1" applyFont="1" applyBorder="1" applyAlignment="1">
      <alignment vertical="center"/>
    </xf>
    <xf numFmtId="0" fontId="37" fillId="0" borderId="0" xfId="9" applyAlignment="1">
      <alignment horizontal="right"/>
    </xf>
    <xf numFmtId="0" fontId="40" fillId="0" borderId="1" xfId="0" applyFont="1" applyBorder="1"/>
    <xf numFmtId="0" fontId="40" fillId="0" borderId="0" xfId="0" applyFont="1"/>
    <xf numFmtId="14" fontId="40" fillId="0" borderId="0" xfId="0" applyNumberFormat="1" applyFont="1"/>
    <xf numFmtId="165" fontId="40" fillId="0" borderId="0" xfId="0" applyNumberFormat="1" applyFont="1"/>
    <xf numFmtId="0" fontId="42" fillId="0" borderId="0" xfId="0" applyFont="1"/>
    <xf numFmtId="165" fontId="42" fillId="0" borderId="0" xfId="0" applyNumberFormat="1" applyFont="1"/>
    <xf numFmtId="0" fontId="41" fillId="0" borderId="1" xfId="0" applyFont="1" applyBorder="1" applyAlignment="1">
      <alignment horizontal="center" vertical="center"/>
    </xf>
    <xf numFmtId="0" fontId="35" fillId="0" borderId="1" xfId="3" applyFont="1" applyBorder="1" applyAlignment="1">
      <alignment horizontal="center" vertical="center" wrapText="1"/>
    </xf>
    <xf numFmtId="0" fontId="37" fillId="0" borderId="0" xfId="9" applyAlignment="1">
      <alignment horizontal="center" vertical="center"/>
    </xf>
    <xf numFmtId="0" fontId="36" fillId="0" borderId="0" xfId="3" applyFont="1" applyAlignment="1">
      <alignment horizontal="left" vertical="center" wrapText="1"/>
    </xf>
    <xf numFmtId="0" fontId="0" fillId="0" borderId="0" xfId="0" applyAlignment="1">
      <alignment horizontal="center" vertical="center"/>
    </xf>
    <xf numFmtId="0" fontId="22" fillId="0" borderId="0" xfId="3" applyFont="1" applyAlignment="1">
      <alignment horizontal="left" vertical="center" wrapText="1"/>
    </xf>
    <xf numFmtId="0" fontId="3" fillId="0" borderId="1" xfId="3" applyBorder="1" applyAlignment="1">
      <alignment horizontal="center" wrapText="1"/>
    </xf>
    <xf numFmtId="0" fontId="24" fillId="0" borderId="1" xfId="3" applyFont="1" applyBorder="1" applyAlignment="1">
      <alignment horizontal="center" wrapText="1"/>
    </xf>
    <xf numFmtId="0" fontId="3" fillId="0" borderId="1" xfId="3" applyBorder="1" applyAlignment="1">
      <alignment horizontal="center" vertical="center" wrapText="1"/>
    </xf>
    <xf numFmtId="0" fontId="43" fillId="0" borderId="1" xfId="11" applyBorder="1"/>
    <xf numFmtId="2" fontId="43" fillId="0" borderId="1" xfId="11" applyNumberFormat="1" applyBorder="1"/>
    <xf numFmtId="0" fontId="43" fillId="0" borderId="0" xfId="11"/>
    <xf numFmtId="0" fontId="43" fillId="0" borderId="0" xfId="11" applyAlignment="1">
      <alignment horizontal="center" vertical="center"/>
    </xf>
    <xf numFmtId="2" fontId="43" fillId="0" borderId="0" xfId="11" applyNumberFormat="1"/>
    <xf numFmtId="1" fontId="43" fillId="0" borderId="0" xfId="11" applyNumberFormat="1"/>
    <xf numFmtId="0" fontId="11" fillId="0" borderId="0" xfId="11" applyFont="1" applyAlignment="1">
      <alignment horizontal="right" vertical="center"/>
    </xf>
    <xf numFmtId="2" fontId="11" fillId="0" borderId="0" xfId="11" applyNumberFormat="1" applyFont="1"/>
    <xf numFmtId="0" fontId="11" fillId="0" borderId="0" xfId="11" applyFont="1"/>
    <xf numFmtId="1" fontId="11" fillId="0" borderId="0" xfId="11" applyNumberFormat="1" applyFont="1"/>
    <xf numFmtId="0" fontId="32" fillId="0" borderId="0" xfId="11" applyFont="1"/>
    <xf numFmtId="0" fontId="32" fillId="0" borderId="0" xfId="11" applyFont="1" applyAlignment="1">
      <alignment horizontal="center" vertical="center"/>
    </xf>
    <xf numFmtId="1" fontId="32" fillId="0" borderId="0" xfId="11" applyNumberFormat="1" applyFont="1"/>
    <xf numFmtId="0" fontId="44" fillId="0" borderId="0" xfId="11" applyFont="1"/>
    <xf numFmtId="14" fontId="44" fillId="0" borderId="0" xfId="11" applyNumberFormat="1" applyFont="1" applyAlignment="1">
      <alignment horizontal="right" vertical="center"/>
    </xf>
    <xf numFmtId="165" fontId="44" fillId="0" borderId="0" xfId="11" applyNumberFormat="1" applyFont="1"/>
    <xf numFmtId="1" fontId="44" fillId="0" borderId="0" xfId="11" applyNumberFormat="1" applyFont="1"/>
    <xf numFmtId="14" fontId="45" fillId="0" borderId="0" xfId="11" applyNumberFormat="1" applyFont="1" applyAlignment="1">
      <alignment horizontal="right" vertical="center"/>
    </xf>
    <xf numFmtId="165" fontId="45" fillId="0" borderId="0" xfId="11" applyNumberFormat="1" applyFont="1"/>
    <xf numFmtId="0" fontId="45" fillId="0" borderId="0" xfId="11" applyFont="1"/>
    <xf numFmtId="14" fontId="43" fillId="0" borderId="0" xfId="11" applyNumberFormat="1" applyAlignment="1">
      <alignment horizontal="right" vertical="center"/>
    </xf>
    <xf numFmtId="165" fontId="43" fillId="0" borderId="0" xfId="11" applyNumberFormat="1"/>
  </cellXfs>
  <cellStyles count="12">
    <cellStyle name="Hipervínculo" xfId="4" builtinId="8"/>
    <cellStyle name="Hipervínculo 2" xfId="8" xr:uid="{00000000-0005-0000-0000-000001000000}"/>
    <cellStyle name="Hyperlink" xfId="7" xr:uid="{00000000-0005-0000-0000-000002000000}"/>
    <cellStyle name="Millares" xfId="1" builtinId="3"/>
    <cellStyle name="Moneda" xfId="2" builtinId="4"/>
    <cellStyle name="Moneda 2" xfId="10" xr:uid="{A2B365C7-8604-4FF0-9380-FCCA16198558}"/>
    <cellStyle name="Normal" xfId="0" builtinId="0"/>
    <cellStyle name="Normal 2" xfId="5" xr:uid="{00000000-0005-0000-0000-000006000000}"/>
    <cellStyle name="Normal 2 3" xfId="3" xr:uid="{00000000-0005-0000-0000-000007000000}"/>
    <cellStyle name="Normal 3" xfId="6" xr:uid="{00000000-0005-0000-0000-000008000000}"/>
    <cellStyle name="Normal 4" xfId="9" xr:uid="{24960F53-BC84-4D96-AC42-AEED668008DB}"/>
    <cellStyle name="Normal 5" xfId="11" xr:uid="{060636CD-8D4B-418B-8290-DCDA1C3768BF}"/>
  </cellStyles>
  <dxfs count="32">
    <dxf>
      <font>
        <strike val="0"/>
        <outline val="0"/>
        <shadow val="0"/>
        <u val="none"/>
        <vertAlign val="baseline"/>
        <sz val="11"/>
        <color rgb="FF000000"/>
        <name val="Calibri"/>
        <scheme val="minor"/>
      </font>
      <numFmt numFmtId="1" formatCode="0"/>
    </dxf>
    <dxf>
      <font>
        <strike val="0"/>
        <outline val="0"/>
        <shadow val="0"/>
        <u val="none"/>
        <vertAlign val="baseline"/>
        <sz val="11"/>
        <color rgb="FF000000"/>
        <name val="Calibri"/>
        <scheme val="minor"/>
      </font>
      <numFmt numFmtId="1" formatCode="0"/>
    </dxf>
    <dxf>
      <font>
        <b val="0"/>
        <i val="0"/>
        <strike val="0"/>
        <condense val="0"/>
        <extend val="0"/>
        <outline val="0"/>
        <shadow val="0"/>
        <u val="none"/>
        <vertAlign val="baseline"/>
        <sz val="12"/>
        <color rgb="FF000000"/>
        <name val="Calibri"/>
        <family val="2"/>
        <scheme val="minor"/>
      </font>
    </dxf>
    <dxf>
      <font>
        <strike val="0"/>
        <outline val="0"/>
        <shadow val="0"/>
        <u val="none"/>
        <vertAlign val="baseline"/>
        <sz val="11"/>
        <color rgb="FF000000"/>
        <name val="Calibri"/>
        <scheme val="minor"/>
      </font>
    </dxf>
    <dxf>
      <font>
        <b val="0"/>
        <i val="0"/>
        <strike val="0"/>
        <condense val="0"/>
        <extend val="0"/>
        <outline val="0"/>
        <shadow val="0"/>
        <u val="none"/>
        <vertAlign val="baseline"/>
        <sz val="12"/>
        <color rgb="FF000000"/>
        <name val="Calibri"/>
        <family val="2"/>
        <scheme val="minor"/>
      </font>
    </dxf>
    <dxf>
      <font>
        <strike val="0"/>
        <outline val="0"/>
        <shadow val="0"/>
        <u val="none"/>
        <vertAlign val="baseline"/>
        <sz val="11"/>
        <color rgb="FF000000"/>
        <name val="Calibri"/>
        <scheme val="minor"/>
      </font>
      <numFmt numFmtId="165" formatCode="#,##0.00\ &quot;€&quot;"/>
    </dxf>
    <dxf>
      <font>
        <b val="0"/>
        <i val="0"/>
        <strike val="0"/>
        <condense val="0"/>
        <extend val="0"/>
        <outline val="0"/>
        <shadow val="0"/>
        <u val="none"/>
        <vertAlign val="baseline"/>
        <sz val="12"/>
        <color rgb="FF000000"/>
        <name val="Calibri"/>
        <family val="2"/>
        <scheme val="minor"/>
      </font>
      <numFmt numFmtId="165" formatCode="#,##0.00\ &quot;€&quot;"/>
    </dxf>
    <dxf>
      <font>
        <strike val="0"/>
        <outline val="0"/>
        <shadow val="0"/>
        <u val="none"/>
        <vertAlign val="baseline"/>
        <sz val="11"/>
        <color rgb="FF000000"/>
        <name val="Calibri"/>
        <scheme val="minor"/>
      </font>
      <numFmt numFmtId="165" formatCode="#,##0.00\ &quot;€&quot;"/>
    </dxf>
    <dxf>
      <font>
        <b val="0"/>
        <i val="0"/>
        <strike val="0"/>
        <condense val="0"/>
        <extend val="0"/>
        <outline val="0"/>
        <shadow val="0"/>
        <u val="none"/>
        <vertAlign val="baseline"/>
        <sz val="12"/>
        <color rgb="FF000000"/>
        <name val="Calibri"/>
        <family val="2"/>
        <scheme val="minor"/>
      </font>
      <numFmt numFmtId="165" formatCode="#,##0.00\ &quot;€&quot;"/>
    </dxf>
    <dxf>
      <font>
        <strike val="0"/>
        <outline val="0"/>
        <shadow val="0"/>
        <u val="none"/>
        <vertAlign val="baseline"/>
        <sz val="11"/>
        <color rgb="FF000000"/>
        <name val="Calibri"/>
        <scheme val="minor"/>
      </font>
      <numFmt numFmtId="165" formatCode="#,##0.00\ &quot;€&quot;"/>
    </dxf>
    <dxf>
      <font>
        <b val="0"/>
        <i val="0"/>
        <strike val="0"/>
        <condense val="0"/>
        <extend val="0"/>
        <outline val="0"/>
        <shadow val="0"/>
        <u val="none"/>
        <vertAlign val="baseline"/>
        <sz val="12"/>
        <color rgb="FF000000"/>
        <name val="Calibri"/>
        <family val="2"/>
        <scheme val="minor"/>
      </font>
      <numFmt numFmtId="165" formatCode="#,##0.00\ &quot;€&quot;"/>
    </dxf>
    <dxf>
      <font>
        <strike val="0"/>
        <outline val="0"/>
        <shadow val="0"/>
        <u val="none"/>
        <vertAlign val="baseline"/>
        <sz val="11"/>
        <color rgb="FF000000"/>
        <name val="Calibri"/>
        <scheme val="minor"/>
      </font>
      <numFmt numFmtId="19" formatCode="dd/mm/yyyy"/>
      <alignment horizontal="right" vertical="center" textRotation="0" wrapText="0" indent="0" justifyLastLine="0" shrinkToFit="0" readingOrder="0"/>
    </dxf>
    <dxf>
      <font>
        <b val="0"/>
        <i val="0"/>
        <strike val="0"/>
        <condense val="0"/>
        <extend val="0"/>
        <outline val="0"/>
        <shadow val="0"/>
        <u val="none"/>
        <vertAlign val="baseline"/>
        <sz val="12"/>
        <color rgb="FF000000"/>
        <name val="Calibri"/>
        <family val="2"/>
        <scheme val="minor"/>
      </font>
      <numFmt numFmtId="19" formatCode="dd/mm/yyyy"/>
      <alignment horizontal="right" vertical="center" textRotation="0" wrapText="0" indent="0" justifyLastLine="0" shrinkToFit="0" readingOrder="0"/>
    </dxf>
    <dxf>
      <font>
        <strike val="0"/>
        <outline val="0"/>
        <shadow val="0"/>
        <u val="none"/>
        <vertAlign val="baseline"/>
        <sz val="11"/>
        <color rgb="FF000000"/>
        <name val="Calibri"/>
        <scheme val="minor"/>
      </font>
    </dxf>
    <dxf>
      <font>
        <b val="0"/>
        <i val="0"/>
        <strike val="0"/>
        <condense val="0"/>
        <extend val="0"/>
        <outline val="0"/>
        <shadow val="0"/>
        <u val="none"/>
        <vertAlign val="baseline"/>
        <sz val="11"/>
        <color rgb="FF000000"/>
        <name val="Calibri"/>
        <family val="2"/>
        <scheme val="minor"/>
      </font>
    </dxf>
    <dxf>
      <font>
        <strike val="0"/>
        <outline val="0"/>
        <shadow val="0"/>
        <u val="none"/>
        <vertAlign val="baseline"/>
        <sz val="11"/>
        <color rgb="FF000000"/>
        <name val="Calibri"/>
        <scheme val="minor"/>
      </font>
    </dxf>
    <dxf>
      <font>
        <b val="0"/>
        <i val="0"/>
        <strike val="0"/>
        <condense val="0"/>
        <extend val="0"/>
        <outline val="0"/>
        <shadow val="0"/>
        <u val="none"/>
        <vertAlign val="baseline"/>
        <sz val="11"/>
        <color rgb="FF000000"/>
        <name val="Calibri"/>
        <family val="2"/>
        <scheme val="minor"/>
      </font>
    </dxf>
    <dxf>
      <font>
        <strike val="0"/>
        <outline val="0"/>
        <shadow val="0"/>
        <u val="none"/>
        <vertAlign val="baseline"/>
        <sz val="11"/>
        <color rgb="FF000000"/>
        <name val="Calibri"/>
        <scheme val="minor"/>
      </font>
    </dxf>
    <dxf>
      <font>
        <b val="0"/>
        <i val="0"/>
        <strike val="0"/>
        <condense val="0"/>
        <extend val="0"/>
        <outline val="0"/>
        <shadow val="0"/>
        <u val="none"/>
        <vertAlign val="baseline"/>
        <sz val="11"/>
        <color rgb="FF000000"/>
        <name val="Calibri"/>
        <family val="2"/>
        <scheme val="minor"/>
      </font>
    </dxf>
    <dxf>
      <font>
        <strike val="0"/>
        <outline val="0"/>
        <shadow val="0"/>
        <u val="none"/>
        <vertAlign val="baseline"/>
        <sz val="11"/>
        <color rgb="FF000000"/>
        <name val="Calibri"/>
        <scheme val="minor"/>
      </font>
    </dxf>
    <dxf>
      <font>
        <strike val="0"/>
        <outline val="0"/>
        <shadow val="0"/>
        <u val="none"/>
        <vertAlign val="baseline"/>
        <sz val="11"/>
        <color rgb="FF000000"/>
        <name val="Calibri"/>
        <scheme val="minor"/>
      </font>
      <numFmt numFmtId="0" formatCode="General"/>
    </dxf>
    <dxf>
      <font>
        <b val="0"/>
        <i val="0"/>
        <strike val="0"/>
        <condense val="0"/>
        <extend val="0"/>
        <outline val="0"/>
        <shadow val="0"/>
        <u val="none"/>
        <vertAlign val="baseline"/>
        <sz val="12"/>
        <color theme="1"/>
        <name val="Calibri"/>
        <family val="2"/>
        <scheme val="none"/>
      </font>
    </dxf>
    <dxf>
      <font>
        <b val="0"/>
        <i val="0"/>
        <strike val="0"/>
        <condense val="0"/>
        <extend val="0"/>
        <outline val="0"/>
        <shadow val="0"/>
        <u val="none"/>
        <vertAlign val="baseline"/>
        <sz val="12"/>
        <color theme="1"/>
        <name val="Calibri"/>
        <family val="2"/>
        <scheme val="none"/>
      </font>
    </dxf>
    <dxf>
      <font>
        <b val="0"/>
        <i val="0"/>
        <strike val="0"/>
        <condense val="0"/>
        <extend val="0"/>
        <outline val="0"/>
        <shadow val="0"/>
        <u val="none"/>
        <vertAlign val="baseline"/>
        <sz val="12"/>
        <color theme="1"/>
        <name val="Calibri"/>
        <family val="2"/>
        <scheme val="none"/>
      </font>
      <numFmt numFmtId="165" formatCode="#,##0.00\ &quot;€&quot;"/>
    </dxf>
    <dxf>
      <font>
        <b val="0"/>
        <i val="0"/>
        <strike val="0"/>
        <condense val="0"/>
        <extend val="0"/>
        <outline val="0"/>
        <shadow val="0"/>
        <u val="none"/>
        <vertAlign val="baseline"/>
        <sz val="12"/>
        <color theme="1"/>
        <name val="Calibri"/>
        <family val="2"/>
        <scheme val="none"/>
      </font>
      <numFmt numFmtId="165" formatCode="#,##0.00\ &quot;€&quot;"/>
    </dxf>
    <dxf>
      <font>
        <b val="0"/>
        <i val="0"/>
        <strike val="0"/>
        <condense val="0"/>
        <extend val="0"/>
        <outline val="0"/>
        <shadow val="0"/>
        <u val="none"/>
        <vertAlign val="baseline"/>
        <sz val="12"/>
        <color theme="1"/>
        <name val="Calibri"/>
        <family val="2"/>
        <scheme val="none"/>
      </font>
      <numFmt numFmtId="165" formatCode="#,##0.00\ &quot;€&quot;"/>
    </dxf>
    <dxf>
      <font>
        <b val="0"/>
        <i val="0"/>
        <strike val="0"/>
        <condense val="0"/>
        <extend val="0"/>
        <outline val="0"/>
        <shadow val="0"/>
        <u val="none"/>
        <vertAlign val="baseline"/>
        <sz val="12"/>
        <color theme="1"/>
        <name val="Calibri"/>
        <family val="2"/>
        <scheme val="none"/>
      </font>
    </dxf>
    <dxf>
      <font>
        <b val="0"/>
        <i val="0"/>
        <strike val="0"/>
        <condense val="0"/>
        <extend val="0"/>
        <outline val="0"/>
        <shadow val="0"/>
        <u val="none"/>
        <vertAlign val="baseline"/>
        <sz val="12"/>
        <color theme="1"/>
        <name val="Calibri"/>
        <family val="2"/>
        <scheme val="none"/>
      </font>
    </dxf>
    <dxf>
      <font>
        <b val="0"/>
        <i val="0"/>
        <strike val="0"/>
        <condense val="0"/>
        <extend val="0"/>
        <outline val="0"/>
        <shadow val="0"/>
        <u val="none"/>
        <vertAlign val="baseline"/>
        <sz val="12"/>
        <color theme="1"/>
        <name val="Calibri"/>
        <family val="2"/>
        <scheme val="none"/>
      </font>
    </dxf>
    <dxf>
      <font>
        <b val="0"/>
        <i val="0"/>
        <strike val="0"/>
        <condense val="0"/>
        <extend val="0"/>
        <outline val="0"/>
        <shadow val="0"/>
        <u val="none"/>
        <vertAlign val="baseline"/>
        <sz val="12"/>
        <color theme="1"/>
        <name val="Calibri"/>
        <family val="2"/>
        <scheme val="none"/>
      </font>
    </dxf>
    <dxf>
      <font>
        <b val="0"/>
        <i val="0"/>
        <strike val="0"/>
        <condense val="0"/>
        <extend val="0"/>
        <outline val="0"/>
        <shadow val="0"/>
        <u val="none"/>
        <vertAlign val="baseline"/>
        <sz val="12"/>
        <color theme="1"/>
        <name val="Calibri"/>
        <family val="2"/>
        <scheme val="none"/>
      </font>
    </dxf>
    <dxf>
      <font>
        <b val="0"/>
        <i val="0"/>
        <strike val="0"/>
        <condense val="0"/>
        <extend val="0"/>
        <outline val="0"/>
        <shadow val="0"/>
        <u val="none"/>
        <vertAlign val="baseline"/>
        <sz val="12"/>
        <color theme="1"/>
        <name val="Calibri"/>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2457450</xdr:colOff>
      <xdr:row>0</xdr:row>
      <xdr:rowOff>447675</xdr:rowOff>
    </xdr:to>
    <xdr:pic>
      <xdr:nvPicPr>
        <xdr:cNvPr id="2" name="_x0037__x0020_Imagen" descr="Descripción: logotipo.jpg">
          <a:extLst>
            <a:ext uri="{FF2B5EF4-FFF2-40B4-BE49-F238E27FC236}">
              <a16:creationId xmlns:a16="http://schemas.microsoft.com/office/drawing/2014/main" id="{635AE928-7D8D-459A-B1AB-D11AFE06E7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4098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2457450</xdr:colOff>
      <xdr:row>0</xdr:row>
      <xdr:rowOff>447675</xdr:rowOff>
    </xdr:to>
    <xdr:pic>
      <xdr:nvPicPr>
        <xdr:cNvPr id="2" name="_x0037__x0020_Imagen" descr="Descripción: logotip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4098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2590800</xdr:colOff>
      <xdr:row>0</xdr:row>
      <xdr:rowOff>447675</xdr:rowOff>
    </xdr:to>
    <xdr:pic>
      <xdr:nvPicPr>
        <xdr:cNvPr id="2" name="_x0037__x0020_Imagen" descr="Descripción: logotip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5431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2457450</xdr:colOff>
      <xdr:row>0</xdr:row>
      <xdr:rowOff>447675</xdr:rowOff>
    </xdr:to>
    <xdr:pic>
      <xdr:nvPicPr>
        <xdr:cNvPr id="2" name="_x0037__x0020_Imagen" descr="Descripción: logotipo.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4098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2590800</xdr:colOff>
      <xdr:row>0</xdr:row>
      <xdr:rowOff>447675</xdr:rowOff>
    </xdr:to>
    <xdr:pic>
      <xdr:nvPicPr>
        <xdr:cNvPr id="2" name="_x0037__x0020_Imagen" descr="Descripción: logotipo.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5431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38100</xdr:rowOff>
    </xdr:from>
    <xdr:to>
      <xdr:col>1</xdr:col>
      <xdr:colOff>542925</xdr:colOff>
      <xdr:row>0</xdr:row>
      <xdr:rowOff>581025</xdr:rowOff>
    </xdr:to>
    <xdr:pic>
      <xdr:nvPicPr>
        <xdr:cNvPr id="2" name="_x0037__x0020_Imagen" descr="Descripción: logotipo.jpg">
          <a:extLst>
            <a:ext uri="{FF2B5EF4-FFF2-40B4-BE49-F238E27FC236}">
              <a16:creationId xmlns:a16="http://schemas.microsoft.com/office/drawing/2014/main" id="{21A24156-DA1A-4670-BC05-DACAFA5505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8100"/>
          <a:ext cx="27527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2457450</xdr:colOff>
      <xdr:row>0</xdr:row>
      <xdr:rowOff>447675</xdr:rowOff>
    </xdr:to>
    <xdr:pic>
      <xdr:nvPicPr>
        <xdr:cNvPr id="2" name="_x0037__x0020_Imagen" descr="Descripción: logotipo.jpg">
          <a:extLst>
            <a:ext uri="{FF2B5EF4-FFF2-40B4-BE49-F238E27FC236}">
              <a16:creationId xmlns:a16="http://schemas.microsoft.com/office/drawing/2014/main" id="{3B21F417-0C77-4494-8A63-8F5FAD5C7D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4098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2457450</xdr:colOff>
      <xdr:row>0</xdr:row>
      <xdr:rowOff>447675</xdr:rowOff>
    </xdr:to>
    <xdr:pic>
      <xdr:nvPicPr>
        <xdr:cNvPr id="2" name="_x0037__x0020_Imagen" descr="Descripción: logotipo.jpg">
          <a:extLst>
            <a:ext uri="{FF2B5EF4-FFF2-40B4-BE49-F238E27FC236}">
              <a16:creationId xmlns:a16="http://schemas.microsoft.com/office/drawing/2014/main" id="{2E771B59-F86E-4F01-980A-B401E85AD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4098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2457450</xdr:colOff>
      <xdr:row>0</xdr:row>
      <xdr:rowOff>447675</xdr:rowOff>
    </xdr:to>
    <xdr:pic>
      <xdr:nvPicPr>
        <xdr:cNvPr id="2" name="_x0037__x0020_Imagen" descr="Descripción: logotipo.jpg">
          <a:extLst>
            <a:ext uri="{FF2B5EF4-FFF2-40B4-BE49-F238E27FC236}">
              <a16:creationId xmlns:a16="http://schemas.microsoft.com/office/drawing/2014/main" id="{C48EB3AE-6F10-48C1-B930-905E9B334B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4098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2457450</xdr:colOff>
      <xdr:row>0</xdr:row>
      <xdr:rowOff>447675</xdr:rowOff>
    </xdr:to>
    <xdr:pic>
      <xdr:nvPicPr>
        <xdr:cNvPr id="4" name="_x0037__x0020_Imagen" descr="Descripción: logotipo.jpg">
          <a:extLst>
            <a:ext uri="{FF2B5EF4-FFF2-40B4-BE49-F238E27FC236}">
              <a16:creationId xmlns:a16="http://schemas.microsoft.com/office/drawing/2014/main" id="{C94A1BB3-D210-4EE8-99B7-7556C24C3D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4098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2457450</xdr:colOff>
      <xdr:row>0</xdr:row>
      <xdr:rowOff>447675</xdr:rowOff>
    </xdr:to>
    <xdr:pic>
      <xdr:nvPicPr>
        <xdr:cNvPr id="2" name="_x0037__x0020_Imagen" descr="Descripción: logotip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4098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2457450</xdr:colOff>
      <xdr:row>0</xdr:row>
      <xdr:rowOff>447675</xdr:rowOff>
    </xdr:to>
    <xdr:pic>
      <xdr:nvPicPr>
        <xdr:cNvPr id="2" name="_x0037__x0020_Imagen" descr="Descripción: logotip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7143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2457450</xdr:colOff>
      <xdr:row>0</xdr:row>
      <xdr:rowOff>447675</xdr:rowOff>
    </xdr:to>
    <xdr:pic>
      <xdr:nvPicPr>
        <xdr:cNvPr id="2" name="_x0037__x0020_Imagen" descr="Descripción: logotip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4098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cheros.rectorado.uvigo.es\comun\Unidade%20de%20Estudos%20e%20Programas\INFORMES%20XERENCIA\FECYT\2022_Cultura%20cient&#237;fica\Divulgacion_21_propia%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servacións"/>
      <sheetName val="Encuesta "/>
      <sheetName val="Total"/>
      <sheetName val="Copia total"/>
      <sheetName val="Copia total (2)"/>
      <sheetName val="Táboas dinámicas"/>
      <sheetName val="Recibidas sen procesar"/>
      <sheetName val="Tipos actividade"/>
    </sheetNames>
    <sheetDataSet>
      <sheetData sheetId="0"/>
      <sheetData sheetId="1">
        <row r="2">
          <cell r="I2" t="str">
            <v>Facultade de CC Empresariais e Turismo</v>
          </cell>
          <cell r="J2" t="str">
            <v>Conversas</v>
          </cell>
          <cell r="K2" t="str">
            <v>Ciclo de confrencias</v>
          </cell>
          <cell r="L2" t="str">
            <v>Ciclo de charlas/conferencias</v>
          </cell>
          <cell r="M2" t="str">
            <v>Varias datas. % conversas ao longo do ano</v>
          </cell>
          <cell r="N2">
            <v>1500</v>
          </cell>
          <cell r="O2">
            <v>0</v>
          </cell>
          <cell r="P2">
            <v>0</v>
          </cell>
          <cell r="Q2" t="str">
            <v>xeral</v>
          </cell>
          <cell r="R2">
            <v>200</v>
          </cell>
        </row>
        <row r="3">
          <cell r="I3" t="str">
            <v>Economía Financiera y Contabilidad</v>
          </cell>
          <cell r="J3" t="str">
            <v>Competición en bolsa 2021</v>
          </cell>
          <cell r="K3" t="str">
            <v>Tras una explicación online sobre el funcionamiento del programa del broker Interactive Brokers, cada participante trabajaba individualmente comprando y vendiendo para obtener una de las tres posiciones ganadoras</v>
          </cell>
          <cell r="L3" t="str">
            <v>Ciclo de charlas/conferencias</v>
          </cell>
          <cell r="M3" t="str">
            <v>27 al 31 de diciembre</v>
          </cell>
          <cell r="N3">
            <v>0</v>
          </cell>
          <cell r="O3">
            <v>0</v>
          </cell>
          <cell r="P3">
            <v>0</v>
          </cell>
          <cell r="Q3" t="str">
            <v>Interesados Uvigo, Eiside y público en general</v>
          </cell>
          <cell r="R3">
            <v>16</v>
          </cell>
        </row>
        <row r="4">
          <cell r="I4" t="str">
            <v>Economía Financiera y Contabilidad</v>
          </cell>
          <cell r="J4" t="str">
            <v>Advanced Trading 2021</v>
          </cell>
          <cell r="K4" t="str">
            <v xml:space="preserve">Curso de bolsa eminentemente práctico en la FCEE continuación del Introducción en Bolsa en la Facultad de Comercio </v>
          </cell>
          <cell r="L4" t="str">
            <v>Cursos</v>
          </cell>
          <cell r="M4" t="str">
            <v>24/02/2021 al 26/03/2021</v>
          </cell>
          <cell r="N4">
            <v>0</v>
          </cell>
          <cell r="O4">
            <v>0</v>
          </cell>
          <cell r="P4">
            <v>0</v>
          </cell>
          <cell r="Q4" t="str">
            <v>Uvigo y público en general</v>
          </cell>
          <cell r="R4">
            <v>29</v>
          </cell>
        </row>
        <row r="5">
          <cell r="I5" t="str">
            <v>Laboratorio ecofisioloxía vexetal - Dpto. Bioloxía Vexetal e Ciencia do Solo</v>
          </cell>
          <cell r="J5" t="str">
            <v>Carpoflor: plantas invasoras</v>
          </cell>
          <cell r="K5" t="str">
            <v>Actividade científica con estudantes de secundaria. Os estudantes investigan unha ou varias especies invasoras ao longo do ano e comparan os seus resultados cos alcanzados por estudantes doutros anos.</v>
          </cell>
          <cell r="L5" t="str">
            <v>Talleres</v>
          </cell>
          <cell r="M5" t="str">
            <v>De inicio a fin de curso</v>
          </cell>
          <cell r="N5" t="str">
            <v>250 ?</v>
          </cell>
          <cell r="O5" t="str">
            <v>300 ?</v>
          </cell>
          <cell r="P5">
            <v>0</v>
          </cell>
          <cell r="Q5" t="str">
            <v>Estudantes secundaria</v>
          </cell>
          <cell r="R5">
            <v>50</v>
          </cell>
        </row>
        <row r="6">
          <cell r="I6" t="str">
            <v>Grupo HC1 y Grupo I2DH</v>
          </cell>
          <cell r="J6" t="str">
            <v>Jornadas de Historia Contemporánea y del Tiempo Presente</v>
          </cell>
          <cell r="K6" t="str">
            <v>Actividade on line. Los objetivos esenciales de las Jornadas de Historia Contemporánea y del Tiempo Presente pasan por acercar al alumnado y al público interesado algunos de los principales debates historiográficos y las líneas de investigación relacionadas con la docencia de la Historia Contemporánea y el Mundo Actual, tanto a nivel general como de Galicia. En esta ocasión se centran en revisitar Falange, ofreciendo algunas aportaciones novedosas sobre el estudio del partido fascista español por antonomasia y su trayectoria durante la primera mitad del régimen franquista. Para ello cuenta con la participación de destacados expertos nacionales e internacionales que ofrecerán el resultado de sus recientes investigaciones.</v>
          </cell>
          <cell r="L6" t="str">
            <v>Ciclo de charlas/conferencias</v>
          </cell>
          <cell r="M6" t="str">
            <v>7-8 de marzo de 2022</v>
          </cell>
          <cell r="N6">
            <v>0</v>
          </cell>
          <cell r="O6">
            <v>600</v>
          </cell>
          <cell r="P6">
            <v>0</v>
          </cell>
          <cell r="Q6" t="str">
            <v>Universitarios e interesados en general</v>
          </cell>
          <cell r="R6">
            <v>198</v>
          </cell>
        </row>
        <row r="7">
          <cell r="I7" t="str">
            <v>VICERREITORA DE CAPTACIÓN DE ALUMNADO, ESTUDANTES E EXTENSIÓN UNIVERSITARIA FAI CONSTAR:</v>
          </cell>
          <cell r="J7" t="str">
            <v>charla de orientación universitaria dos estudos impartidos na Facultade de Fisioterapia da Universidade de Vigo- PREVENCIÓN DE LESIÓNS DEPORTIVAS</v>
          </cell>
          <cell r="K7" t="str">
            <v>Edugal- Pabellón municipal de PONTEVEDRA</v>
          </cell>
          <cell r="L7" t="str">
            <v>Feiras</v>
          </cell>
          <cell r="M7" t="str">
            <v>Novembro de 2021</v>
          </cell>
          <cell r="N7" t="str">
            <v>0 euros</v>
          </cell>
          <cell r="O7" t="str">
            <v>descoñecido</v>
          </cell>
          <cell r="P7" t="str">
            <v>descoñecido</v>
          </cell>
          <cell r="Q7" t="str">
            <v>Alumnado preuniversitarios e público xeral</v>
          </cell>
          <cell r="R7">
            <v>20</v>
          </cell>
        </row>
        <row r="8">
          <cell r="I8" t="str">
            <v>Projecto CASUABIOTA, Grupo de Ecoloxía Animal, Dpto. Ecoloxía e Bioloxía Animal</v>
          </cell>
          <cell r="J8" t="str">
            <v>Dia do Solo Vivo 2021</v>
          </cell>
          <cell r="K8" t="str">
            <v xml:space="preserve">Obradoiro sobre a biodiversidade do solo realizado no CPI de Mosteiro Meis com alunado de 1º da ESO. O obradoiro incluiu pequena apresentaçom sobre o solo, saida e recolha do solo do pátio e captura de fauna do solo e a sua observaçom baixo a lupa. </v>
          </cell>
          <cell r="L8" t="str">
            <v>Talleres</v>
          </cell>
          <cell r="M8" t="str">
            <v>13 de dezembro de 2021</v>
          </cell>
          <cell r="N8">
            <v>0</v>
          </cell>
          <cell r="O8">
            <v>0</v>
          </cell>
          <cell r="P8">
            <v>60</v>
          </cell>
          <cell r="Q8" t="str">
            <v>Alunado da ESO</v>
          </cell>
          <cell r="R8" t="str">
            <v>Arredor de 50 pessoas</v>
          </cell>
        </row>
        <row r="9">
          <cell r="I9" t="str">
            <v>Grupo de Ecoloxía Animal, Dpto. Ecoloxía e Bioloxía Animal</v>
          </cell>
          <cell r="J9" t="str">
            <v>Science is Wonderful 2021</v>
          </cell>
          <cell r="K9" t="str">
            <v>Actividade organizada pola Comissom Europeia, consistiu em sessons em linha de 1 hora com aulas de primário e secundário de Galiza, Portugal e Espanha. A minha interaçom com as alunas foi umha apresentaçom sobre o solo e umha sessom de perguntas/respostas a questons que as crianças tinham sobre os solos.</v>
          </cell>
          <cell r="L9" t="str">
            <v>Ciclo de charlas/conferencias</v>
          </cell>
          <cell r="M9" t="str">
            <v>22 a 26 de novembro de 2021</v>
          </cell>
          <cell r="N9">
            <v>0</v>
          </cell>
          <cell r="O9">
            <v>0</v>
          </cell>
          <cell r="P9">
            <v>0</v>
          </cell>
          <cell r="Q9" t="str">
            <v>Estudantes de primário e secundário</v>
          </cell>
          <cell r="R9">
            <v>200</v>
          </cell>
        </row>
        <row r="10">
          <cell r="I10" t="str">
            <v>Projecto CASUABIOTA, Grupo de Ecoloxía Animal, Dpto. Ecoloxía e Bioloxía Animal</v>
          </cell>
          <cell r="J10" t="str">
            <v>De pintura, vulcans e árvores!</v>
          </cell>
          <cell r="K10" t="str">
            <v>Apresentaçom sobre as Casuarináceas, os seus usos em restauraçom mineira e o projecto CASUABIOTA desenvolvida na Escola de Capatazes Florestais de Louriçám (Ponte Vedra), seguida de visita/observaçom de vários exemplares de /Casuarina equisetifolia/ e /C. cunninghamiana/ do jardim histórico do Paço de Louriçám.</v>
          </cell>
          <cell r="L10" t="str">
            <v>Ciclo de charlas/conferencias</v>
          </cell>
          <cell r="M10" t="str">
            <v>24 de novembro de 2021</v>
          </cell>
          <cell r="N10">
            <v>0</v>
          </cell>
          <cell r="O10">
            <v>0</v>
          </cell>
          <cell r="P10">
            <v>20</v>
          </cell>
          <cell r="Q10" t="str">
            <v>Estudantes do ciclo de FP de capataz florestal</v>
          </cell>
          <cell r="R10">
            <v>20</v>
          </cell>
        </row>
        <row r="11">
          <cell r="I11" t="str">
            <v>FOROACUI</v>
          </cell>
          <cell r="J11" t="str">
            <v>EFICIENCIA ENERGÉTICA EN LA ACUICULTURA</v>
          </cell>
          <cell r="K11" t="str">
            <v>XXIII Foro dos Recursos Mariños e da Acuicultura das Rías Galegas, O Grove</v>
          </cell>
          <cell r="L11" t="str">
            <v>Ciclo de charlas/conferencias</v>
          </cell>
          <cell r="M11" t="str">
            <v xml:space="preserve"> 8/X/2021</v>
          </cell>
          <cell r="N11">
            <v>0</v>
          </cell>
          <cell r="O11">
            <v>0</v>
          </cell>
          <cell r="P11">
            <v>0</v>
          </cell>
          <cell r="Q11" t="str">
            <v>Profesional y estudiantes</v>
          </cell>
          <cell r="R11">
            <v>40</v>
          </cell>
        </row>
        <row r="12">
          <cell r="I12" t="str">
            <v>CINTECX. Centro de Investigación en Tecnologías, Energía y Procesos Industriales</v>
          </cell>
          <cell r="J12" t="str">
            <v>Jornada de Puertas abiertas Cintecx</v>
          </cell>
          <cell r="K12" t="str">
            <v>En estas visitas pudieron participar en diversos talleres muy prácticos diseñados específicamente para ellos y que les permitieron acercarse a la importante labor llevada a cabo por las investigadoras y por los investigadores del centro y entender como la tecnología ayuda a lograr una sociedad industrial y sostenible comprometida con la conservación del planeta. Se celebró en el CINTECX</v>
          </cell>
          <cell r="L12" t="str">
            <v>Xornadas de portas abertas</v>
          </cell>
          <cell r="M12">
            <v>44497</v>
          </cell>
          <cell r="N12">
            <v>1500</v>
          </cell>
          <cell r="O12">
            <v>0</v>
          </cell>
          <cell r="P12">
            <v>0</v>
          </cell>
          <cell r="Q12" t="str">
            <v>Estudiantes Bacharelato-Colegio Compañía de María</v>
          </cell>
          <cell r="R12">
            <v>25</v>
          </cell>
        </row>
        <row r="13">
          <cell r="I13" t="str">
            <v>CINTECX. Centro de Investigación en Tecnologías, Energía y Procesos Industriales</v>
          </cell>
          <cell r="J13" t="str">
            <v>Jornada de Puertas abiertas Cintecx</v>
          </cell>
          <cell r="K13" t="str">
            <v>En estas visitas pudieron participar en diversos talleres muy prácticos diseñados específicamente para ellos y que les permitieron acercarse a la importante labor llevada a cabo por las investigadoras y por los investigadores del centro y entender como la tecnología ayuda a lograr una sociedad industrial y sostenible comprometida con la conservación del planeta. Se celebró en el CINTECX</v>
          </cell>
          <cell r="L13" t="str">
            <v>Xornadas de portas abertas</v>
          </cell>
          <cell r="M13">
            <v>44540</v>
          </cell>
          <cell r="N13">
            <v>1500</v>
          </cell>
          <cell r="O13">
            <v>0</v>
          </cell>
          <cell r="P13">
            <v>0</v>
          </cell>
          <cell r="Q13" t="str">
            <v>Estudiantes Bacharelato-CASTRO BRITISH SCHOOL?</v>
          </cell>
          <cell r="R13">
            <v>25</v>
          </cell>
        </row>
        <row r="14">
          <cell r="I14" t="str">
            <v>Foro para el conocimiento y la Investigación</v>
          </cell>
          <cell r="J14" t="str">
            <v>Observatorio de la Publicidad 2021</v>
          </cell>
          <cell r="K14" t="str">
            <v xml:space="preserve">Realización de un Informe sobre el Estado de la Publicidad en España dentro del proyecto Observatorio de la Publicidad 2021 </v>
          </cell>
          <cell r="L14" t="str">
            <v>Estudos/informes</v>
          </cell>
          <cell r="M14">
            <v>2021</v>
          </cell>
          <cell r="N14">
            <v>0</v>
          </cell>
          <cell r="O14">
            <v>0</v>
          </cell>
          <cell r="P14">
            <v>1400</v>
          </cell>
          <cell r="Q14" t="str">
            <v xml:space="preserve">profesionales del sector </v>
          </cell>
          <cell r="R14">
            <v>0</v>
          </cell>
        </row>
        <row r="15">
          <cell r="I15" t="str">
            <v>Grupo CI5 Gessmin CINTECX</v>
          </cell>
          <cell r="J15" t="str">
            <v>CURSO DE INGENIERÍA DE TALUDES EN MACIZOS ROCOSOS</v>
          </cell>
          <cell r="K15" t="str">
            <v>En este curso, enfocado para recién titulados y profesionales del ámbito de la ingeniería de minas y civil, se revisarán aspectos básicos y se presentarán algunas técnicas avanzadas de la ingeniería de taludes rocosos. Los participantes deberán estar familiarizados con aspectos básicos de la geomecánica incluyendo caracterización, comportamiento de rocas y macizos rocosos, comportamiento de discontinuidades en roca y criterios de falla, etc? En el curso se presentarán algunas técnicas novedosas de caracterización de discontinuidades en macizos rocosos, se revisarán brevemente las técnicas de análisis de estabilidad de frente a los diferentes mecanismos sencillos de rotura de taludes rocosos (plano, cuña, circular y se presentarán algunos conceptos básicos sobre roturas complejas (roturas por vuelco, de muro, mixtas y fenómenos de desprendimiento). Se hará especial hincapié en el uso de técnicas estadísticas y numéricas para el cálculo de taludes y se presentarán algunos casos prácticos. Lima, Perú Telemático</v>
          </cell>
          <cell r="L15" t="str">
            <v>Cursos</v>
          </cell>
          <cell r="M15" t="str">
            <v>18 y 19 de octubre</v>
          </cell>
          <cell r="N15">
            <v>0</v>
          </cell>
          <cell r="O15">
            <v>0</v>
          </cell>
          <cell r="P15">
            <v>0</v>
          </cell>
          <cell r="Q15" t="str">
            <v>Ingenieros civiles y d eminas</v>
          </cell>
          <cell r="R15">
            <v>20</v>
          </cell>
        </row>
        <row r="16">
          <cell r="I16" t="str">
            <v>Facultade Filoloxía e Tradución</v>
          </cell>
          <cell r="J16" t="str">
            <v>Mesas Redondas: Creación, investigación e tradución en literatura infantil e xuvenil: tendencias actuais</v>
          </cell>
          <cell r="K16" t="str">
            <v>os participantes presentaron achegas das súas investigacións en Literatura infantil e xuvenil, concretamente nos campos da creación, da investigación e da tradución</v>
          </cell>
          <cell r="L16" t="str">
            <v>Ciclo de charlas/conferencias</v>
          </cell>
          <cell r="M16" t="str">
            <v>3, 10 maio 2021</v>
          </cell>
          <cell r="N16" t="str">
            <v>Fondos da FFT; non lembro a cantidade concedida</v>
          </cell>
          <cell r="O16">
            <v>0</v>
          </cell>
          <cell r="P16">
            <v>0</v>
          </cell>
          <cell r="Q16" t="str">
            <v>alumnado e profesorado FFT, tamén aberto a público xeral</v>
          </cell>
          <cell r="R16">
            <v>80</v>
          </cell>
        </row>
        <row r="17">
          <cell r="I17" t="str">
            <v>Mª de las Nieves Lorenzo González</v>
          </cell>
          <cell r="J17" t="str">
            <v>VI Concurso de creación artística do Día Internacional da Muller e a Nena na Ciencia</v>
          </cell>
          <cell r="K17" t="str">
            <v>Este certame organízase cada ano co gallo da celebración o día 11 de febreiro do Día Internacional da Muller e a Nena na Ciencia. Conta co apoio da Facultade de Ciencias, a Escola de Enxeñaría Aeronáutica e do Espazo, a Escola Superior de Enxeñaría Informática do campus de Ourense e a Unidade de Igualdade da UVigo.</v>
          </cell>
          <cell r="L17" t="str">
            <v>Premios/concursos</v>
          </cell>
          <cell r="M17" t="str">
            <v>a entrega de premios fixose o 18 febreiro 2022 convócouse en novembro. 2021</v>
          </cell>
          <cell r="N17" t="str">
            <v>650 euros aproximadamente a pagar entre os tres centros e a Unidade de Igualdade</v>
          </cell>
          <cell r="O17">
            <v>0</v>
          </cell>
          <cell r="P17">
            <v>0</v>
          </cell>
          <cell r="Q17" t="str">
            <v>Estudiantes primaria y secundaria centros educativos de Ourense</v>
          </cell>
          <cell r="R17">
            <v>130</v>
          </cell>
        </row>
        <row r="18">
          <cell r="I18" t="str">
            <v>Vicerreitoría de Captación de Alumnado, Estudantes e Extensión Universitaria</v>
          </cell>
          <cell r="J18" t="str">
            <v>Charlas de divulgación científica para estudantes de bacharelato, ESO e ciclos superiores de formación profesional</v>
          </cell>
          <cell r="K18" t="str">
            <v>Intelixencia artificial de peto. IES Terra Cha Jose Trapero Pardo (Castro Riberas, Lugo)</v>
          </cell>
          <cell r="L18" t="str">
            <v>Ciclo de charlas/conferencias</v>
          </cell>
          <cell r="M18">
            <v>44685</v>
          </cell>
          <cell r="N18">
            <v>55.86</v>
          </cell>
          <cell r="O18">
            <v>0</v>
          </cell>
          <cell r="P18">
            <v>0</v>
          </cell>
          <cell r="Q18" t="str">
            <v>Alumnos bacharelato</v>
          </cell>
          <cell r="R18">
            <v>30</v>
          </cell>
        </row>
        <row r="19">
          <cell r="I19" t="str">
            <v>Vicerreitoría de Captación de Alumnado, Estudantes e Extensión Universitaria</v>
          </cell>
          <cell r="J19" t="str">
            <v>Charlas de divulgación científica para estudantes de bacharelato, ESO e ciclos superiores de formación profesional</v>
          </cell>
          <cell r="K19" t="str">
            <v>Intelixencia artificial de peto. IES Felix Muriel de Rianxoo</v>
          </cell>
          <cell r="L19" t="str">
            <v>Ciclo de charlas/conferencias</v>
          </cell>
          <cell r="M19">
            <v>44693</v>
          </cell>
          <cell r="N19">
            <v>30.02</v>
          </cell>
          <cell r="O19">
            <v>0</v>
          </cell>
          <cell r="P19">
            <v>0</v>
          </cell>
          <cell r="Q19">
            <v>0</v>
          </cell>
          <cell r="R19">
            <v>60</v>
          </cell>
        </row>
        <row r="20">
          <cell r="I20" t="str">
            <v>Vicerreitoría de Captación de Alumnado, Estudantes e Extensión Universitaria</v>
          </cell>
          <cell r="J20" t="str">
            <v>Charlas de divulgación científica para estudantes de bacharelato, ESO e ciclos superiores de formación profesional</v>
          </cell>
          <cell r="K20" t="str">
            <v>Intelixencia artificial de peto. IES Coruxo (Vigo)</v>
          </cell>
          <cell r="L20" t="str">
            <v>Ciclo de charlas/conferencias</v>
          </cell>
          <cell r="M20">
            <v>44702</v>
          </cell>
          <cell r="N20">
            <v>37.619999999999997</v>
          </cell>
          <cell r="O20">
            <v>0</v>
          </cell>
          <cell r="P20">
            <v>0</v>
          </cell>
          <cell r="Q20">
            <v>0</v>
          </cell>
          <cell r="R20">
            <v>20</v>
          </cell>
        </row>
        <row r="21">
          <cell r="I21" t="str">
            <v>Vicerreitoría de Captación de Alumnado, Estudantes e Extensión Universitaria</v>
          </cell>
          <cell r="J21" t="str">
            <v>Charlas de divulgación científica para estudantes de bacharelato, ESO e ciclos superiores de formación profesional</v>
          </cell>
          <cell r="K21" t="str">
            <v>Intelixencia artificial de peto. IES Armando Cotarelo (Vilagarcía de Arousa)</v>
          </cell>
          <cell r="L21" t="str">
            <v>Ciclo de charlas/conferencias</v>
          </cell>
          <cell r="M21">
            <v>44657</v>
          </cell>
          <cell r="N21">
            <v>55.86</v>
          </cell>
          <cell r="O21">
            <v>0</v>
          </cell>
          <cell r="P21">
            <v>0</v>
          </cell>
          <cell r="Q21" t="str">
            <v>Alumnos bacharelato</v>
          </cell>
          <cell r="R21">
            <v>30</v>
          </cell>
        </row>
        <row r="22">
          <cell r="I22" t="str">
            <v>Vicerreitoría de Captación de Alumnado, Estudantes e Extensión Universitaria</v>
          </cell>
          <cell r="J22" t="str">
            <v>Charlas de divulgación científica para estudantes de bacharelato, ESO e ciclos superiores de formación profesional</v>
          </cell>
          <cell r="K22" t="str">
            <v>Intelixencia artificial de peto. Edificio Miralles. Campus Univ. de Vigo</v>
          </cell>
          <cell r="L22" t="str">
            <v>Ciclo de charlas/conferencias</v>
          </cell>
          <cell r="M22">
            <v>44701</v>
          </cell>
          <cell r="N22">
            <v>37.619999999999997</v>
          </cell>
          <cell r="O22">
            <v>0</v>
          </cell>
          <cell r="P22">
            <v>0</v>
          </cell>
          <cell r="Q22">
            <v>0</v>
          </cell>
          <cell r="R22">
            <v>25</v>
          </cell>
        </row>
        <row r="23">
          <cell r="I23" t="str">
            <v>Departamento de Ingeniería Eléctrica/Manuel Pérez Donsión</v>
          </cell>
          <cell r="J23" t="str">
            <v>ICREPQ&amp;#039;21</v>
          </cell>
          <cell r="K23" t="str">
            <v>International Conference on Renewable Energy and Power Quality, conferencia anual cuya edición de 2021 se ha celebrado en Almería.</v>
          </cell>
          <cell r="L23" t="str">
            <v>Ciclo de charlas/conferencias</v>
          </cell>
          <cell r="M23" t="str">
            <v>28 a 30 de julio de 2021</v>
          </cell>
          <cell r="N23" t="str">
            <v>52.800 Euros</v>
          </cell>
          <cell r="O23" t="str">
            <v>0 Euros</v>
          </cell>
          <cell r="P23" t="str">
            <v>1.600 Euros</v>
          </cell>
          <cell r="Q23" t="str">
            <v>Estudiante, profesores y técnicos de empresas.</v>
          </cell>
          <cell r="R23">
            <v>125</v>
          </cell>
        </row>
        <row r="24">
          <cell r="I24" t="str">
            <v>Facultade de Química</v>
          </cell>
          <cell r="J24" t="str">
            <v>Salón de oferta de Educación e Formación de Galicia (EDUGAL)</v>
          </cell>
          <cell r="K24" t="str">
            <v>Atención al público asistente en el stand que esta Facultad tenía en el certamen y colaboración en la realización del taller - seminario Gústanos a Química, que se impartió a las 12:00 h.</v>
          </cell>
          <cell r="L24" t="str">
            <v>Feiras</v>
          </cell>
          <cell r="M24">
            <v>44489</v>
          </cell>
          <cell r="N24">
            <v>10</v>
          </cell>
          <cell r="O24">
            <v>14.64</v>
          </cell>
          <cell r="P24">
            <v>0</v>
          </cell>
          <cell r="Q24" t="str">
            <v>Alumnado de educación secundaria</v>
          </cell>
          <cell r="R24">
            <v>100</v>
          </cell>
        </row>
        <row r="25">
          <cell r="I25" t="str">
            <v>Laboratorio ecofisioloxía vexetal - Dpto. Bioloxía Vexetal e Ciencia do Solo</v>
          </cell>
          <cell r="J25" t="str">
            <v>Carpoflor: plantas invasoras</v>
          </cell>
          <cell r="K25" t="str">
            <v>Actividade científica con estudantes de secundaria. Os estudantes investigan unha ou varias especies invasoras ao longo do ano e comparan os seus resultados cos alcanzados por estudantes doutros anos.</v>
          </cell>
          <cell r="L25" t="str">
            <v>Talleres</v>
          </cell>
          <cell r="M25" t="str">
            <v>De inicio a fin de curso</v>
          </cell>
          <cell r="N25" t="str">
            <v>250 ?</v>
          </cell>
          <cell r="O25">
            <v>0</v>
          </cell>
          <cell r="P25">
            <v>0</v>
          </cell>
          <cell r="Q25" t="str">
            <v>Estudantes secundaria</v>
          </cell>
          <cell r="R25">
            <v>50</v>
          </cell>
        </row>
        <row r="26">
          <cell r="I26" t="str">
            <v>Escola de Enxeñaría de Telecomunicación</v>
          </cell>
          <cell r="J26" t="str">
            <v>Curso para presentadores de la titulación en institutos y colegios</v>
          </cell>
          <cell r="K26" t="str">
            <v>Formación para estudiantes de máster y de cursos finales de grado, incluyendo consejos, guionización, técnicas de storytelling y prácticas</v>
          </cell>
          <cell r="L26" t="str">
            <v>Talleres</v>
          </cell>
          <cell r="M26">
            <v>44334</v>
          </cell>
          <cell r="N26">
            <v>0</v>
          </cell>
          <cell r="O26">
            <v>0</v>
          </cell>
          <cell r="P26">
            <v>0</v>
          </cell>
          <cell r="Q26" t="str">
            <v>Estudiantes de máster y grado de la EE Telecomunicación</v>
          </cell>
          <cell r="R26">
            <v>25</v>
          </cell>
        </row>
        <row r="27">
          <cell r="I27" t="str">
            <v>Escola de Enxeñaría de Telecomunicación</v>
          </cell>
          <cell r="J27" t="str">
            <v>Curso para presentadores de la titulación en institutos y colegios</v>
          </cell>
          <cell r="K27" t="str">
            <v>Impartí (Iñigo Cuiñas) un taller de dos horas para formación para estudiantes de máster y de cursos finales de grado, incluyendo consejos, guionización, técnicas de storytelling y prácticas</v>
          </cell>
          <cell r="L27" t="str">
            <v>Talleres</v>
          </cell>
          <cell r="M27">
            <v>44334</v>
          </cell>
          <cell r="N27">
            <v>0</v>
          </cell>
          <cell r="O27">
            <v>0</v>
          </cell>
          <cell r="P27">
            <v>0</v>
          </cell>
          <cell r="Q27" t="str">
            <v>Estudiantes de máster y grado de la EE Telecomunicación</v>
          </cell>
          <cell r="R27">
            <v>25</v>
          </cell>
        </row>
        <row r="28">
          <cell r="I28" t="str">
            <v>Facultade de Educación e Traballo Social</v>
          </cell>
          <cell r="J28" t="str">
            <v>publicación revista Cabás, numero 25</v>
          </cell>
          <cell r="K28" t="str">
            <v>Difusión do labor realizado no Museo pedagóxico da facultade, e a investigación histórico-pedagóxica derivada</v>
          </cell>
          <cell r="L28" t="str">
            <v>Estudos/informes</v>
          </cell>
          <cell r="M28">
            <v>2021</v>
          </cell>
          <cell r="N28">
            <v>0</v>
          </cell>
          <cell r="O28">
            <v>0</v>
          </cell>
          <cell r="P28">
            <v>0</v>
          </cell>
          <cell r="Q28" t="str">
            <v>interesados en historia da educación</v>
          </cell>
          <cell r="R28" t="str">
            <v>non computados</v>
          </cell>
        </row>
        <row r="29">
          <cell r="I29" t="str">
            <v>Facultade de Educación e Traballo Social</v>
          </cell>
          <cell r="J29" t="str">
            <v>publicación revista  Patrimonio Histórico da Junta de Andalucía</v>
          </cell>
          <cell r="K29" t="str">
            <v>Difusión do labor realizado en colaboración coa Asociación Ponte nas Ondas, candidata a &amp;quot;Boas practicas educativas co patrimonio&amp;quot; da Unesco,  e a investigación derivada</v>
          </cell>
          <cell r="L29" t="str">
            <v>Estudos/informes</v>
          </cell>
          <cell r="M29">
            <v>2021</v>
          </cell>
          <cell r="N29">
            <v>0</v>
          </cell>
          <cell r="O29">
            <v>0</v>
          </cell>
          <cell r="P29">
            <v>0</v>
          </cell>
          <cell r="Q29" t="str">
            <v xml:space="preserve">interesados en Patrimonio cultural galegho-portugués </v>
          </cell>
          <cell r="R29" t="str">
            <v>non computados</v>
          </cell>
        </row>
        <row r="30">
          <cell r="I30" t="str">
            <v>Oficina I+D - Universidade de Vigo</v>
          </cell>
          <cell r="J30" t="str">
            <v>Reunión da rede de OTRIS das universidades públicas galegas</v>
          </cell>
          <cell r="K30" t="str">
            <v xml:space="preserve">Punto de encontro para o intercambio de experiencias entre as OTRIS galegas celebrado en Santiago de Compostela (edificio FEUGA) </v>
          </cell>
          <cell r="L30" t="str">
            <v>Ciclo de charlas/conferencias</v>
          </cell>
          <cell r="M30" t="str">
            <v>21 - 22 outubro 2021</v>
          </cell>
          <cell r="N30">
            <v>1500</v>
          </cell>
          <cell r="O30">
            <v>0</v>
          </cell>
          <cell r="P30">
            <v>0</v>
          </cell>
          <cell r="Q30" t="str">
            <v>Persoal das OTRI das universidades galegas</v>
          </cell>
          <cell r="R30">
            <v>60</v>
          </cell>
        </row>
        <row r="31">
          <cell r="I31" t="str">
            <v>Oficina I+D - Universidade de Vigo</v>
          </cell>
          <cell r="J31" t="str">
            <v>BioSpain 2021</v>
          </cell>
          <cell r="K31" t="str">
            <v>10º Encontro Internacional de Biotecnoloxía celebrado en Pamplona (Navarra)</v>
          </cell>
          <cell r="L31" t="str">
            <v>Feiras</v>
          </cell>
          <cell r="M31" t="str">
            <v>27 setembro - 1 outubro 2021</v>
          </cell>
          <cell r="N31">
            <v>3500</v>
          </cell>
          <cell r="O31">
            <v>0</v>
          </cell>
          <cell r="P31">
            <v>0</v>
          </cell>
          <cell r="Q31" t="str">
            <v>Profesionais do sector biotecnolóxico</v>
          </cell>
          <cell r="R31">
            <v>1500</v>
          </cell>
        </row>
        <row r="32">
          <cell r="I32" t="str">
            <v>Oficina I+D - Universidade de Vigo</v>
          </cell>
          <cell r="J32" t="str">
            <v>MINDTECH 2021</v>
          </cell>
          <cell r="K32" t="str">
            <v>Feira referente do sector industrial do Polo Ibérico celebrada en Vigo (IFEVI)</v>
          </cell>
          <cell r="L32" t="str">
            <v>Feiras</v>
          </cell>
          <cell r="M32" t="str">
            <v>14 - 16 setembro 2021</v>
          </cell>
          <cell r="N32">
            <v>2300</v>
          </cell>
          <cell r="O32">
            <v>0</v>
          </cell>
          <cell r="P32">
            <v>0</v>
          </cell>
          <cell r="Q32" t="str">
            <v>Profesionais do sector industrial do metal e as súas tecnoloxías asociadas</v>
          </cell>
          <cell r="R32">
            <v>20000</v>
          </cell>
        </row>
        <row r="33">
          <cell r="I33" t="str">
            <v>Oficina I+D - Universidade de Vigo</v>
          </cell>
          <cell r="J33" t="str">
            <v>Fórum RIES 21</v>
          </cell>
          <cell r="K33" t="str">
            <v>Punto de encontro para o intercambio de coñecemento do Ecosistema da Saúde celebrado en Mondariz (Pontevedra)</v>
          </cell>
          <cell r="L33" t="str">
            <v>Feiras</v>
          </cell>
          <cell r="M33" t="str">
            <v>10 - 11 novembro 2021</v>
          </cell>
          <cell r="N33">
            <v>3000</v>
          </cell>
          <cell r="O33">
            <v>0</v>
          </cell>
          <cell r="P33">
            <v>0</v>
          </cell>
          <cell r="Q33" t="str">
            <v>Principais axentes dos sectores sanitario e socio sanitario do ámbito público e privado a nivel europeo</v>
          </cell>
          <cell r="R33">
            <v>300</v>
          </cell>
        </row>
        <row r="34">
          <cell r="I34" t="str">
            <v>Escola de Enxeñaría de Telecomunicación</v>
          </cell>
          <cell r="J34" t="str">
            <v>Internet das cousas</v>
          </cell>
          <cell r="K34" t="str">
            <v>CPR Plurilingüe San José (Pontedeume) Nesta charla trátase a interconexión de pequenos dispositivos que traballan de maneira cooperativa para proporcionar solucións en diferentes ámbitos, desde o sector industrial ao agrícola/gandeiro; as súas implicacións para a transformación de sectores tradicionais, os retos de investigación tratados e o futuro desta tecnoloxía. IoT conecta os teus dispositivos a internet ou a outros aparellos para que poidan realizar novas funcións.</v>
          </cell>
          <cell r="L34" t="str">
            <v>Ciclo de charlas/conferencias</v>
          </cell>
          <cell r="M34">
            <v>44509</v>
          </cell>
          <cell r="N34">
            <v>0</v>
          </cell>
          <cell r="O34">
            <v>0</v>
          </cell>
          <cell r="P34">
            <v>0</v>
          </cell>
          <cell r="Q34" t="str">
            <v>Estudantes ESO</v>
          </cell>
          <cell r="R34" t="str">
            <v>25 aprox</v>
          </cell>
        </row>
        <row r="35">
          <cell r="I35" t="str">
            <v>Escola de Enxeñaría de Telecomunicación</v>
          </cell>
          <cell r="J35" t="str">
            <v>Internet das cousas</v>
          </cell>
          <cell r="K35" t="str">
            <v>IES A Cañiza. Nesta charla trátase a interconexión de pequenos dispositivos que traballan de maneira cooperativa para proporcionar solucións en diferentes ámbitos, desde o sector industrial ao agrícola/gandeiro; as súas implicacións para a transformación de sectores tradicionais, os retos de investigación tratados e o futuro desta tecnoloxía. IoT conecta os teus dispositivos a internet ou a outros aparellos para que poidan realizar novas funcións.</v>
          </cell>
          <cell r="L35" t="str">
            <v>Ciclo de charlas/conferencias</v>
          </cell>
          <cell r="M35">
            <v>44511</v>
          </cell>
          <cell r="N35">
            <v>0</v>
          </cell>
          <cell r="O35">
            <v>0</v>
          </cell>
          <cell r="P35">
            <v>0</v>
          </cell>
          <cell r="Q35" t="str">
            <v>Estudantes ESO/Bacharelato</v>
          </cell>
          <cell r="R35" t="str">
            <v>25 aprox</v>
          </cell>
        </row>
        <row r="36">
          <cell r="I36" t="str">
            <v>Escola de Enxeñaría de Telecomunicación</v>
          </cell>
          <cell r="J36" t="str">
            <v>Internet das cousas</v>
          </cell>
          <cell r="K36" t="str">
            <v>IES Monte das Moas. Nesta charla trátase a interconexión de pequenos dispositivos que traballan de maneira cooperativa para proporcionar solucións en diferentes ámbitos, desde o sector industrial ao agrícola/gandeiro; as súas implicacións para a transformación de sectores tradicionais, os retos de investigación tratados e o futuro desta tecnoloxía. IoT conecta os teus dispositivos a internet ou a outros aparellos para que poidan realizar novas funcións.</v>
          </cell>
          <cell r="L36" t="str">
            <v>Ciclo de charlas/conferencias</v>
          </cell>
          <cell r="M36">
            <v>44512</v>
          </cell>
          <cell r="N36">
            <v>0</v>
          </cell>
          <cell r="O36">
            <v>0</v>
          </cell>
          <cell r="P36">
            <v>0</v>
          </cell>
          <cell r="Q36" t="str">
            <v>Estudantes ESO/Bacharelato</v>
          </cell>
          <cell r="R36" t="str">
            <v>25 aprox</v>
          </cell>
        </row>
        <row r="37">
          <cell r="I37" t="str">
            <v>Escola de Enxeñaría de Telecomunicación</v>
          </cell>
          <cell r="J37" t="str">
            <v>Internet das cousas</v>
          </cell>
          <cell r="K37" t="str">
            <v>IES Pintor Colmeiro, Silleda. Nesta charla trátase a interconexión de pequenos dispositivos que traballan de maneira cooperativa para proporcionar solucións en diferentes ámbitos, desde o sector industrial ao agrícola/gandeiro; as súas implicacións para a transformación de sectores tradicionais, os retos de investigación tratados e o futuro desta tecnoloxía. IoT conecta os teus dispositivos a internet ou a outros aparellos para que poidan realizar novas funcións.</v>
          </cell>
          <cell r="L37" t="str">
            <v>Ciclo de charlas/conferencias</v>
          </cell>
          <cell r="M37">
            <v>44635</v>
          </cell>
          <cell r="N37" t="str">
            <v>53,90</v>
          </cell>
          <cell r="O37">
            <v>0</v>
          </cell>
          <cell r="P37">
            <v>0</v>
          </cell>
          <cell r="Q37" t="str">
            <v>Estudantes ESO/Bacharelato</v>
          </cell>
          <cell r="R37" t="str">
            <v>25 aprox</v>
          </cell>
        </row>
        <row r="38">
          <cell r="I38" t="str">
            <v>Escola de Enxeñaría de Telecomunicación</v>
          </cell>
          <cell r="J38" t="str">
            <v>Internet das cousas</v>
          </cell>
          <cell r="K38" t="str">
            <v>IES A Paralaia, Moaña. Nesta charla trátase a interconexión de pequenos dispositivos que traballan de maneira cooperativa para proporcionar solucións en diferentes ámbitos, desde o sector industrial ao agrícola/gandeiro; as súas implicacións para a transformación de sectores tradicionais, os retos de investigación tratados e o futuro desta tecnoloxía. IoT conecta os teus dispositivos a internet ou a outros aparellos para que poidan realizar novas funcións.</v>
          </cell>
          <cell r="L38" t="str">
            <v>Ciclo de charlas/conferencias</v>
          </cell>
          <cell r="M38">
            <v>44642</v>
          </cell>
          <cell r="N38">
            <v>0</v>
          </cell>
          <cell r="O38">
            <v>0</v>
          </cell>
          <cell r="P38">
            <v>0</v>
          </cell>
          <cell r="Q38" t="str">
            <v>Estudantes ESO/Bacharelato</v>
          </cell>
          <cell r="R38" t="str">
            <v>25 aprox</v>
          </cell>
        </row>
        <row r="39">
          <cell r="I39" t="str">
            <v>Escola de Enxeñaría de Telecomunicación</v>
          </cell>
          <cell r="J39" t="str">
            <v>Internet das cousas</v>
          </cell>
          <cell r="K39" t="str">
            <v>Colexio San Fernando, Vigo. Nesta charla trátase a interconexión de pequenos dispositivos que traballan de maneira cooperativa para proporcionar solucións en diferentes ámbitos, desde o sector industrial ao agrícola/gandeiro; as súas implicacións para a transformación de sectores tradicionais, os retos de investigación tratados e o futuro desta tecnoloxía. IoT conecta os teus dispositivos a internet ou a outros aparellos para que poidan realizar novas funcións.</v>
          </cell>
          <cell r="L39" t="str">
            <v>Ciclo de charlas/conferencias</v>
          </cell>
          <cell r="M39">
            <v>44642</v>
          </cell>
          <cell r="N39">
            <v>0</v>
          </cell>
          <cell r="O39">
            <v>0</v>
          </cell>
          <cell r="P39">
            <v>0</v>
          </cell>
          <cell r="Q39" t="str">
            <v>Estudantes ESO</v>
          </cell>
          <cell r="R39" t="str">
            <v>25 aprox</v>
          </cell>
        </row>
        <row r="40">
          <cell r="I40" t="str">
            <v>Escola de Enxeñaría de Telecomunicación</v>
          </cell>
          <cell r="J40" t="str">
            <v>Internet das cousas</v>
          </cell>
          <cell r="K40" t="str">
            <v>CPR Plurilingüe Eduardo Pondal, Cangas. Nesta charla trátase a interconexión de pequenos dispositivos que traballan de maneira cooperativa para proporcionar solucións en diferentes ámbitos, desde o sector industrial ao agrícola/gandeiro; as súas implicacións para a transformación de sectores tradicionais, os retos de investigación tratados e o futuro desta tecnoloxía. IoT conecta os teus dispositivos a internet ou a outros aparellos para que poidan realizar novas funcións.</v>
          </cell>
          <cell r="L40" t="str">
            <v>Ciclo de charlas/conferencias</v>
          </cell>
          <cell r="M40">
            <v>44656</v>
          </cell>
          <cell r="N40" t="str">
            <v>10,26</v>
          </cell>
          <cell r="O40">
            <v>0</v>
          </cell>
          <cell r="P40">
            <v>0</v>
          </cell>
          <cell r="Q40" t="str">
            <v>Estudantes ESO</v>
          </cell>
          <cell r="R40" t="str">
            <v>25 aprox</v>
          </cell>
        </row>
        <row r="41">
          <cell r="I41" t="str">
            <v>Escola de Enxeñaría de Telecomunicación</v>
          </cell>
          <cell r="J41" t="str">
            <v>Internet das cousas</v>
          </cell>
          <cell r="K41" t="str">
            <v>CPI Uxio Novoneira (Pedrafita do Cebreiro) Nesta charla trátase a interconexión de pequenos dispositivos que traballan de maneira cooperativa para proporcionar solucións en diferentes ámbitos, desde o sector industrial ao agrícola/gandeiro; as súas implicacións para a transformación de sectores tradicionais, os retos de investigación tratados e o futuro desta tecnoloxía. IoT conecta os teus dispositivos a internet ou a outros aparellos para que poidan realizar novas funcións.</v>
          </cell>
          <cell r="L41" t="str">
            <v>Ciclo de charlas/conferencias</v>
          </cell>
          <cell r="M41">
            <v>44690</v>
          </cell>
          <cell r="N41">
            <v>0</v>
          </cell>
          <cell r="O41">
            <v>0</v>
          </cell>
          <cell r="P41">
            <v>0</v>
          </cell>
          <cell r="Q41" t="str">
            <v>Estudantes ESO</v>
          </cell>
          <cell r="R41" t="str">
            <v>25 aprox</v>
          </cell>
        </row>
        <row r="42">
          <cell r="I42" t="str">
            <v>Escola de Enxeñaría de Telecomunicación</v>
          </cell>
          <cell r="J42" t="str">
            <v>Matemáticas de moitas revolucións!</v>
          </cell>
          <cell r="K42" t="str">
            <v>IES Monte Carrasco, Cangas. Repasamos como a resonancia magnética, as comunicacións por satélite ou os vídeos de TikTok comparten unha transformación matemática que é central na Enxeñaría de Telecomunicación.</v>
          </cell>
          <cell r="L42" t="str">
            <v>Ciclo de charlas/conferencias</v>
          </cell>
          <cell r="M42">
            <v>44530</v>
          </cell>
          <cell r="N42">
            <v>0</v>
          </cell>
          <cell r="O42">
            <v>0</v>
          </cell>
          <cell r="P42">
            <v>0</v>
          </cell>
          <cell r="Q42" t="str">
            <v>Estudantes ESO/Bacharelato</v>
          </cell>
          <cell r="R42" t="str">
            <v>25 aprox</v>
          </cell>
        </row>
        <row r="43">
          <cell r="I43" t="str">
            <v>Escola de Enxeñaría de Telecomunicación</v>
          </cell>
          <cell r="J43" t="str">
            <v>Matemáticas de moitas revolucións!</v>
          </cell>
          <cell r="K43" t="str">
            <v>CPR Plurilingüe San José, Pontedeume. Repasamos como a resonancia magnética, as comunicacións por satélite ou os vídeos de TikTok comparten unha transformación matemática que é central na Enxeñaría de Telecomunicación.</v>
          </cell>
          <cell r="L43" t="str">
            <v>Ciclo de charlas/conferencias</v>
          </cell>
          <cell r="M43">
            <v>44526</v>
          </cell>
          <cell r="N43" t="str">
            <v>101,95</v>
          </cell>
          <cell r="O43">
            <v>0</v>
          </cell>
          <cell r="P43">
            <v>0</v>
          </cell>
          <cell r="Q43" t="str">
            <v>Estudantes ESO</v>
          </cell>
          <cell r="R43" t="str">
            <v>25 aprox</v>
          </cell>
        </row>
        <row r="44">
          <cell r="I44" t="str">
            <v>Escola de Enxeñaría de Telecomunicación</v>
          </cell>
          <cell r="J44" t="str">
            <v>Matemáticas de moitas revolucións!</v>
          </cell>
          <cell r="K44" t="str">
            <v>CPR Divina Pastora Salesianos, Lugo. Repasamos como a resonancia magnética, as comunicacións por satélite ou os vídeos de TikTok comparten unha transformación matemática que é central na Enxeñaría de Telecomunicación.</v>
          </cell>
          <cell r="L44" t="str">
            <v>Ciclo de charlas/conferencias</v>
          </cell>
          <cell r="M44">
            <v>44615</v>
          </cell>
          <cell r="N44" t="str">
            <v>112,73</v>
          </cell>
          <cell r="O44">
            <v>0</v>
          </cell>
          <cell r="P44">
            <v>0</v>
          </cell>
          <cell r="Q44" t="str">
            <v>Estudantes ESO</v>
          </cell>
          <cell r="R44" t="str">
            <v>25 aprox</v>
          </cell>
        </row>
        <row r="45">
          <cell r="I45" t="str">
            <v>Escola de Enxeñaría de Telecomunicación</v>
          </cell>
          <cell r="J45" t="str">
            <v>Matemáticas de moitas revolucións!</v>
          </cell>
          <cell r="K45" t="str">
            <v>IES de Barro. Repasamos como a resonancia magnética, as comunicacións por satélite ou os vídeos de TikTok comparten unha transformación matemática que é central na Enxeñaría de Telecomunicación.</v>
          </cell>
          <cell r="L45" t="str">
            <v>Ciclo de charlas/conferencias</v>
          </cell>
          <cell r="M45">
            <v>44631</v>
          </cell>
          <cell r="N45" t="str">
            <v>21,94</v>
          </cell>
          <cell r="O45">
            <v>0</v>
          </cell>
          <cell r="P45">
            <v>0</v>
          </cell>
          <cell r="Q45" t="str">
            <v>Estudantes ESO/Bacharelato</v>
          </cell>
          <cell r="R45" t="str">
            <v>25 aprox</v>
          </cell>
        </row>
        <row r="46">
          <cell r="I46" t="str">
            <v>Escola de Enxeñaría de Telecomunicación</v>
          </cell>
          <cell r="J46" t="str">
            <v>Matemáticas de moitas revolucións!</v>
          </cell>
          <cell r="K46" t="str">
            <v>CPR Quiñones de León, Vigo. Repasamos como a resonancia magnética, as comunicacións por satélite ou os vídeos de TikTok comparten unha transformación matemática que é central na Enxeñaría de Telecomunicación.</v>
          </cell>
          <cell r="L46" t="str">
            <v>Ciclo de charlas/conferencias</v>
          </cell>
          <cell r="M46">
            <v>44645</v>
          </cell>
          <cell r="N46">
            <v>0</v>
          </cell>
          <cell r="O46">
            <v>0</v>
          </cell>
          <cell r="P46">
            <v>0</v>
          </cell>
          <cell r="Q46" t="str">
            <v>Estudantes ESO</v>
          </cell>
          <cell r="R46" t="str">
            <v>25 aprox</v>
          </cell>
        </row>
        <row r="47">
          <cell r="I47" t="str">
            <v>Escola de Enxeñaría de Telecomunicación</v>
          </cell>
          <cell r="J47" t="str">
            <v>Matemáticas de moitas revolucións!</v>
          </cell>
          <cell r="K47" t="str">
            <v>CPI Antonio Failde, Cambeo-Coles (Ourense). Repasamos como a resonancia magnética, as comunicacións por satélite ou os vídeos de TikTok comparten unha transformación matemática que é central na Enxeñaría de Telecomunicación.</v>
          </cell>
          <cell r="L47" t="str">
            <v>Ciclo de charlas/conferencias</v>
          </cell>
          <cell r="M47">
            <v>44671</v>
          </cell>
          <cell r="N47" t="str">
            <v>39,90</v>
          </cell>
          <cell r="O47">
            <v>0</v>
          </cell>
          <cell r="P47">
            <v>0</v>
          </cell>
          <cell r="Q47" t="str">
            <v>Estudantes ESO</v>
          </cell>
          <cell r="R47" t="str">
            <v>25 aprox</v>
          </cell>
        </row>
        <row r="48">
          <cell r="I48" t="str">
            <v>Escola de Enxeñaría de Telecomunicación</v>
          </cell>
          <cell r="J48" t="str">
            <v>Matemáticas de moitas revolucións!</v>
          </cell>
          <cell r="K48" t="str">
            <v>Colexio San Fernando, Vigo. Repasamos como a resonancia magnética, as comunicacións por satélite ou os vídeos de TikTok comparten unha transformación matemática que é central na Enxeñaría de Telecomunicación.</v>
          </cell>
          <cell r="L48" t="str">
            <v>Ciclo de charlas/conferencias</v>
          </cell>
          <cell r="M48">
            <v>44677</v>
          </cell>
          <cell r="N48">
            <v>0</v>
          </cell>
          <cell r="O48">
            <v>0</v>
          </cell>
          <cell r="P48">
            <v>0</v>
          </cell>
          <cell r="Q48" t="str">
            <v>Estudantes ESO</v>
          </cell>
          <cell r="R48" t="str">
            <v>25 aprox</v>
          </cell>
        </row>
        <row r="49">
          <cell r="I49" t="str">
            <v>Escola de Enxeñaría de Telecomunicación</v>
          </cell>
          <cell r="J49" t="str">
            <v>Matemáticas de moitas revolucións!</v>
          </cell>
          <cell r="K49" t="str">
            <v>CPI de Vedra. Repasamos como a resonancia magnética, as comunicacións por satélite ou os vídeos de TikTok comparten unha transformación matemática que é central na Enxeñaría de Telecomunicación.</v>
          </cell>
          <cell r="L49" t="str">
            <v>Ciclo de charlas/conferencias</v>
          </cell>
          <cell r="M49">
            <v>44685</v>
          </cell>
          <cell r="N49" t="str">
            <v>40,50</v>
          </cell>
          <cell r="O49">
            <v>0</v>
          </cell>
          <cell r="P49">
            <v>0</v>
          </cell>
          <cell r="Q49" t="str">
            <v>Estudantes ESO</v>
          </cell>
          <cell r="R49" t="str">
            <v>25 aprox</v>
          </cell>
        </row>
        <row r="50">
          <cell r="I50" t="str">
            <v>Escola de Enxeñaría de Telecomunicación</v>
          </cell>
          <cell r="J50" t="str">
            <v>Matemáticas de moitas revolucións!</v>
          </cell>
          <cell r="K50" t="str">
            <v>CPI Ponte Carreira, Frades (A Coruña). Repasamos como a resonancia magnética, as comunicacións por satélite ou os vídeos de TikTok comparten unha transformación matemática que é central na Enxeñaría de Telecomunicación.</v>
          </cell>
          <cell r="L50" t="str">
            <v>Ciclo de charlas/conferencias</v>
          </cell>
          <cell r="M50">
            <v>44700</v>
          </cell>
          <cell r="N50">
            <v>0</v>
          </cell>
          <cell r="O50">
            <v>0</v>
          </cell>
          <cell r="P50">
            <v>0</v>
          </cell>
          <cell r="Q50" t="str">
            <v>Estudantes ESO</v>
          </cell>
          <cell r="R50" t="str">
            <v>25 aprox</v>
          </cell>
        </row>
        <row r="51">
          <cell r="I51" t="str">
            <v>Grupo CI5 Gessmin CINTECX</v>
          </cell>
          <cell r="J51" t="str">
            <v>Conferencia</v>
          </cell>
          <cell r="K51" t="str">
            <v>Universidad de Arequipa (Perú), telemática</v>
          </cell>
          <cell r="L51" t="str">
            <v>Ciclo de charlas/conferencias</v>
          </cell>
          <cell r="M51">
            <v>44316</v>
          </cell>
          <cell r="N51">
            <v>0</v>
          </cell>
          <cell r="O51">
            <v>0</v>
          </cell>
          <cell r="P51">
            <v>0</v>
          </cell>
          <cell r="Q51" t="str">
            <v>Estudiantes</v>
          </cell>
          <cell r="R51">
            <v>100</v>
          </cell>
        </row>
        <row r="52">
          <cell r="I52" t="str">
            <v>Grupo CI5 Gessmin CINTECX</v>
          </cell>
          <cell r="J52" t="str">
            <v xml:space="preserve">Conferencia telemática: ?Estudio de estabilidad frente a desprendimientos en rocas graníticas?. </v>
          </cell>
          <cell r="K52" t="str">
            <v xml:space="preserve">Foro: Webinar: Plataforma de Traballadores Mineros de Touro e O Pino, A Coruña.  Lugar de celebración: Impartición telemática.  </v>
          </cell>
          <cell r="L52" t="str">
            <v>Ciclo de charlas/conferencias</v>
          </cell>
          <cell r="M52">
            <v>44314</v>
          </cell>
          <cell r="N52" t="str">
            <v>trabajo</v>
          </cell>
          <cell r="O52">
            <v>0</v>
          </cell>
          <cell r="P52">
            <v>0</v>
          </cell>
          <cell r="Q52" t="str">
            <v xml:space="preserve">O pobo galego </v>
          </cell>
          <cell r="R52">
            <v>30</v>
          </cell>
        </row>
        <row r="53">
          <cell r="I53" t="str">
            <v>Mª de las Nieves Lorenzo González</v>
          </cell>
          <cell r="J53" t="str">
            <v>V Concurso de creación artística do Día Internacional da Muller e a Nena na Ciencia</v>
          </cell>
          <cell r="K53" t="str">
            <v>Este certame organízase cada ano co gallo da celebración o día 11 de febreiro do Día Internacional da Muller e a Nena na Ciencia. Conta co apoio da Facultade de Ciencias, a Escola de Enxeñaría Aeronáutica e do Espazo, a Escola Superior de Enxeñaría Informática do campus de Ourense e a Unidade de Igualdade da UVigo.</v>
          </cell>
          <cell r="L53" t="str">
            <v>Premios/concursos</v>
          </cell>
          <cell r="M53" t="str">
            <v xml:space="preserve"> 12 de marzo, https://www.uvigo.gal/es/universidad/comunicacion/duvi/concurso-escolar-creacion-artistica-dia-internacional-muller-nena-ciencia-entrega-os-seus-galardons</v>
          </cell>
          <cell r="N53" t="str">
            <v>650 euros aproximadamente a pagar entre os tres centros e a Unidade de Igualdade</v>
          </cell>
          <cell r="O53">
            <v>0</v>
          </cell>
          <cell r="P53">
            <v>0</v>
          </cell>
          <cell r="Q53" t="str">
            <v>Estudiantes primaria y secundaria centros educativos de Ourense</v>
          </cell>
          <cell r="R53">
            <v>200</v>
          </cell>
        </row>
        <row r="54">
          <cell r="I54" t="str">
            <v>Mª de las Nieves Lorenzo González</v>
          </cell>
          <cell r="J54" t="str">
            <v>Exposición &amp;quot;As Mulleres que nos levaron a Lúa&amp;quot;</v>
          </cell>
          <cell r="K54" t="str">
            <v>Elaboración dunha exposición itinerante sobre as mulleres que axudaron a que a misión Apollo XI alcanzase a Lúa. https://www.uvigo.gal/es/universidad/comunicacion/duvi/exposicion-visibiliza-mulleres-que-levaron-lua</v>
          </cell>
          <cell r="L54" t="str">
            <v>Exposicións</v>
          </cell>
          <cell r="M54" t="str">
            <v>A exposición inagurouse o 28 de octubre de 2021 no centro cultural Marcos Valcárcel de Ourense</v>
          </cell>
          <cell r="N54" t="str">
            <v>1400 Unidade de Igualdade</v>
          </cell>
          <cell r="O54" t="str">
            <v>686,07 Deputación de Ourense</v>
          </cell>
          <cell r="P54">
            <v>0</v>
          </cell>
          <cell r="Q54" t="str">
            <v>Estudiantes primaria y secundaria centros educativos de Ourense</v>
          </cell>
          <cell r="R54" t="str">
            <v>indeterminado</v>
          </cell>
        </row>
        <row r="55">
          <cell r="I55" t="str">
            <v>AZTI - Ciencia y tecnología marina y alimentaria</v>
          </cell>
          <cell r="J55" t="str">
            <v>JORNADA -  Descifrando el futuro de los materiales biodegradables para aplicaciones marinas</v>
          </cell>
          <cell r="K55" t="str">
            <v>Evento divulgativo organizado por el proyecto de investigación SAREBIO. Lugar: virtual (streaming en directo e logo queda na canle en YouTube de AZTI).</v>
          </cell>
          <cell r="L55" t="str">
            <v>Ciclo de charlas/conferencias</v>
          </cell>
          <cell r="M55">
            <v>44278</v>
          </cell>
          <cell r="N55">
            <v>0</v>
          </cell>
          <cell r="O55">
            <v>0</v>
          </cell>
          <cell r="P55">
            <v>0</v>
          </cell>
          <cell r="Q55" t="str">
            <v>industria, investigación e académico, público en xeral</v>
          </cell>
          <cell r="R55" t="str">
            <v>N/A</v>
          </cell>
        </row>
        <row r="56">
          <cell r="I56" t="str">
            <v>Equipo ECOTOX (EcoCost, CIM-UVIGO) / Promotor: asociación sen ánimo de lucro &amp;#039;amicos&amp;#039;</v>
          </cell>
          <cell r="J56" t="str">
            <v>?Xornada de transferencia e boas prácticas do proxecto RE-MAR II&amp;quot;</v>
          </cell>
          <cell r="K56" t="str">
            <v>Membros de Ecotox-UVigo deron unha visión xeral do noso equipo e dos proxectos en curso relacionados co lixo e a contaminación mariña. Lugar: sede en Vigo do &amp;quot;Parque Nacional das Illas Atlánticas de Galicia&amp;quot; e (sólo a sesión da mañán) transmitido en directo</v>
          </cell>
          <cell r="L56" t="str">
            <v>Outros</v>
          </cell>
          <cell r="M56">
            <v>44525</v>
          </cell>
          <cell r="N56">
            <v>0</v>
          </cell>
          <cell r="O56">
            <v>0</v>
          </cell>
          <cell r="P56" t="str">
            <v>N/A</v>
          </cell>
          <cell r="Q56" t="str">
            <v>administración pública (Xunta, consellería de Medioambiente), membros de amicos implicados no RE-MAR II (voluntarios, traballadores e persoas con &amp;quot;capacidades diversas&amp;quot;)</v>
          </cell>
          <cell r="R56" t="str">
            <v>N/A</v>
          </cell>
        </row>
        <row r="57">
          <cell r="I57" t="str">
            <v>Equipo ECOTOX (EcoCost, CIM-UVIGO) / Promotor- organizador: FVA, socio encargado da comunicación no proxecto europeo GLAUKOS (nr. acordo: No 887711)</v>
          </cell>
          <cell r="J57" t="str">
            <v xml:space="preserve">marine polymers design </v>
          </cell>
          <cell r="K57" t="str">
            <v>Infografía en inglés condensando os retos no deseño de polímeros &amp;#039;eco-friendly&amp;#039; e as solucións nas que se traballa en Glaukos. Publicado en redes sociais (Linkedin e twitter)</v>
          </cell>
          <cell r="L57" t="str">
            <v>Outros</v>
          </cell>
          <cell r="M57">
            <v>44441</v>
          </cell>
          <cell r="N57">
            <v>0</v>
          </cell>
          <cell r="O57" t="str">
            <v>N/A</v>
          </cell>
          <cell r="P57">
            <v>0</v>
          </cell>
          <cell r="Q57" t="str">
            <v>administracións públicas, industria, investigación e académico, público en xeral</v>
          </cell>
          <cell r="R57" t="str">
            <v>N/A</v>
          </cell>
        </row>
        <row r="58">
          <cell r="I58" t="str">
            <v>Equipo ECOTOX (EcoCost, CIM-UVIGO), coordinador do proxecto europeo LABPLAS (nr. acordo: 101003954)</v>
          </cell>
          <cell r="J58" t="str">
            <v>La UVigo lidera un proyecto para rastrear el origen del plástico presente en el medio ambiente</v>
          </cell>
          <cell r="K58" t="str">
            <v>Artigo en prensa (Faro de Vigo)</v>
          </cell>
          <cell r="L58" t="str">
            <v>Ciclo de charlas/conferencias</v>
          </cell>
          <cell r="M58">
            <v>44369</v>
          </cell>
          <cell r="N58">
            <v>0</v>
          </cell>
          <cell r="O58">
            <v>0</v>
          </cell>
          <cell r="P58" t="str">
            <v>N/A</v>
          </cell>
          <cell r="Q58" t="str">
            <v>público en xeral</v>
          </cell>
          <cell r="R58" t="str">
            <v>N/A</v>
          </cell>
        </row>
        <row r="59">
          <cell r="I59" t="str">
            <v>Equipo ECOTOX (EcoCost, CIM-UVIGO), coordinador do proxecto europeo LABPLAS (nr. acordo: 101003954)</v>
          </cell>
          <cell r="J59" t="str">
            <v>O proxecto europeo LabPlas, liderado pola UVigo, rastrexará a procedencia do plástico presente no medio ambiente</v>
          </cell>
          <cell r="K59" t="str">
            <v>Artigo na web do CIM-UVIGO</v>
          </cell>
          <cell r="L59" t="str">
            <v>Páxina web</v>
          </cell>
          <cell r="M59">
            <v>44377</v>
          </cell>
          <cell r="N59" t="str">
            <v>N/A</v>
          </cell>
          <cell r="O59" t="str">
            <v>N/A</v>
          </cell>
          <cell r="P59">
            <v>0</v>
          </cell>
          <cell r="Q59" t="str">
            <v>comunidade académico- científica e público en xeral</v>
          </cell>
          <cell r="R59" t="str">
            <v>N/A</v>
          </cell>
        </row>
        <row r="60">
          <cell r="I60" t="str">
            <v>Equipo ECOTOX (EcoCost, CIM-UVIGO), coordinador do proxecto europeo LABPLAS (nr. acordo: 101003954)</v>
          </cell>
          <cell r="J60" t="str">
            <v>European Researchers? Night. Dissemination workshop about microplastics: &amp;quot;Searching microplastics + the air we breathe&amp;quot;</v>
          </cell>
          <cell r="K60" t="str">
            <v>Noite europea dos investigadores (en Galicia)</v>
          </cell>
          <cell r="L60" t="str">
            <v>Talleres</v>
          </cell>
          <cell r="M60">
            <v>44463</v>
          </cell>
          <cell r="N60">
            <v>0</v>
          </cell>
          <cell r="O60" t="str">
            <v>N/A</v>
          </cell>
          <cell r="P60" t="str">
            <v>N/A</v>
          </cell>
          <cell r="Q60" t="str">
            <v>comunidade científica, industria, público en xeral (particularmente infantil e xuvenil)</v>
          </cell>
          <cell r="R60" t="str">
            <v>N/A</v>
          </cell>
        </row>
        <row r="61">
          <cell r="I61" t="str">
            <v>Grupo de Innovación Docente en Educación Patrimonial-GIDEP</v>
          </cell>
          <cell r="J61" t="str">
            <v>¿QUIEN PARTE LA LANA?: LA INDUSTRIA TEXTIL DE HERVÁS Y PROCESOS DE RESISTENCIA EN EXTREMADURA</v>
          </cell>
          <cell r="K61" t="str">
            <v>SOPA Congreso Internacional de Socialización del Patrimonio en el Medio Rural. Ávila, Centro Municipal de Usos Múltiples de Solana de Rioalmar Presentamos un traballo sobre a socialización do coñecemento do proceso produtivo da elaboración da lana meiriña como recurso de desenvolvemento, no marco do Congreso de Socialización do Patrimonio no Medio Rural, celebrado entre o 13-19 de setembro en Ávila e diversas localidades da contorna. Foi presentada na sesión: Seminario NOS QUEDAMOS!!! [procesos de resistencia cultural frente a la despoblación]Beatriz Comendador/Almudena Sánchez</v>
          </cell>
          <cell r="L61" t="str">
            <v>Ciclo de charlas/conferencias</v>
          </cell>
          <cell r="M61">
            <v>44449</v>
          </cell>
          <cell r="N61" t="str">
            <v>300 euros</v>
          </cell>
          <cell r="O61">
            <v>0</v>
          </cell>
          <cell r="P61">
            <v>0</v>
          </cell>
          <cell r="Q61" t="str">
            <v>Asistentes congreso y público en general</v>
          </cell>
          <cell r="R61">
            <v>50</v>
          </cell>
        </row>
        <row r="62">
          <cell r="I62" t="str">
            <v>Grupo de Estudos de Arqueoloxía, Antigüidade e Territorio, GEAAT</v>
          </cell>
          <cell r="J62" t="str">
            <v>THE PREMEDIA PROJECT: A CROSS-BORDER STRATEGY FOR ROCK ART PAINTINGS IN A CROSS-BORDER REGION (SPAIN-PORTUGAL). .</v>
          </cell>
          <cell r="K62" t="str">
            <v>Comunicación sobre a experiencia de xeración de visitas virtuais para sitios con arte rupestre pintado da comarca de Monterrei, no marco da 27th Annual Meeting of the European Association of Archaeologists (EAA) in Kiel, held virtually on 6-11 September 2021. comunicación social da ciencia. Presentado na sesión  #503. Towards an Inclusive Future: A Strategy for Rock Art Research, Management and Social Value.</v>
          </cell>
          <cell r="L62" t="str">
            <v>Ciclo de charlas/conferencias</v>
          </cell>
          <cell r="M62" t="str">
            <v>2021-16/09/2021</v>
          </cell>
          <cell r="N62">
            <v>250</v>
          </cell>
          <cell r="O62" t="str">
            <v>?</v>
          </cell>
          <cell r="P62" t="str">
            <v>?</v>
          </cell>
          <cell r="Q62" t="str">
            <v>Asistentes sesión sobre comunicación social do patrimonio arqueolóxico</v>
          </cell>
          <cell r="R62">
            <v>50</v>
          </cell>
        </row>
        <row r="63">
          <cell r="I63" t="str">
            <v>Oficinas de Investigação do CITCEM/Alexandra Vieira</v>
          </cell>
          <cell r="J63" t="str">
            <v>Historias do Inframundo: o subsolo no imaxinario colectivo</v>
          </cell>
          <cell r="K63" t="str">
            <v>Conferencia no marco de Oficinas de Investigação do CITCEM 2020/21, subordinada ao tema Tradição oral e Arqueologia, realizada online e transmitida em direto no canal YouTube ?CITCEM FLUP?, no dia 19 de março de 2021 (14h30-18h00) https://youtu.be/VcoKScn2WWk</v>
          </cell>
          <cell r="L63" t="str">
            <v>Ciclo de charlas/conferencias</v>
          </cell>
          <cell r="M63">
            <v>44274</v>
          </cell>
          <cell r="N63">
            <v>50</v>
          </cell>
          <cell r="O63" t="str">
            <v>?</v>
          </cell>
          <cell r="P63" t="str">
            <v>?</v>
          </cell>
          <cell r="Q63" t="str">
            <v>Público xeral (online)</v>
          </cell>
          <cell r="R63" t="str">
            <v>25 (online) + reproducións</v>
          </cell>
        </row>
        <row r="64">
          <cell r="I64" t="str">
            <v>Grupo de Estudos de Arqueoloxía, Antigüidade e Territorio, GEAAT/Martiño Xosé Vázquez Mato</v>
          </cell>
          <cell r="J64" t="str">
            <v>A comarca de Monterrei: un novo destino rupestre</v>
          </cell>
          <cell r="K64" t="str">
            <v>Ponencia convidada no marco do curso de extensión Arqueoloxía, Prehistoria e Historia nas Terras de Monterrei (Uvigo-Ourense)</v>
          </cell>
          <cell r="L64" t="str">
            <v>Ciclo de charlas/conferencias</v>
          </cell>
          <cell r="M64">
            <v>44492</v>
          </cell>
          <cell r="N64">
            <v>50</v>
          </cell>
          <cell r="O64" t="str">
            <v>?</v>
          </cell>
          <cell r="P64" t="str">
            <v>?</v>
          </cell>
          <cell r="Q64" t="str">
            <v>Público Xeral (asistentes ao curso de extensión + repoducións gravación)</v>
          </cell>
          <cell r="R64">
            <v>25</v>
          </cell>
        </row>
        <row r="65">
          <cell r="I65" t="str">
            <v>Museo de Ribadavia/Felix Castro</v>
          </cell>
          <cell r="J65" t="str">
            <v xml:space="preserve">O Mapa mítico dos «haberes» da mourindade». Conferencia </v>
          </cell>
          <cell r="K65" t="str">
            <v>Participación no ciclo de conferencias entorno a exposición «San Cipriano o Mago: de oracións, ciprianillos e tesouros» organizada por Félix Castro e o Museo Etnolóxico de Ribadavia. https://museos.xunta.gal/es/actividade/san-cipriano-o-mago-oracions-ciprianillos-e-tesouros-2  «El mapa mítico de los «haberes» de la mourindade»</v>
          </cell>
          <cell r="L65" t="str">
            <v>Ciclo de charlas/conferencias</v>
          </cell>
          <cell r="M65">
            <v>44512</v>
          </cell>
          <cell r="N65">
            <v>20</v>
          </cell>
          <cell r="O65" t="str">
            <v>?</v>
          </cell>
          <cell r="P65" t="str">
            <v>?</v>
          </cell>
          <cell r="Q65" t="str">
            <v>Público xeral</v>
          </cell>
          <cell r="R65">
            <v>35</v>
          </cell>
        </row>
        <row r="66">
          <cell r="I66" t="str">
            <v>EXARC</v>
          </cell>
          <cell r="J66" t="str">
            <v>Experimental casting  of  high- leaded  bronze  palstaves  in  the  ATLANTAXES Project</v>
          </cell>
          <cell r="K66" t="str">
            <v>Vídeo presentado por B.  Comendador, A.  Lackinger, M. G. Faro, N.Silva,  P. Sureda e L.Armada, no marco da #EAC12, World Tour, organizada polo EXARC https://www.youtube.com/watch?v=YfnLc1fr1rs</v>
          </cell>
          <cell r="L66" t="str">
            <v>Audiovisuais</v>
          </cell>
          <cell r="M66">
            <v>44287</v>
          </cell>
          <cell r="N66">
            <v>500</v>
          </cell>
          <cell r="O66" t="str">
            <v>?</v>
          </cell>
          <cell r="P66" t="str">
            <v>?</v>
          </cell>
          <cell r="Q66" t="str">
            <v>Realizado para público xeral</v>
          </cell>
          <cell r="R66" t="str">
            <v>339 descargas</v>
          </cell>
        </row>
        <row r="67">
          <cell r="I67" t="str">
            <v>Museo Pontevedra/Grupo Roda USC</v>
          </cell>
          <cell r="J67" t="str">
            <v>Presentación convidada: Patrimonio e comunidades</v>
          </cell>
          <cell r="K67" t="str">
            <v>Presentación convidada na mesa Os museos e a dimensión social do patrimonio nas I Xornadas sobre museos e educación patrimonial: Patrimonio e e comunidade. Celebradas no Museo de Pontevedra, as Xornadas foron patrocinadas pola Exma. Deputación Provincial de Pontevedra e organizadas polo Museo de Pontevedra e mais o Grupo de Investigación RODA, da Universidade de Santiago de Compostela</v>
          </cell>
          <cell r="L67" t="str">
            <v>Ciclo de charlas/conferencias</v>
          </cell>
          <cell r="M67">
            <v>44504</v>
          </cell>
          <cell r="N67">
            <v>100</v>
          </cell>
          <cell r="O67" t="str">
            <v>?</v>
          </cell>
          <cell r="P67" t="str">
            <v>?</v>
          </cell>
          <cell r="Q67" t="str">
            <v>Público xeral asistente</v>
          </cell>
          <cell r="R67">
            <v>50</v>
          </cell>
        </row>
        <row r="68">
          <cell r="I68" t="str">
            <v>Programa Monumenta Xunta de Galicia</v>
          </cell>
          <cell r="J68" t="str">
            <v>Arqueoloxía na Vía da Prata: o castelo de Lobarzán.</v>
          </cell>
          <cell r="K68" t="str">
            <v xml:space="preserve">Visita comentada no marco do programa Monumenta. https://monumentagalicia.com/2021/destacado/monumenta-2021/ </v>
          </cell>
          <cell r="L68" t="str">
            <v>Outros</v>
          </cell>
          <cell r="M68">
            <v>44453</v>
          </cell>
          <cell r="N68">
            <v>0</v>
          </cell>
          <cell r="O68">
            <v>90</v>
          </cell>
          <cell r="P68" t="str">
            <v>?</v>
          </cell>
          <cell r="Q68" t="str">
            <v>Publico xeral asistente</v>
          </cell>
          <cell r="R68">
            <v>25</v>
          </cell>
        </row>
        <row r="69">
          <cell r="I69" t="str">
            <v>TVGA</v>
          </cell>
          <cell r="J69" t="str">
            <v>Colaboración co programa A Revista da TVGA</v>
          </cell>
          <cell r="K69" t="str">
            <v>Colaboración en plató co programa A Revista da TVGA, falando unha vez mais das riquezas da comarca de Monterrei, das visitas virtuais ás#pinturasrupestres do proxecto PreMedia e do FestivaldeSaberes PeDra organizado en colaboración con A Bela Auria (dendeo minuto 36) https://www.crtvg.es/tvg/a-carta/a-revista-5246012?fbclid=IwAR3sscq1P5OL1dj7u1gGG41shy3PLzEhEWVL01cb1PlQKxcvaMhtAX8iRZA</v>
          </cell>
          <cell r="L69" t="str">
            <v>Outros</v>
          </cell>
          <cell r="M69">
            <v>44411</v>
          </cell>
          <cell r="N69">
            <v>50</v>
          </cell>
          <cell r="O69" t="str">
            <v>?</v>
          </cell>
          <cell r="P69" t="str">
            <v>?</v>
          </cell>
          <cell r="Q69" t="str">
            <v>Xeral</v>
          </cell>
          <cell r="R69" t="str">
            <v>Indeterminado</v>
          </cell>
        </row>
        <row r="70">
          <cell r="I70" t="str">
            <v>Grupo de Ecología Costera (Ecocost)- Dpto de Ecología y Biología Animal</v>
          </cell>
          <cell r="J70" t="str">
            <v>Semana Cine submarino 2021</v>
          </cell>
          <cell r="K70" t="str">
            <v>Invitado del día</v>
          </cell>
          <cell r="L70" t="str">
            <v>Ciclo de charlas/conferencias</v>
          </cell>
          <cell r="M70">
            <v>44519</v>
          </cell>
          <cell r="N70">
            <v>0</v>
          </cell>
          <cell r="O70" t="str">
            <v>-</v>
          </cell>
          <cell r="P70" t="str">
            <v>-</v>
          </cell>
          <cell r="Q70" t="str">
            <v xml:space="preserve">Público general </v>
          </cell>
          <cell r="R70">
            <v>100</v>
          </cell>
        </row>
        <row r="71">
          <cell r="I71" t="str">
            <v>Grupo de Ecología Costera (Ecocost)- Dpto de Ecología y Biología Animal</v>
          </cell>
          <cell r="J71" t="str">
            <v>20.000 Leguas de Viaje Submarino</v>
          </cell>
          <cell r="K71" t="str">
            <v>Congreso Internacional de Julio Verne en Palma de Mallorca</v>
          </cell>
          <cell r="L71" t="str">
            <v>Ciclo de charlas/conferencias</v>
          </cell>
          <cell r="M71" t="str">
            <v>12/112021</v>
          </cell>
          <cell r="N71" t="str">
            <v>-</v>
          </cell>
          <cell r="O71" t="str">
            <v>-</v>
          </cell>
          <cell r="P71" t="str">
            <v>-</v>
          </cell>
          <cell r="Q71" t="str">
            <v xml:space="preserve">Público general </v>
          </cell>
          <cell r="R71">
            <v>100</v>
          </cell>
        </row>
        <row r="72">
          <cell r="I72" t="str">
            <v>Grupo de Ecología Costera (Ecocost)- Dpto de Ecología y Biología Animal</v>
          </cell>
          <cell r="J72" t="str">
            <v>Emárcate no CIM 2021</v>
          </cell>
          <cell r="K72" t="str">
            <v>Xornada de portas abertas do CIM &amp;quot;Emárcate no CIM 2021&amp;quot;, en ECIMAT</v>
          </cell>
          <cell r="L72" t="str">
            <v>Xornadas de portas abertas</v>
          </cell>
          <cell r="M72">
            <v>44492</v>
          </cell>
          <cell r="N72" t="str">
            <v>-</v>
          </cell>
          <cell r="O72" t="str">
            <v>-</v>
          </cell>
          <cell r="P72" t="str">
            <v>-</v>
          </cell>
          <cell r="Q72" t="str">
            <v xml:space="preserve">Público general </v>
          </cell>
          <cell r="R72">
            <v>20</v>
          </cell>
        </row>
        <row r="73">
          <cell r="I73" t="str">
            <v>Grupo de Ecología Costera (Ecocost)- Dpto de Ecología y Biología Animal</v>
          </cell>
          <cell r="J73" t="str">
            <v>Patrimonio Natural en la Ría de Vigo</v>
          </cell>
          <cell r="K73" t="str">
            <v>SemanaAzul de Ariven. Patrimonio Natural en la Ría de Vigo</v>
          </cell>
          <cell r="L73" t="str">
            <v>Ciclo de charlas/conferencias</v>
          </cell>
          <cell r="M73">
            <v>44467</v>
          </cell>
          <cell r="N73" t="str">
            <v>-</v>
          </cell>
          <cell r="O73" t="str">
            <v>-</v>
          </cell>
          <cell r="P73" t="str">
            <v>-</v>
          </cell>
          <cell r="Q73" t="str">
            <v xml:space="preserve">Público general </v>
          </cell>
          <cell r="R73">
            <v>25</v>
          </cell>
        </row>
        <row r="74">
          <cell r="I74" t="str">
            <v>Grupo de Ecología Costera (Ecocost)- Dpto de Ecología y Biología Animal</v>
          </cell>
          <cell r="J74" t="str">
            <v>Pacto verde Europeo, el papel de los puertos</v>
          </cell>
          <cell r="K74" t="str">
            <v>Green Energy Ports Conference.Pacto verde Europeo, el papel de los puertos</v>
          </cell>
          <cell r="L74" t="str">
            <v>Ciclo de charlas/conferencias</v>
          </cell>
          <cell r="M74" t="str">
            <v>22-23/9/2021</v>
          </cell>
          <cell r="N74" t="str">
            <v>-</v>
          </cell>
          <cell r="O74" t="str">
            <v>-</v>
          </cell>
          <cell r="P74" t="str">
            <v>-</v>
          </cell>
          <cell r="Q74" t="str">
            <v xml:space="preserve">Público general </v>
          </cell>
          <cell r="R74">
            <v>25</v>
          </cell>
        </row>
        <row r="75">
          <cell r="I75" t="str">
            <v>Grupo de Ecología Costera (Ecocost)- Dpto de Ecología y Biología Animal</v>
          </cell>
          <cell r="J75" t="str">
            <v>Converter o invisible en visible</v>
          </cell>
          <cell r="K75" t="str">
            <v xml:space="preserve">Ciclo de conversas &amp;quot;Tea Mariñeira&amp;quot;: Organizado por el  curso de especialista de Innovación, Competitividade e Emprendemento, Icemar. </v>
          </cell>
          <cell r="L75" t="str">
            <v>Ciclo de charlas/conferencias</v>
          </cell>
          <cell r="M75">
            <v>44364</v>
          </cell>
          <cell r="N75" t="str">
            <v>-</v>
          </cell>
          <cell r="O75" t="str">
            <v>-</v>
          </cell>
          <cell r="P75" t="str">
            <v>-</v>
          </cell>
          <cell r="Q75" t="str">
            <v xml:space="preserve">Público general </v>
          </cell>
          <cell r="R75">
            <v>25</v>
          </cell>
        </row>
        <row r="76">
          <cell r="I76" t="str">
            <v>EL Salto Diario/Sara Guerrero</v>
          </cell>
          <cell r="J76" t="str">
            <v>&amp;quot;Louceiros de Bamio: desenterrar o pasado para procurar o futuro&amp;quot;.</v>
          </cell>
          <cell r="K76" t="str">
            <v>Colaboración co xornal EL Salto Diario. https://www.elsaltodiario.com/patrimonio-cultural/louceiros-bamio-desenterrar-pasado-procurar-futuro-</v>
          </cell>
          <cell r="L76" t="str">
            <v>Outros</v>
          </cell>
          <cell r="M76">
            <v>44337</v>
          </cell>
          <cell r="N76">
            <v>0</v>
          </cell>
          <cell r="O76" t="str">
            <v>?</v>
          </cell>
          <cell r="P76" t="str">
            <v>?</v>
          </cell>
          <cell r="Q76" t="str">
            <v>Público xeral</v>
          </cell>
          <cell r="R76" t="str">
            <v>Lectores do diario</v>
          </cell>
        </row>
        <row r="77">
          <cell r="I77" t="str">
            <v>Cadena SER Ourense</v>
          </cell>
          <cell r="J77" t="str">
            <v>Etnoarqueoloxía e Arqueoloxía Experimental</v>
          </cell>
          <cell r="K77" t="str">
            <v xml:space="preserve"> Participación no programa de radio #SERGallaicos https://drive.google.com/file/d/1xf-dhhDTXj2KmunMuX1vVip5uw3g2QdZ/view?fbclid=IwAR0AFTHOOsxTU4UzwOdQllOPWS0cQqarJ9c1nqxctoD_7pIkIiELSGxMjS8</v>
          </cell>
          <cell r="L77" t="str">
            <v>Outros</v>
          </cell>
          <cell r="M77">
            <v>44545</v>
          </cell>
          <cell r="N77">
            <v>0</v>
          </cell>
          <cell r="O77" t="str">
            <v>?</v>
          </cell>
          <cell r="P77" t="str">
            <v>?</v>
          </cell>
          <cell r="Q77" t="str">
            <v>Público xeral</v>
          </cell>
          <cell r="R77" t="str">
            <v>Oíntes programa</v>
          </cell>
        </row>
        <row r="78">
          <cell r="I78" t="str">
            <v>Grupo de Estudos de Arqueoloxía, Antigüidade e Territorio, GEAAT/Grupo de Innovacion Docente en Educación Patrimonial GIDEP/Uvigo</v>
          </cell>
          <cell r="J78" t="str">
            <v>WEB PreMedia</v>
          </cell>
          <cell r="K78" t="str">
            <v>Contidos da páxina PreMedia PreMedia Contorno virtual das Pinturas Rupestres Prehistóricas da Comarca de Monterrei http://premedia.webs7.uvigo.es/</v>
          </cell>
          <cell r="L78" t="str">
            <v>Páxina web</v>
          </cell>
          <cell r="M78" t="str">
            <v>Xuño 2021</v>
          </cell>
          <cell r="N78" t="str">
            <v>750 euros</v>
          </cell>
          <cell r="O78" t="str">
            <v>Indeterminado</v>
          </cell>
          <cell r="P78" t="str">
            <v>Indeterminado</v>
          </cell>
          <cell r="Q78" t="str">
            <v>Público xeral (online)</v>
          </cell>
          <cell r="R78" t="str">
            <v>800 visitas</v>
          </cell>
        </row>
        <row r="79">
          <cell r="I79" t="str">
            <v>Xacobeo/Reitoral da Chaira/Grupo de Innovación Docente en Educación Patrimonial-GIDEP</v>
          </cell>
          <cell r="J79" t="str">
            <v>Exposición Participativa &amp;quot;Pola Verea&amp;quot;</v>
          </cell>
          <cell r="K79" t="str">
            <v>A Reitoral da Chaira, en colaboración con investigadoras do Grupo de Innovación Docente en EducAcción Patrimonial da Universidade de Vigo, propón a realización dunha EXPOSICIÓN PARTICIPATIVA, baseada na proposta desenvolvida polo colectivo Niquelarte, dentro do concepto BIComún. Actividade desenvolvida no marco do evento O Teu Xacobeo no Riós https://www.facebook.com/profile.php?id=100068567142884</v>
          </cell>
          <cell r="L79" t="str">
            <v>Exposicións</v>
          </cell>
          <cell r="M79">
            <v>44366</v>
          </cell>
          <cell r="N79" t="str">
            <v>250 euros</v>
          </cell>
          <cell r="O79">
            <v>0</v>
          </cell>
          <cell r="P79">
            <v>0</v>
          </cell>
          <cell r="Q79" t="str">
            <v>Público xeral</v>
          </cell>
          <cell r="R79">
            <v>100</v>
          </cell>
        </row>
        <row r="80">
          <cell r="I80" t="str">
            <v>Centro de Investigación ECOBAS</v>
          </cell>
          <cell r="J80" t="str">
            <v>Libra de Oficio: Elena Ferro (Zoqueira e Premio Nacional de Artesanía 2019)</v>
          </cell>
          <cell r="K80" t="str">
            <v xml:space="preserve"> Relatorio sobre a empresa zoqueira Eferro no Museo do Pobo Galego</v>
          </cell>
          <cell r="L80" t="str">
            <v>Ciclo de charlas/conferencias</v>
          </cell>
          <cell r="M80">
            <v>44460</v>
          </cell>
          <cell r="N80" t="str">
            <v>0?</v>
          </cell>
          <cell r="O80" t="str">
            <v>1660?</v>
          </cell>
          <cell r="P80" t="str">
            <v>0?</v>
          </cell>
          <cell r="Q80" t="str">
            <v>En xeral</v>
          </cell>
          <cell r="R80">
            <v>40</v>
          </cell>
        </row>
        <row r="81">
          <cell r="I81" t="str">
            <v xml:space="preserve"> Centro de Investigación ECOBAS</v>
          </cell>
          <cell r="J81" t="str">
            <v xml:space="preserve"> Libra de Oficio. Cooperativa Muuhlloa: Chusa Expósito e Carmela Valiño</v>
          </cell>
          <cell r="K81" t="str">
            <v xml:space="preserve"> Relatorio sobre o funcionamento da cooperativa no Salón de Graos da Facultade de Ciencias Económicas e Empresariais da USC</v>
          </cell>
          <cell r="L81" t="str">
            <v>Ciclo de charlas/conferencias</v>
          </cell>
          <cell r="M81">
            <v>44509</v>
          </cell>
          <cell r="N81" t="str">
            <v>0?</v>
          </cell>
          <cell r="O81" t="str">
            <v>3787?</v>
          </cell>
          <cell r="P81" t="str">
            <v>0?</v>
          </cell>
          <cell r="Q81" t="str">
            <v>En xeral</v>
          </cell>
          <cell r="R81">
            <v>20</v>
          </cell>
        </row>
        <row r="82">
          <cell r="I82" t="str">
            <v>Centro de Investigación ECOBAS</v>
          </cell>
          <cell r="J82" t="str">
            <v xml:space="preserve"> Libra de Oficio. Viticultores Martín Códax S. Coop. Galega: Juan Vázquez Gancedo</v>
          </cell>
          <cell r="K82" t="str">
            <v>Visita ás bodegas Martín Códax en Cambados onde contamos co relatorio do seu director xeral</v>
          </cell>
          <cell r="L82" t="str">
            <v>Ciclo de charlas/conferencias</v>
          </cell>
          <cell r="M82">
            <v>44523</v>
          </cell>
          <cell r="N82" t="str">
            <v>0?</v>
          </cell>
          <cell r="O82" t="str">
            <v>1450?</v>
          </cell>
          <cell r="P82" t="str">
            <v>0?</v>
          </cell>
          <cell r="Q82" t="str">
            <v>En xeral</v>
          </cell>
          <cell r="R82">
            <v>50</v>
          </cell>
        </row>
        <row r="83">
          <cell r="I83" t="str">
            <v>Centro de Investigación ECOBAS</v>
          </cell>
          <cell r="J83" t="str">
            <v>A Ciencia ten nome de Muller: a investigación en Economía e Empresa</v>
          </cell>
          <cell r="K83" t="str">
            <v>Encontro no que se debateu con cinco investigadoras de ECOBAS sobre os seus proxectos de investigación e o papel da muller na ciencia e a sociedade no Museo do Mar de Vigo</v>
          </cell>
          <cell r="L83" t="str">
            <v>Ciclo de charlas/conferencias</v>
          </cell>
          <cell r="M83">
            <v>44323</v>
          </cell>
          <cell r="N83" t="str">
            <v>2435,66?</v>
          </cell>
          <cell r="O83" t="str">
            <v>0?</v>
          </cell>
          <cell r="P83" t="str">
            <v>0?</v>
          </cell>
          <cell r="Q83" t="str">
            <v>En xeral</v>
          </cell>
          <cell r="R83">
            <v>20</v>
          </cell>
        </row>
        <row r="84">
          <cell r="I84" t="str">
            <v>Centro de Investigación ECOBAS</v>
          </cell>
          <cell r="J84" t="str">
            <v>ENCONTRO: Investigación e innovación responsable no ecosistema de I+D+i de Galicia. Exemplo práctico no ámbito</v>
          </cell>
          <cell r="K84" t="str">
            <v>Conferencia sobre o  ecosistema de I+D+I en Galicia</v>
          </cell>
          <cell r="L84" t="str">
            <v>Ciclo de charlas/conferencias</v>
          </cell>
          <cell r="M84">
            <v>44343</v>
          </cell>
          <cell r="N84" t="str">
            <v>0?</v>
          </cell>
          <cell r="O84" t="str">
            <v>226,88?</v>
          </cell>
          <cell r="P84" t="str">
            <v>0?</v>
          </cell>
          <cell r="Q84" t="str">
            <v>En xeral</v>
          </cell>
          <cell r="R84">
            <v>25</v>
          </cell>
        </row>
        <row r="85">
          <cell r="I85" t="str">
            <v>Centro de Investigación ECOBAS</v>
          </cell>
          <cell r="J85" t="str">
            <v>Pont-Up Store</v>
          </cell>
          <cell r="K85" t="str">
            <v>Pont-up Store na Praza de España de Pontevedra</v>
          </cell>
          <cell r="L85" t="str">
            <v>Feiras</v>
          </cell>
          <cell r="M85" t="str">
            <v>24/09/2021 - 25/09/2021</v>
          </cell>
          <cell r="N85" t="str">
            <v>0?</v>
          </cell>
          <cell r="O85" t="str">
            <v>0?</v>
          </cell>
          <cell r="P85" t="str">
            <v>0?</v>
          </cell>
          <cell r="Q85" t="str">
            <v>En xeral</v>
          </cell>
          <cell r="R85" t="str">
            <v>-</v>
          </cell>
        </row>
        <row r="86">
          <cell r="I86" t="str">
            <v>Centro de Investigación ECOBAS</v>
          </cell>
          <cell r="J86" t="str">
            <v xml:space="preserve">Presentación de SAVES </v>
          </cell>
          <cell r="K86" t="str">
            <v xml:space="preserve"> Presentación do Asistente Virtual do cooperativismo e a Economía Social, acompañada dunha conferencia sobre a ?muller e igualdade na empresa cooperativa galega? na Escola de Estudos Empresariais da Universidade de Vigo</v>
          </cell>
          <cell r="L86" t="str">
            <v>Ciclo de charlas/conferencias</v>
          </cell>
          <cell r="M86">
            <v>44495</v>
          </cell>
          <cell r="N86" t="str">
            <v>123?</v>
          </cell>
          <cell r="O86" t="str">
            <v>0?</v>
          </cell>
          <cell r="P86" t="str">
            <v>0?</v>
          </cell>
          <cell r="Q86" t="str">
            <v>En xeral</v>
          </cell>
          <cell r="R86">
            <v>40</v>
          </cell>
        </row>
        <row r="87">
          <cell r="I87" t="str">
            <v>Centro de Investigación ECOBAS</v>
          </cell>
          <cell r="J87" t="str">
            <v xml:space="preserve">ECOBAS ? Acto de apertura Curso académico 21/22 </v>
          </cell>
          <cell r="K87" t="str">
            <v xml:space="preserve"> Acto de apertura do master interuniversitario de economía no salón de Actos da Facultade de Ciencias Económicas e Empresariais da UVigo</v>
          </cell>
          <cell r="L87" t="str">
            <v>Xornadas de portas abertas</v>
          </cell>
          <cell r="M87">
            <v>44456</v>
          </cell>
          <cell r="N87" t="str">
            <v>695?</v>
          </cell>
          <cell r="O87" t="str">
            <v>1261?</v>
          </cell>
          <cell r="P87" t="str">
            <v>0?</v>
          </cell>
          <cell r="Q87" t="str">
            <v>En xeral</v>
          </cell>
          <cell r="R87">
            <v>50</v>
          </cell>
        </row>
        <row r="88">
          <cell r="I88" t="str">
            <v>Grupo de Ecología Costera (Ecocost)- Dpto de Ecología y Biología Animal</v>
          </cell>
          <cell r="J88" t="str">
            <v>Investigación marina en la Antártida</v>
          </cell>
          <cell r="K88" t="str">
            <v>Jornada &amp;quot;Sin azul no hay verde&amp;quot;: Investigación marina en la Antártida</v>
          </cell>
          <cell r="L88" t="str">
            <v>Ciclo de charlas/conferencias</v>
          </cell>
          <cell r="M88">
            <v>44358</v>
          </cell>
          <cell r="N88" t="str">
            <v>-</v>
          </cell>
          <cell r="O88" t="str">
            <v>-</v>
          </cell>
          <cell r="P88" t="str">
            <v>-</v>
          </cell>
          <cell r="Q88" t="str">
            <v xml:space="preserve">Público general </v>
          </cell>
          <cell r="R88">
            <v>25</v>
          </cell>
        </row>
        <row r="89">
          <cell r="I89" t="str">
            <v>Grupo de Ecología Costera (Ecocost)- Dpto de Ecología y Biología Animal</v>
          </cell>
          <cell r="J89" t="str">
            <v xml:space="preserve">PUERTALMAR: Jornadas formativas. El valor ecológico asociado a los puertos del Atlántico y Mediterráneo y la restauración/ creación de ecosistemas. </v>
          </cell>
          <cell r="K89" t="str">
            <v xml:space="preserve"> Presentación de los paneles divulgativos y charlas divulgativas presenciales en el Puerto.</v>
          </cell>
          <cell r="L89" t="str">
            <v>Exposicións</v>
          </cell>
          <cell r="M89" t="str">
            <v>23/4/2021-30/4/2021</v>
          </cell>
          <cell r="N89" t="str">
            <v>-</v>
          </cell>
          <cell r="O89" t="str">
            <v>-</v>
          </cell>
          <cell r="P89" t="str">
            <v>-</v>
          </cell>
          <cell r="Q89" t="str">
            <v xml:space="preserve">Público general </v>
          </cell>
          <cell r="R89">
            <v>30</v>
          </cell>
        </row>
        <row r="90">
          <cell r="I90" t="str">
            <v>Grupo de Ecología Costera (Ecocost)- Dpto de Ecología y Biología Animal</v>
          </cell>
          <cell r="J90" t="str">
            <v>PUERTALMAR: Jornadas formativas. El valor ecológico asociado a los puertos del Atlántico y Mediterráneo y la restauración/ creación de ecosistemas.</v>
          </cell>
          <cell r="K90" t="str">
            <v>Charlas divulgativas dentro del proyecto PuertAlMar para el alumnado de centro de enseñanza secundaria de Vigo y Melilla.</v>
          </cell>
          <cell r="L90" t="str">
            <v>Ciclo de charlas/conferencias</v>
          </cell>
          <cell r="M90" t="str">
            <v>14/4/2021-15/4/2021-16/4/2021</v>
          </cell>
          <cell r="N90" t="str">
            <v>-</v>
          </cell>
          <cell r="O90" t="str">
            <v>-</v>
          </cell>
          <cell r="P90" t="str">
            <v>-</v>
          </cell>
          <cell r="Q90" t="str">
            <v xml:space="preserve">Público general </v>
          </cell>
          <cell r="R90">
            <v>25</v>
          </cell>
        </row>
        <row r="91">
          <cell r="I91" t="str">
            <v>Grupo de Ecología Costera (Ecocost)- Dpto de Ecología y Biología Animal</v>
          </cell>
          <cell r="J91" t="str">
            <v>PUERTALMAR: Jornadas formativas. El valor ecológico asociado a los puertos del Atlántico y Mediterráneo y la restauración/ creación de ecosistemas</v>
          </cell>
          <cell r="K91" t="str">
            <v>Charlas divulgativas dentro del proyecto PuertAlMar para el profesorado de centros de enseñanza secundaria de Vigo y Melilla.</v>
          </cell>
          <cell r="L91" t="str">
            <v>Ciclo de charlas/conferencias</v>
          </cell>
          <cell r="M91">
            <v>44294</v>
          </cell>
          <cell r="N91" t="str">
            <v>-</v>
          </cell>
          <cell r="O91" t="str">
            <v>-</v>
          </cell>
          <cell r="P91" t="str">
            <v>-</v>
          </cell>
          <cell r="Q91" t="str">
            <v>Profesores</v>
          </cell>
          <cell r="R91">
            <v>15</v>
          </cell>
        </row>
        <row r="92">
          <cell r="I92" t="str">
            <v>Grupo de Ecología Costera (Ecocost)- Dpto de Ecología y Biología Animal</v>
          </cell>
          <cell r="J92" t="str">
            <v xml:space="preserve"> Día Internacional da Muller e da Nena na Ciencia</v>
          </cell>
          <cell r="K92" t="str">
            <v>Charlas con escolares no Día Internacional da Muller e da Nena na Ciencia. Charlas impartidas a público de primaria y ESO en el Colexio Plurilingüe Atlantida de Vigo.</v>
          </cell>
          <cell r="L92" t="str">
            <v>Ciclo de charlas/conferencias</v>
          </cell>
          <cell r="M92">
            <v>44238</v>
          </cell>
          <cell r="N92" t="str">
            <v>-</v>
          </cell>
          <cell r="O92" t="str">
            <v>-</v>
          </cell>
          <cell r="P92" t="str">
            <v>-</v>
          </cell>
          <cell r="Q92" t="str">
            <v>Escolares</v>
          </cell>
          <cell r="R92">
            <v>25</v>
          </cell>
        </row>
        <row r="93">
          <cell r="I93" t="str">
            <v>Grupo de Ecología Costera (Ecocost)- Dpto de Ecología y Biología Animal</v>
          </cell>
          <cell r="J93" t="str">
            <v>&amp;quot;Tod@s somos científic@s&amp;quot;</v>
          </cell>
          <cell r="K93" t="str">
            <v>&amp;quot;Tod@s somos científic@s&amp;quot;. Charla online por la iniciativa 11F Dia da Muller e da Nena na Ciencia impartida en el CEIP A Rúa de Cangas a niños de 1º, 2º, 3º y 4º de primaria.</v>
          </cell>
          <cell r="L93" t="str">
            <v>Ciclo de charlas/conferencias</v>
          </cell>
          <cell r="M93">
            <v>44237</v>
          </cell>
          <cell r="N93" t="str">
            <v>-</v>
          </cell>
          <cell r="O93" t="str">
            <v>-</v>
          </cell>
          <cell r="P93" t="str">
            <v>-</v>
          </cell>
          <cell r="Q93" t="str">
            <v>Escolares</v>
          </cell>
          <cell r="R93">
            <v>25</v>
          </cell>
        </row>
        <row r="94">
          <cell r="I94" t="str">
            <v>Escola de Enxeñaría de Telecomunicación</v>
          </cell>
          <cell r="J94" t="str">
            <v>Que é iso do BigData? Exemplos de uso</v>
          </cell>
          <cell r="K94" t="str">
            <v>CPR Plurilingüe Nuestra Señora del Carmen, en Betanzos. Na época actual, todo o que facemos está continuamente deixando un rastro dixital que se pode utilizar e analizar. Os avances tecnolóxicos, xunto á expansión da internet e o almacenamento na nube, están a provocar que creza de forma exponencial a cantidade de datos que podemos almacenar. BigData (¨datos masivos¨).</v>
          </cell>
          <cell r="L94" t="str">
            <v>Ciclo de charlas/conferencias</v>
          </cell>
          <cell r="M94">
            <v>44596</v>
          </cell>
          <cell r="N94" t="str">
            <v>100,83</v>
          </cell>
          <cell r="O94">
            <v>0</v>
          </cell>
          <cell r="P94">
            <v>0</v>
          </cell>
          <cell r="Q94" t="str">
            <v>Estudantes ESO</v>
          </cell>
          <cell r="R94" t="str">
            <v>25 aprox</v>
          </cell>
        </row>
        <row r="95">
          <cell r="I95" t="str">
            <v>Grupo de Ecología Costera (Ecocost)- Dpto de Ecología y Biología Animal</v>
          </cell>
          <cell r="J95" t="str">
            <v>Día de la Biodiversidad 2021</v>
          </cell>
          <cell r="K95" t="str">
            <v>Vídeo divulgativo para celebra el día de la Biodversidad. Participación de la UVigo con COBI - Biological Research Collection (organizador).</v>
          </cell>
          <cell r="L95" t="str">
            <v>Audiovisuais</v>
          </cell>
          <cell r="M95">
            <v>44338</v>
          </cell>
          <cell r="N95" t="str">
            <v>-</v>
          </cell>
          <cell r="O95" t="str">
            <v>-</v>
          </cell>
          <cell r="P95" t="str">
            <v>-</v>
          </cell>
          <cell r="Q95" t="str">
            <v xml:space="preserve">Público general </v>
          </cell>
          <cell r="R95" t="str">
            <v>-</v>
          </cell>
        </row>
        <row r="96">
          <cell r="I96" t="str">
            <v>Escola de Enxeñaría de Telecomunicación</v>
          </cell>
          <cell r="J96" t="str">
            <v>Que é iso do BigData? Exemplos de uso</v>
          </cell>
          <cell r="K96" t="str">
            <v>IES A Paralaia, Moaña. Na época actual, todo o que facemos está continuamente deixando un rastro dixital que se pode utilizar e analizar. Os avances tecnolóxicos, xunto á expansión da internet e o almacenamento na nube, están a provocar que creza de forma exponencial a cantidade de datos que podemos almacenar. BigData (¨datos masivos¨).</v>
          </cell>
          <cell r="L96" t="str">
            <v>Ciclo de charlas/conferencias</v>
          </cell>
          <cell r="M96">
            <v>44642</v>
          </cell>
          <cell r="N96">
            <v>0</v>
          </cell>
          <cell r="O96">
            <v>0</v>
          </cell>
          <cell r="P96">
            <v>0</v>
          </cell>
          <cell r="Q96" t="str">
            <v>Estudantes ESO/Bacharelato</v>
          </cell>
          <cell r="R96" t="str">
            <v>25 aprox</v>
          </cell>
        </row>
        <row r="97">
          <cell r="I97" t="str">
            <v>Escola de Enxeñaría de Telecomunicación</v>
          </cell>
          <cell r="J97" t="str">
            <v>Que é iso do BigData? Exemplos de uso</v>
          </cell>
          <cell r="K97" t="str">
            <v>Colegio Juan Sebastián Elcano, en Pontevedra. Na época actual, todo o que facemos está continuamente deixando un rastro dixital que se pode utilizar e analizar. Os avances tecnolóxicos, xunto á expansión da internet e o almacenamento na nube, están a provocar que creza de forma exponencial a cantidade de datos que podemos almacenar. BigData (¨datos masivos¨).</v>
          </cell>
          <cell r="L97" t="str">
            <v>Ciclo de charlas/conferencias</v>
          </cell>
          <cell r="M97">
            <v>44648</v>
          </cell>
          <cell r="N97">
            <v>0</v>
          </cell>
          <cell r="O97">
            <v>0</v>
          </cell>
          <cell r="P97">
            <v>0</v>
          </cell>
          <cell r="Q97" t="str">
            <v>Estudantes ESO</v>
          </cell>
          <cell r="R97" t="str">
            <v>25 aprox</v>
          </cell>
        </row>
        <row r="98">
          <cell r="I98" t="str">
            <v>Escola de Enxeñaría de Telecomunicación</v>
          </cell>
          <cell r="J98" t="str">
            <v>Que é iso do BigData? Exemplos de uso</v>
          </cell>
          <cell r="K98" t="str">
            <v>CIFP A Carballeira, Ourense. Na época actual, todo o que facemos está continuamente deixando un rastro dixital que se pode utilizar e analizar. Os avances tecnolóxicos, xunto á expansión da internet e o almacenamento na nube, están a provocar que creza de forma exponencial a cantidade de datos que podemos almacenar. BigData (¨datos masivos¨).</v>
          </cell>
          <cell r="L98" t="str">
            <v>Ciclo de charlas/conferencias</v>
          </cell>
          <cell r="M98">
            <v>44648</v>
          </cell>
          <cell r="N98" t="str">
            <v>50,70</v>
          </cell>
          <cell r="O98">
            <v>0</v>
          </cell>
          <cell r="P98">
            <v>0</v>
          </cell>
          <cell r="Q98" t="str">
            <v>Estudantes ESO/Bacharelato</v>
          </cell>
          <cell r="R98" t="str">
            <v>25 aprox</v>
          </cell>
        </row>
        <row r="99">
          <cell r="I99" t="str">
            <v>Escola de Enxeñaría de Telecomunicación</v>
          </cell>
          <cell r="J99" t="str">
            <v>Que é iso do BigData? Exemplos de uso</v>
          </cell>
          <cell r="K99" t="str">
            <v>IES Nº1 da Estrada. Na época actual, todo o que facemos está continuamente deixando un rastro dixital que se pode utilizar e analizar. Os avances tecnolóxicos, xunto á expansión da internet e o almacenamento na nube, están a provocar que creza de forma exponencial a cantidade de datos que podemos almacenar. BigData (¨datos masivos¨).</v>
          </cell>
          <cell r="L99" t="str">
            <v>Ciclo de charlas/conferencias</v>
          </cell>
          <cell r="M99">
            <v>44655</v>
          </cell>
          <cell r="N99" t="str">
            <v>32,81</v>
          </cell>
          <cell r="O99">
            <v>0</v>
          </cell>
          <cell r="P99">
            <v>0</v>
          </cell>
          <cell r="Q99" t="str">
            <v>Estudantes ESO/Bacharelato</v>
          </cell>
          <cell r="R99" t="str">
            <v>25 aprox</v>
          </cell>
        </row>
        <row r="100">
          <cell r="I100" t="str">
            <v>Grupo de Ecología Costera (Ecocost)- Dpto de Ecología y Biología Animal</v>
          </cell>
          <cell r="J100" t="str">
            <v>Proxecto ZEUS</v>
          </cell>
          <cell r="K100" t="str">
            <v>Comprendiendo el papel de la Zostera en el mantenimiento de poblaciones de recursos marisqueros en un escenario de cambio climático</v>
          </cell>
          <cell r="L100" t="str">
            <v>Talleres</v>
          </cell>
          <cell r="M100" t="str">
            <v>10-18-29/6/2021</v>
          </cell>
          <cell r="N100" t="str">
            <v>-</v>
          </cell>
          <cell r="O100" t="str">
            <v>-</v>
          </cell>
          <cell r="P100" t="str">
            <v>-</v>
          </cell>
          <cell r="Q100" t="str">
            <v>Mariscador/as e pescador/as</v>
          </cell>
          <cell r="R100">
            <v>35</v>
          </cell>
        </row>
        <row r="101">
          <cell r="I101" t="str">
            <v>Escola de Enxeñaría de Telecomunicación_Cristina López Bravo</v>
          </cell>
          <cell r="J101" t="str">
            <v>Seguridade en dispositivos móbiles</v>
          </cell>
          <cell r="K101" t="str">
            <v>CPI Cova Terreña, Baiona. Nesta charla trátase a seguridade en dispositivos móbiles (teléfonos e tabletas), cada vez máis presentes nas nosas vidas tanto no ámbito persoal coma no ámbito de traballo. Analízanse cales son as principais vulnerabilidades.</v>
          </cell>
          <cell r="L101" t="str">
            <v>Ciclo de charlas/conferencias</v>
          </cell>
          <cell r="M101">
            <v>44505</v>
          </cell>
          <cell r="N101">
            <v>0</v>
          </cell>
          <cell r="O101">
            <v>0</v>
          </cell>
          <cell r="P101">
            <v>0</v>
          </cell>
          <cell r="Q101" t="str">
            <v>Estudantes ESO</v>
          </cell>
          <cell r="R101" t="str">
            <v>25 aprox</v>
          </cell>
        </row>
        <row r="102">
          <cell r="I102" t="str">
            <v>Escola de Enxeñaría de Telecomunicación_Cristina López Bravo</v>
          </cell>
          <cell r="J102" t="str">
            <v>Seguridade en dispositivos móbiles</v>
          </cell>
          <cell r="K102" t="str">
            <v>IES A Pinguela, Monforte de Lemos. Nesta charla trátase a seguridade en dispositivos móbiles (teléfonos e tabletas), cada vez máis presentes nas nosas vidas tanto no ámbito persoal coma no ámbito de traballo. Analízanse cales son as principais vulnerabilidades.</v>
          </cell>
          <cell r="L102" t="str">
            <v>Ciclo de charlas/conferencias</v>
          </cell>
          <cell r="M102">
            <v>44607</v>
          </cell>
          <cell r="N102">
            <v>0</v>
          </cell>
          <cell r="O102">
            <v>0</v>
          </cell>
          <cell r="P102">
            <v>0</v>
          </cell>
          <cell r="Q102" t="str">
            <v>Estudantes ESO/Bacharelato</v>
          </cell>
          <cell r="R102" t="str">
            <v>25 aprox</v>
          </cell>
        </row>
        <row r="103">
          <cell r="I103" t="str">
            <v>Escola de Enxeñaría de Telecomunicación_Cristina López Bravo</v>
          </cell>
          <cell r="J103" t="str">
            <v>Seguridade en dispositivos móbiles</v>
          </cell>
          <cell r="K103" t="str">
            <v>CPR Possumus, Vigo. Nesta charla trátase a seguridade en dispositivos móbiles (teléfonos e tabletas), cada vez máis presentes nas nosas vidas tanto no ámbito persoal coma no ámbito de traballo. Analízanse cales son as principais vulnerabilidades.</v>
          </cell>
          <cell r="L103" t="str">
            <v>Ciclo de charlas/conferencias</v>
          </cell>
          <cell r="M103">
            <v>44638</v>
          </cell>
          <cell r="N103">
            <v>0</v>
          </cell>
          <cell r="O103">
            <v>0</v>
          </cell>
          <cell r="P103">
            <v>0</v>
          </cell>
          <cell r="Q103" t="str">
            <v>Estudantes ESO</v>
          </cell>
          <cell r="R103" t="str">
            <v>25 aprox</v>
          </cell>
        </row>
        <row r="104">
          <cell r="I104" t="str">
            <v>Escola de Enxeñaría de Telecomunicación_Cristina López Bravo</v>
          </cell>
          <cell r="J104" t="str">
            <v>Seguridade en dispositivos móbiles</v>
          </cell>
          <cell r="K104" t="str">
            <v>IES A Cañiza. Nesta charla trátase a seguridade en dispositivos móbiles (teléfonos e tabletas), cada vez máis presentes nas nosas vidas tanto no ámbito persoal coma no ámbito de traballo. Analízanse cales son as principais vulnerabilidades.</v>
          </cell>
          <cell r="L104" t="str">
            <v>Ciclo de charlas/conferencias</v>
          </cell>
          <cell r="M104">
            <v>44650</v>
          </cell>
          <cell r="N104" t="str">
            <v>20,52</v>
          </cell>
          <cell r="O104">
            <v>0</v>
          </cell>
          <cell r="P104">
            <v>0</v>
          </cell>
          <cell r="Q104" t="str">
            <v>Estudantes ESO/Bacharelato</v>
          </cell>
          <cell r="R104" t="str">
            <v>25 aprox</v>
          </cell>
        </row>
        <row r="105">
          <cell r="I105" t="str">
            <v>Escola de Enxeñaría de Telecomunicación_Cristina López Bravo</v>
          </cell>
          <cell r="J105" t="str">
            <v>Seguridade en dispositivos móbiles</v>
          </cell>
          <cell r="K105" t="str">
            <v>IES Pino Manso, O Porriño. Nesta charla trátase a seguridade en dispositivos móbiles (teléfonos e tabletas), cada vez máis presentes nas nosas vidas tanto no ámbito persoal coma no ámbito de traballo. Analízanse cales son as principais vulnerabilidades.</v>
          </cell>
          <cell r="L105" t="str">
            <v>Ciclo de charlas/conferencias</v>
          </cell>
          <cell r="M105">
            <v>44656</v>
          </cell>
          <cell r="N105">
            <v>0</v>
          </cell>
          <cell r="O105">
            <v>0</v>
          </cell>
          <cell r="P105">
            <v>0</v>
          </cell>
          <cell r="Q105" t="str">
            <v>Estudantes ESO/Bacharelato</v>
          </cell>
          <cell r="R105" t="str">
            <v>25 aprox</v>
          </cell>
        </row>
        <row r="106">
          <cell r="I106" t="str">
            <v>Escola de Enxeñaría de Telecomunicación_Enrique Costa Montenegro</v>
          </cell>
          <cell r="J106" t="str">
            <v>Boas prácticas en Internet</v>
          </cell>
          <cell r="K106" t="str">
            <v>CEIP Quintela, Moaña. Charla sobre o uso de internet</v>
          </cell>
          <cell r="L106" t="str">
            <v>Ciclo de charlas/conferencias</v>
          </cell>
          <cell r="M106" t="str">
            <v>11 e 18 de maio de 2022</v>
          </cell>
          <cell r="N106">
            <v>0</v>
          </cell>
          <cell r="O106">
            <v>0</v>
          </cell>
          <cell r="P106">
            <v>0</v>
          </cell>
          <cell r="Q106" t="str">
            <v>Estudantes ESO</v>
          </cell>
          <cell r="R106" t="str">
            <v>25 aprox</v>
          </cell>
        </row>
        <row r="107">
          <cell r="I107" t="str">
            <v>Escola de Enxeñaría de Telecomunicación_Felipe Gil Castiñeira</v>
          </cell>
          <cell r="J107" t="str">
            <v>Como funciona un dron?</v>
          </cell>
          <cell r="K107" t="str">
            <v>IES Monte Carrasco, Cangas. Nesta charla farase unha introdución aos compoñentes electrónicos e a o software dun cuadricóptero. Que elementos o compoñen, como se conectan, como interaccionan e como se controlan. Tamén se presentarán as súas aplicacións e funcionalidades avanzadas como son voo autónomo, integración coas redes de comunicación, canles de control, etc.</v>
          </cell>
          <cell r="L107" t="str">
            <v>Ciclo de charlas/conferencias</v>
          </cell>
          <cell r="M107">
            <v>44519</v>
          </cell>
          <cell r="N107">
            <v>0</v>
          </cell>
          <cell r="O107">
            <v>0</v>
          </cell>
          <cell r="P107">
            <v>0</v>
          </cell>
          <cell r="Q107" t="str">
            <v>Estudantes ESO/Bacharelato</v>
          </cell>
          <cell r="R107" t="str">
            <v>25 aprox</v>
          </cell>
        </row>
        <row r="108">
          <cell r="I108" t="str">
            <v>Escola de Enxeñaría de Telecomunicación_Felipe Gil Castiñeira</v>
          </cell>
          <cell r="J108" t="str">
            <v>Como funciona un dron?</v>
          </cell>
          <cell r="K108" t="str">
            <v>Colegio Scientia, Lalín. Nesta charla farase unha introdución aos compoñentes electrónicos e a o software dun cuadricóptero. Que elementos o compoñen, como se conectan, como interaccionan e como se controlan. Tamén se presentarán as súas aplicacións e funcionalidades avanzadas como son voo autónomo, integración coas redes de comunicación, canles de control, etc.</v>
          </cell>
          <cell r="L108" t="str">
            <v>Ciclo de charlas/conferencias</v>
          </cell>
          <cell r="M108">
            <v>44606</v>
          </cell>
          <cell r="N108" t="str">
            <v>63,95</v>
          </cell>
          <cell r="O108">
            <v>0</v>
          </cell>
          <cell r="P108">
            <v>0</v>
          </cell>
          <cell r="Q108" t="str">
            <v>Estudantes ESO/Bacharelato</v>
          </cell>
          <cell r="R108" t="str">
            <v>25 aprox</v>
          </cell>
        </row>
        <row r="109">
          <cell r="I109" t="str">
            <v>Escola de Enxeñaría de Telecomunicación_Felipe Gil Castiñeira</v>
          </cell>
          <cell r="J109" t="str">
            <v>Como funciona un dron?</v>
          </cell>
          <cell r="K109" t="str">
            <v>CPI Tino Grandío de Guntín, Lugo. Nesta charla farase unha introdución aos compoñentes electrónicos e a o software dun cuadricóptero. Que elementos o compoñen, como se conectan, como interaccionan e como se controlan. Tamén se presentarán as súas aplicacións e funcionalidades avanzadas como son voo autónomo, integración coas redes de comunicación, canles de control, etc.</v>
          </cell>
          <cell r="L109" t="str">
            <v>Ciclo de charlas/conferencias</v>
          </cell>
          <cell r="M109">
            <v>44613</v>
          </cell>
          <cell r="N109" t="str">
            <v>63,46</v>
          </cell>
          <cell r="O109">
            <v>0</v>
          </cell>
          <cell r="P109">
            <v>0</v>
          </cell>
          <cell r="Q109" t="str">
            <v>Estudantes ESO</v>
          </cell>
          <cell r="R109" t="str">
            <v>25 aprox</v>
          </cell>
        </row>
        <row r="110">
          <cell r="I110" t="str">
            <v>Escola de Enxeñaría de Telecomunicación_Felipe Gil Castiñeira</v>
          </cell>
          <cell r="J110" t="str">
            <v>Como funciona un dron?</v>
          </cell>
          <cell r="K110" t="str">
            <v>CRP Plurilingüe Casa de la Virgen, Cangas. Nesta charla farase unha introdución aos compoñentes electrónicos e a o software dun cuadricóptero. Que elementos o compoñen, como se conectan, como interaccionan e como se controlan. Tamén se presentarán as súas aplicacións e funcionalidades avanzadas como son voo autónomo, integración coas redes de comunicación, canles de control, etc.</v>
          </cell>
          <cell r="L110" t="str">
            <v>Ciclo de charlas/conferencias</v>
          </cell>
          <cell r="M110">
            <v>44641</v>
          </cell>
          <cell r="N110">
            <v>0</v>
          </cell>
          <cell r="O110">
            <v>0</v>
          </cell>
          <cell r="P110">
            <v>0</v>
          </cell>
          <cell r="Q110" t="str">
            <v>Estudantes ESO</v>
          </cell>
          <cell r="R110" t="str">
            <v>25 aprox</v>
          </cell>
        </row>
        <row r="111">
          <cell r="I111" t="str">
            <v>Escola de Enxeñaría de Telecomunicación_Fernando Martín Rodríguez</v>
          </cell>
          <cell r="J111" t="str">
            <v>Drons, imaxe aérea e imaxe satélite</v>
          </cell>
          <cell r="K111" t="str">
            <v>CPI Tino Grandío de Guntín, Lugo. Nesta charla explícanse os fundamento do funcionamento dos drons (xiroavións/multirrotoresedealafixa) e as tecnoloxías implicadas (eléctricas, mecánicas, electrónicas, comunicacións, pilotoautomático, estabilizacióndecámara...).Tamén se explicará como se fai a captura de imaxes cartográficas.</v>
          </cell>
          <cell r="L111" t="str">
            <v>Ciclo de charlas/conferencias</v>
          </cell>
          <cell r="M111">
            <v>44627</v>
          </cell>
          <cell r="N111">
            <v>50965</v>
          </cell>
          <cell r="O111">
            <v>0</v>
          </cell>
          <cell r="P111">
            <v>0</v>
          </cell>
          <cell r="Q111" t="str">
            <v>Estudantes ESO</v>
          </cell>
          <cell r="R111" t="str">
            <v>25 aprox</v>
          </cell>
        </row>
        <row r="112">
          <cell r="I112" t="str">
            <v>Escola de Enxeñaría de Telecomunicación_Fernando Martín Rodríguez</v>
          </cell>
          <cell r="J112" t="str">
            <v>Drons, imaxe aérea e imaxe satélite</v>
          </cell>
          <cell r="K112" t="str">
            <v>Colexio Padres franciscanos de Lugo. Nesta charla explícanse os fundamento do funcionamento dos drons (xiroavións/multirrotoresedealafixa) e as tecnoloxías implicadas (eléctricas, mecánicas, electrónicas, comunicacións, pilotoautomático, estabilizacióndecámara...).Tamén se explicará como se fai a captura de imaxes cartográficas.</v>
          </cell>
          <cell r="L112" t="str">
            <v>Ciclo de charlas/conferencias</v>
          </cell>
          <cell r="M112">
            <v>44627</v>
          </cell>
          <cell r="N112">
            <v>50965</v>
          </cell>
          <cell r="O112">
            <v>0</v>
          </cell>
          <cell r="P112">
            <v>0</v>
          </cell>
          <cell r="Q112" t="str">
            <v>Estudantes ESO/Bacharelato</v>
          </cell>
          <cell r="R112" t="str">
            <v>25 aprox</v>
          </cell>
        </row>
        <row r="113">
          <cell r="I113" t="str">
            <v>Escola de Enxeñaría de Telecomunicación_Fernando Martín Rodríguez</v>
          </cell>
          <cell r="J113" t="str">
            <v>Drons, imaxe aérea e imaxe satélite</v>
          </cell>
          <cell r="K113" t="str">
            <v>IES Praia Barraña, Boiro. Nesta charla explícanse os fundamento do funcionamento dos drons (xiroavións/multirrotoresedealafixa) e as tecnoloxías implicadas (eléctricas, mecánicas, electrónicas, comunicacións, pilotoautomático, estabilizacióndecámara...).Tamén se explicará como se fai a captura de imaxes cartográficas.</v>
          </cell>
          <cell r="L113" t="str">
            <v>Ciclo de charlas/conferencias</v>
          </cell>
          <cell r="M113" t="str">
            <v>14/003/2022</v>
          </cell>
          <cell r="N113" t="str">
            <v>36,97</v>
          </cell>
          <cell r="O113">
            <v>0</v>
          </cell>
          <cell r="P113">
            <v>0</v>
          </cell>
          <cell r="Q113" t="str">
            <v>Estudantes ESO/Bacharelato</v>
          </cell>
          <cell r="R113" t="str">
            <v>25 aprox</v>
          </cell>
        </row>
        <row r="114">
          <cell r="I114" t="str">
            <v>Escola de Enxeñaría de Telecomunicación_Fernando Pérez González</v>
          </cell>
          <cell r="J114" t="str">
            <v>Detectives de imaxes: a ciencia forense de imaxes dixitais</v>
          </cell>
          <cell r="K114" t="str">
            <v>CIFP A Farixa, Ourense. Nesta charla presentaremos algunhas das ferramentas que desenvolvemos na nosa investigación na Escola de Enxeñaría de Telecomunicación que nos permiten facer de ¨detectives de imaxes¨. Veremos algúns divertidos exemplos de manipulacións e chegaremos a explicar como funciona o popular ¨Deepfake¨ co que se poden construír vídeos falsos con aparencia de verosímiles, e que estamos a facer os investigadores para detectalo. A presentación incluirá demostracións con casos reais.</v>
          </cell>
          <cell r="L114" t="str">
            <v>Ciclo de charlas/conferencias</v>
          </cell>
          <cell r="M114">
            <v>44517</v>
          </cell>
          <cell r="N114" t="str">
            <v>36,48</v>
          </cell>
          <cell r="O114">
            <v>0</v>
          </cell>
          <cell r="P114">
            <v>0</v>
          </cell>
          <cell r="Q114" t="str">
            <v>Estudantes ESO/Bacharelato</v>
          </cell>
          <cell r="R114" t="str">
            <v>25 aprox</v>
          </cell>
        </row>
        <row r="115">
          <cell r="I115" t="str">
            <v>Escola de Enxeñaría de Telecomunicación_Fernando Pérez González</v>
          </cell>
          <cell r="J115" t="str">
            <v>Detectives de imaxes: a ciencia forense de imaxes dixitais</v>
          </cell>
          <cell r="K115" t="str">
            <v>IES A Pinguela, Monforte de Lemos. Nesta charla presentaremos algunhas das ferramentas que desenvolvemos na nosa investigación na Escola de Enxeñaría de Telecomunicación que nos permiten facer de ¨detectives de imaxes¨. Veremos algúns divertidos exemplos de manipulacións e chegaremos a explicar como funciona o popular ¨Deepfake¨ co que se poden construír vídeos falsos con aparencia de verosímiles, e que estamos a facer os investigadores para detectalo. A presentación incluirá demostracións con casos reais.</v>
          </cell>
          <cell r="L115" t="str">
            <v>Ciclo de charlas/conferencias</v>
          </cell>
          <cell r="M115">
            <v>44600</v>
          </cell>
          <cell r="N115" t="str">
            <v>53,20</v>
          </cell>
          <cell r="O115">
            <v>0</v>
          </cell>
          <cell r="P115">
            <v>0</v>
          </cell>
          <cell r="Q115" t="str">
            <v>Estudantes ESO/Bacharelato</v>
          </cell>
          <cell r="R115" t="str">
            <v>25 aprox</v>
          </cell>
        </row>
        <row r="116">
          <cell r="I116" t="str">
            <v>Escola de Enxeñaría de Telecomunicación_Fernando Pérez González</v>
          </cell>
          <cell r="J116" t="str">
            <v>Detectives de imaxes: a ciencia forense de imaxes dixitais</v>
          </cell>
          <cell r="K116" t="str">
            <v>IES Carlos Casares de Viana do Bolo. Nesta charla presentaremos algunhas das ferramentas que desenvolvemos na nosa investigación na Escola de Enxeñaría de Telecomunicación que nos permiten facer de ¨detectives de imaxes¨. Veremos algúns divertidos exemplos de manipulacións e chegaremos a explicar como funciona o popular ¨Deepfake¨ co que se poden construír vídeos falsos con aparencia de verosímiles, e que estamos a facer os investigadores para detectalo. A presentación incluirá demostracións con casos reais.</v>
          </cell>
          <cell r="L116" t="str">
            <v>Ciclo de charlas/conferencias</v>
          </cell>
          <cell r="M116">
            <v>44608</v>
          </cell>
          <cell r="N116">
            <v>0</v>
          </cell>
          <cell r="O116">
            <v>0</v>
          </cell>
          <cell r="P116">
            <v>0</v>
          </cell>
          <cell r="Q116" t="str">
            <v>Estudantes ESO/Bacharelato</v>
          </cell>
          <cell r="R116" t="str">
            <v>25 aprox</v>
          </cell>
        </row>
        <row r="117">
          <cell r="I117" t="str">
            <v>Escola de Enxeñaría de Telecomunicación_Fernando Pérez González</v>
          </cell>
          <cell r="J117" t="str">
            <v>Detectives de imaxes: a ciencia forense de imaxes dixitais</v>
          </cell>
          <cell r="K117" t="str">
            <v>IES A Cañiza. Nesta charla presentaremos algunhas das ferramentas que desenvolvemos na nosa investigación na Escola de Enxeñaría de Telecomunicación que nos permiten facer de ¨detectives de imaxes¨. Veremos algúns divertidos exemplos de manipulacións e chegaremos a explicar como funciona o popular ¨Deepfake¨ co que se poden construír vídeos falsos con aparencia de verosímiles, e que estamos a facer os investigadores para detectalo. A presentación incluirá demostracións con casos reais.</v>
          </cell>
          <cell r="L117" t="str">
            <v>Ciclo de charlas/conferencias</v>
          </cell>
          <cell r="M117">
            <v>44634</v>
          </cell>
          <cell r="N117" t="str">
            <v>20,52</v>
          </cell>
          <cell r="O117">
            <v>0</v>
          </cell>
          <cell r="P117">
            <v>0</v>
          </cell>
          <cell r="Q117" t="str">
            <v>Estudantes ESO/Bacharelato</v>
          </cell>
          <cell r="R117" t="str">
            <v>25 aprox</v>
          </cell>
        </row>
        <row r="118">
          <cell r="I118" t="str">
            <v>Escola de Enxeñaría de Telecomunicación_Fernando Pérez González</v>
          </cell>
          <cell r="J118" t="str">
            <v>Detectives de imaxes: a ciencia forense de imaxes dixitais</v>
          </cell>
          <cell r="K118" t="str">
            <v>CPR Plurilingüe san José, Pontedeume. Nesta charla presentaremos algunhas das ferramentas que desenvolvemos na nosa investigación na Escola de Enxeñaría de Telecomunicación que nos permiten facer de ¨detectives de imaxes¨. Veremos algúns divertidos exemplos de manipulacións e chegaremos a explicar como funciona o popular ¨Deepfake¨ co que se poden construír vídeos falsos con aparencia de verosímiles, e que estamos a facer os investigadores para detectalo. A presentación incluirá demostracións con casos reais.</v>
          </cell>
          <cell r="L118" t="str">
            <v>Ciclo de charlas/conferencias</v>
          </cell>
          <cell r="M118">
            <v>44645</v>
          </cell>
          <cell r="N118" t="str">
            <v>102,55</v>
          </cell>
          <cell r="O118">
            <v>0</v>
          </cell>
          <cell r="P118">
            <v>0</v>
          </cell>
          <cell r="Q118" t="str">
            <v>Estudantes ESO</v>
          </cell>
          <cell r="R118" t="str">
            <v>25 aprox</v>
          </cell>
        </row>
        <row r="119">
          <cell r="I119" t="str">
            <v>Escola de Enxeñaría de Telecomunicación_Fernando Pérez González</v>
          </cell>
          <cell r="J119" t="str">
            <v>Detectives de imaxes: a ciencia forense de imaxes dixitais</v>
          </cell>
          <cell r="K119" t="str">
            <v>IES Pino Manso, O Porriño. Nesta charla presentaremos algunhas das ferramentas que desenvolvemos na nosa investigación na Escola de Enxeñaría de Telecomunicación que nos permiten facer de ¨detectives de imaxes¨. Veremos algúns divertidos exemplos de manipulacións e chegaremos a explicar como funciona o popular ¨Deepfake¨ co que se poden construír vídeos falsos con aparencia de verosímiles, e que estamos a facer os investigadores para detectalo. A presentación incluirá demostracións con casos reais.</v>
          </cell>
          <cell r="L119" t="str">
            <v>Ciclo de charlas/conferencias</v>
          </cell>
          <cell r="M119">
            <v>44655</v>
          </cell>
          <cell r="N119" t="str">
            <v>6,46</v>
          </cell>
          <cell r="O119">
            <v>0</v>
          </cell>
          <cell r="P119">
            <v>0</v>
          </cell>
          <cell r="Q119" t="str">
            <v>Estudantes ESO/Bacharelato</v>
          </cell>
          <cell r="R119" t="str">
            <v>25 aprox</v>
          </cell>
        </row>
        <row r="120">
          <cell r="I120" t="str">
            <v>Escola de Enxeñaría de Telecomunicación_Fernando Pérez González</v>
          </cell>
          <cell r="J120" t="str">
            <v>Detectives de imaxes: a ciencia forense de imaxes dixitais</v>
          </cell>
          <cell r="K120" t="str">
            <v>CPI Cova Terreña, Baiona. Nesta charla presentaremos algunhas das ferramentas que desenvolvemos na nosa investigación na Escola de Enxeñaría de Telecomunicación que nos permiten facer de ¨detectives de imaxes¨. Veremos algúns divertidos exemplos de manipulacións e chegaremos a explicar como funciona o popular ¨Deepfake¨ co que se poden construír vídeos falsos con aparencia de verosímiles, e que estamos a facer os investigadores para detectalo. A presentación incluirá demostracións con casos reais.</v>
          </cell>
          <cell r="L120" t="str">
            <v>Ciclo de charlas/conferencias</v>
          </cell>
          <cell r="M120">
            <v>44673</v>
          </cell>
          <cell r="N120">
            <v>0</v>
          </cell>
          <cell r="O120">
            <v>0</v>
          </cell>
          <cell r="P120">
            <v>0</v>
          </cell>
          <cell r="Q120" t="str">
            <v>Estudantes ESO</v>
          </cell>
          <cell r="R120" t="str">
            <v>25 aprox</v>
          </cell>
        </row>
        <row r="121">
          <cell r="I121" t="str">
            <v>Escola de Enxeñaría de Telecomunicación_Íñigo Cuíñas Gómez</v>
          </cell>
          <cell r="J121" t="str">
            <v>A telefonía móvil e o seu camino cara ao 5G</v>
          </cell>
          <cell r="K121" t="str">
            <v>CPR Plurilingüe San José. Nesta charla trátase a orixe da telefonía móbil, a súa impresionante evolución nun curto espazo de tempo e o seu futuro inmediato: o 5G. Esta quinta xeración será a base tecnolóxica dos desenvolvementos da internet das cousas (IoT), con vehículos automatizados ou casas conectadas ás cidades intelixentes.</v>
          </cell>
          <cell r="L121" t="str">
            <v>Ciclo de charlas/conferencias</v>
          </cell>
          <cell r="M121">
            <v>44606</v>
          </cell>
          <cell r="N121" t="str">
            <v>102,55</v>
          </cell>
          <cell r="O121">
            <v>0</v>
          </cell>
          <cell r="P121">
            <v>0</v>
          </cell>
          <cell r="Q121" t="str">
            <v>Estudantes ESO</v>
          </cell>
          <cell r="R121" t="str">
            <v>25 aprox</v>
          </cell>
        </row>
        <row r="122">
          <cell r="I122" t="str">
            <v>Escola de Enxeñaría de Telecomunicación_Íñigo Cuíñas Gómez</v>
          </cell>
          <cell r="J122" t="str">
            <v>A telefonía móvil e o seu camino cara ao 5G</v>
          </cell>
          <cell r="K122" t="str">
            <v>CPI Cova Terreña, Baiona. A telefonía móvil e o seu camino cara ao 5G</v>
          </cell>
          <cell r="L122" t="str">
            <v>Ciclo de charlas/conferencias</v>
          </cell>
          <cell r="M122">
            <v>44610</v>
          </cell>
          <cell r="N122" t="str">
            <v>16,65</v>
          </cell>
          <cell r="O122">
            <v>0</v>
          </cell>
          <cell r="P122">
            <v>0</v>
          </cell>
          <cell r="Q122" t="str">
            <v>Estudantes ESO/Bacharelato</v>
          </cell>
          <cell r="R122" t="str">
            <v>25 aprox</v>
          </cell>
        </row>
        <row r="123">
          <cell r="I123" t="str">
            <v>Escola de Enxeñaría de Telecomunicación_Íñigo Cuíñas Gómez</v>
          </cell>
          <cell r="J123" t="str">
            <v>A telefonía móvil e o seu camino cara ao 5G</v>
          </cell>
          <cell r="K123" t="str">
            <v>CIFP A Farixa, Ourense. A telefonía móvil e o seu camino cara ao 5G</v>
          </cell>
          <cell r="L123" t="str">
            <v>Ciclo de charlas/conferencias</v>
          </cell>
          <cell r="M123">
            <v>44613</v>
          </cell>
          <cell r="N123" t="str">
            <v>66,72</v>
          </cell>
          <cell r="O123">
            <v>0</v>
          </cell>
          <cell r="P123">
            <v>0</v>
          </cell>
          <cell r="Q123" t="str">
            <v>Estudantes ESO/Bacharelato</v>
          </cell>
          <cell r="R123" t="str">
            <v>25 aprox</v>
          </cell>
        </row>
        <row r="124">
          <cell r="I124" t="str">
            <v>Escola de Enxeñaría de Telecomunicación_Íñigo Cuíñas Gómez</v>
          </cell>
          <cell r="J124" t="str">
            <v>A telefonía móvil e o seu camino cara ao 5G</v>
          </cell>
          <cell r="K124" t="str">
            <v>CPR Plurilingüe La Purísima, Ourense. A telefonía móvil e o seu camino cara ao 5G</v>
          </cell>
          <cell r="L124" t="str">
            <v>Ciclo de charlas/conferencias</v>
          </cell>
          <cell r="M124">
            <v>44613</v>
          </cell>
          <cell r="N124">
            <v>0</v>
          </cell>
          <cell r="O124">
            <v>0</v>
          </cell>
          <cell r="P124">
            <v>0</v>
          </cell>
          <cell r="Q124" t="str">
            <v>Estudantes ESO/Bacharelato</v>
          </cell>
          <cell r="R124" t="str">
            <v>25 aprox</v>
          </cell>
        </row>
        <row r="125">
          <cell r="I125" t="str">
            <v>Escola de Enxeñaría de Telecomunicación_Íñigo Cuíñas Gómez</v>
          </cell>
          <cell r="J125" t="str">
            <v>A telefonía móvil e o seu camino cara ao 5G</v>
          </cell>
          <cell r="K125" t="str">
            <v>CIFP Politécnico de Santiago. A telefonía móvil e o seu camino cara ao 5G</v>
          </cell>
          <cell r="L125" t="str">
            <v>Ciclo de charlas/conferencias</v>
          </cell>
          <cell r="M125">
            <v>44629</v>
          </cell>
          <cell r="N125">
            <v>0</v>
          </cell>
          <cell r="O125">
            <v>0</v>
          </cell>
          <cell r="P125">
            <v>0</v>
          </cell>
          <cell r="Q125" t="str">
            <v>Estudantes ESO/Bacharelato</v>
          </cell>
          <cell r="R125" t="str">
            <v>25 aprox</v>
          </cell>
        </row>
        <row r="126">
          <cell r="I126" t="str">
            <v>Escola de Enxeñaría de Telecomunicación_Íñigo Cuíñas Gómez</v>
          </cell>
          <cell r="J126" t="str">
            <v>A telefonía móvil e o seu camino cara ao 5G</v>
          </cell>
          <cell r="K126" t="str">
            <v>Colegio Padre Míguez Calasancias, Vigo. A telefonía móvil e o seu camino cara ao 5G</v>
          </cell>
          <cell r="L126" t="str">
            <v>Ciclo de charlas/conferencias</v>
          </cell>
          <cell r="M126">
            <v>44645</v>
          </cell>
          <cell r="N126">
            <v>0</v>
          </cell>
          <cell r="O126">
            <v>0</v>
          </cell>
          <cell r="P126">
            <v>0</v>
          </cell>
          <cell r="Q126" t="str">
            <v>Estudantes ESO/Bacharelato</v>
          </cell>
          <cell r="R126" t="str">
            <v>25 aprox</v>
          </cell>
        </row>
        <row r="127">
          <cell r="I127" t="str">
            <v>Escola de Enxeñaría de Telecomunicación_Íñigo Cuíñas Gómez</v>
          </cell>
          <cell r="J127" t="str">
            <v>A telefonía móvil e o seu camino cara ao 5G</v>
          </cell>
          <cell r="K127" t="str">
            <v>colexio Martín Codax, Vigo. A telefonía móvil e o seu camino cara ao 5G</v>
          </cell>
          <cell r="L127" t="str">
            <v>Ciclo de charlas/conferencias</v>
          </cell>
          <cell r="M127">
            <v>44673</v>
          </cell>
          <cell r="N127">
            <v>0</v>
          </cell>
          <cell r="O127">
            <v>0</v>
          </cell>
          <cell r="P127">
            <v>0</v>
          </cell>
          <cell r="Q127" t="str">
            <v>Estudantes ESO/Bacharelato</v>
          </cell>
          <cell r="R127" t="str">
            <v>25 aprox</v>
          </cell>
        </row>
        <row r="128">
          <cell r="I128" t="str">
            <v>Escola de Enxeñaría de Telecomunicación_Íñigo Cuíñas Gómez</v>
          </cell>
          <cell r="J128" t="str">
            <v>A telefonía móvil e o seu camino cara ao 5G</v>
          </cell>
          <cell r="K128" t="str">
            <v>Colexio sagrado Corazón de Jesús de Ribadeo. A telefonía móvil e o seu camino cara ao 5G</v>
          </cell>
          <cell r="L128" t="str">
            <v>Ciclo de charlas/conferencias</v>
          </cell>
          <cell r="M128">
            <v>44676</v>
          </cell>
          <cell r="N128">
            <v>0</v>
          </cell>
          <cell r="O128">
            <v>0</v>
          </cell>
          <cell r="P128">
            <v>0</v>
          </cell>
          <cell r="Q128" t="str">
            <v>Estudantes ESO/Bacharelato</v>
          </cell>
          <cell r="R128" t="str">
            <v>25 aprox</v>
          </cell>
        </row>
        <row r="129">
          <cell r="I129" t="str">
            <v>Escola de Enxeñaría de Telecomunicación_Jaime González González</v>
          </cell>
          <cell r="J129" t="str">
            <v xml:space="preserve"> O teu algoritmo e ti!</v>
          </cell>
          <cell r="K129" t="str">
            <v>IES Carlos Casares de Viana do Bolo.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29" t="str">
            <v>Ciclo de charlas/conferencias</v>
          </cell>
          <cell r="M129">
            <v>44607</v>
          </cell>
          <cell r="N129">
            <v>0</v>
          </cell>
          <cell r="O129">
            <v>0</v>
          </cell>
          <cell r="P129">
            <v>0</v>
          </cell>
          <cell r="Q129" t="str">
            <v>Estudantes ESO/Bacharelato</v>
          </cell>
          <cell r="R129" t="str">
            <v>25 aprox</v>
          </cell>
        </row>
        <row r="130">
          <cell r="I130" t="str">
            <v>Escola de Enxeñaría de Telecomunicación_Jaime González González</v>
          </cell>
          <cell r="J130" t="str">
            <v>O teu algoritmo e ti!</v>
          </cell>
          <cell r="K130" t="str">
            <v>IES Auda da laxe, Gondomar.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30" t="str">
            <v>Ciclo de charlas/conferencias</v>
          </cell>
          <cell r="M130">
            <v>44635</v>
          </cell>
          <cell r="N130">
            <v>3</v>
          </cell>
          <cell r="O130">
            <v>0</v>
          </cell>
          <cell r="P130">
            <v>0</v>
          </cell>
          <cell r="Q130" t="str">
            <v>Estudantes ESO/Bacharelato</v>
          </cell>
          <cell r="R130" t="str">
            <v>25 aprox</v>
          </cell>
        </row>
        <row r="131">
          <cell r="I131" t="str">
            <v>Escola de Enxeñaría de Telecomunicación_Jaime González González</v>
          </cell>
          <cell r="J131" t="str">
            <v>O teu algoritmo e ti!</v>
          </cell>
          <cell r="K131" t="str">
            <v>IES Terra de Trasancos, Narón.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31" t="str">
            <v>Ciclo de charlas/conferencias</v>
          </cell>
          <cell r="M131">
            <v>44642</v>
          </cell>
          <cell r="N131">
            <v>0</v>
          </cell>
          <cell r="O131">
            <v>0</v>
          </cell>
          <cell r="P131">
            <v>0</v>
          </cell>
          <cell r="Q131" t="str">
            <v>Estudantes ESO/Bacharelato</v>
          </cell>
          <cell r="R131" t="str">
            <v>25 aprox</v>
          </cell>
        </row>
        <row r="132">
          <cell r="I132" t="str">
            <v>Escola de Enxeñaría de Telecomunicación_Jaime González González</v>
          </cell>
          <cell r="J132" t="str">
            <v>O teu algoritmo e ti!</v>
          </cell>
          <cell r="K132" t="str">
            <v>CPR Quiñones de León, Vigo.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32" t="str">
            <v>Ciclo de charlas/conferencias</v>
          </cell>
          <cell r="M132">
            <v>44644</v>
          </cell>
          <cell r="N132">
            <v>0</v>
          </cell>
          <cell r="O132">
            <v>0</v>
          </cell>
          <cell r="P132">
            <v>0</v>
          </cell>
          <cell r="Q132" t="str">
            <v>Estudantes ESO</v>
          </cell>
          <cell r="R132" t="str">
            <v>25 aprox</v>
          </cell>
        </row>
        <row r="133">
          <cell r="I133" t="str">
            <v>Escola de Enxeñaría de Telecomunicación_José Luís Alba Castro</v>
          </cell>
          <cell r="J133" t="str">
            <v>Rompendo barreiras de comunicación coa Intelixencia Artificial</v>
          </cell>
          <cell r="K133" t="str">
            <v>IES Ribeira do Louro, O Porriño. Charla sobre Intelixencia Artificial</v>
          </cell>
          <cell r="L133" t="str">
            <v>Ciclo de charlas/conferencias</v>
          </cell>
          <cell r="M133">
            <v>44677</v>
          </cell>
          <cell r="N133" t="str">
            <v>8,21</v>
          </cell>
          <cell r="O133">
            <v>0</v>
          </cell>
          <cell r="P133">
            <v>0</v>
          </cell>
          <cell r="Q133" t="str">
            <v>Estudantes ESO/Bacharelato</v>
          </cell>
          <cell r="R133" t="str">
            <v>25 aprox</v>
          </cell>
        </row>
        <row r="134">
          <cell r="I134" t="str">
            <v>Escola de Enxeñaría de Telecomunicación_Jose Carlos López Ardao</v>
          </cell>
          <cell r="J134" t="str">
            <v>Érase unha vez? Internet</v>
          </cell>
          <cell r="K134" t="str">
            <v>CPI de Cova Terreña, Baiona.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34" t="str">
            <v>Ciclo de charlas/conferencias</v>
          </cell>
          <cell r="M134">
            <v>44547</v>
          </cell>
          <cell r="N134">
            <v>0</v>
          </cell>
          <cell r="O134">
            <v>0</v>
          </cell>
          <cell r="P134">
            <v>0</v>
          </cell>
          <cell r="Q134" t="str">
            <v>Estudantes ESO</v>
          </cell>
          <cell r="R134" t="str">
            <v>25 aprox</v>
          </cell>
        </row>
        <row r="135">
          <cell r="I135" t="str">
            <v>Escola de Enxeñaría de Telecomunicación_Jose Carlos López Ardao</v>
          </cell>
          <cell r="J135" t="str">
            <v>Érase unha vez? Internet!</v>
          </cell>
          <cell r="K135" t="str">
            <v>IES Pino Manso, O Porriño.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35" t="str">
            <v>Ciclo de charlas/conferencias</v>
          </cell>
          <cell r="M135">
            <v>44579</v>
          </cell>
          <cell r="N135">
            <v>0</v>
          </cell>
          <cell r="O135">
            <v>0</v>
          </cell>
          <cell r="P135">
            <v>0</v>
          </cell>
          <cell r="Q135" t="str">
            <v>Estudantes ESO/Bacharelato</v>
          </cell>
          <cell r="R135" t="str">
            <v>25 aprox</v>
          </cell>
        </row>
        <row r="136">
          <cell r="I136" t="str">
            <v>Escola de Enxeñaría de Telecomunicación_Jose Carlos López Ardao</v>
          </cell>
          <cell r="J136" t="str">
            <v>Érase unha vez? Internet!</v>
          </cell>
          <cell r="K136" t="str">
            <v>CPR Plurilingüe san José, Pontedeume.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36" t="str">
            <v>Ciclo de charlas/conferencias</v>
          </cell>
          <cell r="M136">
            <v>44589</v>
          </cell>
          <cell r="N136" t="str">
            <v>81,98</v>
          </cell>
          <cell r="O136">
            <v>0</v>
          </cell>
          <cell r="P136">
            <v>0</v>
          </cell>
          <cell r="Q136" t="str">
            <v>Estudantes ESO/Bacharelato</v>
          </cell>
          <cell r="R136" t="str">
            <v>25 aprox</v>
          </cell>
        </row>
        <row r="137">
          <cell r="I137" t="str">
            <v>Escola de Enxeñaría de Telecomunicación_Jose Carlos López Ardao</v>
          </cell>
          <cell r="J137" t="str">
            <v>Érase unha vez? Internet!</v>
          </cell>
          <cell r="K137" t="str">
            <v>IES Carlos Casares, Viana do Bolo.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37" t="str">
            <v>Ciclo de charlas/conferencias</v>
          </cell>
          <cell r="M137">
            <v>44606</v>
          </cell>
          <cell r="N137">
            <v>0</v>
          </cell>
          <cell r="O137">
            <v>0</v>
          </cell>
          <cell r="P137">
            <v>0</v>
          </cell>
          <cell r="Q137" t="str">
            <v>Estudantes ESO/Bacharelato</v>
          </cell>
          <cell r="R137" t="str">
            <v>25 aprox</v>
          </cell>
        </row>
        <row r="138">
          <cell r="I138" t="str">
            <v>Escola de Enxeñaría de Telecomunicación_Jose Carlos López Ardao</v>
          </cell>
          <cell r="J138" t="str">
            <v>Érase unha vez? Internet!</v>
          </cell>
          <cell r="K138" t="str">
            <v>CPR Plurilingüe Losada, Vigo.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38" t="str">
            <v>Ciclo de charlas/conferencias</v>
          </cell>
          <cell r="M138">
            <v>44615</v>
          </cell>
          <cell r="N138">
            <v>0</v>
          </cell>
          <cell r="O138">
            <v>0</v>
          </cell>
          <cell r="P138">
            <v>0</v>
          </cell>
          <cell r="Q138" t="str">
            <v>Estudantes ESO</v>
          </cell>
          <cell r="R138" t="str">
            <v>25 aprox</v>
          </cell>
        </row>
        <row r="139">
          <cell r="I139" t="str">
            <v>Escola de Enxeñaría de Telecomunicación_Jose Carlos López Ardao</v>
          </cell>
          <cell r="J139" t="str">
            <v>Érase unha vez? Internet!</v>
          </cell>
          <cell r="K139" t="str">
            <v>CPR Possumus, Vigo.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39" t="str">
            <v>Ciclo de charlas/conferencias</v>
          </cell>
          <cell r="M139">
            <v>44631</v>
          </cell>
          <cell r="N139">
            <v>0</v>
          </cell>
          <cell r="O139">
            <v>0</v>
          </cell>
          <cell r="P139">
            <v>0</v>
          </cell>
          <cell r="Q139" t="str">
            <v>Estudantes ESO</v>
          </cell>
          <cell r="R139" t="str">
            <v>25 aprox</v>
          </cell>
        </row>
        <row r="140">
          <cell r="I140" t="str">
            <v>Escola de Enxeñaría de Telecomunicación_Jose Carlos López Ardao</v>
          </cell>
          <cell r="J140" t="str">
            <v>Érase unha vez? Internet!</v>
          </cell>
          <cell r="K140" t="str">
            <v>IES Terra de Turonio, gondomar.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40" t="str">
            <v>Ciclo de charlas/conferencias</v>
          </cell>
          <cell r="M140">
            <v>44636</v>
          </cell>
          <cell r="N140">
            <v>0</v>
          </cell>
          <cell r="O140">
            <v>0</v>
          </cell>
          <cell r="P140">
            <v>0</v>
          </cell>
          <cell r="Q140" t="str">
            <v>Estudantes ESO/Bacharelato</v>
          </cell>
          <cell r="R140" t="str">
            <v>25 aprox</v>
          </cell>
        </row>
        <row r="141">
          <cell r="I141" t="str">
            <v>Escola de Enxeñaría de Telecomunicación_Jose Carlos López Ardao</v>
          </cell>
          <cell r="J141" t="str">
            <v>Érase unha vez? Internet!</v>
          </cell>
          <cell r="K141" t="str">
            <v>IES de Curtis.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41" t="str">
            <v>Ciclo de charlas/conferencias</v>
          </cell>
          <cell r="M141">
            <v>44657</v>
          </cell>
          <cell r="N141" t="str">
            <v>97,02</v>
          </cell>
          <cell r="O141">
            <v>0</v>
          </cell>
          <cell r="P141">
            <v>0</v>
          </cell>
          <cell r="Q141" t="str">
            <v>Estudantes ESO/Bacharelato</v>
          </cell>
          <cell r="R141" t="str">
            <v>25 aprox</v>
          </cell>
        </row>
        <row r="142">
          <cell r="I142" t="str">
            <v>Escola de Enxeñaría de Telecomunicación_Jose Carlos López Ardao</v>
          </cell>
          <cell r="J142" t="str">
            <v>Érase unha vez? Internet!</v>
          </cell>
          <cell r="K142" t="str">
            <v>CPR Quiñones de León, Vigo.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42" t="str">
            <v>Ciclo de charlas/conferencias</v>
          </cell>
          <cell r="M142">
            <v>44670</v>
          </cell>
          <cell r="N142">
            <v>0</v>
          </cell>
          <cell r="O142">
            <v>0</v>
          </cell>
          <cell r="P142">
            <v>0</v>
          </cell>
          <cell r="Q142" t="str">
            <v>Estudantes ESO</v>
          </cell>
          <cell r="R142" t="str">
            <v>25 aprox</v>
          </cell>
        </row>
        <row r="143">
          <cell r="I143" t="str">
            <v>Escola de Enxeñaría de Telecomunicación_Jose Carlos López Ardao</v>
          </cell>
          <cell r="J143" t="str">
            <v>Érase unha vez? Internet!</v>
          </cell>
          <cell r="K143" t="str">
            <v>CPR Divina Pastora Salesianos de Lugo.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43" t="str">
            <v>Ciclo de charlas/conferencias</v>
          </cell>
          <cell r="M143">
            <v>44677</v>
          </cell>
          <cell r="N143">
            <v>0</v>
          </cell>
          <cell r="O143">
            <v>0</v>
          </cell>
          <cell r="P143">
            <v>0</v>
          </cell>
          <cell r="Q143" t="str">
            <v>Estudantes ESO</v>
          </cell>
          <cell r="R143" t="str">
            <v>25 aprox</v>
          </cell>
        </row>
        <row r="144">
          <cell r="I144" t="str">
            <v>Escola de Enxeñaría de Telecomunicación_Juan Carlos Burguillo Rial</v>
          </cell>
          <cell r="J144" t="str">
            <v>Intelixencia Artificial e as súas aplicacións</v>
          </cell>
          <cell r="K144" t="str">
            <v>CPR Plurilingüe San José, Pontedeume. A Intelixencia Artificial (IA) é unha ferramenta cada vez máis habitual en moitas das aplicacións que utilizamos no noso día a día. Nesta charla farase unha breve introdución á Intelixencia Artificial (IA) e ao aprendizaxe automático. Presentaranse as súas aplicacións actuais e futuras no ámbito da Telecomunicación e as TIC.</v>
          </cell>
          <cell r="L144" t="str">
            <v>Ciclo de charlas/conferencias</v>
          </cell>
          <cell r="M144">
            <v>44627</v>
          </cell>
          <cell r="N144" t="str">
            <v>121,45</v>
          </cell>
          <cell r="O144">
            <v>0</v>
          </cell>
          <cell r="P144">
            <v>0</v>
          </cell>
          <cell r="Q144" t="str">
            <v>Estudantes ESO0</v>
          </cell>
          <cell r="R144" t="str">
            <v>25 aprox</v>
          </cell>
        </row>
        <row r="145">
          <cell r="I145" t="str">
            <v>Escola de Enxeñaría de Telecomunicación_Juan Carlos Burguillo Rial</v>
          </cell>
          <cell r="J145" t="str">
            <v>Intelixencia Artificial e as súas aplicacións</v>
          </cell>
          <cell r="K145" t="str">
            <v xml:space="preserve">CPR Possumus, Vigo. A Intelixencia Artificial (IA) é unha ferramenta cada vez máis habitual en moitas das aplicacións que utilizamos no noso día a día. Nesta charla farase unha breve introdución á Intelixencia Artificial (IA) e ao aprendizaxe automático. Presentaranse as súas aplicacións actuais e futuras no ámbito da Telecomunicación e as TIC. </v>
          </cell>
          <cell r="L145" t="str">
            <v>Ciclo de charlas/conferencias</v>
          </cell>
          <cell r="M145">
            <v>44638</v>
          </cell>
          <cell r="N145">
            <v>0</v>
          </cell>
          <cell r="O145">
            <v>0</v>
          </cell>
          <cell r="P145">
            <v>0</v>
          </cell>
          <cell r="Q145" t="str">
            <v>Estudantes ESO</v>
          </cell>
          <cell r="R145" t="str">
            <v>25 aprox</v>
          </cell>
        </row>
        <row r="146">
          <cell r="I146" t="str">
            <v>Escola de Enxeñaría de Telecomunicación_Juan Carlos Burguillo Rial</v>
          </cell>
          <cell r="J146" t="str">
            <v>Intelixencia Artificial e as súas aplicacións</v>
          </cell>
          <cell r="K146" t="str">
            <v xml:space="preserve">IES Xograr Afonso Gómez de Sarria, Lugo. A Intelixencia Artificial (IA) é unha ferramenta cada vez máis habitual en moitas das aplicacións que utilizamos no noso día a día. Nesta charla farase unha breve introdución á Intelixencia Artificial (IA) e ao aprendizaxe automático. Presentaranse as súas aplicacións actuais e futuras no ámbito da Telecomunicación e as TIC. </v>
          </cell>
          <cell r="L146" t="str">
            <v>Ciclo de charlas/conferencias</v>
          </cell>
          <cell r="M146">
            <v>44659</v>
          </cell>
          <cell r="N146" t="str">
            <v>86,69</v>
          </cell>
          <cell r="O146">
            <v>0</v>
          </cell>
          <cell r="P146">
            <v>0</v>
          </cell>
          <cell r="Q146" t="str">
            <v>Estudantes ESO/Bacharelato</v>
          </cell>
          <cell r="R146" t="str">
            <v>25 aprox</v>
          </cell>
        </row>
        <row r="147">
          <cell r="I147" t="str">
            <v>Escola de Enxeñaría de Telecomunicación_Laura Docio Fernández</v>
          </cell>
          <cell r="J147" t="str">
            <v>Rompendo barreiras de comunicación coa Intelixencia Artificial</v>
          </cell>
          <cell r="K147" t="str">
            <v>IES Praia Barraña, Boiro. Charla sobre Intelixencia Artificial, repaso á tecnoloxía de recoñecemento de voz e tradución que subxace en moitos dispositivos e servizos que utilizamos habitualmente.</v>
          </cell>
          <cell r="L147" t="str">
            <v>Ciclo de charlas/conferencias</v>
          </cell>
          <cell r="M147">
            <v>44679</v>
          </cell>
          <cell r="N147" t="str">
            <v>42,72</v>
          </cell>
          <cell r="O147">
            <v>0</v>
          </cell>
          <cell r="P147">
            <v>0</v>
          </cell>
          <cell r="Q147" t="str">
            <v>Estudantes ESO/Bacharelato</v>
          </cell>
          <cell r="R147" t="str">
            <v>25 aprox</v>
          </cell>
        </row>
        <row r="148">
          <cell r="I148" t="str">
            <v>Escola de Enxeñaría de Telecomunicación_Lorena Gil Cerezales</v>
          </cell>
          <cell r="J148" t="str">
            <v>Enxeñaría de Telecomunicación</v>
          </cell>
          <cell r="K148" t="str">
            <v>CPR Divina Pastora, O Barco de Valdeorras (Ourense). Difusión e divulgación sobre a Enxeñaría de Telecomunicación</v>
          </cell>
          <cell r="L148" t="str">
            <v>Ciclo de charlas/conferencias</v>
          </cell>
          <cell r="M148">
            <v>44487</v>
          </cell>
          <cell r="N148">
            <v>0</v>
          </cell>
          <cell r="O148">
            <v>0</v>
          </cell>
          <cell r="P148">
            <v>0</v>
          </cell>
          <cell r="Q148" t="str">
            <v>Estudantes ESO</v>
          </cell>
          <cell r="R148" t="str">
            <v>25 aprox</v>
          </cell>
        </row>
        <row r="149">
          <cell r="I149" t="str">
            <v>Escola de Enxeñaría de Telecomunicación_Lorena Gil Cerezales</v>
          </cell>
          <cell r="J149" t="str">
            <v>Enxeñaría de Telecomunicación</v>
          </cell>
          <cell r="K149" t="str">
            <v>IES Martaguisela, O Barco de Valdeorras (Ourense). Difusión e divulgación sobre a Enxeñaría de Telecomunicación</v>
          </cell>
          <cell r="L149" t="str">
            <v>Ciclo de charlas/conferencias</v>
          </cell>
          <cell r="M149">
            <v>44547</v>
          </cell>
          <cell r="N149">
            <v>0</v>
          </cell>
          <cell r="O149">
            <v>0</v>
          </cell>
          <cell r="P149">
            <v>0</v>
          </cell>
          <cell r="Q149" t="str">
            <v>Estudantes Bacharelato</v>
          </cell>
          <cell r="R149" t="str">
            <v>25 aprox</v>
          </cell>
        </row>
        <row r="150">
          <cell r="I150" t="str">
            <v>Escola de Enxeñaría de Telecomunicación_Shaila calvo Almeida</v>
          </cell>
          <cell r="J150" t="str">
            <v>Enxeñaría de Telecomunicación</v>
          </cell>
          <cell r="K150" t="str">
            <v>IES Moncho Valcarce, As Pontes de García Rodríguez. Difusión e divulgación sobre a Enxeñaría de Telecomunicación</v>
          </cell>
          <cell r="L150" t="str">
            <v>Ciclo de charlas/conferencias</v>
          </cell>
          <cell r="M150">
            <v>44641</v>
          </cell>
          <cell r="N150">
            <v>0</v>
          </cell>
          <cell r="O150">
            <v>0</v>
          </cell>
          <cell r="P150">
            <v>0</v>
          </cell>
          <cell r="Q150" t="str">
            <v>Estudantes Bacharelato</v>
          </cell>
          <cell r="R150" t="str">
            <v>25 aprox</v>
          </cell>
        </row>
        <row r="151">
          <cell r="I151" t="str">
            <v>Escola de Enxeñaría de Telecomunicación_Aaron Granja López y José Manuel Rúa Estévez</v>
          </cell>
          <cell r="J151" t="str">
            <v>Enxeñaría de Telecomunicación</v>
          </cell>
          <cell r="K151" t="str">
            <v>Colegio La Salle , Santiago de Compostela. Difusión e divulgación sobre a Enxeñaría de Telecomunicación</v>
          </cell>
          <cell r="L151" t="str">
            <v>Ciclo de charlas/conferencias</v>
          </cell>
          <cell r="M151">
            <v>44655</v>
          </cell>
          <cell r="N151">
            <v>0</v>
          </cell>
          <cell r="O151">
            <v>0</v>
          </cell>
          <cell r="P151">
            <v>0</v>
          </cell>
          <cell r="Q151" t="str">
            <v>Estudantes Bacharelato</v>
          </cell>
          <cell r="R151" t="str">
            <v>25 aprox</v>
          </cell>
        </row>
        <row r="152">
          <cell r="I152" t="str">
            <v>CINBIO</v>
          </cell>
          <cell r="J152" t="str">
            <v>Jornada puertas abiertas</v>
          </cell>
          <cell r="K152" t="str">
            <v>jornada de puertas abiertas en el laboratorio de inmunología.</v>
          </cell>
          <cell r="L152" t="str">
            <v>Xornadas de portas abertas</v>
          </cell>
          <cell r="M152">
            <v>44511</v>
          </cell>
          <cell r="N152" t="str">
            <v>-</v>
          </cell>
          <cell r="O152" t="str">
            <v>-</v>
          </cell>
          <cell r="P152" t="str">
            <v>-</v>
          </cell>
          <cell r="Q152" t="str">
            <v>público en general</v>
          </cell>
          <cell r="R152">
            <v>60</v>
          </cell>
        </row>
        <row r="153">
          <cell r="I153" t="str">
            <v>Grupo Inmunología</v>
          </cell>
          <cell r="J153" t="str">
            <v>Visita asociación holandeses</v>
          </cell>
          <cell r="K153" t="str">
            <v>se realizó una visita de una asociación de holandeses al grupo. se realizó una presentación con las líneas de trabajo, se les enseñó el CINBIO  y el laboratorio</v>
          </cell>
          <cell r="L153" t="str">
            <v>Outros</v>
          </cell>
          <cell r="M153">
            <v>44652</v>
          </cell>
          <cell r="N153" t="str">
            <v>-</v>
          </cell>
          <cell r="O153" t="str">
            <v>-</v>
          </cell>
          <cell r="P153" t="str">
            <v>-</v>
          </cell>
          <cell r="Q153" t="str">
            <v>público en general</v>
          </cell>
          <cell r="R153">
            <v>15</v>
          </cell>
        </row>
        <row r="154">
          <cell r="I154" t="str">
            <v>ASEICA</v>
          </cell>
          <cell r="J154" t="str">
            <v>Charla en IES Miraflores</v>
          </cell>
          <cell r="K154" t="str">
            <v>Jornada en el IES miraflores de A Coruña sobre inmunología y cáncer</v>
          </cell>
          <cell r="L154" t="str">
            <v>Ciclo de charlas/conferencias</v>
          </cell>
          <cell r="M154">
            <v>44235</v>
          </cell>
          <cell r="N154" t="str">
            <v>-</v>
          </cell>
          <cell r="O154" t="str">
            <v>-</v>
          </cell>
          <cell r="P154" t="str">
            <v>-</v>
          </cell>
          <cell r="Q154" t="str">
            <v>niños</v>
          </cell>
          <cell r="R154">
            <v>60</v>
          </cell>
        </row>
        <row r="155">
          <cell r="I155" t="str">
            <v>Xunta de Galicia</v>
          </cell>
          <cell r="J155" t="str">
            <v>Coronavirus, Covid-19, Vacunas, variantes</v>
          </cell>
          <cell r="K155" t="str">
            <v>Charla sobre COVID dirigida a profesorado y alumnado en IES Castroverde (Lugo)</v>
          </cell>
          <cell r="L155" t="str">
            <v>Ciclo de charlas/conferencias</v>
          </cell>
          <cell r="M155">
            <v>44264</v>
          </cell>
          <cell r="N155" t="str">
            <v>-</v>
          </cell>
          <cell r="O155" t="str">
            <v>-</v>
          </cell>
          <cell r="P155" t="str">
            <v>-</v>
          </cell>
          <cell r="Q155" t="str">
            <v>alumnado y profesorado</v>
          </cell>
          <cell r="R155">
            <v>50</v>
          </cell>
        </row>
        <row r="156">
          <cell r="I156" t="str">
            <v>Universidade de Vigo</v>
          </cell>
          <cell r="J156" t="str">
            <v xml:space="preserve">Inmunoterapia del cáncer </v>
          </cell>
          <cell r="K156" t="str">
            <v>Charla en el programa de mayores de la Uvigo</v>
          </cell>
          <cell r="L156" t="str">
            <v>Cursos</v>
          </cell>
          <cell r="M156">
            <v>44298</v>
          </cell>
          <cell r="N156" t="str">
            <v>-</v>
          </cell>
          <cell r="O156" t="str">
            <v>-</v>
          </cell>
          <cell r="P156" t="str">
            <v>-</v>
          </cell>
          <cell r="Q156" t="str">
            <v>alumando</v>
          </cell>
          <cell r="R156">
            <v>20</v>
          </cell>
        </row>
        <row r="157">
          <cell r="I157" t="str">
            <v xml:space="preserve"> Asociación de Sarcoma</v>
          </cell>
          <cell r="J157" t="str">
            <v>Charla Inmunoterapia anti-tumoral</v>
          </cell>
          <cell r="K157" t="str">
            <v>Charla sobre inmunoterapia anti-tumoral en las jornadas de la asociación de Sarcoma</v>
          </cell>
          <cell r="L157" t="str">
            <v>Premios/concursos</v>
          </cell>
          <cell r="M157">
            <v>44350</v>
          </cell>
          <cell r="N157" t="str">
            <v>-</v>
          </cell>
          <cell r="O157" t="str">
            <v>-</v>
          </cell>
          <cell r="P157" t="str">
            <v>-</v>
          </cell>
          <cell r="Q157" t="str">
            <v>público en general</v>
          </cell>
          <cell r="R157" t="str">
            <v>-</v>
          </cell>
        </row>
        <row r="158">
          <cell r="I158" t="str">
            <v>MycoGalicia Plantae e Laboratorio de Micoloxía</v>
          </cell>
          <cell r="J158" t="str">
            <v>60 anos de divulgación micolóxica en Galicia 1961- 2021</v>
          </cell>
          <cell r="K158" t="str">
            <v>Conferencia sobre a historia da macromicoloxía en Galicia impartida pola Dra. Marisa Castro no Edificio Cambón de Vigo</v>
          </cell>
          <cell r="L158" t="str">
            <v>Ciclo de charlas/conferencias</v>
          </cell>
          <cell r="M158">
            <v>44509</v>
          </cell>
          <cell r="N158">
            <v>0</v>
          </cell>
          <cell r="O158">
            <v>0</v>
          </cell>
          <cell r="P158">
            <v>300</v>
          </cell>
          <cell r="Q158" t="str">
            <v>Xeral</v>
          </cell>
          <cell r="R158">
            <v>60</v>
          </cell>
        </row>
        <row r="159">
          <cell r="I159" t="str">
            <v>MycoGalicia Plantae e Laboratorio de Micoloxía</v>
          </cell>
          <cell r="J159" t="str">
            <v>Exposición micolóxica de San Alberte</v>
          </cell>
          <cell r="K159" t="str">
            <v>Exposición de cogomelos frescos na entrada do Edificio de Ciencias Experiemntais durante a semana naterior á celebración do patrón San Alberte Magno</v>
          </cell>
          <cell r="L159" t="str">
            <v>Ciclo de charlas/conferencias</v>
          </cell>
          <cell r="M159" t="str">
            <v>08/11/2021 - 11/11/21</v>
          </cell>
          <cell r="N159">
            <v>0</v>
          </cell>
          <cell r="O159">
            <v>300</v>
          </cell>
          <cell r="P159">
            <v>0</v>
          </cell>
          <cell r="Q159" t="str">
            <v>Xeral</v>
          </cell>
          <cell r="R159">
            <v>500</v>
          </cell>
        </row>
        <row r="160">
          <cell r="I160" t="str">
            <v>MycoGalicia Plantae e Laboratorio de Micoloxía</v>
          </cell>
          <cell r="J160" t="str">
            <v>Obradoiro de identificación de cogomelos</v>
          </cell>
          <cell r="K160" t="str">
            <v>Obradoiro onde aprender as características básicas dos cogomelos e como identificalos correctamente realizado dende Extensión Universitaria na Facultade de Química</v>
          </cell>
          <cell r="L160" t="str">
            <v>Cursos</v>
          </cell>
          <cell r="M160" t="str">
            <v>Outono 2021</v>
          </cell>
          <cell r="N160">
            <v>0</v>
          </cell>
          <cell r="O160">
            <v>1000</v>
          </cell>
          <cell r="P160">
            <v>0</v>
          </cell>
          <cell r="Q160" t="str">
            <v>Xeral</v>
          </cell>
          <cell r="R160">
            <v>30</v>
          </cell>
        </row>
        <row r="161">
          <cell r="I161" t="str">
            <v>EE Telecomunicación</v>
          </cell>
          <cell r="J161" t="str">
            <v>La carrera profesional de las ingenieras de telecomunicación</v>
          </cell>
          <cell r="K161" t="str">
            <v>Mesa redonda online para conmemorar el día da muller nas TIC. Organizada y presentada por Soledad Torres, con la participación de Virginia Sesmero, Manager del Equipo de Talento, DELOITTE Lilian Adkinson, Responsable de Analítica en Seguridad y Privacidad, GRADIANT  Marcela Domínguez, HR Business Partner, R Mª Ángeles Velázquez, Gerente de Transformación Cultural y Diversidad. Responsable de Igualdad, TELEFÓNICA. Lugar: Campus Remoto</v>
          </cell>
          <cell r="L161" t="str">
            <v>Outros</v>
          </cell>
          <cell r="M161">
            <v>44308</v>
          </cell>
          <cell r="N161">
            <v>0</v>
          </cell>
          <cell r="O161">
            <v>0</v>
          </cell>
          <cell r="P161">
            <v>0</v>
          </cell>
          <cell r="Q161" t="str">
            <v>Alumnado de la EE Telecomunicación</v>
          </cell>
          <cell r="R161">
            <v>10</v>
          </cell>
        </row>
        <row r="162">
          <cell r="I162" t="str">
            <v>Radio Valladares</v>
          </cell>
          <cell r="J162" t="str">
            <v>Como aplicar a perspectiva de xénero á asistencia dixital</v>
          </cell>
          <cell r="K162" t="str">
            <v>Entrevista en Radio Valladaresdo programa Esperta Valladares que se emite  diariamente en Radio Valladares (106.1 FM, sindominio.net/piratona/).  Entrevista para falar do meu proxecto de  aplicar a perspectiva de xénero á asistencia dixital. https://www.ivoox.com/luns-05-07-2021-audios-mp3_rf_72347552_1.html</v>
          </cell>
          <cell r="L162" t="str">
            <v>Programas de radio</v>
          </cell>
          <cell r="M162">
            <v>44382</v>
          </cell>
          <cell r="N162">
            <v>0</v>
          </cell>
          <cell r="O162">
            <v>0</v>
          </cell>
          <cell r="P162">
            <v>0</v>
          </cell>
          <cell r="Q162" t="str">
            <v>Todo</v>
          </cell>
          <cell r="R162" t="str">
            <v>?</v>
          </cell>
        </row>
        <row r="163">
          <cell r="I163" t="str">
            <v>Colegio Marcote</v>
          </cell>
          <cell r="J163" t="str">
            <v>Presentación de la EETelecomunicación y taller de Scratch</v>
          </cell>
          <cell r="K163" t="str">
            <v>Presentación de la EETelecomunicación y taller de Scratch, realizados por alumnado de la EETelecomunicación, en el Colegio Marcote</v>
          </cell>
          <cell r="L163" t="str">
            <v>Talleres</v>
          </cell>
          <cell r="M163">
            <v>44305</v>
          </cell>
          <cell r="N163">
            <v>0</v>
          </cell>
          <cell r="O163">
            <v>0</v>
          </cell>
          <cell r="P163">
            <v>0</v>
          </cell>
          <cell r="Q163" t="str">
            <v>Alumnado bachillerato</v>
          </cell>
          <cell r="R163">
            <v>20</v>
          </cell>
        </row>
        <row r="164">
          <cell r="I164" t="str">
            <v>Cátedra R de Ciberseguridade</v>
          </cell>
          <cell r="J164" t="str">
            <v>Detección, identificación y análisis de amenazas en redes y aplicaciones</v>
          </cell>
          <cell r="K164" t="str">
            <v>Se imparte a alumnos y profesionales de toda Galicia un taller breve de Ciberseguridad. Se celebró simultáneamente en Vigo, Santiago y Coruña y tuvo una duración de 4 horas.</v>
          </cell>
          <cell r="L164" t="str">
            <v>Talleres</v>
          </cell>
          <cell r="M164" t="str">
            <v>11 de noviembre de 2021</v>
          </cell>
          <cell r="N164">
            <v>0</v>
          </cell>
          <cell r="O164">
            <v>1000</v>
          </cell>
          <cell r="P164">
            <v>0</v>
          </cell>
          <cell r="Q164" t="str">
            <v>Alumnos preuniversitarios y profesionales con nivel de ciclo formativo.</v>
          </cell>
          <cell r="R164">
            <v>40</v>
          </cell>
        </row>
        <row r="165">
          <cell r="I165" t="str">
            <v>Via Sapientia (Centro Nakama, Grupo de investigación Ciencia Consciencia Desarrollo -Universidad de Almería-, Pareto, Especialistas Mindfulness)</v>
          </cell>
          <cell r="J165" t="str">
            <v>Certamen de relato corto ?Cultura del Despertar&amp;quot; - Via Sapientia (Centro Nakama, Grupo de investigación Ciencia Consciencia Desarrollo -Universidad de Almería-, Pareto, Especialistas Mindfulness -APEM-)</v>
          </cell>
          <cell r="K165" t="str">
            <v>Miembro del jurado del II Certamen Literario &amp;quot;Cultura del Despertar&amp;quot; / Almería</v>
          </cell>
          <cell r="L165" t="str">
            <v>Premios/concursos</v>
          </cell>
          <cell r="M165" t="str">
            <v>Junio-septiembre 2021</v>
          </cell>
          <cell r="N165" t="str">
            <v>--</v>
          </cell>
          <cell r="O165" t="str">
            <v>--</v>
          </cell>
          <cell r="P165" t="str">
            <v>--</v>
          </cell>
          <cell r="Q165" t="str">
            <v>Público en general</v>
          </cell>
          <cell r="R165" t="str">
            <v>124 relatos</v>
          </cell>
        </row>
        <row r="166">
          <cell r="I166" t="str">
            <v>CAMPUS DO MAR</v>
          </cell>
          <cell r="J166" t="str">
            <v>Scientists meet Artists - Comunicando o Océano</v>
          </cell>
          <cell r="K166" t="str">
            <v>Actividade centrada na divulgación científica e que promoveu o traballo conxunto da comunidade científica e os artistas vinculados ó eido da ilustración. Producto deste proxecto elaboráronse 12 láminas para colorear que difunden coñecemento investigador producido por investigadores/as do Campus do Mar empregando coma ferramenta a ilustración. O día 8 de xuño de 2021 fíxose a presentación oficial da iniciativa cun encontro virtual entre investigadores, ilustradores e público en xeral. contouse cunha ilustradora recoñecida a nivel internacional quen impartiu unha charla. Posteriormente o día 9 de setembro tivo lugar a presentación desta iniciativa no marco da Bienal de Historia Natural celebrada en Valencia. Por último, o día 22 de decembro de 2021 celebrouse unha xornada de presentación do proxecto &amp;quot;Comunicando o Océano&amp;quot; que se enmarca dentro da iniciativa Scientists meet Artists, co obxectivo de presentares un dos recursos didácticos elaborados: calendario recopilatorio das 12 láminas realizadas a toda cor. Tivo lugar no Edificio Redeiras da UVigo.</v>
          </cell>
          <cell r="L166" t="str">
            <v>Materiais educativos</v>
          </cell>
          <cell r="M166">
            <v>44552</v>
          </cell>
          <cell r="N166">
            <v>0</v>
          </cell>
          <cell r="O166" t="str">
            <v>11225? * este orzamento corresponde a toda a iniciativa Scientists meet artists</v>
          </cell>
          <cell r="P166">
            <v>0</v>
          </cell>
          <cell r="Q166" t="str">
            <v>sociedade en xeral</v>
          </cell>
          <cell r="R166">
            <v>25</v>
          </cell>
        </row>
        <row r="167">
          <cell r="I167" t="str">
            <v>Campus do Mar</v>
          </cell>
          <cell r="J167" t="str">
            <v>Programa de capacitación en xestión de proxectos de investigación e innovación para persoal do Sistema Universitario de Perú</v>
          </cell>
          <cell r="K167" t="str">
            <v>Programa de capacitación virtual impartido por persoal docente e de xestión e administración da UVigo impartido a 11 Universidades do Perú. Dentro deste programa impartiuse unha sesión de 3 horas adicada á Difusión e Divulgación científica</v>
          </cell>
          <cell r="L167" t="str">
            <v>Cursos</v>
          </cell>
          <cell r="M167" t="str">
            <v>A sesión de divulgación impartiuse o 22 de febreiro de 2021</v>
          </cell>
          <cell r="N167">
            <v>0</v>
          </cell>
          <cell r="O167" t="str">
            <v>O orzamento total de todo o programa foi sobre 35.000 euros</v>
          </cell>
          <cell r="P167">
            <v>0</v>
          </cell>
          <cell r="Q167" t="str">
            <v>Persoal docente, de xestión e investigador de 11 Universidades públicas do Perú</v>
          </cell>
          <cell r="R167">
            <v>100</v>
          </cell>
        </row>
        <row r="168">
          <cell r="I168" t="str">
            <v xml:space="preserve">Campus do Mar e Centro de Investigación Mariña </v>
          </cell>
          <cell r="J168" t="str">
            <v>Encontro de transferencia Kaleido</v>
          </cell>
          <cell r="K168" t="str">
            <v xml:space="preserve">Organización do Encontro de transferencia Kaleido- Universidade de Vigo en colaboración con Kaleido Ideas &amp;amp; Logistics e o CIM (Centro de Investigación Mariña). O seminario tiña como obxectivo dar a coñecer aos grupos de investigación da universidade as liñas de traballo de Kaleido na idea de explorar liñas de traballo en común. Tivo lugar o 15 de abril. Dadas as circunstancias do contexto global desenvolveuse en formato online e foi retransmitido en streaming a través de Campus do Mar TV. </v>
          </cell>
          <cell r="L168" t="str">
            <v>Talleres</v>
          </cell>
          <cell r="M168">
            <v>44301</v>
          </cell>
          <cell r="N168">
            <v>0</v>
          </cell>
          <cell r="O168">
            <v>0</v>
          </cell>
          <cell r="P168">
            <v>0</v>
          </cell>
          <cell r="Q168" t="str">
            <v>Persoal investigador, docente e de xestión</v>
          </cell>
          <cell r="R168">
            <v>20</v>
          </cell>
        </row>
        <row r="169">
          <cell r="I169" t="str">
            <v>Campus do Mar</v>
          </cell>
          <cell r="J169" t="str">
            <v>Ciclo de Conferencias do Campus Mar</v>
          </cell>
          <cell r="K169" t="str">
            <v>Campus Mar Conferencias, un programa de conferencias con persoal investigador convidado en centros integrantes do Campus do Mar. Nesta última edición, 2021, organizáronse 2 conferencias: 19 de outubro Prof. Jorge H. Maldonado. Universidad de Los Andes (Bogotá, Colombia) Universidade quen disertou sobre ? Does exclusion matter in conservation agreements? A case of mangrove users in the Ecuadorian coast using participatory choice experiments? 19 de novembro Dr. Maraja Riecher. Leuphana University (Lüneburg, Germany) que interveu co conferencia ?Relational values for marine conservation: An introduction and lessons learnt?</v>
          </cell>
          <cell r="L169" t="str">
            <v>Ciclo de charlas/conferencias</v>
          </cell>
          <cell r="M169" t="str">
            <v>19/10 e 19/11/2021</v>
          </cell>
          <cell r="N169">
            <v>0</v>
          </cell>
          <cell r="O169">
            <v>0</v>
          </cell>
          <cell r="P169">
            <v>0</v>
          </cell>
          <cell r="Q169" t="str">
            <v>Persoal investigador</v>
          </cell>
          <cell r="R169" t="str">
            <v>o redor de 20 persoas por conferencia</v>
          </cell>
        </row>
        <row r="170">
          <cell r="I170" t="str">
            <v>Área de Captación de Alumnado</v>
          </cell>
          <cell r="J170" t="str">
            <v>Charlas do Catálogo Científico Divulgativo</v>
          </cell>
          <cell r="K170" t="str">
            <v>Charlas divulgativas impartidas por profesorado da UVigo sobre temas da súa investigación atractivos para o alumnado de 4º da ESO, bacharelato e FP.</v>
          </cell>
          <cell r="L170" t="str">
            <v>Ciclo de charlas/conferencias</v>
          </cell>
          <cell r="M170" t="str">
            <v>Outubro  2020 - Maio 2021</v>
          </cell>
          <cell r="N170" t="str">
            <v>730,84</v>
          </cell>
          <cell r="O170">
            <v>0</v>
          </cell>
          <cell r="P170">
            <v>0</v>
          </cell>
          <cell r="Q170" t="str">
            <v>Alumnado secundaria e FP</v>
          </cell>
          <cell r="R170" t="str">
            <v>3.050 asistentes</v>
          </cell>
        </row>
        <row r="171">
          <cell r="I171" t="str">
            <v>Campus do Mar</v>
          </cell>
          <cell r="J171" t="str">
            <v>Jornada de transferencia de resultas y buenas prácticas del proyecto REMAR II - Fundación Biodiversidad</v>
          </cell>
          <cell r="K171" t="str">
            <v>Jornada organizada por la Asociación Amicos pero que recibió apoyo directo en la organización y difusión por parte del Campus do Mar. Se involucró también al Centro de Investigación Mariña desde donde participaron tres gestoras: Beatriz Noya y Cynthia Gómez e Isabel Moreno impartiendo una charla explicativa del trabajo que llevan a cabo desde el grupo de investigación ECOTOX relacionada con la preservación y gestión del medio marino en lo que a basura marina se refiere.</v>
          </cell>
          <cell r="L171" t="str">
            <v>Talleres</v>
          </cell>
          <cell r="M171">
            <v>44525</v>
          </cell>
          <cell r="N171">
            <v>0</v>
          </cell>
          <cell r="O171">
            <v>0</v>
          </cell>
          <cell r="P171">
            <v>0</v>
          </cell>
          <cell r="Q171" t="str">
            <v>Persoal investigador, docente, persoal guía do Parque Nacional das Illas Atlánticas e sociedade en xeral</v>
          </cell>
          <cell r="R171">
            <v>25</v>
          </cell>
        </row>
        <row r="172">
          <cell r="I172" t="str">
            <v>Área de Captación de Alumnado</v>
          </cell>
          <cell r="J172" t="str">
            <v>Charlas no marco da Exposición Eu son UVigo!</v>
          </cell>
          <cell r="K172" t="str">
            <v xml:space="preserve">Mostra itinerante que se expón en centros de secundaria e en espazos culturais de Galicia. O seu propósito é de dar a coñecer á sociedade os perfís de persoas egresadas da Universidade de Vigo ou que actualmente investigan na nosa institución e que teñen recoñecido éxito en ámbitos de interese para o alumnado de secundaria e de bacharelato. </v>
          </cell>
          <cell r="L172" t="str">
            <v>Ciclo de charlas/conferencias</v>
          </cell>
          <cell r="M172" t="str">
            <v>Xaneiro -Decembro 2021</v>
          </cell>
          <cell r="N172" t="str">
            <v>526,45</v>
          </cell>
          <cell r="O172">
            <v>0</v>
          </cell>
          <cell r="P172">
            <v>0</v>
          </cell>
          <cell r="Q172" t="str">
            <v>Alumnado secundaria e FP</v>
          </cell>
          <cell r="R172">
            <v>108</v>
          </cell>
        </row>
        <row r="173">
          <cell r="I173" t="str">
            <v>Campus do Mar</v>
          </cell>
          <cell r="J173" t="str">
            <v>Páxina Web - Campus do Mar</v>
          </cell>
          <cell r="K173" t="str">
            <v>No transcurso do 2021, a actividade desenvolvida no espazo web do Campus do Mar estivo centrada na difusión de noticias sobre a propia actividade do Campus e outras institucións vinculadas, promoción de ofertas laborais vinculadas coa investigación mariña, así como recoller información das convocatorias de axudas predoctorais, posdoc existentes e de interese para o alumnado do programa de doutoramento DoMar.  A web recibe principalmente visitas de usuarios de España (34,96%) e dos USA  (22,20%). No referido aos contidos, alén da visita á páxina principal que recolleu 7877  visitas que supón 21,02% do tráfico que accede á web. Os contidos relacionados coas  ofertas de emprego, dispoñíbeis na sección Marjob rexistrou 2928 visitas que significa  7,81% do tráfico xerado. Por último, a información relacionada co proxecto Scientists  meet Artists rexistrou 3,5% das visitas.</v>
          </cell>
          <cell r="L173" t="str">
            <v>Ciclo de charlas/conferencias</v>
          </cell>
          <cell r="M173" t="str">
            <v>xx</v>
          </cell>
          <cell r="N173">
            <v>0</v>
          </cell>
          <cell r="O173">
            <v>686</v>
          </cell>
          <cell r="P173">
            <v>0</v>
          </cell>
          <cell r="Q173" t="str">
            <v>Sociedade en xeral</v>
          </cell>
          <cell r="R173" t="str">
            <v>xx</v>
          </cell>
        </row>
        <row r="174">
          <cell r="I174" t="str">
            <v>Campus do Mar</v>
          </cell>
          <cell r="J174" t="str">
            <v>Redes sociais do campus</v>
          </cell>
          <cell r="K174" t="str">
            <v>No transcurso do 2021, realizouse unha activa difusión de eventos, actividades programadas polos proxectos nos que participamos, ofertas de emprego vinculadas co ámbito mariño. Así, elaboramos un total de 81 tweets propios, e fomos mencionados en 135 tweets. Estas accións xeraron un intenso tráfico de visitas á nosa conta, con máis de 70000 impresións de tweets, e perto de 10000 visitas ao perfil, o que xerou 97 novos seguidores, estando o total de seguidores nesta rede social nos 3196 seguidores.. O balanzo anual nesta rede social inclúe a publicación de 25 entradas con información referida a eventos e actividades desenvolvidas polo Campus do Mar, foron partilladas 31 entradas relacionadas coas temáticas que nos ocupan . O Campus do Mar foi mencionado en 15 entradas. Nesta rede social contamos con 4669 seguidores, principalmente de España (3360) e un grupo destacado de persoas que seguen as nosas actividades desde Portugal (328), México (86) e Brasil (68). O perfil das persoas interesadas polas actividades do Campus do Mar está conformado nun 61,70% de mulleres, con maior destaque para a franxa de idade entre 25 e 44 anos. A porcentaxe de homes conforman 38,30%.</v>
          </cell>
          <cell r="L174" t="str">
            <v>Outros</v>
          </cell>
          <cell r="M174" t="str">
            <v>xx</v>
          </cell>
          <cell r="N174">
            <v>0</v>
          </cell>
          <cell r="O174">
            <v>0</v>
          </cell>
          <cell r="P174">
            <v>0</v>
          </cell>
          <cell r="Q174" t="str">
            <v>sociedade en xeral</v>
          </cell>
          <cell r="R174" t="str">
            <v>xx</v>
          </cell>
        </row>
        <row r="175">
          <cell r="I175" t="str">
            <v>Área de Captación de Alumnado</v>
          </cell>
          <cell r="J175" t="str">
            <v>Queres ser unha muller STEAM?</v>
          </cell>
          <cell r="K175" t="str">
            <v>Pezas audiovisuais egresadas de titulacións STEAM na UVigo nas que se recollen os seus testemuños e que pretenden darlles visibilidade ás mulleres profesionais destes ámbitos para que sirvan como inspiración a futuras estudantes.</v>
          </cell>
          <cell r="L175" t="str">
            <v>Audiovisuais</v>
          </cell>
          <cell r="M175" t="str">
            <v>Xaneiro - Xuño 2021</v>
          </cell>
          <cell r="N175">
            <v>0</v>
          </cell>
          <cell r="O175" t="str">
            <v>9.559,00?</v>
          </cell>
          <cell r="P175">
            <v>0</v>
          </cell>
          <cell r="Q175">
            <v>0</v>
          </cell>
          <cell r="R175">
            <v>20</v>
          </cell>
        </row>
        <row r="176">
          <cell r="I176" t="str">
            <v>Área de Captación de Alumnado</v>
          </cell>
          <cell r="J176" t="str">
            <v>Inspira STEAM</v>
          </cell>
          <cell r="K176" t="str">
            <v>Proxecto pioneiro para o fomento da vocación científico-tecnolóxica entre as nenas impartido por mulleres profesionais do mundo da investigación, da ciencia e da tecnoloxía</v>
          </cell>
          <cell r="L176" t="str">
            <v>Ciclo de charlas/conferencias</v>
          </cell>
          <cell r="M176" t="str">
            <v>Xaneiro -Decembro 2021</v>
          </cell>
          <cell r="N176">
            <v>0</v>
          </cell>
          <cell r="O176" t="str">
            <v>5.671,71?</v>
          </cell>
          <cell r="P176">
            <v>0</v>
          </cell>
          <cell r="Q176" t="str">
            <v>Alumnado 6º primaria e 1º da ESO</v>
          </cell>
          <cell r="R176">
            <v>789</v>
          </cell>
        </row>
        <row r="177">
          <cell r="I177" t="str">
            <v>Área de Captación de Alumnado</v>
          </cell>
          <cell r="J177" t="str">
            <v>Bacharelato de Excelencia en Ciencias e Tecnoloxía - STEMbach</v>
          </cell>
          <cell r="K177" t="str">
            <v>Desenvolvemento de proxectos de investigación bianuais (1º e 2º de Bacharelato) titulados por profesorado da UVigo. Proxecto enmarcado pola Xunta de Galicia.</v>
          </cell>
          <cell r="L177" t="str">
            <v>Ciclo de charlas/conferencias</v>
          </cell>
          <cell r="M177" t="str">
            <v>Xaneiro - xuño 2021</v>
          </cell>
          <cell r="N177">
            <v>0</v>
          </cell>
          <cell r="O177" t="str">
            <v>-</v>
          </cell>
          <cell r="P177">
            <v>0</v>
          </cell>
          <cell r="Q177" t="str">
            <v>Alumnado Bacharelato</v>
          </cell>
          <cell r="R177">
            <v>79</v>
          </cell>
        </row>
        <row r="178">
          <cell r="I178" t="str">
            <v>Química Analítica - Facultad de Ciencias (Campus Ourense)</v>
          </cell>
          <cell r="J178" t="str">
            <v>Los destilados de orujo</v>
          </cell>
          <cell r="K178" t="str">
            <v>Conferencia del Dr. Ignacio Orriols Fernández explicando los distintos tipos de destilados de orujo: materia prima, tecnologías de destilación, etc.</v>
          </cell>
          <cell r="L178" t="str">
            <v>Ciclo de charlas/conferencias</v>
          </cell>
          <cell r="M178" t="str">
            <v>18 de mayo</v>
          </cell>
          <cell r="N178">
            <v>300</v>
          </cell>
          <cell r="O178">
            <v>0</v>
          </cell>
          <cell r="P178">
            <v>0</v>
          </cell>
          <cell r="Q178" t="str">
            <v>Universitario</v>
          </cell>
          <cell r="R178">
            <v>50</v>
          </cell>
        </row>
        <row r="179">
          <cell r="I179" t="str">
            <v>MEET- Uvigo</v>
          </cell>
          <cell r="J179" t="str">
            <v>Comunicación</v>
          </cell>
          <cell r="K179" t="str">
            <v>Sesiones sobre comunicación</v>
          </cell>
          <cell r="L179" t="str">
            <v>Ciclo de charlas/conferencias</v>
          </cell>
          <cell r="M179" t="str">
            <v>29 Marzo / 16 y 17 Junio</v>
          </cell>
          <cell r="N179" t="str">
            <v>--</v>
          </cell>
          <cell r="O179" t="str">
            <v>--</v>
          </cell>
          <cell r="P179" t="str">
            <v>--</v>
          </cell>
          <cell r="Q179" t="str">
            <v>Estudiantes</v>
          </cell>
          <cell r="R179" t="str">
            <v>50 aprox.</v>
          </cell>
        </row>
        <row r="180">
          <cell r="I180" t="str">
            <v>MEET- Uvigo</v>
          </cell>
          <cell r="J180" t="str">
            <v>Comunicación</v>
          </cell>
          <cell r="K180" t="str">
            <v>Sesiones sobre comunicación</v>
          </cell>
          <cell r="L180" t="str">
            <v>Ciclo de charlas/conferencias</v>
          </cell>
          <cell r="M180" t="str">
            <v>29 Marzo / 16 y 17 Junio</v>
          </cell>
          <cell r="N180" t="str">
            <v>--</v>
          </cell>
          <cell r="O180" t="str">
            <v>--</v>
          </cell>
          <cell r="P180" t="str">
            <v>--</v>
          </cell>
          <cell r="Q180" t="str">
            <v>Estudiantes</v>
          </cell>
          <cell r="R180" t="str">
            <v>50 aprox.</v>
          </cell>
        </row>
        <row r="181">
          <cell r="I181" t="str">
            <v>Via Sapientia (Centro Nakama, Grupo de investigación Ciencia Consciencia Desarrollo -Universidad de Almería-, Pareto, Especialistas Mindfulness)</v>
          </cell>
          <cell r="J181" t="str">
            <v>Certamen de relato corto ?Cultura del Despertar&amp;quot; - Via Sapientia (Centro Nakama, Grupo de investigación Ciencia Consciencia Desarrollo -Universidad de Almería-, Pareto, Especialistas Mindfulness -APEM-)</v>
          </cell>
          <cell r="K181" t="str">
            <v>Miembro del jurado del II Certamen Literario &amp;quot;Cultura del Despertar&amp;quot; / Almería</v>
          </cell>
          <cell r="L181" t="str">
            <v>Premios/concursos</v>
          </cell>
          <cell r="M181" t="str">
            <v>Junio-septiembre 2021</v>
          </cell>
          <cell r="N181" t="str">
            <v>--</v>
          </cell>
          <cell r="O181" t="str">
            <v>--</v>
          </cell>
          <cell r="P181" t="str">
            <v>--</v>
          </cell>
          <cell r="Q181" t="str">
            <v>Público en general</v>
          </cell>
          <cell r="R181" t="str">
            <v>124 relatos</v>
          </cell>
        </row>
      </sheetData>
      <sheetData sheetId="2"/>
      <sheetData sheetId="3"/>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C55EE1-173A-4756-B185-3111392E6BB8}" name="Tabla13" displayName="Tabla13" ref="A8:J422" totalsRowShown="0" headerRowDxfId="20" dataDxfId="19">
  <autoFilter ref="A8:J422" xr:uid="{6BA544AE-CD3C-4262-8EB1-9A1FF71D58F1}"/>
  <tableColumns count="10">
    <tableColumn id="1" xr3:uid="{D7B740E4-6BB8-4A41-99C7-154ADB3BBC02}" name="Unidade/Centro/Departamento" dataDxfId="17" totalsRowDxfId="18"/>
    <tableColumn id="2" xr3:uid="{0A5715E8-801B-4A33-BF73-B4DC937FAD99}" name="Nome actividade" dataDxfId="15" totalsRowDxfId="16"/>
    <tableColumn id="3" xr3:uid="{878D87C9-1A46-470D-A047-DFB277707302}" name="Tipo de actividade" dataDxfId="13" totalsRowDxfId="14"/>
    <tableColumn id="4" xr3:uid="{8C75F7D2-BF3C-4395-9762-0E3620F79D95}" name="Data" dataDxfId="11" totalsRowDxfId="12"/>
    <tableColumn id="5" xr3:uid="{B60BCE0C-8C80-43AE-AF0E-DC8F46085589}" name="Gastos propios" dataDxfId="9" totalsRowDxfId="10"/>
    <tableColumn id="6" xr3:uid="{5306F797-1205-4300-96E5-5098708D0699}" name="Gastos alleos" dataDxfId="7" totalsRowDxfId="8"/>
    <tableColumn id="7" xr3:uid="{607E906C-1920-4E67-9322-1A69FFA60F17}" name="Gastos privado" dataDxfId="5" totalsRowDxfId="6"/>
    <tableColumn id="9" xr3:uid="{9D6263C7-21C6-40B2-84E2-553AD9C7BE2E}" name="Asistencia" dataDxfId="3" totalsRowDxfId="4"/>
    <tableColumn id="10" xr3:uid="{E1D6197A-0CA6-4E04-BCA9-465D3C055852}" name="Asistencia virtual" dataDxfId="1" totalsRowDxfId="2"/>
    <tableColumn id="12" xr3:uid="{F93EFFE1-7750-4AD6-8333-5D4558CF8523}" name="Público"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A22738-03B4-4609-ADA7-C2E47295F2BB}" name="Tabla1" displayName="Tabla1" ref="A9:I414" totalsRowShown="0" headerRowDxfId="31" dataDxfId="30">
  <autoFilter ref="A9:I414" xr:uid="{60ED4F9E-B930-476E-93F1-75CF435FFD5E}"/>
  <tableColumns count="9">
    <tableColumn id="1" xr3:uid="{D209EE02-BB45-4F26-8472-92A2023B2F11}" name="Unidade/Centro/Departamento" dataDxfId="29"/>
    <tableColumn id="2" xr3:uid="{FCF3C69C-72EB-4D0A-8FF8-97AFD1A447C7}" name="Nome actividade" dataDxfId="28"/>
    <tableColumn id="3" xr3:uid="{03A5010B-A24D-4844-A75A-BDCDD812A2E5}" name="Tipo de actividade" dataDxfId="27"/>
    <tableColumn id="4" xr3:uid="{9A0DB965-3B36-4A0A-80C8-DC1638D4E8B2}" name="Data" dataDxfId="26"/>
    <tableColumn id="5" xr3:uid="{ACEE760A-13DF-4075-BDFA-C93E61BD393F}" name="Gastos propios" dataDxfId="25"/>
    <tableColumn id="6" xr3:uid="{6F884AE7-BAF6-4953-9484-70BC9E9BBAE3}" name="Gastos alleos" dataDxfId="24"/>
    <tableColumn id="7" xr3:uid="{FFADAC60-5323-47F0-8E2B-92CB7B434C9F}" name="Gastos privado" dataDxfId="23"/>
    <tableColumn id="8" xr3:uid="{FCB931D9-2F46-4D25-9542-495FA108BB21}" name="Asistencia" dataDxfId="22"/>
    <tableColumn id="9" xr3:uid="{80D38E35-D3B1-4368-993A-74B937D76CB5}" name="Asistencia virtual" dataDxfId="2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mailto:MicroMundo@UVigo"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33F93-6346-4618-87A0-E139BEA4D417}">
  <dimension ref="A1:J423"/>
  <sheetViews>
    <sheetView tabSelected="1" zoomScale="85" zoomScaleNormal="85" workbookViewId="0">
      <pane ySplit="8" topLeftCell="A9" activePane="bottomLeft" state="frozen"/>
      <selection pane="bottomLeft" activeCell="A2" sqref="A2"/>
    </sheetView>
  </sheetViews>
  <sheetFormatPr baseColWidth="10" defaultRowHeight="12.75" x14ac:dyDescent="0.2"/>
  <cols>
    <col min="1" max="1" width="50" style="272" customWidth="1"/>
    <col min="2" max="2" width="83.5703125" style="272" customWidth="1"/>
    <col min="3" max="3" width="25.140625" style="272" customWidth="1"/>
    <col min="4" max="4" width="39" style="290" customWidth="1"/>
    <col min="5" max="5" width="15.28515625" style="291" bestFit="1" customWidth="1"/>
    <col min="6" max="6" width="13.85546875" style="291" customWidth="1"/>
    <col min="7" max="7" width="15.140625" style="291" customWidth="1"/>
    <col min="8" max="8" width="14.85546875" style="272" customWidth="1"/>
    <col min="9" max="9" width="20.7109375" style="275" customWidth="1"/>
    <col min="10" max="10" width="52.140625" style="272" customWidth="1"/>
    <col min="11" max="16384" width="11.42578125" style="272"/>
  </cols>
  <sheetData>
    <row r="1" spans="1:10" ht="48" customHeight="1" thickBot="1" x14ac:dyDescent="0.25">
      <c r="A1" s="1"/>
      <c r="B1" s="270"/>
      <c r="C1" s="202"/>
      <c r="D1" s="202"/>
      <c r="E1" s="271"/>
      <c r="F1" s="270"/>
      <c r="G1" s="262" t="s">
        <v>85</v>
      </c>
      <c r="H1" s="262"/>
      <c r="I1" s="262"/>
      <c r="J1" s="270"/>
    </row>
    <row r="2" spans="1:10" ht="23.25" customHeight="1" x14ac:dyDescent="0.2">
      <c r="A2" s="95" t="s">
        <v>1812</v>
      </c>
      <c r="C2" s="273"/>
      <c r="D2" s="273"/>
      <c r="E2" s="274"/>
      <c r="F2" s="272"/>
      <c r="G2" s="272"/>
    </row>
    <row r="3" spans="1:10" s="278" customFormat="1" ht="18" customHeight="1" x14ac:dyDescent="0.25">
      <c r="A3" s="264" t="s">
        <v>634</v>
      </c>
      <c r="B3" s="264"/>
      <c r="C3" s="133"/>
      <c r="D3" s="276"/>
      <c r="E3" s="277"/>
      <c r="I3" s="279"/>
    </row>
    <row r="4" spans="1:10" s="278" customFormat="1" ht="18" customHeight="1" x14ac:dyDescent="0.25">
      <c r="A4" s="205" t="s">
        <v>2213</v>
      </c>
      <c r="C4" s="133"/>
      <c r="D4" s="276"/>
      <c r="E4" s="277"/>
      <c r="I4" s="279"/>
    </row>
    <row r="8" spans="1:10" s="280" customFormat="1" ht="15" x14ac:dyDescent="0.25">
      <c r="A8" s="280" t="s">
        <v>1604</v>
      </c>
      <c r="B8" s="280" t="s">
        <v>1605</v>
      </c>
      <c r="C8" s="280" t="s">
        <v>1606</v>
      </c>
      <c r="D8" s="281" t="s">
        <v>1607</v>
      </c>
      <c r="E8" s="280" t="s">
        <v>1608</v>
      </c>
      <c r="F8" s="280" t="s">
        <v>1609</v>
      </c>
      <c r="G8" s="280" t="s">
        <v>1610</v>
      </c>
      <c r="H8" s="280" t="s">
        <v>1611</v>
      </c>
      <c r="I8" s="282" t="s">
        <v>1612</v>
      </c>
      <c r="J8" s="280" t="s">
        <v>1813</v>
      </c>
    </row>
    <row r="9" spans="1:10" ht="15" x14ac:dyDescent="0.25">
      <c r="A9" s="283" t="s">
        <v>637</v>
      </c>
      <c r="B9" s="283" t="s">
        <v>1814</v>
      </c>
      <c r="C9" s="283" t="s">
        <v>1320</v>
      </c>
      <c r="D9" s="284">
        <v>45670</v>
      </c>
      <c r="E9" s="285">
        <v>102000</v>
      </c>
      <c r="F9" s="285">
        <v>55000</v>
      </c>
      <c r="G9" s="285"/>
      <c r="H9" s="283">
        <v>21</v>
      </c>
      <c r="I9" s="286">
        <v>13669</v>
      </c>
      <c r="J9" s="282" t="s">
        <v>1815</v>
      </c>
    </row>
    <row r="10" spans="1:10" ht="15" x14ac:dyDescent="0.25">
      <c r="A10" s="283" t="s">
        <v>637</v>
      </c>
      <c r="B10" s="283" t="s">
        <v>1816</v>
      </c>
      <c r="C10" s="283" t="s">
        <v>687</v>
      </c>
      <c r="D10" s="284">
        <v>45940</v>
      </c>
      <c r="E10" s="285"/>
      <c r="F10" s="285"/>
      <c r="G10" s="285"/>
      <c r="H10" s="283">
        <v>24</v>
      </c>
      <c r="I10" s="286"/>
      <c r="J10" s="286" t="s">
        <v>1817</v>
      </c>
    </row>
    <row r="11" spans="1:10" ht="15" x14ac:dyDescent="0.25">
      <c r="A11" s="283" t="s">
        <v>637</v>
      </c>
      <c r="B11" s="283" t="s">
        <v>1816</v>
      </c>
      <c r="C11" s="283" t="s">
        <v>687</v>
      </c>
      <c r="D11" s="284">
        <v>45945</v>
      </c>
      <c r="E11" s="285"/>
      <c r="F11" s="285"/>
      <c r="G11" s="285"/>
      <c r="H11" s="283">
        <v>24</v>
      </c>
      <c r="I11" s="286"/>
      <c r="J11" s="286" t="s">
        <v>1817</v>
      </c>
    </row>
    <row r="12" spans="1:10" ht="15" x14ac:dyDescent="0.25">
      <c r="A12" s="283" t="s">
        <v>637</v>
      </c>
      <c r="B12" s="283" t="s">
        <v>1818</v>
      </c>
      <c r="C12" s="283" t="s">
        <v>687</v>
      </c>
      <c r="D12" s="284">
        <v>45665</v>
      </c>
      <c r="E12" s="285"/>
      <c r="F12" s="285"/>
      <c r="G12" s="285"/>
      <c r="H12" s="283">
        <v>40</v>
      </c>
      <c r="I12" s="286"/>
      <c r="J12" s="286" t="s">
        <v>1819</v>
      </c>
    </row>
    <row r="13" spans="1:10" ht="15" x14ac:dyDescent="0.25">
      <c r="A13" s="283" t="s">
        <v>637</v>
      </c>
      <c r="B13" s="283" t="s">
        <v>1820</v>
      </c>
      <c r="C13" s="283" t="s">
        <v>1292</v>
      </c>
      <c r="D13" s="284">
        <v>45685</v>
      </c>
      <c r="E13" s="285"/>
      <c r="F13" s="285"/>
      <c r="G13" s="285"/>
      <c r="H13" s="283">
        <v>61</v>
      </c>
      <c r="I13" s="286"/>
      <c r="J13" s="286" t="s">
        <v>1821</v>
      </c>
    </row>
    <row r="14" spans="1:10" ht="15" x14ac:dyDescent="0.25">
      <c r="A14" s="283" t="s">
        <v>637</v>
      </c>
      <c r="B14" s="283" t="s">
        <v>1818</v>
      </c>
      <c r="C14" s="283" t="s">
        <v>687</v>
      </c>
      <c r="D14" s="284">
        <v>45737</v>
      </c>
      <c r="E14" s="285"/>
      <c r="F14" s="285"/>
      <c r="G14" s="285"/>
      <c r="H14" s="283">
        <v>70</v>
      </c>
      <c r="I14" s="286"/>
      <c r="J14" s="286" t="s">
        <v>1822</v>
      </c>
    </row>
    <row r="15" spans="1:10" ht="15" x14ac:dyDescent="0.25">
      <c r="A15" s="283" t="s">
        <v>637</v>
      </c>
      <c r="B15" s="283" t="s">
        <v>1823</v>
      </c>
      <c r="C15" s="283" t="s">
        <v>1292</v>
      </c>
      <c r="D15" s="284">
        <v>45708</v>
      </c>
      <c r="E15" s="285"/>
      <c r="F15" s="285"/>
      <c r="G15" s="285"/>
      <c r="H15" s="283">
        <v>30</v>
      </c>
      <c r="I15" s="286"/>
      <c r="J15" s="286" t="s">
        <v>1824</v>
      </c>
    </row>
    <row r="16" spans="1:10" ht="15" x14ac:dyDescent="0.25">
      <c r="A16" s="283" t="s">
        <v>637</v>
      </c>
      <c r="B16" s="283" t="s">
        <v>1825</v>
      </c>
      <c r="C16" s="283" t="s">
        <v>730</v>
      </c>
      <c r="D16" s="284">
        <v>45699</v>
      </c>
      <c r="E16" s="285"/>
      <c r="F16" s="285"/>
      <c r="G16" s="285"/>
      <c r="H16" s="283">
        <v>38</v>
      </c>
      <c r="I16" s="286"/>
      <c r="J16" s="286" t="s">
        <v>1821</v>
      </c>
    </row>
    <row r="17" spans="1:10" ht="15" x14ac:dyDescent="0.25">
      <c r="A17" s="283" t="s">
        <v>637</v>
      </c>
      <c r="B17" s="283" t="s">
        <v>1826</v>
      </c>
      <c r="C17" s="283" t="s">
        <v>730</v>
      </c>
      <c r="D17" s="284">
        <v>45699</v>
      </c>
      <c r="E17" s="285"/>
      <c r="F17" s="285"/>
      <c r="G17" s="285"/>
      <c r="H17" s="283">
        <v>59</v>
      </c>
      <c r="I17" s="286"/>
      <c r="J17" s="286" t="s">
        <v>1821</v>
      </c>
    </row>
    <row r="18" spans="1:10" ht="15" x14ac:dyDescent="0.25">
      <c r="A18" s="283" t="s">
        <v>637</v>
      </c>
      <c r="B18" s="283" t="s">
        <v>1827</v>
      </c>
      <c r="C18" s="283" t="s">
        <v>730</v>
      </c>
      <c r="D18" s="284">
        <v>45699</v>
      </c>
      <c r="E18" s="285"/>
      <c r="F18" s="285"/>
      <c r="G18" s="285"/>
      <c r="H18" s="283">
        <v>28</v>
      </c>
      <c r="I18" s="286"/>
      <c r="J18" s="286" t="s">
        <v>1821</v>
      </c>
    </row>
    <row r="19" spans="1:10" ht="15" x14ac:dyDescent="0.25">
      <c r="A19" s="283" t="s">
        <v>637</v>
      </c>
      <c r="B19" s="283" t="s">
        <v>1828</v>
      </c>
      <c r="C19" s="283" t="s">
        <v>730</v>
      </c>
      <c r="D19" s="284">
        <v>45699</v>
      </c>
      <c r="E19" s="285"/>
      <c r="F19" s="285"/>
      <c r="G19" s="285"/>
      <c r="H19" s="283">
        <v>43</v>
      </c>
      <c r="I19" s="286"/>
      <c r="J19" s="286" t="s">
        <v>1821</v>
      </c>
    </row>
    <row r="20" spans="1:10" ht="15" x14ac:dyDescent="0.25">
      <c r="A20" s="283" t="s">
        <v>637</v>
      </c>
      <c r="B20" s="283" t="s">
        <v>1829</v>
      </c>
      <c r="C20" s="283" t="s">
        <v>730</v>
      </c>
      <c r="D20" s="284">
        <v>45707</v>
      </c>
      <c r="E20" s="285"/>
      <c r="F20" s="285"/>
      <c r="G20" s="285"/>
      <c r="H20" s="283">
        <v>90</v>
      </c>
      <c r="I20" s="286"/>
      <c r="J20" s="286" t="s">
        <v>1821</v>
      </c>
    </row>
    <row r="21" spans="1:10" ht="15" x14ac:dyDescent="0.25">
      <c r="A21" s="283" t="s">
        <v>637</v>
      </c>
      <c r="B21" s="283" t="s">
        <v>1830</v>
      </c>
      <c r="C21" s="283" t="s">
        <v>1292</v>
      </c>
      <c r="D21" s="284">
        <v>45707</v>
      </c>
      <c r="E21" s="285"/>
      <c r="F21" s="285"/>
      <c r="G21" s="285"/>
      <c r="H21" s="283">
        <v>90</v>
      </c>
      <c r="I21" s="286"/>
      <c r="J21" s="286" t="s">
        <v>1821</v>
      </c>
    </row>
    <row r="22" spans="1:10" ht="15" x14ac:dyDescent="0.25">
      <c r="A22" s="283" t="s">
        <v>637</v>
      </c>
      <c r="B22" s="283" t="s">
        <v>1831</v>
      </c>
      <c r="C22" s="283" t="s">
        <v>1292</v>
      </c>
      <c r="D22" s="284">
        <v>45689</v>
      </c>
      <c r="E22" s="285"/>
      <c r="F22" s="285"/>
      <c r="G22" s="285"/>
      <c r="H22" s="283">
        <v>4136</v>
      </c>
      <c r="I22" s="286"/>
      <c r="J22" s="286" t="s">
        <v>1821</v>
      </c>
    </row>
    <row r="23" spans="1:10" ht="15" x14ac:dyDescent="0.25">
      <c r="A23" s="283" t="s">
        <v>637</v>
      </c>
      <c r="B23" s="283" t="s">
        <v>1831</v>
      </c>
      <c r="C23" s="283" t="s">
        <v>1292</v>
      </c>
      <c r="D23" s="284">
        <v>45689</v>
      </c>
      <c r="E23" s="285"/>
      <c r="F23" s="285"/>
      <c r="G23" s="285"/>
      <c r="H23" s="283"/>
      <c r="I23" s="286"/>
      <c r="J23" s="286" t="s">
        <v>1821</v>
      </c>
    </row>
    <row r="24" spans="1:10" ht="15" x14ac:dyDescent="0.25">
      <c r="A24" s="283" t="s">
        <v>637</v>
      </c>
      <c r="B24" s="283" t="s">
        <v>1831</v>
      </c>
      <c r="C24" s="283" t="s">
        <v>1292</v>
      </c>
      <c r="D24" s="284">
        <v>45689</v>
      </c>
      <c r="E24" s="285"/>
      <c r="F24" s="285"/>
      <c r="G24" s="285"/>
      <c r="H24" s="283"/>
      <c r="I24" s="286"/>
      <c r="J24" s="286" t="s">
        <v>1821</v>
      </c>
    </row>
    <row r="25" spans="1:10" ht="15" x14ac:dyDescent="0.25">
      <c r="A25" s="283" t="s">
        <v>637</v>
      </c>
      <c r="B25" s="283" t="s">
        <v>1831</v>
      </c>
      <c r="C25" s="283" t="s">
        <v>1292</v>
      </c>
      <c r="D25" s="284">
        <v>45689</v>
      </c>
      <c r="E25" s="285"/>
      <c r="F25" s="285"/>
      <c r="G25" s="285"/>
      <c r="H25" s="283"/>
      <c r="I25" s="286"/>
      <c r="J25" s="286" t="s">
        <v>1821</v>
      </c>
    </row>
    <row r="26" spans="1:10" ht="15" x14ac:dyDescent="0.25">
      <c r="A26" s="283" t="s">
        <v>637</v>
      </c>
      <c r="B26" s="283" t="s">
        <v>1831</v>
      </c>
      <c r="C26" s="283" t="s">
        <v>1292</v>
      </c>
      <c r="D26" s="284">
        <v>45689</v>
      </c>
      <c r="E26" s="285"/>
      <c r="F26" s="285"/>
      <c r="G26" s="285"/>
      <c r="H26" s="283"/>
      <c r="I26" s="286"/>
      <c r="J26" s="286" t="s">
        <v>1821</v>
      </c>
    </row>
    <row r="27" spans="1:10" ht="15" x14ac:dyDescent="0.25">
      <c r="A27" s="283" t="s">
        <v>637</v>
      </c>
      <c r="B27" s="283" t="s">
        <v>1831</v>
      </c>
      <c r="C27" s="283" t="s">
        <v>1292</v>
      </c>
      <c r="D27" s="284">
        <v>45689</v>
      </c>
      <c r="E27" s="285"/>
      <c r="F27" s="285"/>
      <c r="G27" s="285"/>
      <c r="H27" s="283"/>
      <c r="I27" s="286"/>
      <c r="J27" s="286" t="s">
        <v>1821</v>
      </c>
    </row>
    <row r="28" spans="1:10" ht="15" x14ac:dyDescent="0.25">
      <c r="A28" s="283" t="s">
        <v>637</v>
      </c>
      <c r="B28" s="283" t="s">
        <v>1831</v>
      </c>
      <c r="C28" s="283" t="s">
        <v>1292</v>
      </c>
      <c r="D28" s="284">
        <v>45689</v>
      </c>
      <c r="E28" s="285"/>
      <c r="F28" s="285"/>
      <c r="G28" s="285"/>
      <c r="H28" s="283"/>
      <c r="I28" s="286"/>
      <c r="J28" s="286" t="s">
        <v>1821</v>
      </c>
    </row>
    <row r="29" spans="1:10" ht="15" x14ac:dyDescent="0.25">
      <c r="A29" s="283" t="s">
        <v>637</v>
      </c>
      <c r="B29" s="283" t="s">
        <v>1831</v>
      </c>
      <c r="C29" s="283" t="s">
        <v>1292</v>
      </c>
      <c r="D29" s="284">
        <v>45689</v>
      </c>
      <c r="E29" s="285"/>
      <c r="F29" s="285"/>
      <c r="G29" s="285"/>
      <c r="H29" s="283"/>
      <c r="I29" s="286"/>
      <c r="J29" s="286" t="s">
        <v>1821</v>
      </c>
    </row>
    <row r="30" spans="1:10" ht="15" x14ac:dyDescent="0.25">
      <c r="A30" s="283" t="s">
        <v>637</v>
      </c>
      <c r="B30" s="283" t="s">
        <v>1831</v>
      </c>
      <c r="C30" s="283" t="s">
        <v>1292</v>
      </c>
      <c r="D30" s="284">
        <v>45689</v>
      </c>
      <c r="E30" s="285"/>
      <c r="F30" s="285"/>
      <c r="G30" s="285"/>
      <c r="H30" s="283"/>
      <c r="I30" s="286"/>
      <c r="J30" s="286" t="s">
        <v>1821</v>
      </c>
    </row>
    <row r="31" spans="1:10" ht="15" x14ac:dyDescent="0.25">
      <c r="A31" s="283" t="s">
        <v>637</v>
      </c>
      <c r="B31" s="283" t="s">
        <v>1831</v>
      </c>
      <c r="C31" s="283" t="s">
        <v>1292</v>
      </c>
      <c r="D31" s="284">
        <v>45689</v>
      </c>
      <c r="E31" s="285"/>
      <c r="F31" s="285"/>
      <c r="G31" s="285"/>
      <c r="H31" s="283"/>
      <c r="I31" s="286"/>
      <c r="J31" s="286" t="s">
        <v>1821</v>
      </c>
    </row>
    <row r="32" spans="1:10" ht="15" x14ac:dyDescent="0.25">
      <c r="A32" s="283" t="s">
        <v>637</v>
      </c>
      <c r="B32" s="283" t="s">
        <v>1831</v>
      </c>
      <c r="C32" s="283" t="s">
        <v>1292</v>
      </c>
      <c r="D32" s="284">
        <v>45689</v>
      </c>
      <c r="E32" s="285"/>
      <c r="F32" s="285"/>
      <c r="G32" s="285"/>
      <c r="H32" s="283"/>
      <c r="I32" s="286"/>
      <c r="J32" s="286" t="s">
        <v>1821</v>
      </c>
    </row>
    <row r="33" spans="1:10" ht="15" x14ac:dyDescent="0.25">
      <c r="A33" s="283" t="s">
        <v>637</v>
      </c>
      <c r="B33" s="283" t="s">
        <v>1831</v>
      </c>
      <c r="C33" s="283" t="s">
        <v>1292</v>
      </c>
      <c r="D33" s="284">
        <v>45689</v>
      </c>
      <c r="E33" s="285"/>
      <c r="F33" s="285"/>
      <c r="G33" s="285"/>
      <c r="H33" s="283"/>
      <c r="I33" s="286"/>
      <c r="J33" s="286" t="s">
        <v>1821</v>
      </c>
    </row>
    <row r="34" spans="1:10" ht="15" x14ac:dyDescent="0.25">
      <c r="A34" s="283" t="s">
        <v>637</v>
      </c>
      <c r="B34" s="283" t="s">
        <v>1831</v>
      </c>
      <c r="C34" s="283" t="s">
        <v>1292</v>
      </c>
      <c r="D34" s="284">
        <v>45689</v>
      </c>
      <c r="E34" s="285"/>
      <c r="F34" s="285"/>
      <c r="G34" s="285"/>
      <c r="H34" s="283"/>
      <c r="I34" s="286"/>
      <c r="J34" s="286" t="s">
        <v>1821</v>
      </c>
    </row>
    <row r="35" spans="1:10" ht="15" x14ac:dyDescent="0.25">
      <c r="A35" s="283" t="s">
        <v>637</v>
      </c>
      <c r="B35" s="283" t="s">
        <v>1831</v>
      </c>
      <c r="C35" s="283" t="s">
        <v>1292</v>
      </c>
      <c r="D35" s="284">
        <v>45689</v>
      </c>
      <c r="E35" s="285"/>
      <c r="F35" s="285"/>
      <c r="G35" s="285"/>
      <c r="H35" s="283"/>
      <c r="I35" s="286"/>
      <c r="J35" s="286" t="s">
        <v>1821</v>
      </c>
    </row>
    <row r="36" spans="1:10" ht="15" x14ac:dyDescent="0.25">
      <c r="A36" s="283" t="s">
        <v>637</v>
      </c>
      <c r="B36" s="283" t="s">
        <v>1831</v>
      </c>
      <c r="C36" s="283" t="s">
        <v>1292</v>
      </c>
      <c r="D36" s="284">
        <v>45689</v>
      </c>
      <c r="E36" s="285"/>
      <c r="F36" s="285"/>
      <c r="G36" s="285"/>
      <c r="H36" s="283"/>
      <c r="I36" s="286"/>
      <c r="J36" s="286" t="s">
        <v>1821</v>
      </c>
    </row>
    <row r="37" spans="1:10" ht="15" x14ac:dyDescent="0.25">
      <c r="A37" s="283" t="s">
        <v>637</v>
      </c>
      <c r="B37" s="283" t="s">
        <v>1831</v>
      </c>
      <c r="C37" s="283" t="s">
        <v>1292</v>
      </c>
      <c r="D37" s="284">
        <v>45689</v>
      </c>
      <c r="E37" s="285"/>
      <c r="F37" s="285"/>
      <c r="G37" s="285"/>
      <c r="H37" s="283"/>
      <c r="I37" s="286"/>
      <c r="J37" s="286" t="s">
        <v>1821</v>
      </c>
    </row>
    <row r="38" spans="1:10" ht="15" x14ac:dyDescent="0.25">
      <c r="A38" s="283" t="s">
        <v>637</v>
      </c>
      <c r="B38" s="283" t="s">
        <v>1831</v>
      </c>
      <c r="C38" s="283" t="s">
        <v>1292</v>
      </c>
      <c r="D38" s="284">
        <v>45689</v>
      </c>
      <c r="E38" s="285"/>
      <c r="F38" s="285"/>
      <c r="G38" s="285"/>
      <c r="H38" s="283"/>
      <c r="I38" s="286"/>
      <c r="J38" s="286" t="s">
        <v>1821</v>
      </c>
    </row>
    <row r="39" spans="1:10" ht="15" x14ac:dyDescent="0.25">
      <c r="A39" s="283" t="s">
        <v>637</v>
      </c>
      <c r="B39" s="283" t="s">
        <v>1831</v>
      </c>
      <c r="C39" s="283" t="s">
        <v>1292</v>
      </c>
      <c r="D39" s="284">
        <v>45689</v>
      </c>
      <c r="E39" s="285"/>
      <c r="F39" s="285"/>
      <c r="G39" s="285"/>
      <c r="H39" s="283"/>
      <c r="I39" s="286"/>
      <c r="J39" s="286" t="s">
        <v>1821</v>
      </c>
    </row>
    <row r="40" spans="1:10" ht="15" x14ac:dyDescent="0.25">
      <c r="A40" s="283" t="s">
        <v>637</v>
      </c>
      <c r="B40" s="283" t="s">
        <v>1831</v>
      </c>
      <c r="C40" s="283" t="s">
        <v>1292</v>
      </c>
      <c r="D40" s="284">
        <v>45689</v>
      </c>
      <c r="E40" s="285"/>
      <c r="F40" s="285"/>
      <c r="G40" s="285"/>
      <c r="H40" s="283"/>
      <c r="I40" s="286"/>
      <c r="J40" s="286" t="s">
        <v>1821</v>
      </c>
    </row>
    <row r="41" spans="1:10" ht="15" x14ac:dyDescent="0.25">
      <c r="A41" s="283" t="s">
        <v>637</v>
      </c>
      <c r="B41" s="283" t="s">
        <v>1831</v>
      </c>
      <c r="C41" s="283" t="s">
        <v>1292</v>
      </c>
      <c r="D41" s="284">
        <v>45689</v>
      </c>
      <c r="E41" s="285"/>
      <c r="F41" s="285"/>
      <c r="G41" s="285"/>
      <c r="H41" s="283"/>
      <c r="I41" s="286"/>
      <c r="J41" s="286" t="s">
        <v>1821</v>
      </c>
    </row>
    <row r="42" spans="1:10" ht="15" x14ac:dyDescent="0.25">
      <c r="A42" s="283" t="s">
        <v>637</v>
      </c>
      <c r="B42" s="283" t="s">
        <v>1831</v>
      </c>
      <c r="C42" s="283" t="s">
        <v>1292</v>
      </c>
      <c r="D42" s="284">
        <v>45689</v>
      </c>
      <c r="E42" s="285"/>
      <c r="F42" s="285"/>
      <c r="G42" s="285"/>
      <c r="H42" s="283"/>
      <c r="I42" s="286"/>
      <c r="J42" s="286" t="s">
        <v>1821</v>
      </c>
    </row>
    <row r="43" spans="1:10" ht="15" x14ac:dyDescent="0.25">
      <c r="A43" s="283" t="s">
        <v>637</v>
      </c>
      <c r="B43" s="283" t="s">
        <v>1831</v>
      </c>
      <c r="C43" s="283" t="s">
        <v>1292</v>
      </c>
      <c r="D43" s="284">
        <v>45689</v>
      </c>
      <c r="E43" s="285"/>
      <c r="F43" s="285"/>
      <c r="G43" s="285"/>
      <c r="H43" s="283"/>
      <c r="I43" s="286"/>
      <c r="J43" s="286" t="s">
        <v>1821</v>
      </c>
    </row>
    <row r="44" spans="1:10" ht="15" x14ac:dyDescent="0.25">
      <c r="A44" s="283" t="s">
        <v>637</v>
      </c>
      <c r="B44" s="283" t="s">
        <v>1831</v>
      </c>
      <c r="C44" s="283" t="s">
        <v>1292</v>
      </c>
      <c r="D44" s="284">
        <v>45689</v>
      </c>
      <c r="E44" s="285"/>
      <c r="F44" s="285"/>
      <c r="G44" s="285"/>
      <c r="H44" s="283"/>
      <c r="I44" s="286"/>
      <c r="J44" s="286" t="s">
        <v>1821</v>
      </c>
    </row>
    <row r="45" spans="1:10" ht="15" x14ac:dyDescent="0.25">
      <c r="A45" s="283" t="s">
        <v>637</v>
      </c>
      <c r="B45" s="283" t="s">
        <v>1831</v>
      </c>
      <c r="C45" s="283" t="s">
        <v>1292</v>
      </c>
      <c r="D45" s="284">
        <v>45689</v>
      </c>
      <c r="E45" s="285"/>
      <c r="F45" s="285"/>
      <c r="G45" s="285"/>
      <c r="H45" s="283"/>
      <c r="I45" s="286"/>
      <c r="J45" s="286" t="s">
        <v>1821</v>
      </c>
    </row>
    <row r="46" spans="1:10" ht="15" x14ac:dyDescent="0.25">
      <c r="A46" s="283" t="s">
        <v>637</v>
      </c>
      <c r="B46" s="283" t="s">
        <v>1831</v>
      </c>
      <c r="C46" s="283" t="s">
        <v>1292</v>
      </c>
      <c r="D46" s="284">
        <v>45689</v>
      </c>
      <c r="E46" s="285"/>
      <c r="F46" s="285"/>
      <c r="G46" s="285"/>
      <c r="H46" s="283"/>
      <c r="I46" s="286"/>
      <c r="J46" s="286" t="s">
        <v>1821</v>
      </c>
    </row>
    <row r="47" spans="1:10" ht="15" x14ac:dyDescent="0.25">
      <c r="A47" s="283" t="s">
        <v>637</v>
      </c>
      <c r="B47" s="283" t="s">
        <v>1831</v>
      </c>
      <c r="C47" s="283" t="s">
        <v>1292</v>
      </c>
      <c r="D47" s="284">
        <v>45689</v>
      </c>
      <c r="E47" s="285"/>
      <c r="F47" s="285"/>
      <c r="G47" s="285"/>
      <c r="H47" s="283"/>
      <c r="I47" s="286"/>
      <c r="J47" s="286" t="s">
        <v>1821</v>
      </c>
    </row>
    <row r="48" spans="1:10" ht="15" x14ac:dyDescent="0.25">
      <c r="A48" s="283" t="s">
        <v>637</v>
      </c>
      <c r="B48" s="283" t="s">
        <v>1831</v>
      </c>
      <c r="C48" s="283" t="s">
        <v>1292</v>
      </c>
      <c r="D48" s="284">
        <v>45689</v>
      </c>
      <c r="E48" s="285"/>
      <c r="F48" s="285"/>
      <c r="G48" s="285"/>
      <c r="H48" s="283"/>
      <c r="I48" s="286"/>
      <c r="J48" s="286" t="s">
        <v>1821</v>
      </c>
    </row>
    <row r="49" spans="1:10" ht="15" x14ac:dyDescent="0.25">
      <c r="A49" s="283" t="s">
        <v>637</v>
      </c>
      <c r="B49" s="283" t="s">
        <v>1831</v>
      </c>
      <c r="C49" s="283" t="s">
        <v>1292</v>
      </c>
      <c r="D49" s="284">
        <v>45689</v>
      </c>
      <c r="E49" s="285"/>
      <c r="F49" s="285"/>
      <c r="G49" s="285"/>
      <c r="H49" s="283"/>
      <c r="I49" s="286"/>
      <c r="J49" s="286" t="s">
        <v>1821</v>
      </c>
    </row>
    <row r="50" spans="1:10" ht="15" x14ac:dyDescent="0.25">
      <c r="A50" s="283" t="s">
        <v>637</v>
      </c>
      <c r="B50" s="283" t="s">
        <v>1831</v>
      </c>
      <c r="C50" s="283" t="s">
        <v>1292</v>
      </c>
      <c r="D50" s="284">
        <v>45689</v>
      </c>
      <c r="E50" s="285"/>
      <c r="F50" s="285"/>
      <c r="G50" s="285"/>
      <c r="H50" s="283"/>
      <c r="I50" s="286"/>
      <c r="J50" s="286" t="s">
        <v>1821</v>
      </c>
    </row>
    <row r="51" spans="1:10" ht="15" x14ac:dyDescent="0.25">
      <c r="A51" s="283" t="s">
        <v>637</v>
      </c>
      <c r="B51" s="283" t="s">
        <v>1831</v>
      </c>
      <c r="C51" s="283" t="s">
        <v>1292</v>
      </c>
      <c r="D51" s="284">
        <v>45689</v>
      </c>
      <c r="E51" s="285"/>
      <c r="F51" s="285"/>
      <c r="G51" s="285"/>
      <c r="H51" s="283"/>
      <c r="I51" s="286"/>
      <c r="J51" s="286" t="s">
        <v>1821</v>
      </c>
    </row>
    <row r="52" spans="1:10" ht="15" x14ac:dyDescent="0.25">
      <c r="A52" s="283" t="s">
        <v>637</v>
      </c>
      <c r="B52" s="283" t="s">
        <v>1831</v>
      </c>
      <c r="C52" s="283" t="s">
        <v>1292</v>
      </c>
      <c r="D52" s="284">
        <v>45689</v>
      </c>
      <c r="E52" s="285"/>
      <c r="F52" s="285"/>
      <c r="G52" s="285"/>
      <c r="H52" s="283"/>
      <c r="I52" s="286"/>
      <c r="J52" s="286" t="s">
        <v>1821</v>
      </c>
    </row>
    <row r="53" spans="1:10" ht="15" x14ac:dyDescent="0.25">
      <c r="A53" s="283" t="s">
        <v>637</v>
      </c>
      <c r="B53" s="283" t="s">
        <v>1831</v>
      </c>
      <c r="C53" s="283" t="s">
        <v>1292</v>
      </c>
      <c r="D53" s="284">
        <v>45689</v>
      </c>
      <c r="E53" s="285"/>
      <c r="F53" s="285"/>
      <c r="G53" s="285"/>
      <c r="H53" s="283"/>
      <c r="I53" s="286"/>
      <c r="J53" s="286" t="s">
        <v>1821</v>
      </c>
    </row>
    <row r="54" spans="1:10" ht="15" x14ac:dyDescent="0.25">
      <c r="A54" s="283" t="s">
        <v>637</v>
      </c>
      <c r="B54" s="283" t="s">
        <v>1831</v>
      </c>
      <c r="C54" s="283" t="s">
        <v>1292</v>
      </c>
      <c r="D54" s="284">
        <v>45689</v>
      </c>
      <c r="E54" s="285"/>
      <c r="F54" s="285"/>
      <c r="G54" s="285"/>
      <c r="H54" s="283"/>
      <c r="I54" s="286"/>
      <c r="J54" s="286" t="s">
        <v>1821</v>
      </c>
    </row>
    <row r="55" spans="1:10" ht="15" x14ac:dyDescent="0.25">
      <c r="A55" s="283" t="s">
        <v>637</v>
      </c>
      <c r="B55" s="283" t="s">
        <v>1831</v>
      </c>
      <c r="C55" s="283" t="s">
        <v>1292</v>
      </c>
      <c r="D55" s="284">
        <v>45689</v>
      </c>
      <c r="E55" s="285"/>
      <c r="F55" s="285"/>
      <c r="G55" s="285"/>
      <c r="H55" s="283"/>
      <c r="I55" s="286"/>
      <c r="J55" s="286" t="s">
        <v>1821</v>
      </c>
    </row>
    <row r="56" spans="1:10" ht="15" x14ac:dyDescent="0.25">
      <c r="A56" s="283" t="s">
        <v>637</v>
      </c>
      <c r="B56" s="283" t="s">
        <v>1831</v>
      </c>
      <c r="C56" s="283" t="s">
        <v>1292</v>
      </c>
      <c r="D56" s="284">
        <v>45689</v>
      </c>
      <c r="E56" s="285"/>
      <c r="F56" s="285"/>
      <c r="G56" s="285"/>
      <c r="H56" s="283"/>
      <c r="I56" s="286"/>
      <c r="J56" s="286" t="s">
        <v>1821</v>
      </c>
    </row>
    <row r="57" spans="1:10" ht="15" x14ac:dyDescent="0.25">
      <c r="A57" s="283" t="s">
        <v>637</v>
      </c>
      <c r="B57" s="283" t="s">
        <v>1831</v>
      </c>
      <c r="C57" s="283" t="s">
        <v>1292</v>
      </c>
      <c r="D57" s="284">
        <v>45689</v>
      </c>
      <c r="E57" s="285"/>
      <c r="F57" s="285"/>
      <c r="G57" s="285"/>
      <c r="H57" s="283"/>
      <c r="I57" s="286"/>
      <c r="J57" s="286" t="s">
        <v>1821</v>
      </c>
    </row>
    <row r="58" spans="1:10" ht="15" x14ac:dyDescent="0.25">
      <c r="A58" s="283" t="s">
        <v>637</v>
      </c>
      <c r="B58" s="283" t="s">
        <v>1831</v>
      </c>
      <c r="C58" s="283" t="s">
        <v>1292</v>
      </c>
      <c r="D58" s="284">
        <v>45689</v>
      </c>
      <c r="E58" s="285"/>
      <c r="F58" s="285"/>
      <c r="G58" s="285"/>
      <c r="H58" s="283"/>
      <c r="I58" s="286"/>
      <c r="J58" s="286" t="s">
        <v>1821</v>
      </c>
    </row>
    <row r="59" spans="1:10" ht="15" x14ac:dyDescent="0.25">
      <c r="A59" s="283" t="s">
        <v>637</v>
      </c>
      <c r="B59" s="283" t="s">
        <v>1831</v>
      </c>
      <c r="C59" s="283" t="s">
        <v>1292</v>
      </c>
      <c r="D59" s="284">
        <v>45689</v>
      </c>
      <c r="E59" s="285"/>
      <c r="F59" s="285"/>
      <c r="G59" s="285"/>
      <c r="H59" s="283"/>
      <c r="I59" s="286"/>
      <c r="J59" s="286" t="s">
        <v>1821</v>
      </c>
    </row>
    <row r="60" spans="1:10" ht="15" x14ac:dyDescent="0.25">
      <c r="A60" s="283" t="s">
        <v>637</v>
      </c>
      <c r="B60" s="283" t="s">
        <v>1831</v>
      </c>
      <c r="C60" s="283" t="s">
        <v>1292</v>
      </c>
      <c r="D60" s="284">
        <v>45689</v>
      </c>
      <c r="E60" s="285"/>
      <c r="F60" s="285"/>
      <c r="G60" s="285"/>
      <c r="H60" s="283"/>
      <c r="I60" s="286"/>
      <c r="J60" s="286" t="s">
        <v>1821</v>
      </c>
    </row>
    <row r="61" spans="1:10" ht="15" x14ac:dyDescent="0.25">
      <c r="A61" s="283" t="s">
        <v>637</v>
      </c>
      <c r="B61" s="283" t="s">
        <v>1831</v>
      </c>
      <c r="C61" s="283" t="s">
        <v>1292</v>
      </c>
      <c r="D61" s="284">
        <v>45689</v>
      </c>
      <c r="E61" s="285"/>
      <c r="F61" s="285"/>
      <c r="G61" s="285"/>
      <c r="H61" s="283"/>
      <c r="I61" s="286"/>
      <c r="J61" s="286" t="s">
        <v>1821</v>
      </c>
    </row>
    <row r="62" spans="1:10" ht="15" x14ac:dyDescent="0.25">
      <c r="A62" s="283" t="s">
        <v>637</v>
      </c>
      <c r="B62" s="283" t="s">
        <v>1831</v>
      </c>
      <c r="C62" s="283" t="s">
        <v>1292</v>
      </c>
      <c r="D62" s="284">
        <v>45689</v>
      </c>
      <c r="E62" s="285"/>
      <c r="F62" s="285"/>
      <c r="G62" s="285"/>
      <c r="H62" s="283"/>
      <c r="I62" s="286"/>
      <c r="J62" s="286" t="s">
        <v>1821</v>
      </c>
    </row>
    <row r="63" spans="1:10" ht="15" x14ac:dyDescent="0.25">
      <c r="A63" s="283" t="s">
        <v>637</v>
      </c>
      <c r="B63" s="283" t="s">
        <v>1831</v>
      </c>
      <c r="C63" s="283" t="s">
        <v>1292</v>
      </c>
      <c r="D63" s="284">
        <v>45689</v>
      </c>
      <c r="E63" s="285"/>
      <c r="F63" s="285"/>
      <c r="G63" s="285"/>
      <c r="H63" s="283"/>
      <c r="I63" s="286"/>
      <c r="J63" s="286" t="s">
        <v>1821</v>
      </c>
    </row>
    <row r="64" spans="1:10" ht="15" x14ac:dyDescent="0.25">
      <c r="A64" s="283" t="s">
        <v>637</v>
      </c>
      <c r="B64" s="283" t="s">
        <v>1831</v>
      </c>
      <c r="C64" s="283" t="s">
        <v>1292</v>
      </c>
      <c r="D64" s="284">
        <v>45689</v>
      </c>
      <c r="E64" s="285"/>
      <c r="F64" s="285"/>
      <c r="G64" s="285"/>
      <c r="H64" s="283"/>
      <c r="I64" s="286"/>
      <c r="J64" s="286" t="s">
        <v>1821</v>
      </c>
    </row>
    <row r="65" spans="1:10" ht="15" x14ac:dyDescent="0.25">
      <c r="A65" s="283" t="s">
        <v>637</v>
      </c>
      <c r="B65" s="283" t="s">
        <v>1831</v>
      </c>
      <c r="C65" s="283" t="s">
        <v>1292</v>
      </c>
      <c r="D65" s="284">
        <v>45689</v>
      </c>
      <c r="E65" s="285"/>
      <c r="F65" s="285"/>
      <c r="G65" s="285"/>
      <c r="H65" s="283"/>
      <c r="I65" s="286"/>
      <c r="J65" s="286" t="s">
        <v>1821</v>
      </c>
    </row>
    <row r="66" spans="1:10" ht="15" x14ac:dyDescent="0.25">
      <c r="A66" s="283" t="s">
        <v>637</v>
      </c>
      <c r="B66" s="283" t="s">
        <v>1831</v>
      </c>
      <c r="C66" s="283" t="s">
        <v>1292</v>
      </c>
      <c r="D66" s="284">
        <v>45689</v>
      </c>
      <c r="E66" s="285"/>
      <c r="F66" s="285"/>
      <c r="G66" s="285"/>
      <c r="H66" s="283"/>
      <c r="I66" s="286"/>
      <c r="J66" s="286" t="s">
        <v>1821</v>
      </c>
    </row>
    <row r="67" spans="1:10" ht="15" x14ac:dyDescent="0.25">
      <c r="A67" s="283" t="s">
        <v>637</v>
      </c>
      <c r="B67" s="283" t="s">
        <v>1831</v>
      </c>
      <c r="C67" s="283" t="s">
        <v>1292</v>
      </c>
      <c r="D67" s="284">
        <v>45689</v>
      </c>
      <c r="E67" s="285"/>
      <c r="F67" s="285"/>
      <c r="G67" s="285"/>
      <c r="H67" s="283"/>
      <c r="I67" s="286"/>
      <c r="J67" s="286" t="s">
        <v>1821</v>
      </c>
    </row>
    <row r="68" spans="1:10" ht="15" x14ac:dyDescent="0.25">
      <c r="A68" s="283" t="s">
        <v>637</v>
      </c>
      <c r="B68" s="283" t="s">
        <v>1831</v>
      </c>
      <c r="C68" s="283" t="s">
        <v>1292</v>
      </c>
      <c r="D68" s="284">
        <v>45689</v>
      </c>
      <c r="E68" s="285"/>
      <c r="F68" s="285"/>
      <c r="G68" s="285"/>
      <c r="H68" s="283"/>
      <c r="I68" s="286"/>
      <c r="J68" s="286" t="s">
        <v>1821</v>
      </c>
    </row>
    <row r="69" spans="1:10" ht="15" x14ac:dyDescent="0.25">
      <c r="A69" s="283" t="s">
        <v>637</v>
      </c>
      <c r="B69" s="283" t="s">
        <v>1831</v>
      </c>
      <c r="C69" s="283" t="s">
        <v>1292</v>
      </c>
      <c r="D69" s="284">
        <v>45689</v>
      </c>
      <c r="E69" s="285"/>
      <c r="F69" s="285"/>
      <c r="G69" s="285"/>
      <c r="H69" s="283"/>
      <c r="I69" s="286"/>
      <c r="J69" s="286" t="s">
        <v>1821</v>
      </c>
    </row>
    <row r="70" spans="1:10" ht="15" x14ac:dyDescent="0.25">
      <c r="A70" s="283" t="s">
        <v>637</v>
      </c>
      <c r="B70" s="283" t="s">
        <v>1831</v>
      </c>
      <c r="C70" s="283" t="s">
        <v>1292</v>
      </c>
      <c r="D70" s="284">
        <v>45689</v>
      </c>
      <c r="E70" s="285"/>
      <c r="F70" s="285"/>
      <c r="G70" s="285"/>
      <c r="H70" s="283"/>
      <c r="I70" s="286"/>
      <c r="J70" s="286" t="s">
        <v>1821</v>
      </c>
    </row>
    <row r="71" spans="1:10" ht="15" x14ac:dyDescent="0.25">
      <c r="A71" s="283" t="s">
        <v>637</v>
      </c>
      <c r="B71" s="283" t="s">
        <v>1831</v>
      </c>
      <c r="C71" s="283" t="s">
        <v>1292</v>
      </c>
      <c r="D71" s="284">
        <v>45689</v>
      </c>
      <c r="E71" s="285"/>
      <c r="F71" s="285"/>
      <c r="G71" s="285"/>
      <c r="H71" s="283"/>
      <c r="I71" s="286"/>
      <c r="J71" s="286" t="s">
        <v>1821</v>
      </c>
    </row>
    <row r="72" spans="1:10" ht="15" x14ac:dyDescent="0.25">
      <c r="A72" s="283" t="s">
        <v>637</v>
      </c>
      <c r="B72" s="283" t="s">
        <v>1831</v>
      </c>
      <c r="C72" s="283" t="s">
        <v>1292</v>
      </c>
      <c r="D72" s="284">
        <v>45689</v>
      </c>
      <c r="E72" s="285"/>
      <c r="F72" s="285"/>
      <c r="G72" s="285"/>
      <c r="H72" s="283"/>
      <c r="I72" s="286"/>
      <c r="J72" s="286" t="s">
        <v>1821</v>
      </c>
    </row>
    <row r="73" spans="1:10" ht="15" x14ac:dyDescent="0.25">
      <c r="A73" s="283" t="s">
        <v>637</v>
      </c>
      <c r="B73" s="283" t="s">
        <v>1831</v>
      </c>
      <c r="C73" s="283" t="s">
        <v>1292</v>
      </c>
      <c r="D73" s="284">
        <v>45689</v>
      </c>
      <c r="E73" s="285"/>
      <c r="F73" s="285"/>
      <c r="G73" s="285"/>
      <c r="H73" s="283"/>
      <c r="I73" s="286"/>
      <c r="J73" s="286" t="s">
        <v>1821</v>
      </c>
    </row>
    <row r="74" spans="1:10" ht="15" x14ac:dyDescent="0.25">
      <c r="A74" s="283" t="s">
        <v>637</v>
      </c>
      <c r="B74" s="283" t="s">
        <v>1831</v>
      </c>
      <c r="C74" s="283" t="s">
        <v>1292</v>
      </c>
      <c r="D74" s="284">
        <v>45689</v>
      </c>
      <c r="E74" s="285"/>
      <c r="F74" s="285"/>
      <c r="G74" s="285"/>
      <c r="H74" s="283"/>
      <c r="I74" s="286"/>
      <c r="J74" s="286" t="s">
        <v>1821</v>
      </c>
    </row>
    <row r="75" spans="1:10" ht="15" x14ac:dyDescent="0.25">
      <c r="A75" s="283" t="s">
        <v>637</v>
      </c>
      <c r="B75" s="283" t="s">
        <v>1831</v>
      </c>
      <c r="C75" s="283" t="s">
        <v>1292</v>
      </c>
      <c r="D75" s="284">
        <v>45689</v>
      </c>
      <c r="E75" s="285"/>
      <c r="F75" s="285"/>
      <c r="G75" s="285"/>
      <c r="H75" s="283"/>
      <c r="I75" s="286"/>
      <c r="J75" s="286" t="s">
        <v>1821</v>
      </c>
    </row>
    <row r="76" spans="1:10" ht="15" x14ac:dyDescent="0.25">
      <c r="A76" s="283" t="s">
        <v>637</v>
      </c>
      <c r="B76" s="283" t="s">
        <v>1831</v>
      </c>
      <c r="C76" s="283" t="s">
        <v>1292</v>
      </c>
      <c r="D76" s="284">
        <v>45689</v>
      </c>
      <c r="E76" s="285"/>
      <c r="F76" s="285"/>
      <c r="G76" s="285"/>
      <c r="H76" s="283"/>
      <c r="I76" s="286"/>
      <c r="J76" s="286" t="s">
        <v>1821</v>
      </c>
    </row>
    <row r="77" spans="1:10" ht="15" x14ac:dyDescent="0.25">
      <c r="A77" s="283" t="s">
        <v>637</v>
      </c>
      <c r="B77" s="283" t="s">
        <v>1831</v>
      </c>
      <c r="C77" s="283" t="s">
        <v>1292</v>
      </c>
      <c r="D77" s="284">
        <v>45689</v>
      </c>
      <c r="E77" s="285"/>
      <c r="F77" s="285"/>
      <c r="G77" s="285"/>
      <c r="H77" s="283"/>
      <c r="I77" s="286"/>
      <c r="J77" s="286" t="s">
        <v>1821</v>
      </c>
    </row>
    <row r="78" spans="1:10" ht="15" x14ac:dyDescent="0.25">
      <c r="A78" s="283" t="s">
        <v>637</v>
      </c>
      <c r="B78" s="283" t="s">
        <v>1831</v>
      </c>
      <c r="C78" s="283" t="s">
        <v>1292</v>
      </c>
      <c r="D78" s="284">
        <v>45689</v>
      </c>
      <c r="E78" s="285"/>
      <c r="F78" s="285"/>
      <c r="G78" s="285"/>
      <c r="H78" s="283"/>
      <c r="I78" s="286"/>
      <c r="J78" s="286" t="s">
        <v>1821</v>
      </c>
    </row>
    <row r="79" spans="1:10" ht="15" x14ac:dyDescent="0.25">
      <c r="A79" s="283" t="s">
        <v>637</v>
      </c>
      <c r="B79" s="283" t="s">
        <v>1831</v>
      </c>
      <c r="C79" s="283" t="s">
        <v>1292</v>
      </c>
      <c r="D79" s="284">
        <v>45689</v>
      </c>
      <c r="E79" s="285"/>
      <c r="F79" s="285"/>
      <c r="G79" s="285"/>
      <c r="H79" s="283"/>
      <c r="I79" s="286"/>
      <c r="J79" s="286" t="s">
        <v>1821</v>
      </c>
    </row>
    <row r="80" spans="1:10" ht="15" x14ac:dyDescent="0.25">
      <c r="A80" s="283" t="s">
        <v>637</v>
      </c>
      <c r="B80" s="283" t="s">
        <v>1831</v>
      </c>
      <c r="C80" s="283" t="s">
        <v>1292</v>
      </c>
      <c r="D80" s="284">
        <v>45689</v>
      </c>
      <c r="E80" s="285"/>
      <c r="F80" s="285"/>
      <c r="G80" s="285"/>
      <c r="H80" s="283"/>
      <c r="I80" s="286"/>
      <c r="J80" s="286" t="s">
        <v>1821</v>
      </c>
    </row>
    <row r="81" spans="1:10" ht="15" x14ac:dyDescent="0.25">
      <c r="A81" s="283" t="s">
        <v>637</v>
      </c>
      <c r="B81" s="283" t="s">
        <v>1831</v>
      </c>
      <c r="C81" s="283" t="s">
        <v>1292</v>
      </c>
      <c r="D81" s="284">
        <v>45689</v>
      </c>
      <c r="E81" s="285"/>
      <c r="F81" s="285"/>
      <c r="G81" s="285"/>
      <c r="H81" s="283"/>
      <c r="I81" s="286"/>
      <c r="J81" s="286" t="s">
        <v>1821</v>
      </c>
    </row>
    <row r="82" spans="1:10" ht="15" x14ac:dyDescent="0.25">
      <c r="A82" s="283" t="s">
        <v>637</v>
      </c>
      <c r="B82" s="283" t="s">
        <v>1831</v>
      </c>
      <c r="C82" s="283" t="s">
        <v>1292</v>
      </c>
      <c r="D82" s="284">
        <v>45689</v>
      </c>
      <c r="E82" s="285"/>
      <c r="F82" s="285"/>
      <c r="G82" s="285"/>
      <c r="H82" s="283"/>
      <c r="I82" s="286"/>
      <c r="J82" s="286" t="s">
        <v>1821</v>
      </c>
    </row>
    <row r="83" spans="1:10" ht="15" x14ac:dyDescent="0.25">
      <c r="A83" s="283" t="s">
        <v>637</v>
      </c>
      <c r="B83" s="283" t="s">
        <v>1831</v>
      </c>
      <c r="C83" s="283" t="s">
        <v>1292</v>
      </c>
      <c r="D83" s="284">
        <v>45689</v>
      </c>
      <c r="E83" s="285"/>
      <c r="F83" s="285"/>
      <c r="G83" s="285"/>
      <c r="H83" s="283"/>
      <c r="I83" s="286"/>
      <c r="J83" s="286" t="s">
        <v>1821</v>
      </c>
    </row>
    <row r="84" spans="1:10" ht="15" x14ac:dyDescent="0.25">
      <c r="A84" s="283" t="s">
        <v>637</v>
      </c>
      <c r="B84" s="283" t="s">
        <v>1831</v>
      </c>
      <c r="C84" s="283" t="s">
        <v>1292</v>
      </c>
      <c r="D84" s="284">
        <v>45689</v>
      </c>
      <c r="E84" s="285"/>
      <c r="F84" s="285"/>
      <c r="G84" s="285"/>
      <c r="H84" s="283"/>
      <c r="I84" s="286"/>
      <c r="J84" s="286" t="s">
        <v>1821</v>
      </c>
    </row>
    <row r="85" spans="1:10" ht="15" x14ac:dyDescent="0.25">
      <c r="A85" s="283" t="s">
        <v>637</v>
      </c>
      <c r="B85" s="283" t="s">
        <v>1831</v>
      </c>
      <c r="C85" s="283" t="s">
        <v>1292</v>
      </c>
      <c r="D85" s="284">
        <v>45689</v>
      </c>
      <c r="E85" s="285"/>
      <c r="F85" s="285"/>
      <c r="G85" s="285"/>
      <c r="H85" s="283"/>
      <c r="I85" s="286"/>
      <c r="J85" s="286" t="s">
        <v>1821</v>
      </c>
    </row>
    <row r="86" spans="1:10" ht="15" x14ac:dyDescent="0.25">
      <c r="A86" s="283" t="s">
        <v>637</v>
      </c>
      <c r="B86" s="283" t="s">
        <v>1831</v>
      </c>
      <c r="C86" s="283" t="s">
        <v>1292</v>
      </c>
      <c r="D86" s="284">
        <v>45689</v>
      </c>
      <c r="E86" s="285"/>
      <c r="F86" s="285"/>
      <c r="G86" s="285"/>
      <c r="H86" s="283"/>
      <c r="I86" s="286"/>
      <c r="J86" s="286" t="s">
        <v>1821</v>
      </c>
    </row>
    <row r="87" spans="1:10" ht="15" x14ac:dyDescent="0.25">
      <c r="A87" s="283" t="s">
        <v>637</v>
      </c>
      <c r="B87" s="283" t="s">
        <v>1831</v>
      </c>
      <c r="C87" s="283" t="s">
        <v>1292</v>
      </c>
      <c r="D87" s="284">
        <v>45689</v>
      </c>
      <c r="E87" s="285"/>
      <c r="F87" s="285"/>
      <c r="G87" s="285"/>
      <c r="H87" s="283"/>
      <c r="I87" s="286"/>
      <c r="J87" s="286" t="s">
        <v>1821</v>
      </c>
    </row>
    <row r="88" spans="1:10" ht="15" x14ac:dyDescent="0.25">
      <c r="A88" s="283" t="s">
        <v>637</v>
      </c>
      <c r="B88" s="283" t="s">
        <v>1831</v>
      </c>
      <c r="C88" s="283" t="s">
        <v>1292</v>
      </c>
      <c r="D88" s="284">
        <v>45689</v>
      </c>
      <c r="E88" s="285"/>
      <c r="F88" s="285"/>
      <c r="G88" s="285"/>
      <c r="H88" s="283"/>
      <c r="I88" s="286"/>
      <c r="J88" s="286" t="s">
        <v>1821</v>
      </c>
    </row>
    <row r="89" spans="1:10" ht="15" x14ac:dyDescent="0.25">
      <c r="A89" s="283" t="s">
        <v>637</v>
      </c>
      <c r="B89" s="283" t="s">
        <v>1831</v>
      </c>
      <c r="C89" s="283" t="s">
        <v>1292</v>
      </c>
      <c r="D89" s="284">
        <v>45689</v>
      </c>
      <c r="E89" s="285"/>
      <c r="F89" s="285"/>
      <c r="G89" s="285"/>
      <c r="H89" s="283"/>
      <c r="I89" s="286"/>
      <c r="J89" s="286" t="s">
        <v>1821</v>
      </c>
    </row>
    <row r="90" spans="1:10" ht="15" x14ac:dyDescent="0.25">
      <c r="A90" s="283" t="s">
        <v>637</v>
      </c>
      <c r="B90" s="283" t="s">
        <v>1831</v>
      </c>
      <c r="C90" s="283" t="s">
        <v>1292</v>
      </c>
      <c r="D90" s="284">
        <v>45689</v>
      </c>
      <c r="E90" s="285"/>
      <c r="F90" s="285"/>
      <c r="G90" s="285"/>
      <c r="H90" s="283"/>
      <c r="I90" s="286"/>
      <c r="J90" s="286" t="s">
        <v>1821</v>
      </c>
    </row>
    <row r="91" spans="1:10" ht="15" x14ac:dyDescent="0.25">
      <c r="A91" s="283" t="s">
        <v>637</v>
      </c>
      <c r="B91" s="283" t="s">
        <v>1831</v>
      </c>
      <c r="C91" s="283" t="s">
        <v>1292</v>
      </c>
      <c r="D91" s="284">
        <v>45689</v>
      </c>
      <c r="E91" s="285"/>
      <c r="F91" s="285"/>
      <c r="G91" s="285"/>
      <c r="H91" s="283"/>
      <c r="I91" s="286"/>
      <c r="J91" s="286" t="s">
        <v>1821</v>
      </c>
    </row>
    <row r="92" spans="1:10" ht="15" x14ac:dyDescent="0.25">
      <c r="A92" s="283" t="s">
        <v>637</v>
      </c>
      <c r="B92" s="283" t="s">
        <v>1831</v>
      </c>
      <c r="C92" s="283" t="s">
        <v>1292</v>
      </c>
      <c r="D92" s="284">
        <v>45689</v>
      </c>
      <c r="E92" s="285"/>
      <c r="F92" s="285"/>
      <c r="G92" s="285"/>
      <c r="H92" s="283"/>
      <c r="I92" s="286"/>
      <c r="J92" s="286" t="s">
        <v>1821</v>
      </c>
    </row>
    <row r="93" spans="1:10" ht="15" x14ac:dyDescent="0.25">
      <c r="A93" s="283" t="s">
        <v>637</v>
      </c>
      <c r="B93" s="283" t="s">
        <v>1831</v>
      </c>
      <c r="C93" s="283" t="s">
        <v>1292</v>
      </c>
      <c r="D93" s="284">
        <v>45689</v>
      </c>
      <c r="E93" s="285"/>
      <c r="F93" s="285"/>
      <c r="G93" s="285"/>
      <c r="H93" s="283"/>
      <c r="I93" s="286"/>
      <c r="J93" s="286" t="s">
        <v>1821</v>
      </c>
    </row>
    <row r="94" spans="1:10" ht="15" x14ac:dyDescent="0.25">
      <c r="A94" s="283" t="s">
        <v>637</v>
      </c>
      <c r="B94" s="283" t="s">
        <v>1831</v>
      </c>
      <c r="C94" s="283" t="s">
        <v>1292</v>
      </c>
      <c r="D94" s="284">
        <v>45689</v>
      </c>
      <c r="E94" s="285"/>
      <c r="F94" s="285"/>
      <c r="G94" s="285"/>
      <c r="H94" s="283"/>
      <c r="I94" s="286"/>
      <c r="J94" s="286" t="s">
        <v>1821</v>
      </c>
    </row>
    <row r="95" spans="1:10" ht="15" x14ac:dyDescent="0.25">
      <c r="A95" s="283" t="s">
        <v>637</v>
      </c>
      <c r="B95" s="283" t="s">
        <v>1831</v>
      </c>
      <c r="C95" s="283" t="s">
        <v>1292</v>
      </c>
      <c r="D95" s="284">
        <v>45689</v>
      </c>
      <c r="E95" s="285"/>
      <c r="F95" s="285"/>
      <c r="G95" s="285"/>
      <c r="H95" s="283"/>
      <c r="I95" s="286"/>
      <c r="J95" s="286" t="s">
        <v>1821</v>
      </c>
    </row>
    <row r="96" spans="1:10" ht="15" x14ac:dyDescent="0.25">
      <c r="A96" s="283" t="s">
        <v>637</v>
      </c>
      <c r="B96" s="283" t="s">
        <v>1831</v>
      </c>
      <c r="C96" s="283" t="s">
        <v>1292</v>
      </c>
      <c r="D96" s="284">
        <v>45689</v>
      </c>
      <c r="E96" s="285"/>
      <c r="F96" s="285"/>
      <c r="G96" s="285"/>
      <c r="H96" s="283"/>
      <c r="I96" s="286"/>
      <c r="J96" s="286" t="s">
        <v>1821</v>
      </c>
    </row>
    <row r="97" spans="1:10" ht="15" x14ac:dyDescent="0.25">
      <c r="A97" s="283" t="s">
        <v>637</v>
      </c>
      <c r="B97" s="283" t="s">
        <v>1831</v>
      </c>
      <c r="C97" s="283" t="s">
        <v>1292</v>
      </c>
      <c r="D97" s="284">
        <v>45689</v>
      </c>
      <c r="E97" s="285"/>
      <c r="F97" s="285"/>
      <c r="G97" s="285"/>
      <c r="H97" s="283"/>
      <c r="I97" s="286"/>
      <c r="J97" s="286" t="s">
        <v>1821</v>
      </c>
    </row>
    <row r="98" spans="1:10" ht="15" x14ac:dyDescent="0.25">
      <c r="A98" s="283" t="s">
        <v>637</v>
      </c>
      <c r="B98" s="283" t="s">
        <v>1832</v>
      </c>
      <c r="C98" s="283" t="s">
        <v>687</v>
      </c>
      <c r="D98" s="284">
        <v>45767</v>
      </c>
      <c r="E98" s="285"/>
      <c r="F98" s="285"/>
      <c r="G98" s="285"/>
      <c r="H98" s="283">
        <v>600</v>
      </c>
      <c r="I98" s="286"/>
      <c r="J98" s="286" t="s">
        <v>1824</v>
      </c>
    </row>
    <row r="99" spans="1:10" ht="15" x14ac:dyDescent="0.25">
      <c r="A99" s="283" t="s">
        <v>637</v>
      </c>
      <c r="B99" s="283" t="s">
        <v>1833</v>
      </c>
      <c r="C99" s="283" t="s">
        <v>687</v>
      </c>
      <c r="D99" s="284">
        <v>45767</v>
      </c>
      <c r="E99" s="285"/>
      <c r="F99" s="285"/>
      <c r="G99" s="285"/>
      <c r="H99" s="283"/>
      <c r="I99" s="286">
        <v>2096</v>
      </c>
      <c r="J99" s="286" t="s">
        <v>1824</v>
      </c>
    </row>
    <row r="100" spans="1:10" ht="15" x14ac:dyDescent="0.25">
      <c r="A100" s="283" t="s">
        <v>637</v>
      </c>
      <c r="B100" s="283" t="s">
        <v>1834</v>
      </c>
      <c r="C100" s="283" t="s">
        <v>639</v>
      </c>
      <c r="D100" s="284">
        <v>45797</v>
      </c>
      <c r="E100" s="285"/>
      <c r="F100" s="285"/>
      <c r="G100" s="285"/>
      <c r="H100" s="283"/>
      <c r="I100" s="286"/>
      <c r="J100" s="286" t="s">
        <v>1824</v>
      </c>
    </row>
    <row r="101" spans="1:10" ht="15" x14ac:dyDescent="0.25">
      <c r="A101" s="283" t="s">
        <v>637</v>
      </c>
      <c r="B101" s="283" t="s">
        <v>1834</v>
      </c>
      <c r="C101" s="283" t="s">
        <v>639</v>
      </c>
      <c r="D101" s="284">
        <v>45797</v>
      </c>
      <c r="E101" s="285"/>
      <c r="F101" s="285"/>
      <c r="G101" s="285"/>
      <c r="H101" s="283"/>
      <c r="I101" s="286"/>
      <c r="J101" s="286" t="s">
        <v>1824</v>
      </c>
    </row>
    <row r="102" spans="1:10" ht="15" x14ac:dyDescent="0.25">
      <c r="A102" s="283" t="s">
        <v>637</v>
      </c>
      <c r="B102" s="283" t="s">
        <v>1834</v>
      </c>
      <c r="C102" s="283" t="s">
        <v>639</v>
      </c>
      <c r="D102" s="284">
        <v>45797</v>
      </c>
      <c r="E102" s="285"/>
      <c r="F102" s="285"/>
      <c r="G102" s="285"/>
      <c r="H102" s="283"/>
      <c r="I102" s="286"/>
      <c r="J102" s="286" t="s">
        <v>1824</v>
      </c>
    </row>
    <row r="103" spans="1:10" ht="15" x14ac:dyDescent="0.25">
      <c r="A103" s="283" t="s">
        <v>637</v>
      </c>
      <c r="B103" s="283" t="s">
        <v>1834</v>
      </c>
      <c r="C103" s="283" t="s">
        <v>639</v>
      </c>
      <c r="D103" s="284">
        <v>45797</v>
      </c>
      <c r="E103" s="285"/>
      <c r="F103" s="285"/>
      <c r="G103" s="285"/>
      <c r="H103" s="283"/>
      <c r="I103" s="286"/>
      <c r="J103" s="286" t="s">
        <v>1824</v>
      </c>
    </row>
    <row r="104" spans="1:10" ht="15" x14ac:dyDescent="0.25">
      <c r="A104" s="283" t="s">
        <v>637</v>
      </c>
      <c r="B104" s="283" t="s">
        <v>1834</v>
      </c>
      <c r="C104" s="283" t="s">
        <v>639</v>
      </c>
      <c r="D104" s="284">
        <v>45797</v>
      </c>
      <c r="E104" s="285"/>
      <c r="F104" s="285"/>
      <c r="G104" s="285"/>
      <c r="H104" s="283"/>
      <c r="I104" s="286"/>
      <c r="J104" s="286" t="s">
        <v>1824</v>
      </c>
    </row>
    <row r="105" spans="1:10" ht="15" x14ac:dyDescent="0.25">
      <c r="A105" s="283" t="s">
        <v>637</v>
      </c>
      <c r="B105" s="283" t="s">
        <v>1834</v>
      </c>
      <c r="C105" s="283" t="s">
        <v>639</v>
      </c>
      <c r="D105" s="284">
        <v>45797</v>
      </c>
      <c r="E105" s="285"/>
      <c r="F105" s="285"/>
      <c r="G105" s="285"/>
      <c r="H105" s="283"/>
      <c r="I105" s="286"/>
      <c r="J105" s="286" t="s">
        <v>1824</v>
      </c>
    </row>
    <row r="106" spans="1:10" ht="15" x14ac:dyDescent="0.25">
      <c r="A106" s="283" t="s">
        <v>637</v>
      </c>
      <c r="B106" s="283" t="s">
        <v>1834</v>
      </c>
      <c r="C106" s="283" t="s">
        <v>639</v>
      </c>
      <c r="D106" s="284">
        <v>45797</v>
      </c>
      <c r="E106" s="285"/>
      <c r="F106" s="285"/>
      <c r="G106" s="285"/>
      <c r="H106" s="283"/>
      <c r="I106" s="286"/>
      <c r="J106" s="286" t="s">
        <v>1824</v>
      </c>
    </row>
    <row r="107" spans="1:10" ht="15" x14ac:dyDescent="0.25">
      <c r="A107" s="283" t="s">
        <v>637</v>
      </c>
      <c r="B107" s="283" t="s">
        <v>1834</v>
      </c>
      <c r="C107" s="283" t="s">
        <v>639</v>
      </c>
      <c r="D107" s="284">
        <v>45797</v>
      </c>
      <c r="E107" s="285"/>
      <c r="F107" s="285"/>
      <c r="G107" s="285"/>
      <c r="H107" s="283"/>
      <c r="I107" s="286"/>
      <c r="J107" s="286" t="s">
        <v>1824</v>
      </c>
    </row>
    <row r="108" spans="1:10" ht="15" x14ac:dyDescent="0.25">
      <c r="A108" s="283" t="s">
        <v>637</v>
      </c>
      <c r="B108" s="283" t="s">
        <v>1834</v>
      </c>
      <c r="C108" s="283" t="s">
        <v>639</v>
      </c>
      <c r="D108" s="284">
        <v>45797</v>
      </c>
      <c r="E108" s="285"/>
      <c r="F108" s="285"/>
      <c r="G108" s="285"/>
      <c r="H108" s="283"/>
      <c r="I108" s="286"/>
      <c r="J108" s="286" t="s">
        <v>1824</v>
      </c>
    </row>
    <row r="109" spans="1:10" ht="15" x14ac:dyDescent="0.25">
      <c r="A109" s="283" t="s">
        <v>637</v>
      </c>
      <c r="B109" s="283" t="s">
        <v>1834</v>
      </c>
      <c r="C109" s="283" t="s">
        <v>639</v>
      </c>
      <c r="D109" s="284">
        <v>45797</v>
      </c>
      <c r="E109" s="285"/>
      <c r="F109" s="285"/>
      <c r="G109" s="285"/>
      <c r="H109" s="283"/>
      <c r="I109" s="286"/>
      <c r="J109" s="286" t="s">
        <v>1824</v>
      </c>
    </row>
    <row r="110" spans="1:10" ht="15" x14ac:dyDescent="0.25">
      <c r="A110" s="283" t="s">
        <v>637</v>
      </c>
      <c r="B110" s="283" t="s">
        <v>1835</v>
      </c>
      <c r="C110" s="283" t="s">
        <v>687</v>
      </c>
      <c r="D110" s="284">
        <v>45797</v>
      </c>
      <c r="E110" s="285"/>
      <c r="F110" s="285"/>
      <c r="G110" s="285"/>
      <c r="H110" s="283"/>
      <c r="I110" s="286"/>
      <c r="J110" s="286" t="s">
        <v>1836</v>
      </c>
    </row>
    <row r="111" spans="1:10" ht="15" x14ac:dyDescent="0.25">
      <c r="A111" s="283" t="s">
        <v>637</v>
      </c>
      <c r="B111" s="283" t="s">
        <v>1837</v>
      </c>
      <c r="C111" s="283" t="s">
        <v>979</v>
      </c>
      <c r="D111" s="284">
        <v>45797</v>
      </c>
      <c r="E111" s="285"/>
      <c r="F111" s="285"/>
      <c r="G111" s="285"/>
      <c r="H111" s="283"/>
      <c r="I111" s="286"/>
      <c r="J111" s="286" t="s">
        <v>1824</v>
      </c>
    </row>
    <row r="112" spans="1:10" ht="15" x14ac:dyDescent="0.25">
      <c r="A112" s="283" t="s">
        <v>637</v>
      </c>
      <c r="B112" s="283" t="s">
        <v>1838</v>
      </c>
      <c r="C112" s="283" t="s">
        <v>1320</v>
      </c>
      <c r="D112" s="284">
        <v>45743</v>
      </c>
      <c r="E112" s="285"/>
      <c r="F112" s="285"/>
      <c r="G112" s="285"/>
      <c r="H112" s="283">
        <v>34</v>
      </c>
      <c r="I112" s="286">
        <v>431</v>
      </c>
      <c r="J112" s="286" t="s">
        <v>1824</v>
      </c>
    </row>
    <row r="113" spans="1:10" ht="15" x14ac:dyDescent="0.25">
      <c r="A113" s="283" t="s">
        <v>637</v>
      </c>
      <c r="B113" s="283" t="s">
        <v>1839</v>
      </c>
      <c r="C113" s="283" t="s">
        <v>985</v>
      </c>
      <c r="D113" s="284">
        <v>45734</v>
      </c>
      <c r="E113" s="285"/>
      <c r="F113" s="285"/>
      <c r="G113" s="285"/>
      <c r="H113" s="283">
        <v>100</v>
      </c>
      <c r="I113" s="286"/>
      <c r="J113" s="286" t="s">
        <v>1819</v>
      </c>
    </row>
    <row r="114" spans="1:10" ht="15" x14ac:dyDescent="0.25">
      <c r="A114" s="283" t="s">
        <v>637</v>
      </c>
      <c r="B114" s="283" t="s">
        <v>1839</v>
      </c>
      <c r="C114" s="283" t="s">
        <v>985</v>
      </c>
      <c r="D114" s="284">
        <v>45740</v>
      </c>
      <c r="E114" s="285"/>
      <c r="F114" s="285"/>
      <c r="G114" s="285"/>
      <c r="H114" s="283">
        <v>18</v>
      </c>
      <c r="I114" s="286"/>
      <c r="J114" s="286" t="s">
        <v>1840</v>
      </c>
    </row>
    <row r="115" spans="1:10" ht="15" x14ac:dyDescent="0.25">
      <c r="A115" s="283" t="s">
        <v>637</v>
      </c>
      <c r="B115" s="283" t="s">
        <v>1839</v>
      </c>
      <c r="C115" s="283" t="s">
        <v>985</v>
      </c>
      <c r="D115" s="284">
        <v>45755</v>
      </c>
      <c r="E115" s="285"/>
      <c r="F115" s="285"/>
      <c r="G115" s="285"/>
      <c r="H115" s="283">
        <v>65</v>
      </c>
      <c r="I115" s="286"/>
      <c r="J115" s="286" t="s">
        <v>1841</v>
      </c>
    </row>
    <row r="116" spans="1:10" ht="15" x14ac:dyDescent="0.25">
      <c r="A116" s="283" t="s">
        <v>637</v>
      </c>
      <c r="B116" s="283" t="s">
        <v>1842</v>
      </c>
      <c r="C116" s="283" t="s">
        <v>687</v>
      </c>
      <c r="D116" s="284">
        <v>45734</v>
      </c>
      <c r="E116" s="285"/>
      <c r="F116" s="285"/>
      <c r="G116" s="285"/>
      <c r="H116" s="283">
        <v>22</v>
      </c>
      <c r="I116" s="286"/>
      <c r="J116" s="286" t="s">
        <v>1824</v>
      </c>
    </row>
    <row r="117" spans="1:10" ht="15" x14ac:dyDescent="0.25">
      <c r="A117" s="283" t="s">
        <v>637</v>
      </c>
      <c r="B117" s="283" t="s">
        <v>1843</v>
      </c>
      <c r="C117" s="283" t="s">
        <v>687</v>
      </c>
      <c r="D117" s="284">
        <v>45736</v>
      </c>
      <c r="E117" s="285"/>
      <c r="F117" s="285"/>
      <c r="G117" s="285"/>
      <c r="H117" s="283">
        <v>23</v>
      </c>
      <c r="I117" s="286"/>
      <c r="J117" s="286" t="s">
        <v>1824</v>
      </c>
    </row>
    <row r="118" spans="1:10" ht="15" x14ac:dyDescent="0.25">
      <c r="A118" s="283" t="s">
        <v>637</v>
      </c>
      <c r="B118" s="283" t="s">
        <v>1844</v>
      </c>
      <c r="C118" s="283" t="s">
        <v>985</v>
      </c>
      <c r="D118" s="284">
        <v>45770</v>
      </c>
      <c r="E118" s="285"/>
      <c r="F118" s="285"/>
      <c r="G118" s="285"/>
      <c r="H118" s="283">
        <v>15</v>
      </c>
      <c r="I118" s="286"/>
      <c r="J118" s="286" t="s">
        <v>1824</v>
      </c>
    </row>
    <row r="119" spans="1:10" ht="15" x14ac:dyDescent="0.25">
      <c r="A119" s="283" t="s">
        <v>637</v>
      </c>
      <c r="B119" s="283" t="s">
        <v>1845</v>
      </c>
      <c r="C119" s="283" t="s">
        <v>985</v>
      </c>
      <c r="D119" s="284">
        <v>45772</v>
      </c>
      <c r="E119" s="285"/>
      <c r="F119" s="285"/>
      <c r="G119" s="285"/>
      <c r="H119" s="283">
        <v>17</v>
      </c>
      <c r="I119" s="286">
        <v>174</v>
      </c>
      <c r="J119" s="286" t="s">
        <v>1846</v>
      </c>
    </row>
    <row r="120" spans="1:10" ht="15" x14ac:dyDescent="0.25">
      <c r="A120" s="283" t="s">
        <v>637</v>
      </c>
      <c r="B120" s="283" t="s">
        <v>1847</v>
      </c>
      <c r="C120" s="283" t="s">
        <v>687</v>
      </c>
      <c r="D120" s="284">
        <v>45778</v>
      </c>
      <c r="E120" s="285"/>
      <c r="F120" s="285"/>
      <c r="G120" s="285"/>
      <c r="H120" s="283"/>
      <c r="I120" s="286">
        <v>522</v>
      </c>
      <c r="J120" s="286" t="s">
        <v>1824</v>
      </c>
    </row>
    <row r="121" spans="1:10" ht="15" x14ac:dyDescent="0.25">
      <c r="A121" s="283" t="s">
        <v>637</v>
      </c>
      <c r="B121" s="283" t="s">
        <v>1847</v>
      </c>
      <c r="C121" s="283" t="s">
        <v>687</v>
      </c>
      <c r="D121" s="284">
        <v>45779</v>
      </c>
      <c r="E121" s="285"/>
      <c r="F121" s="285"/>
      <c r="G121" s="285"/>
      <c r="H121" s="283"/>
      <c r="I121" s="286"/>
      <c r="J121" s="286" t="s">
        <v>1824</v>
      </c>
    </row>
    <row r="122" spans="1:10" ht="15" x14ac:dyDescent="0.25">
      <c r="A122" s="283" t="s">
        <v>637</v>
      </c>
      <c r="B122" s="283" t="s">
        <v>1847</v>
      </c>
      <c r="C122" s="283" t="s">
        <v>687</v>
      </c>
      <c r="D122" s="284">
        <v>45780</v>
      </c>
      <c r="E122" s="285"/>
      <c r="F122" s="285"/>
      <c r="G122" s="285"/>
      <c r="H122" s="283"/>
      <c r="I122" s="286"/>
      <c r="J122" s="286" t="s">
        <v>1824</v>
      </c>
    </row>
    <row r="123" spans="1:10" ht="15" x14ac:dyDescent="0.25">
      <c r="A123" s="283" t="s">
        <v>637</v>
      </c>
      <c r="B123" s="283" t="s">
        <v>1847</v>
      </c>
      <c r="C123" s="283" t="s">
        <v>687</v>
      </c>
      <c r="D123" s="284">
        <v>45781</v>
      </c>
      <c r="E123" s="285"/>
      <c r="F123" s="285"/>
      <c r="G123" s="285"/>
      <c r="H123" s="283"/>
      <c r="I123" s="286"/>
      <c r="J123" s="286" t="s">
        <v>1824</v>
      </c>
    </row>
    <row r="124" spans="1:10" ht="15" x14ac:dyDescent="0.25">
      <c r="A124" s="283" t="s">
        <v>637</v>
      </c>
      <c r="B124" s="283" t="s">
        <v>1847</v>
      </c>
      <c r="C124" s="283" t="s">
        <v>687</v>
      </c>
      <c r="D124" s="284">
        <v>45782</v>
      </c>
      <c r="E124" s="285"/>
      <c r="F124" s="285"/>
      <c r="G124" s="285"/>
      <c r="H124" s="283"/>
      <c r="I124" s="286"/>
      <c r="J124" s="286" t="s">
        <v>1824</v>
      </c>
    </row>
    <row r="125" spans="1:10" ht="15" x14ac:dyDescent="0.25">
      <c r="A125" s="283" t="s">
        <v>637</v>
      </c>
      <c r="B125" s="283" t="s">
        <v>1847</v>
      </c>
      <c r="C125" s="283" t="s">
        <v>687</v>
      </c>
      <c r="D125" s="284">
        <v>45783</v>
      </c>
      <c r="E125" s="285"/>
      <c r="F125" s="285"/>
      <c r="G125" s="285"/>
      <c r="H125" s="283"/>
      <c r="I125" s="286"/>
      <c r="J125" s="286" t="s">
        <v>1824</v>
      </c>
    </row>
    <row r="126" spans="1:10" ht="15" x14ac:dyDescent="0.25">
      <c r="A126" s="283" t="s">
        <v>637</v>
      </c>
      <c r="B126" s="283" t="s">
        <v>1847</v>
      </c>
      <c r="C126" s="283" t="s">
        <v>687</v>
      </c>
      <c r="D126" s="284">
        <v>45784</v>
      </c>
      <c r="E126" s="285"/>
      <c r="F126" s="285"/>
      <c r="G126" s="285"/>
      <c r="H126" s="283"/>
      <c r="I126" s="286"/>
      <c r="J126" s="286" t="s">
        <v>1824</v>
      </c>
    </row>
    <row r="127" spans="1:10" ht="15" x14ac:dyDescent="0.25">
      <c r="A127" s="283" t="s">
        <v>637</v>
      </c>
      <c r="B127" s="283" t="s">
        <v>1848</v>
      </c>
      <c r="C127" s="283" t="s">
        <v>687</v>
      </c>
      <c r="D127" s="284">
        <v>45803</v>
      </c>
      <c r="E127" s="285"/>
      <c r="F127" s="285"/>
      <c r="G127" s="285"/>
      <c r="H127" s="283"/>
      <c r="I127" s="286">
        <v>137</v>
      </c>
      <c r="J127" s="286" t="s">
        <v>1824</v>
      </c>
    </row>
    <row r="128" spans="1:10" ht="15" x14ac:dyDescent="0.25">
      <c r="A128" s="283" t="s">
        <v>637</v>
      </c>
      <c r="B128" s="283" t="s">
        <v>1849</v>
      </c>
      <c r="C128" s="283" t="s">
        <v>1292</v>
      </c>
      <c r="D128" s="284">
        <v>45803</v>
      </c>
      <c r="E128" s="285"/>
      <c r="F128" s="285"/>
      <c r="G128" s="285"/>
      <c r="H128" s="283">
        <v>20</v>
      </c>
      <c r="I128" s="286"/>
      <c r="J128" s="286" t="s">
        <v>1850</v>
      </c>
    </row>
    <row r="129" spans="1:10" ht="15" x14ac:dyDescent="0.25">
      <c r="A129" s="283" t="s">
        <v>637</v>
      </c>
      <c r="B129" s="283" t="s">
        <v>1851</v>
      </c>
      <c r="C129" s="283" t="s">
        <v>985</v>
      </c>
      <c r="D129" s="284">
        <v>45804</v>
      </c>
      <c r="E129" s="285"/>
      <c r="F129" s="285"/>
      <c r="G129" s="285"/>
      <c r="H129" s="283">
        <v>75</v>
      </c>
      <c r="I129" s="286"/>
      <c r="J129" s="286" t="s">
        <v>1821</v>
      </c>
    </row>
    <row r="130" spans="1:10" ht="15" x14ac:dyDescent="0.25">
      <c r="A130" s="283" t="s">
        <v>637</v>
      </c>
      <c r="B130" s="283" t="s">
        <v>1851</v>
      </c>
      <c r="C130" s="283" t="s">
        <v>985</v>
      </c>
      <c r="D130" s="284">
        <v>45821</v>
      </c>
      <c r="E130" s="285"/>
      <c r="F130" s="285"/>
      <c r="G130" s="285"/>
      <c r="H130" s="283">
        <v>90</v>
      </c>
      <c r="I130" s="286">
        <v>101</v>
      </c>
      <c r="J130" s="286" t="s">
        <v>1821</v>
      </c>
    </row>
    <row r="131" spans="1:10" ht="15" x14ac:dyDescent="0.25">
      <c r="A131" s="283" t="s">
        <v>637</v>
      </c>
      <c r="B131" s="283" t="s">
        <v>1852</v>
      </c>
      <c r="C131" s="283" t="s">
        <v>687</v>
      </c>
      <c r="D131" s="284">
        <v>45817</v>
      </c>
      <c r="E131" s="285"/>
      <c r="F131" s="285"/>
      <c r="G131" s="285"/>
      <c r="H131" s="283">
        <v>42</v>
      </c>
      <c r="I131" s="286">
        <v>617</v>
      </c>
      <c r="J131" s="286" t="s">
        <v>1824</v>
      </c>
    </row>
    <row r="132" spans="1:10" ht="15" x14ac:dyDescent="0.25">
      <c r="A132" s="283" t="s">
        <v>637</v>
      </c>
      <c r="B132" s="283" t="s">
        <v>1853</v>
      </c>
      <c r="C132" s="283" t="s">
        <v>1251</v>
      </c>
      <c r="D132" s="284">
        <v>45807</v>
      </c>
      <c r="E132" s="285"/>
      <c r="F132" s="285"/>
      <c r="G132" s="285"/>
      <c r="H132" s="283">
        <v>390</v>
      </c>
      <c r="I132" s="286">
        <v>864</v>
      </c>
      <c r="J132" s="286" t="s">
        <v>1824</v>
      </c>
    </row>
    <row r="133" spans="1:10" ht="15" x14ac:dyDescent="0.25">
      <c r="A133" s="283" t="s">
        <v>637</v>
      </c>
      <c r="B133" s="283" t="s">
        <v>1854</v>
      </c>
      <c r="C133" s="283" t="s">
        <v>1292</v>
      </c>
      <c r="D133" s="284">
        <v>45825</v>
      </c>
      <c r="E133" s="285"/>
      <c r="F133" s="285"/>
      <c r="G133" s="285"/>
      <c r="H133" s="283">
        <v>25</v>
      </c>
      <c r="I133" s="286">
        <v>118</v>
      </c>
      <c r="J133" s="286" t="s">
        <v>1824</v>
      </c>
    </row>
    <row r="134" spans="1:10" ht="15" x14ac:dyDescent="0.25">
      <c r="A134" s="283" t="s">
        <v>637</v>
      </c>
      <c r="B134" s="283" t="s">
        <v>1855</v>
      </c>
      <c r="C134" s="283" t="s">
        <v>1292</v>
      </c>
      <c r="D134" s="284">
        <v>45832</v>
      </c>
      <c r="E134" s="285"/>
      <c r="F134" s="285"/>
      <c r="G134" s="285"/>
      <c r="H134" s="283">
        <v>20</v>
      </c>
      <c r="I134" s="286"/>
      <c r="J134" s="286" t="s">
        <v>1824</v>
      </c>
    </row>
    <row r="135" spans="1:10" ht="15" x14ac:dyDescent="0.25">
      <c r="A135" s="283" t="s">
        <v>637</v>
      </c>
      <c r="B135" s="283" t="s">
        <v>1856</v>
      </c>
      <c r="C135" s="283" t="s">
        <v>1292</v>
      </c>
      <c r="D135" s="284">
        <v>45833</v>
      </c>
      <c r="E135" s="285"/>
      <c r="F135" s="285"/>
      <c r="G135" s="285"/>
      <c r="H135" s="283">
        <v>30</v>
      </c>
      <c r="I135" s="286"/>
      <c r="J135" s="286" t="s">
        <v>1824</v>
      </c>
    </row>
    <row r="136" spans="1:10" ht="15" x14ac:dyDescent="0.25">
      <c r="A136" s="283" t="s">
        <v>637</v>
      </c>
      <c r="B136" s="283" t="s">
        <v>1857</v>
      </c>
      <c r="C136" s="283" t="s">
        <v>1251</v>
      </c>
      <c r="D136" s="284">
        <v>45926</v>
      </c>
      <c r="E136" s="285"/>
      <c r="F136" s="285"/>
      <c r="G136" s="285"/>
      <c r="H136" s="283">
        <v>808</v>
      </c>
      <c r="I136" s="286"/>
      <c r="J136" s="286" t="s">
        <v>1824</v>
      </c>
    </row>
    <row r="137" spans="1:10" ht="15" x14ac:dyDescent="0.25">
      <c r="A137" s="283" t="s">
        <v>637</v>
      </c>
      <c r="B137" s="283" t="s">
        <v>1858</v>
      </c>
      <c r="C137" s="283" t="s">
        <v>687</v>
      </c>
      <c r="D137" s="284">
        <v>45926</v>
      </c>
      <c r="E137" s="285"/>
      <c r="F137" s="285"/>
      <c r="G137" s="285"/>
      <c r="H137" s="283">
        <v>29</v>
      </c>
      <c r="I137" s="286"/>
      <c r="J137" s="286" t="s">
        <v>1824</v>
      </c>
    </row>
    <row r="138" spans="1:10" ht="15" x14ac:dyDescent="0.25">
      <c r="A138" s="283" t="s">
        <v>637</v>
      </c>
      <c r="B138" s="283" t="s">
        <v>1859</v>
      </c>
      <c r="C138" s="283" t="s">
        <v>1292</v>
      </c>
      <c r="D138" s="284">
        <v>45926</v>
      </c>
      <c r="E138" s="285"/>
      <c r="F138" s="285"/>
      <c r="G138" s="285"/>
      <c r="H138" s="283">
        <v>12</v>
      </c>
      <c r="I138" s="286"/>
      <c r="J138" s="286" t="s">
        <v>1824</v>
      </c>
    </row>
    <row r="139" spans="1:10" ht="15" x14ac:dyDescent="0.25">
      <c r="A139" s="283" t="s">
        <v>637</v>
      </c>
      <c r="B139" s="283" t="s">
        <v>1860</v>
      </c>
      <c r="C139" s="283" t="s">
        <v>687</v>
      </c>
      <c r="D139" s="284">
        <v>45926</v>
      </c>
      <c r="E139" s="285"/>
      <c r="F139" s="285"/>
      <c r="G139" s="285"/>
      <c r="H139" s="283">
        <v>38</v>
      </c>
      <c r="I139" s="286"/>
      <c r="J139" s="286" t="s">
        <v>1824</v>
      </c>
    </row>
    <row r="140" spans="1:10" ht="15" x14ac:dyDescent="0.25">
      <c r="A140" s="283" t="s">
        <v>637</v>
      </c>
      <c r="B140" s="283" t="s">
        <v>1861</v>
      </c>
      <c r="C140" s="283" t="s">
        <v>687</v>
      </c>
      <c r="D140" s="284">
        <v>45919</v>
      </c>
      <c r="E140" s="285"/>
      <c r="F140" s="285"/>
      <c r="G140" s="285"/>
      <c r="H140" s="283">
        <v>23</v>
      </c>
      <c r="I140" s="286"/>
      <c r="J140" s="286" t="s">
        <v>1819</v>
      </c>
    </row>
    <row r="141" spans="1:10" ht="15" x14ac:dyDescent="0.25">
      <c r="A141" s="283" t="s">
        <v>637</v>
      </c>
      <c r="B141" s="283" t="s">
        <v>1861</v>
      </c>
      <c r="C141" s="283" t="s">
        <v>687</v>
      </c>
      <c r="D141" s="284">
        <v>45922</v>
      </c>
      <c r="E141" s="285"/>
      <c r="F141" s="285"/>
      <c r="G141" s="285"/>
      <c r="H141" s="283">
        <v>120</v>
      </c>
      <c r="I141" s="286"/>
      <c r="J141" s="286" t="s">
        <v>1821</v>
      </c>
    </row>
    <row r="142" spans="1:10" ht="15" x14ac:dyDescent="0.25">
      <c r="A142" s="283" t="s">
        <v>637</v>
      </c>
      <c r="B142" s="283" t="s">
        <v>1861</v>
      </c>
      <c r="C142" s="283" t="s">
        <v>687</v>
      </c>
      <c r="D142" s="284">
        <v>45922</v>
      </c>
      <c r="E142" s="285"/>
      <c r="F142" s="285"/>
      <c r="G142" s="285"/>
      <c r="H142" s="283">
        <v>50</v>
      </c>
      <c r="I142" s="286"/>
      <c r="J142" s="286" t="s">
        <v>1821</v>
      </c>
    </row>
    <row r="143" spans="1:10" ht="15" x14ac:dyDescent="0.25">
      <c r="A143" s="283" t="s">
        <v>637</v>
      </c>
      <c r="B143" s="283" t="s">
        <v>1861</v>
      </c>
      <c r="C143" s="283" t="s">
        <v>687</v>
      </c>
      <c r="D143" s="284">
        <v>45923</v>
      </c>
      <c r="E143" s="285"/>
      <c r="F143" s="285"/>
      <c r="G143" s="285"/>
      <c r="H143" s="283">
        <v>88</v>
      </c>
      <c r="I143" s="286"/>
      <c r="J143" s="286" t="s">
        <v>1821</v>
      </c>
    </row>
    <row r="144" spans="1:10" ht="15" x14ac:dyDescent="0.25">
      <c r="A144" s="283" t="s">
        <v>637</v>
      </c>
      <c r="B144" s="283" t="s">
        <v>1861</v>
      </c>
      <c r="C144" s="283" t="s">
        <v>687</v>
      </c>
      <c r="D144" s="284">
        <v>45916</v>
      </c>
      <c r="E144" s="285"/>
      <c r="F144" s="285"/>
      <c r="G144" s="285"/>
      <c r="H144" s="283">
        <v>120</v>
      </c>
      <c r="I144" s="286"/>
      <c r="J144" s="286" t="s">
        <v>1821</v>
      </c>
    </row>
    <row r="145" spans="1:10" ht="15" x14ac:dyDescent="0.25">
      <c r="A145" s="283" t="s">
        <v>637</v>
      </c>
      <c r="B145" s="283" t="s">
        <v>1861</v>
      </c>
      <c r="C145" s="283" t="s">
        <v>687</v>
      </c>
      <c r="D145" s="284">
        <v>45801</v>
      </c>
      <c r="E145" s="285"/>
      <c r="F145" s="285"/>
      <c r="G145" s="285"/>
      <c r="H145" s="283">
        <v>46</v>
      </c>
      <c r="I145" s="286"/>
      <c r="J145" s="286" t="s">
        <v>1821</v>
      </c>
    </row>
    <row r="146" spans="1:10" ht="15" x14ac:dyDescent="0.25">
      <c r="A146" s="283" t="s">
        <v>637</v>
      </c>
      <c r="B146" s="283" t="s">
        <v>1861</v>
      </c>
      <c r="C146" s="283" t="s">
        <v>687</v>
      </c>
      <c r="D146" s="284">
        <v>45801</v>
      </c>
      <c r="E146" s="285"/>
      <c r="F146" s="285"/>
      <c r="G146" s="285"/>
      <c r="H146" s="283">
        <v>93</v>
      </c>
      <c r="I146" s="286"/>
      <c r="J146" s="286" t="s">
        <v>1819</v>
      </c>
    </row>
    <row r="147" spans="1:10" ht="15" x14ac:dyDescent="0.25">
      <c r="A147" s="283" t="s">
        <v>637</v>
      </c>
      <c r="B147" s="283" t="s">
        <v>1861</v>
      </c>
      <c r="C147" s="283" t="s">
        <v>687</v>
      </c>
      <c r="D147" s="284">
        <v>45926</v>
      </c>
      <c r="E147" s="285"/>
      <c r="F147" s="285"/>
      <c r="G147" s="285"/>
      <c r="H147" s="283">
        <v>96</v>
      </c>
      <c r="I147" s="286"/>
      <c r="J147" s="286" t="s">
        <v>1821</v>
      </c>
    </row>
    <row r="148" spans="1:10" ht="15" x14ac:dyDescent="0.25">
      <c r="A148" s="283" t="s">
        <v>637</v>
      </c>
      <c r="B148" s="283" t="s">
        <v>1861</v>
      </c>
      <c r="C148" s="283" t="s">
        <v>687</v>
      </c>
      <c r="D148" s="284">
        <v>45926</v>
      </c>
      <c r="E148" s="285"/>
      <c r="F148" s="285"/>
      <c r="G148" s="285"/>
      <c r="H148" s="283">
        <v>38</v>
      </c>
      <c r="I148" s="286"/>
      <c r="J148" s="286" t="s">
        <v>1821</v>
      </c>
    </row>
    <row r="149" spans="1:10" ht="15" x14ac:dyDescent="0.25">
      <c r="A149" s="283" t="s">
        <v>637</v>
      </c>
      <c r="B149" s="283" t="s">
        <v>1862</v>
      </c>
      <c r="C149" s="283" t="s">
        <v>1320</v>
      </c>
      <c r="D149" s="284">
        <v>45996</v>
      </c>
      <c r="E149" s="285"/>
      <c r="F149" s="285"/>
      <c r="G149" s="285"/>
      <c r="H149" s="283">
        <v>6</v>
      </c>
      <c r="I149" s="286">
        <v>599</v>
      </c>
      <c r="J149" s="286" t="s">
        <v>1863</v>
      </c>
    </row>
    <row r="150" spans="1:10" ht="15" x14ac:dyDescent="0.25">
      <c r="A150" s="283" t="s">
        <v>637</v>
      </c>
      <c r="B150" s="283" t="s">
        <v>1864</v>
      </c>
      <c r="C150" s="283" t="s">
        <v>687</v>
      </c>
      <c r="D150" s="284">
        <v>46002</v>
      </c>
      <c r="E150" s="285"/>
      <c r="F150" s="285"/>
      <c r="G150" s="285"/>
      <c r="H150" s="283">
        <v>70</v>
      </c>
      <c r="I150" s="286"/>
      <c r="J150" s="286" t="s">
        <v>1824</v>
      </c>
    </row>
    <row r="151" spans="1:10" ht="15" x14ac:dyDescent="0.25">
      <c r="A151" s="283" t="s">
        <v>637</v>
      </c>
      <c r="B151" s="283" t="s">
        <v>1865</v>
      </c>
      <c r="C151" s="283" t="s">
        <v>687</v>
      </c>
      <c r="D151" s="284">
        <v>45988</v>
      </c>
      <c r="E151" s="285"/>
      <c r="F151" s="285"/>
      <c r="G151" s="285"/>
      <c r="H151" s="283">
        <v>500</v>
      </c>
      <c r="I151" s="286"/>
      <c r="J151" s="286" t="s">
        <v>1824</v>
      </c>
    </row>
    <row r="152" spans="1:10" ht="15" x14ac:dyDescent="0.25">
      <c r="A152" s="283" t="s">
        <v>637</v>
      </c>
      <c r="B152" s="283" t="s">
        <v>1866</v>
      </c>
      <c r="C152" s="283" t="s">
        <v>687</v>
      </c>
      <c r="D152" s="284">
        <v>46002</v>
      </c>
      <c r="E152" s="285"/>
      <c r="F152" s="285"/>
      <c r="G152" s="285"/>
      <c r="H152" s="283">
        <v>23</v>
      </c>
      <c r="I152" s="286"/>
      <c r="J152" s="286" t="s">
        <v>1821</v>
      </c>
    </row>
    <row r="153" spans="1:10" ht="15" x14ac:dyDescent="0.25">
      <c r="A153" s="283" t="s">
        <v>637</v>
      </c>
      <c r="B153" s="283" t="s">
        <v>1867</v>
      </c>
      <c r="C153" s="283" t="s">
        <v>687</v>
      </c>
      <c r="D153" s="284">
        <v>46002</v>
      </c>
      <c r="E153" s="285"/>
      <c r="F153" s="285"/>
      <c r="G153" s="285"/>
      <c r="H153" s="283">
        <v>100</v>
      </c>
      <c r="I153" s="286"/>
      <c r="J153" s="286" t="s">
        <v>1821</v>
      </c>
    </row>
    <row r="154" spans="1:10" ht="15" x14ac:dyDescent="0.25">
      <c r="A154" s="283" t="s">
        <v>637</v>
      </c>
      <c r="B154" s="283" t="s">
        <v>1868</v>
      </c>
      <c r="C154" s="283" t="s">
        <v>687</v>
      </c>
      <c r="D154" s="284">
        <v>46008</v>
      </c>
      <c r="E154" s="285"/>
      <c r="F154" s="285"/>
      <c r="G154" s="285"/>
      <c r="H154" s="283">
        <v>15</v>
      </c>
      <c r="I154" s="286"/>
      <c r="J154" s="286" t="s">
        <v>1821</v>
      </c>
    </row>
    <row r="155" spans="1:10" ht="15" x14ac:dyDescent="0.25">
      <c r="A155" s="283" t="s">
        <v>637</v>
      </c>
      <c r="B155" s="283" t="s">
        <v>1869</v>
      </c>
      <c r="C155" s="283" t="s">
        <v>639</v>
      </c>
      <c r="D155" s="284">
        <v>45664</v>
      </c>
      <c r="E155" s="285"/>
      <c r="F155" s="285"/>
      <c r="G155" s="285"/>
      <c r="H155" s="283"/>
      <c r="I155" s="286">
        <v>1046</v>
      </c>
      <c r="J155" s="286" t="s">
        <v>1824</v>
      </c>
    </row>
    <row r="156" spans="1:10" ht="15" x14ac:dyDescent="0.25">
      <c r="A156" s="283" t="s">
        <v>637</v>
      </c>
      <c r="B156" s="283" t="s">
        <v>1869</v>
      </c>
      <c r="C156" s="283" t="s">
        <v>639</v>
      </c>
      <c r="D156" s="284">
        <v>45699</v>
      </c>
      <c r="E156" s="285"/>
      <c r="F156" s="285"/>
      <c r="G156" s="285"/>
      <c r="H156" s="283"/>
      <c r="I156" s="286">
        <v>1972</v>
      </c>
      <c r="J156" s="286" t="s">
        <v>1824</v>
      </c>
    </row>
    <row r="157" spans="1:10" ht="15" x14ac:dyDescent="0.25">
      <c r="A157" s="283" t="s">
        <v>637</v>
      </c>
      <c r="B157" s="283" t="s">
        <v>1869</v>
      </c>
      <c r="C157" s="283" t="s">
        <v>639</v>
      </c>
      <c r="D157" s="284">
        <v>45727</v>
      </c>
      <c r="E157" s="285"/>
      <c r="F157" s="285"/>
      <c r="G157" s="285"/>
      <c r="H157" s="283"/>
      <c r="I157" s="286">
        <v>3926</v>
      </c>
      <c r="J157" s="286" t="s">
        <v>1824</v>
      </c>
    </row>
    <row r="158" spans="1:10" ht="15" x14ac:dyDescent="0.25">
      <c r="A158" s="283" t="s">
        <v>637</v>
      </c>
      <c r="B158" s="283" t="s">
        <v>1869</v>
      </c>
      <c r="C158" s="283" t="s">
        <v>639</v>
      </c>
      <c r="D158" s="284">
        <v>45751</v>
      </c>
      <c r="E158" s="285"/>
      <c r="F158" s="285"/>
      <c r="G158" s="285"/>
      <c r="H158" s="283"/>
      <c r="I158" s="286">
        <v>2472</v>
      </c>
      <c r="J158" s="286" t="s">
        <v>1824</v>
      </c>
    </row>
    <row r="159" spans="1:10" ht="15" x14ac:dyDescent="0.25">
      <c r="A159" s="283" t="s">
        <v>637</v>
      </c>
      <c r="B159" s="283" t="s">
        <v>1869</v>
      </c>
      <c r="C159" s="283" t="s">
        <v>639</v>
      </c>
      <c r="D159" s="284">
        <v>45910</v>
      </c>
      <c r="E159" s="285"/>
      <c r="F159" s="285"/>
      <c r="G159" s="285"/>
      <c r="H159" s="283"/>
      <c r="I159" s="286">
        <v>3953</v>
      </c>
      <c r="J159" s="286" t="s">
        <v>1824</v>
      </c>
    </row>
    <row r="160" spans="1:10" ht="15" x14ac:dyDescent="0.25">
      <c r="A160" s="283" t="s">
        <v>637</v>
      </c>
      <c r="B160" s="283" t="s">
        <v>1869</v>
      </c>
      <c r="C160" s="283" t="s">
        <v>639</v>
      </c>
      <c r="D160" s="284">
        <v>45968</v>
      </c>
      <c r="E160" s="285"/>
      <c r="F160" s="285"/>
      <c r="G160" s="285"/>
      <c r="H160" s="283"/>
      <c r="I160" s="286">
        <v>1846</v>
      </c>
      <c r="J160" s="286" t="s">
        <v>1824</v>
      </c>
    </row>
    <row r="161" spans="1:10" ht="15" x14ac:dyDescent="0.25">
      <c r="A161" s="283" t="s">
        <v>637</v>
      </c>
      <c r="B161" s="283" t="s">
        <v>1869</v>
      </c>
      <c r="C161" s="283" t="s">
        <v>639</v>
      </c>
      <c r="D161" s="284">
        <v>45986</v>
      </c>
      <c r="E161" s="285"/>
      <c r="F161" s="285"/>
      <c r="G161" s="285"/>
      <c r="H161" s="283"/>
      <c r="I161" s="286">
        <v>4389</v>
      </c>
      <c r="J161" s="286" t="s">
        <v>1824</v>
      </c>
    </row>
    <row r="162" spans="1:10" ht="15" x14ac:dyDescent="0.25">
      <c r="A162" s="283" t="s">
        <v>637</v>
      </c>
      <c r="B162" s="283" t="s">
        <v>1869</v>
      </c>
      <c r="C162" s="283" t="s">
        <v>639</v>
      </c>
      <c r="D162" s="284">
        <v>45993</v>
      </c>
      <c r="E162" s="285"/>
      <c r="F162" s="285"/>
      <c r="G162" s="285"/>
      <c r="H162" s="283"/>
      <c r="I162" s="286">
        <v>3472</v>
      </c>
      <c r="J162" s="286" t="s">
        <v>1824</v>
      </c>
    </row>
    <row r="163" spans="1:10" ht="15" x14ac:dyDescent="0.25">
      <c r="A163" s="283" t="s">
        <v>637</v>
      </c>
      <c r="B163" s="283" t="s">
        <v>1869</v>
      </c>
      <c r="C163" s="283" t="s">
        <v>639</v>
      </c>
      <c r="D163" s="284">
        <v>46007</v>
      </c>
      <c r="E163" s="285"/>
      <c r="F163" s="285"/>
      <c r="G163" s="285"/>
      <c r="H163" s="283"/>
      <c r="I163" s="286">
        <v>2642</v>
      </c>
      <c r="J163" s="286" t="s">
        <v>1824</v>
      </c>
    </row>
    <row r="164" spans="1:10" ht="15" x14ac:dyDescent="0.25">
      <c r="A164" s="283" t="s">
        <v>637</v>
      </c>
      <c r="B164" s="283" t="s">
        <v>1870</v>
      </c>
      <c r="C164" s="283" t="s">
        <v>687</v>
      </c>
      <c r="D164" s="284">
        <v>45727</v>
      </c>
      <c r="E164" s="285"/>
      <c r="F164" s="285"/>
      <c r="G164" s="285"/>
      <c r="H164" s="283"/>
      <c r="I164" s="286">
        <v>1110</v>
      </c>
      <c r="J164" s="286" t="s">
        <v>1824</v>
      </c>
    </row>
    <row r="165" spans="1:10" ht="15" x14ac:dyDescent="0.25">
      <c r="A165" s="283" t="s">
        <v>637</v>
      </c>
      <c r="B165" s="283" t="s">
        <v>1871</v>
      </c>
      <c r="C165" s="283" t="s">
        <v>687</v>
      </c>
      <c r="D165" s="284">
        <v>45713</v>
      </c>
      <c r="E165" s="285"/>
      <c r="F165" s="285"/>
      <c r="G165" s="285"/>
      <c r="H165" s="283"/>
      <c r="I165" s="286">
        <v>1456</v>
      </c>
      <c r="J165" s="286" t="s">
        <v>1824</v>
      </c>
    </row>
    <row r="166" spans="1:10" ht="15" x14ac:dyDescent="0.25">
      <c r="A166" s="283" t="s">
        <v>637</v>
      </c>
      <c r="B166" s="283" t="s">
        <v>1872</v>
      </c>
      <c r="C166" s="283" t="s">
        <v>687</v>
      </c>
      <c r="D166" s="284">
        <v>45928</v>
      </c>
      <c r="E166" s="285"/>
      <c r="F166" s="285"/>
      <c r="G166" s="285"/>
      <c r="H166" s="283"/>
      <c r="I166" s="286">
        <v>1638</v>
      </c>
      <c r="J166" s="286" t="s">
        <v>1824</v>
      </c>
    </row>
    <row r="167" spans="1:10" ht="15" x14ac:dyDescent="0.25">
      <c r="A167" s="283" t="s">
        <v>637</v>
      </c>
      <c r="B167" s="283" t="s">
        <v>1873</v>
      </c>
      <c r="C167" s="283" t="s">
        <v>687</v>
      </c>
      <c r="D167" s="284">
        <v>45903</v>
      </c>
      <c r="E167" s="285"/>
      <c r="F167" s="285"/>
      <c r="G167" s="285"/>
      <c r="H167" s="283"/>
      <c r="I167" s="286">
        <v>1755</v>
      </c>
      <c r="J167" s="286" t="s">
        <v>1824</v>
      </c>
    </row>
    <row r="168" spans="1:10" ht="15" x14ac:dyDescent="0.25">
      <c r="A168" s="283" t="s">
        <v>637</v>
      </c>
      <c r="B168" s="283" t="s">
        <v>1874</v>
      </c>
      <c r="C168" s="283" t="s">
        <v>687</v>
      </c>
      <c r="D168" s="284">
        <v>45665</v>
      </c>
      <c r="E168" s="285"/>
      <c r="F168" s="285"/>
      <c r="G168" s="285"/>
      <c r="H168" s="283"/>
      <c r="I168" s="286">
        <v>1804</v>
      </c>
      <c r="J168" s="286" t="s">
        <v>1824</v>
      </c>
    </row>
    <row r="169" spans="1:10" ht="15" x14ac:dyDescent="0.25">
      <c r="A169" s="283" t="s">
        <v>637</v>
      </c>
      <c r="B169" s="283" t="s">
        <v>1875</v>
      </c>
      <c r="C169" s="283" t="s">
        <v>687</v>
      </c>
      <c r="D169" s="284">
        <v>45923</v>
      </c>
      <c r="E169" s="285"/>
      <c r="F169" s="285"/>
      <c r="G169" s="285"/>
      <c r="H169" s="283"/>
      <c r="I169" s="286">
        <v>2141</v>
      </c>
      <c r="J169" s="286" t="s">
        <v>1824</v>
      </c>
    </row>
    <row r="170" spans="1:10" ht="15" x14ac:dyDescent="0.25">
      <c r="A170" s="283" t="s">
        <v>637</v>
      </c>
      <c r="B170" s="283" t="s">
        <v>1876</v>
      </c>
      <c r="C170" s="283" t="s">
        <v>687</v>
      </c>
      <c r="D170" s="284">
        <v>45719</v>
      </c>
      <c r="E170" s="285"/>
      <c r="F170" s="285"/>
      <c r="G170" s="285"/>
      <c r="H170" s="283"/>
      <c r="I170" s="286">
        <v>2726</v>
      </c>
      <c r="J170" s="286" t="s">
        <v>1824</v>
      </c>
    </row>
    <row r="171" spans="1:10" ht="15" x14ac:dyDescent="0.25">
      <c r="A171" s="283" t="s">
        <v>637</v>
      </c>
      <c r="B171" s="283" t="s">
        <v>1877</v>
      </c>
      <c r="C171" s="283" t="s">
        <v>687</v>
      </c>
      <c r="D171" s="284">
        <v>45776</v>
      </c>
      <c r="E171" s="285"/>
      <c r="F171" s="285"/>
      <c r="G171" s="285"/>
      <c r="H171" s="283"/>
      <c r="I171" s="286">
        <v>2873</v>
      </c>
      <c r="J171" s="286" t="s">
        <v>1824</v>
      </c>
    </row>
    <row r="172" spans="1:10" ht="15" x14ac:dyDescent="0.25">
      <c r="A172" s="283" t="s">
        <v>637</v>
      </c>
      <c r="B172" s="283" t="s">
        <v>1878</v>
      </c>
      <c r="C172" s="283" t="s">
        <v>687</v>
      </c>
      <c r="D172" s="284">
        <v>45963</v>
      </c>
      <c r="E172" s="285"/>
      <c r="F172" s="285"/>
      <c r="G172" s="285"/>
      <c r="H172" s="283"/>
      <c r="I172" s="286">
        <v>3324</v>
      </c>
      <c r="J172" s="286" t="s">
        <v>1824</v>
      </c>
    </row>
    <row r="173" spans="1:10" ht="15" x14ac:dyDescent="0.25">
      <c r="A173" s="283" t="s">
        <v>637</v>
      </c>
      <c r="B173" s="283" t="s">
        <v>1879</v>
      </c>
      <c r="C173" s="283" t="s">
        <v>687</v>
      </c>
      <c r="D173" s="284">
        <v>45834</v>
      </c>
      <c r="E173" s="285"/>
      <c r="F173" s="285"/>
      <c r="G173" s="285"/>
      <c r="H173" s="283"/>
      <c r="I173" s="286">
        <v>3533</v>
      </c>
      <c r="J173" s="286" t="s">
        <v>1824</v>
      </c>
    </row>
    <row r="174" spans="1:10" ht="15" x14ac:dyDescent="0.25">
      <c r="A174" s="283" t="s">
        <v>637</v>
      </c>
      <c r="B174" s="283" t="s">
        <v>1880</v>
      </c>
      <c r="C174" s="283" t="s">
        <v>687</v>
      </c>
      <c r="D174" s="284">
        <v>45844</v>
      </c>
      <c r="E174" s="285"/>
      <c r="F174" s="285"/>
      <c r="G174" s="285"/>
      <c r="H174" s="283"/>
      <c r="I174" s="286">
        <v>3806</v>
      </c>
      <c r="J174" s="286" t="s">
        <v>1824</v>
      </c>
    </row>
    <row r="175" spans="1:10" ht="15" x14ac:dyDescent="0.25">
      <c r="A175" s="283" t="s">
        <v>637</v>
      </c>
      <c r="B175" s="283" t="s">
        <v>1881</v>
      </c>
      <c r="C175" s="283" t="s">
        <v>687</v>
      </c>
      <c r="D175" s="284">
        <v>45966</v>
      </c>
      <c r="E175" s="285"/>
      <c r="F175" s="285"/>
      <c r="G175" s="285"/>
      <c r="H175" s="283"/>
      <c r="I175" s="286">
        <v>3948</v>
      </c>
      <c r="J175" s="286" t="s">
        <v>1824</v>
      </c>
    </row>
    <row r="176" spans="1:10" ht="15" x14ac:dyDescent="0.25">
      <c r="A176" s="283" t="s">
        <v>637</v>
      </c>
      <c r="B176" s="283" t="s">
        <v>1882</v>
      </c>
      <c r="C176" s="283" t="s">
        <v>687</v>
      </c>
      <c r="D176" s="284">
        <v>45753</v>
      </c>
      <c r="E176" s="285"/>
      <c r="F176" s="285"/>
      <c r="G176" s="285"/>
      <c r="H176" s="283"/>
      <c r="I176" s="286">
        <v>5083</v>
      </c>
      <c r="J176" s="286" t="s">
        <v>1824</v>
      </c>
    </row>
    <row r="177" spans="1:10" ht="15" x14ac:dyDescent="0.25">
      <c r="A177" s="283" t="s">
        <v>637</v>
      </c>
      <c r="B177" s="283" t="s">
        <v>1883</v>
      </c>
      <c r="C177" s="283" t="s">
        <v>687</v>
      </c>
      <c r="D177" s="284">
        <v>45790</v>
      </c>
      <c r="E177" s="285"/>
      <c r="F177" s="285"/>
      <c r="G177" s="285"/>
      <c r="H177" s="283"/>
      <c r="I177" s="286">
        <v>5260</v>
      </c>
      <c r="J177" s="286" t="s">
        <v>1824</v>
      </c>
    </row>
    <row r="178" spans="1:10" ht="15" x14ac:dyDescent="0.25">
      <c r="A178" s="283" t="s">
        <v>637</v>
      </c>
      <c r="B178" s="283" t="s">
        <v>1884</v>
      </c>
      <c r="C178" s="283" t="s">
        <v>687</v>
      </c>
      <c r="D178" s="284">
        <v>45959</v>
      </c>
      <c r="E178" s="285"/>
      <c r="F178" s="285"/>
      <c r="G178" s="285"/>
      <c r="H178" s="283"/>
      <c r="I178" s="286">
        <v>7774</v>
      </c>
      <c r="J178" s="286" t="s">
        <v>1824</v>
      </c>
    </row>
    <row r="179" spans="1:10" ht="15" x14ac:dyDescent="0.25">
      <c r="A179" s="283" t="s">
        <v>637</v>
      </c>
      <c r="B179" s="283" t="s">
        <v>1885</v>
      </c>
      <c r="C179" s="283" t="s">
        <v>687</v>
      </c>
      <c r="D179" s="284">
        <v>46005</v>
      </c>
      <c r="E179" s="285"/>
      <c r="F179" s="285"/>
      <c r="G179" s="285"/>
      <c r="H179" s="283"/>
      <c r="I179" s="286">
        <v>8163</v>
      </c>
      <c r="J179" s="286" t="s">
        <v>1824</v>
      </c>
    </row>
    <row r="180" spans="1:10" ht="15" x14ac:dyDescent="0.25">
      <c r="A180" s="283" t="s">
        <v>637</v>
      </c>
      <c r="B180" s="283" t="s">
        <v>1886</v>
      </c>
      <c r="C180" s="283" t="s">
        <v>687</v>
      </c>
      <c r="D180" s="284" t="s">
        <v>1887</v>
      </c>
      <c r="E180" s="285"/>
      <c r="F180" s="285"/>
      <c r="G180" s="285"/>
      <c r="H180" s="283"/>
      <c r="I180" s="286">
        <v>8506</v>
      </c>
      <c r="J180" s="286" t="s">
        <v>1824</v>
      </c>
    </row>
    <row r="181" spans="1:10" ht="15" x14ac:dyDescent="0.25">
      <c r="A181" s="283" t="s">
        <v>637</v>
      </c>
      <c r="B181" s="283" t="s">
        <v>1888</v>
      </c>
      <c r="C181" s="283" t="s">
        <v>687</v>
      </c>
      <c r="D181" s="284">
        <v>45910</v>
      </c>
      <c r="E181" s="285"/>
      <c r="F181" s="285"/>
      <c r="G181" s="285"/>
      <c r="H181" s="283"/>
      <c r="I181" s="286">
        <v>9106</v>
      </c>
      <c r="J181" s="286" t="s">
        <v>1824</v>
      </c>
    </row>
    <row r="182" spans="1:10" ht="15" x14ac:dyDescent="0.25">
      <c r="A182" s="283" t="s">
        <v>637</v>
      </c>
      <c r="B182" s="283" t="s">
        <v>1889</v>
      </c>
      <c r="C182" s="283" t="s">
        <v>687</v>
      </c>
      <c r="D182" s="284">
        <v>45677</v>
      </c>
      <c r="E182" s="285"/>
      <c r="F182" s="285"/>
      <c r="G182" s="285"/>
      <c r="H182" s="283"/>
      <c r="I182" s="286">
        <v>10629</v>
      </c>
      <c r="J182" s="286" t="s">
        <v>1824</v>
      </c>
    </row>
    <row r="183" spans="1:10" ht="15" x14ac:dyDescent="0.25">
      <c r="A183" s="283" t="s">
        <v>637</v>
      </c>
      <c r="B183" s="283" t="s">
        <v>1890</v>
      </c>
      <c r="C183" s="283" t="s">
        <v>687</v>
      </c>
      <c r="D183" s="284">
        <v>45909</v>
      </c>
      <c r="E183" s="285"/>
      <c r="F183" s="285"/>
      <c r="G183" s="285"/>
      <c r="H183" s="283"/>
      <c r="I183" s="286">
        <v>16653</v>
      </c>
      <c r="J183" s="286" t="s">
        <v>1824</v>
      </c>
    </row>
    <row r="184" spans="1:10" ht="15" x14ac:dyDescent="0.25">
      <c r="A184" s="283" t="s">
        <v>637</v>
      </c>
      <c r="B184" s="283" t="s">
        <v>1891</v>
      </c>
      <c r="C184" s="283" t="s">
        <v>687</v>
      </c>
      <c r="D184" s="284" t="s">
        <v>1892</v>
      </c>
      <c r="E184" s="285"/>
      <c r="F184" s="285"/>
      <c r="G184" s="285"/>
      <c r="H184" s="283"/>
      <c r="I184" s="286">
        <v>22134</v>
      </c>
      <c r="J184" s="286" t="s">
        <v>1824</v>
      </c>
    </row>
    <row r="185" spans="1:10" ht="15" x14ac:dyDescent="0.25">
      <c r="A185" s="283" t="s">
        <v>637</v>
      </c>
      <c r="B185" s="283" t="s">
        <v>1893</v>
      </c>
      <c r="C185" s="283" t="s">
        <v>687</v>
      </c>
      <c r="D185" s="284">
        <v>45849</v>
      </c>
      <c r="E185" s="285"/>
      <c r="F185" s="285"/>
      <c r="G185" s="285"/>
      <c r="H185" s="283"/>
      <c r="I185" s="286">
        <v>40626</v>
      </c>
      <c r="J185" s="286" t="s">
        <v>1824</v>
      </c>
    </row>
    <row r="186" spans="1:10" ht="15" x14ac:dyDescent="0.25">
      <c r="A186" s="283" t="s">
        <v>637</v>
      </c>
      <c r="B186" s="283" t="s">
        <v>1894</v>
      </c>
      <c r="C186" s="283" t="s">
        <v>687</v>
      </c>
      <c r="D186" s="284">
        <v>45887</v>
      </c>
      <c r="E186" s="285"/>
      <c r="F186" s="285"/>
      <c r="G186" s="285"/>
      <c r="H186" s="283"/>
      <c r="I186" s="286">
        <v>635</v>
      </c>
      <c r="J186" s="286" t="s">
        <v>1824</v>
      </c>
    </row>
    <row r="187" spans="1:10" ht="15" x14ac:dyDescent="0.25">
      <c r="A187" s="283" t="s">
        <v>637</v>
      </c>
      <c r="B187" s="283" t="s">
        <v>1895</v>
      </c>
      <c r="C187" s="283" t="s">
        <v>1292</v>
      </c>
      <c r="D187" s="284">
        <v>45926</v>
      </c>
      <c r="E187" s="285">
        <v>15700</v>
      </c>
      <c r="F187" s="285">
        <v>800</v>
      </c>
      <c r="G187" s="285"/>
      <c r="H187" s="283">
        <v>12</v>
      </c>
      <c r="I187" s="286"/>
      <c r="J187" s="286" t="s">
        <v>1824</v>
      </c>
    </row>
    <row r="188" spans="1:10" ht="15" x14ac:dyDescent="0.25">
      <c r="A188" s="283" t="s">
        <v>1896</v>
      </c>
      <c r="B188" s="283" t="s">
        <v>1897</v>
      </c>
      <c r="C188" s="283" t="s">
        <v>1292</v>
      </c>
      <c r="D188" s="284" t="s">
        <v>1898</v>
      </c>
      <c r="E188" s="285"/>
      <c r="F188" s="285"/>
      <c r="G188" s="285"/>
      <c r="H188" s="283">
        <v>40</v>
      </c>
      <c r="I188" s="286"/>
      <c r="J188" s="286" t="s">
        <v>1899</v>
      </c>
    </row>
    <row r="189" spans="1:10" ht="15" x14ac:dyDescent="0.25">
      <c r="A189" s="283" t="s">
        <v>1900</v>
      </c>
      <c r="B189" s="283" t="s">
        <v>1901</v>
      </c>
      <c r="C189" s="283" t="s">
        <v>1292</v>
      </c>
      <c r="D189" s="284" t="s">
        <v>1902</v>
      </c>
      <c r="E189" s="285"/>
      <c r="F189" s="285"/>
      <c r="G189" s="285"/>
      <c r="H189" s="283">
        <v>30</v>
      </c>
      <c r="I189" s="286">
        <v>30</v>
      </c>
      <c r="J189" s="286" t="s">
        <v>1903</v>
      </c>
    </row>
    <row r="190" spans="1:10" ht="15" x14ac:dyDescent="0.25">
      <c r="A190" s="283" t="s">
        <v>1904</v>
      </c>
      <c r="B190" s="283" t="s">
        <v>1905</v>
      </c>
      <c r="C190" s="283" t="s">
        <v>1292</v>
      </c>
      <c r="D190" s="284">
        <v>45937</v>
      </c>
      <c r="E190" s="285"/>
      <c r="F190" s="285">
        <v>300</v>
      </c>
      <c r="G190" s="285"/>
      <c r="H190" s="283">
        <v>50</v>
      </c>
      <c r="I190" s="286"/>
      <c r="J190" s="286" t="s">
        <v>1824</v>
      </c>
    </row>
    <row r="191" spans="1:10" ht="15" x14ac:dyDescent="0.25">
      <c r="A191" s="283" t="s">
        <v>1906</v>
      </c>
      <c r="B191" s="283" t="s">
        <v>1907</v>
      </c>
      <c r="C191" s="283" t="s">
        <v>687</v>
      </c>
      <c r="D191" s="284" t="s">
        <v>1908</v>
      </c>
      <c r="E191" s="285"/>
      <c r="F191" s="285"/>
      <c r="G191" s="285"/>
      <c r="H191" s="283"/>
      <c r="I191" s="286"/>
      <c r="J191" s="286" t="s">
        <v>1824</v>
      </c>
    </row>
    <row r="192" spans="1:10" ht="15" x14ac:dyDescent="0.25">
      <c r="A192" s="283" t="s">
        <v>1909</v>
      </c>
      <c r="B192" s="283" t="s">
        <v>1910</v>
      </c>
      <c r="C192" s="283" t="s">
        <v>687</v>
      </c>
      <c r="D192" s="284" t="s">
        <v>1911</v>
      </c>
      <c r="E192" s="285"/>
      <c r="F192" s="285"/>
      <c r="G192" s="285"/>
      <c r="H192" s="283"/>
      <c r="I192" s="286"/>
      <c r="J192" s="286" t="s">
        <v>1824</v>
      </c>
    </row>
    <row r="193" spans="1:10" ht="15" x14ac:dyDescent="0.25">
      <c r="A193" s="283" t="s">
        <v>1912</v>
      </c>
      <c r="B193" s="283" t="s">
        <v>1913</v>
      </c>
      <c r="C193" s="283" t="s">
        <v>1393</v>
      </c>
      <c r="D193" s="284" t="s">
        <v>1914</v>
      </c>
      <c r="E193" s="285">
        <v>650</v>
      </c>
      <c r="F193" s="285">
        <v>600</v>
      </c>
      <c r="G193" s="285">
        <v>150</v>
      </c>
      <c r="H193" s="283">
        <v>100</v>
      </c>
      <c r="I193" s="286"/>
      <c r="J193" s="286" t="s">
        <v>1824</v>
      </c>
    </row>
    <row r="194" spans="1:10" ht="15" x14ac:dyDescent="0.25">
      <c r="A194" s="283" t="s">
        <v>1915</v>
      </c>
      <c r="B194" s="283" t="s">
        <v>1916</v>
      </c>
      <c r="C194" s="283" t="s">
        <v>1292</v>
      </c>
      <c r="D194" s="284" t="s">
        <v>1917</v>
      </c>
      <c r="E194" s="285"/>
      <c r="F194" s="285"/>
      <c r="G194" s="285"/>
      <c r="H194" s="283">
        <v>12</v>
      </c>
      <c r="I194" s="286">
        <v>25</v>
      </c>
      <c r="J194" s="286" t="s">
        <v>1824</v>
      </c>
    </row>
    <row r="195" spans="1:10" ht="15" x14ac:dyDescent="0.25">
      <c r="A195" s="283" t="s">
        <v>1918</v>
      </c>
      <c r="B195" s="283" t="s">
        <v>1919</v>
      </c>
      <c r="C195" s="283" t="s">
        <v>1292</v>
      </c>
      <c r="D195" s="284">
        <v>45805</v>
      </c>
      <c r="E195" s="285"/>
      <c r="F195" s="285"/>
      <c r="G195" s="285"/>
      <c r="H195" s="283">
        <v>100</v>
      </c>
      <c r="I195" s="286">
        <v>100</v>
      </c>
      <c r="J195" s="286" t="s">
        <v>1824</v>
      </c>
    </row>
    <row r="196" spans="1:10" ht="15" x14ac:dyDescent="0.25">
      <c r="A196" s="283" t="s">
        <v>769</v>
      </c>
      <c r="B196" s="283" t="s">
        <v>1920</v>
      </c>
      <c r="C196" s="283" t="s">
        <v>1292</v>
      </c>
      <c r="D196" s="284">
        <v>45702</v>
      </c>
      <c r="E196" s="285"/>
      <c r="F196" s="285">
        <v>50</v>
      </c>
      <c r="G196" s="285"/>
      <c r="H196" s="283">
        <v>52</v>
      </c>
      <c r="I196" s="286"/>
      <c r="J196" s="286" t="s">
        <v>1921</v>
      </c>
    </row>
    <row r="197" spans="1:10" ht="15" x14ac:dyDescent="0.25">
      <c r="A197" s="283" t="s">
        <v>1922</v>
      </c>
      <c r="B197" s="283" t="s">
        <v>1923</v>
      </c>
      <c r="C197" s="283" t="s">
        <v>687</v>
      </c>
      <c r="D197" s="284">
        <v>45784</v>
      </c>
      <c r="E197" s="285">
        <v>50</v>
      </c>
      <c r="F197" s="285"/>
      <c r="G197" s="285"/>
      <c r="H197" s="283">
        <v>100</v>
      </c>
      <c r="I197" s="286"/>
      <c r="J197" s="286" t="s">
        <v>1924</v>
      </c>
    </row>
    <row r="198" spans="1:10" ht="15" x14ac:dyDescent="0.25">
      <c r="A198" s="283" t="s">
        <v>1925</v>
      </c>
      <c r="B198" s="283" t="s">
        <v>1926</v>
      </c>
      <c r="C198" s="283" t="s">
        <v>687</v>
      </c>
      <c r="D198" s="284" t="s">
        <v>1927</v>
      </c>
      <c r="E198" s="285">
        <v>150</v>
      </c>
      <c r="F198" s="285"/>
      <c r="G198" s="285"/>
      <c r="H198" s="283">
        <v>140</v>
      </c>
      <c r="I198" s="286"/>
      <c r="J198" s="286" t="s">
        <v>1928</v>
      </c>
    </row>
    <row r="199" spans="1:10" ht="15" x14ac:dyDescent="0.25">
      <c r="A199" s="283" t="s">
        <v>1929</v>
      </c>
      <c r="B199" s="283" t="s">
        <v>1930</v>
      </c>
      <c r="C199" s="283" t="s">
        <v>687</v>
      </c>
      <c r="D199" s="284" t="s">
        <v>1931</v>
      </c>
      <c r="E199" s="285">
        <v>20</v>
      </c>
      <c r="F199" s="285"/>
      <c r="G199" s="285"/>
      <c r="H199" s="283">
        <v>100</v>
      </c>
      <c r="I199" s="286"/>
      <c r="J199" s="286" t="s">
        <v>1932</v>
      </c>
    </row>
    <row r="200" spans="1:10" ht="15" x14ac:dyDescent="0.25">
      <c r="A200" s="283" t="s">
        <v>1933</v>
      </c>
      <c r="B200" s="283" t="s">
        <v>1934</v>
      </c>
      <c r="C200" s="283" t="s">
        <v>1292</v>
      </c>
      <c r="D200" s="284" t="s">
        <v>1935</v>
      </c>
      <c r="E200" s="285"/>
      <c r="F200" s="285"/>
      <c r="G200" s="285"/>
      <c r="H200" s="283">
        <v>80</v>
      </c>
      <c r="I200" s="286"/>
      <c r="J200" s="286" t="s">
        <v>1936</v>
      </c>
    </row>
    <row r="201" spans="1:10" ht="15" x14ac:dyDescent="0.25">
      <c r="A201" s="283" t="s">
        <v>1937</v>
      </c>
      <c r="B201" s="283" t="s">
        <v>1938</v>
      </c>
      <c r="C201" s="283" t="s">
        <v>687</v>
      </c>
      <c r="D201" s="284" t="s">
        <v>1939</v>
      </c>
      <c r="E201" s="285"/>
      <c r="F201" s="285">
        <v>50</v>
      </c>
      <c r="G201" s="285"/>
      <c r="H201" s="283">
        <v>20</v>
      </c>
      <c r="I201" s="286"/>
      <c r="J201" s="286" t="s">
        <v>1940</v>
      </c>
    </row>
    <row r="202" spans="1:10" ht="15" x14ac:dyDescent="0.25">
      <c r="A202" s="283" t="s">
        <v>1941</v>
      </c>
      <c r="B202" s="283" t="s">
        <v>1942</v>
      </c>
      <c r="C202" s="283" t="s">
        <v>1292</v>
      </c>
      <c r="D202" s="284" t="s">
        <v>1943</v>
      </c>
      <c r="E202" s="285">
        <v>1500</v>
      </c>
      <c r="F202" s="285">
        <v>14900</v>
      </c>
      <c r="G202" s="285"/>
      <c r="H202" s="283">
        <v>250</v>
      </c>
      <c r="I202" s="286"/>
      <c r="J202" s="286" t="s">
        <v>1944</v>
      </c>
    </row>
    <row r="203" spans="1:10" ht="15" x14ac:dyDescent="0.25">
      <c r="A203" s="283" t="s">
        <v>1945</v>
      </c>
      <c r="B203" s="283" t="s">
        <v>1946</v>
      </c>
      <c r="C203" s="283" t="s">
        <v>1292</v>
      </c>
      <c r="D203" s="284" t="s">
        <v>1947</v>
      </c>
      <c r="E203" s="285">
        <v>260</v>
      </c>
      <c r="F203" s="285">
        <v>3850</v>
      </c>
      <c r="G203" s="285"/>
      <c r="H203" s="283">
        <v>800</v>
      </c>
      <c r="I203" s="286"/>
      <c r="J203" s="286" t="s">
        <v>1948</v>
      </c>
    </row>
    <row r="204" spans="1:10" ht="15" x14ac:dyDescent="0.25">
      <c r="A204" s="283" t="s">
        <v>1949</v>
      </c>
      <c r="B204" s="283" t="s">
        <v>1950</v>
      </c>
      <c r="C204" s="283" t="s">
        <v>1292</v>
      </c>
      <c r="D204" s="284" t="s">
        <v>1951</v>
      </c>
      <c r="E204" s="285"/>
      <c r="F204" s="285">
        <v>200</v>
      </c>
      <c r="G204" s="285"/>
      <c r="H204" s="283">
        <v>42</v>
      </c>
      <c r="I204" s="286"/>
      <c r="J204" s="286" t="s">
        <v>1824</v>
      </c>
    </row>
    <row r="205" spans="1:10" ht="15" x14ac:dyDescent="0.25">
      <c r="A205" s="283" t="s">
        <v>983</v>
      </c>
      <c r="B205" s="283" t="s">
        <v>1952</v>
      </c>
      <c r="C205" s="283" t="s">
        <v>730</v>
      </c>
      <c r="D205" s="284" t="s">
        <v>1953</v>
      </c>
      <c r="E205" s="285"/>
      <c r="F205" s="285"/>
      <c r="G205" s="285"/>
      <c r="H205" s="283">
        <v>57</v>
      </c>
      <c r="I205" s="286"/>
      <c r="J205" s="286" t="s">
        <v>1954</v>
      </c>
    </row>
    <row r="206" spans="1:10" ht="15" x14ac:dyDescent="0.25">
      <c r="A206" s="283" t="s">
        <v>983</v>
      </c>
      <c r="B206" s="283" t="s">
        <v>1955</v>
      </c>
      <c r="C206" s="283" t="s">
        <v>687</v>
      </c>
      <c r="D206" s="284" t="s">
        <v>1956</v>
      </c>
      <c r="E206" s="285"/>
      <c r="F206" s="285"/>
      <c r="G206" s="285"/>
      <c r="H206" s="283"/>
      <c r="I206" s="286"/>
      <c r="J206" s="286" t="s">
        <v>1954</v>
      </c>
    </row>
    <row r="207" spans="1:10" ht="15" x14ac:dyDescent="0.25">
      <c r="A207" s="283" t="s">
        <v>983</v>
      </c>
      <c r="B207" s="283" t="s">
        <v>1957</v>
      </c>
      <c r="C207" s="283" t="s">
        <v>687</v>
      </c>
      <c r="D207" s="284" t="s">
        <v>1958</v>
      </c>
      <c r="E207" s="285"/>
      <c r="F207" s="285"/>
      <c r="G207" s="285"/>
      <c r="H207" s="283">
        <v>40</v>
      </c>
      <c r="I207" s="286"/>
      <c r="J207" s="286" t="s">
        <v>1954</v>
      </c>
    </row>
    <row r="208" spans="1:10" ht="15" x14ac:dyDescent="0.25">
      <c r="A208" s="283" t="s">
        <v>983</v>
      </c>
      <c r="B208" s="283" t="s">
        <v>1959</v>
      </c>
      <c r="C208" s="283" t="s">
        <v>1292</v>
      </c>
      <c r="D208" s="284" t="s">
        <v>1960</v>
      </c>
      <c r="E208" s="285"/>
      <c r="F208" s="285"/>
      <c r="G208" s="285"/>
      <c r="H208" s="283">
        <v>86</v>
      </c>
      <c r="I208" s="286"/>
      <c r="J208" s="286" t="s">
        <v>1954</v>
      </c>
    </row>
    <row r="209" spans="1:10" ht="15" x14ac:dyDescent="0.25">
      <c r="A209" s="283" t="s">
        <v>983</v>
      </c>
      <c r="B209" s="283" t="s">
        <v>1961</v>
      </c>
      <c r="C209" s="283" t="s">
        <v>1292</v>
      </c>
      <c r="D209" s="284" t="s">
        <v>1962</v>
      </c>
      <c r="E209" s="285"/>
      <c r="F209" s="285"/>
      <c r="G209" s="285"/>
      <c r="H209" s="283">
        <v>60</v>
      </c>
      <c r="I209" s="286"/>
      <c r="J209" s="286" t="s">
        <v>1963</v>
      </c>
    </row>
    <row r="210" spans="1:10" ht="15" x14ac:dyDescent="0.25">
      <c r="A210" s="283" t="s">
        <v>1964</v>
      </c>
      <c r="B210" s="283" t="s">
        <v>1965</v>
      </c>
      <c r="C210" s="283" t="s">
        <v>1251</v>
      </c>
      <c r="D210" s="284" t="s">
        <v>1966</v>
      </c>
      <c r="E210" s="285"/>
      <c r="F210" s="285"/>
      <c r="G210" s="285"/>
      <c r="H210" s="283">
        <v>200</v>
      </c>
      <c r="I210" s="286"/>
      <c r="J210" s="286" t="s">
        <v>1967</v>
      </c>
    </row>
    <row r="211" spans="1:10" ht="15" x14ac:dyDescent="0.25">
      <c r="A211" s="283" t="s">
        <v>983</v>
      </c>
      <c r="B211" s="283" t="s">
        <v>1968</v>
      </c>
      <c r="C211" s="283" t="s">
        <v>1292</v>
      </c>
      <c r="D211" s="284" t="s">
        <v>1969</v>
      </c>
      <c r="E211" s="285"/>
      <c r="F211" s="285"/>
      <c r="G211" s="285"/>
      <c r="H211" s="283">
        <v>90</v>
      </c>
      <c r="I211" s="286"/>
      <c r="J211" s="286" t="s">
        <v>1970</v>
      </c>
    </row>
    <row r="212" spans="1:10" ht="15" x14ac:dyDescent="0.25">
      <c r="A212" s="283" t="s">
        <v>983</v>
      </c>
      <c r="B212" s="283" t="s">
        <v>1971</v>
      </c>
      <c r="C212" s="283" t="s">
        <v>687</v>
      </c>
      <c r="D212" s="284" t="s">
        <v>1972</v>
      </c>
      <c r="E212" s="285"/>
      <c r="F212" s="285"/>
      <c r="G212" s="285"/>
      <c r="H212" s="283">
        <v>15</v>
      </c>
      <c r="I212" s="286"/>
      <c r="J212" s="286" t="s">
        <v>1973</v>
      </c>
    </row>
    <row r="213" spans="1:10" ht="15" x14ac:dyDescent="0.25">
      <c r="A213" s="283" t="s">
        <v>983</v>
      </c>
      <c r="B213" s="283" t="s">
        <v>1974</v>
      </c>
      <c r="C213" s="283" t="s">
        <v>1292</v>
      </c>
      <c r="D213" s="284" t="s">
        <v>1975</v>
      </c>
      <c r="E213" s="285"/>
      <c r="F213" s="285"/>
      <c r="G213" s="285"/>
      <c r="H213" s="283">
        <v>20</v>
      </c>
      <c r="I213" s="286"/>
      <c r="J213" s="286" t="s">
        <v>1863</v>
      </c>
    </row>
    <row r="214" spans="1:10" ht="15" x14ac:dyDescent="0.25">
      <c r="A214" s="283" t="s">
        <v>983</v>
      </c>
      <c r="B214" s="283" t="s">
        <v>1976</v>
      </c>
      <c r="C214" s="283" t="s">
        <v>1292</v>
      </c>
      <c r="D214" s="284" t="s">
        <v>1977</v>
      </c>
      <c r="E214" s="285"/>
      <c r="F214" s="285"/>
      <c r="G214" s="285"/>
      <c r="H214" s="283">
        <v>50</v>
      </c>
      <c r="I214" s="286"/>
      <c r="J214" s="286" t="s">
        <v>1954</v>
      </c>
    </row>
    <row r="215" spans="1:10" ht="15" x14ac:dyDescent="0.25">
      <c r="A215" s="283" t="s">
        <v>983</v>
      </c>
      <c r="B215" s="283" t="s">
        <v>1978</v>
      </c>
      <c r="C215" s="283" t="s">
        <v>985</v>
      </c>
      <c r="D215" s="284" t="s">
        <v>1979</v>
      </c>
      <c r="E215" s="285"/>
      <c r="F215" s="285"/>
      <c r="G215" s="285"/>
      <c r="H215" s="283">
        <v>40</v>
      </c>
      <c r="I215" s="286"/>
      <c r="J215" s="286" t="s">
        <v>1954</v>
      </c>
    </row>
    <row r="216" spans="1:10" ht="15" x14ac:dyDescent="0.25">
      <c r="A216" s="283" t="s">
        <v>983</v>
      </c>
      <c r="B216" s="283" t="s">
        <v>1980</v>
      </c>
      <c r="C216" s="283" t="s">
        <v>639</v>
      </c>
      <c r="D216" s="284" t="s">
        <v>1981</v>
      </c>
      <c r="E216" s="285"/>
      <c r="F216" s="285"/>
      <c r="G216" s="285"/>
      <c r="H216" s="283"/>
      <c r="I216" s="286"/>
      <c r="J216" s="286" t="s">
        <v>1973</v>
      </c>
    </row>
    <row r="217" spans="1:10" ht="15" x14ac:dyDescent="0.25">
      <c r="A217" s="283" t="s">
        <v>983</v>
      </c>
      <c r="B217" s="283" t="s">
        <v>1982</v>
      </c>
      <c r="C217" s="283" t="s">
        <v>1292</v>
      </c>
      <c r="D217" s="284" t="s">
        <v>1983</v>
      </c>
      <c r="E217" s="285"/>
      <c r="F217" s="285"/>
      <c r="G217" s="285"/>
      <c r="H217" s="283">
        <v>27</v>
      </c>
      <c r="I217" s="286"/>
      <c r="J217" s="286" t="s">
        <v>1963</v>
      </c>
    </row>
    <row r="218" spans="1:10" ht="15" x14ac:dyDescent="0.25">
      <c r="A218" s="283" t="s">
        <v>1964</v>
      </c>
      <c r="B218" s="283" t="s">
        <v>1984</v>
      </c>
      <c r="C218" s="283" t="s">
        <v>1393</v>
      </c>
      <c r="D218" s="284" t="s">
        <v>1985</v>
      </c>
      <c r="E218" s="285">
        <v>2391.6999999999998</v>
      </c>
      <c r="F218" s="285"/>
      <c r="G218" s="285"/>
      <c r="H218" s="283">
        <v>20</v>
      </c>
      <c r="I218" s="286"/>
      <c r="J218" s="286" t="s">
        <v>1973</v>
      </c>
    </row>
    <row r="219" spans="1:10" ht="15" x14ac:dyDescent="0.25">
      <c r="A219" s="283" t="s">
        <v>1964</v>
      </c>
      <c r="B219" s="283" t="s">
        <v>1986</v>
      </c>
      <c r="C219" s="283" t="s">
        <v>1292</v>
      </c>
      <c r="D219" s="284" t="s">
        <v>1987</v>
      </c>
      <c r="E219" s="285"/>
      <c r="F219" s="285">
        <v>2400</v>
      </c>
      <c r="G219" s="285"/>
      <c r="H219" s="283">
        <v>150</v>
      </c>
      <c r="I219" s="286"/>
      <c r="J219" s="286" t="s">
        <v>1973</v>
      </c>
    </row>
    <row r="220" spans="1:10" ht="15" x14ac:dyDescent="0.25">
      <c r="A220" s="283" t="s">
        <v>1964</v>
      </c>
      <c r="B220" s="283" t="s">
        <v>1988</v>
      </c>
      <c r="C220" s="283" t="s">
        <v>1292</v>
      </c>
      <c r="D220" s="284" t="s">
        <v>1989</v>
      </c>
      <c r="E220" s="285"/>
      <c r="F220" s="285">
        <v>5442.58</v>
      </c>
      <c r="G220" s="285"/>
      <c r="H220" s="283">
        <v>680</v>
      </c>
      <c r="I220" s="286"/>
      <c r="J220" s="286" t="s">
        <v>1954</v>
      </c>
    </row>
    <row r="221" spans="1:10" ht="15" x14ac:dyDescent="0.25">
      <c r="A221" s="283" t="s">
        <v>983</v>
      </c>
      <c r="B221" s="283" t="s">
        <v>1990</v>
      </c>
      <c r="C221" s="283" t="s">
        <v>687</v>
      </c>
      <c r="D221" s="284" t="s">
        <v>1958</v>
      </c>
      <c r="E221" s="285"/>
      <c r="F221" s="285">
        <v>500</v>
      </c>
      <c r="G221" s="285"/>
      <c r="H221" s="283">
        <v>20</v>
      </c>
      <c r="I221" s="286"/>
      <c r="J221" s="286" t="s">
        <v>1954</v>
      </c>
    </row>
    <row r="222" spans="1:10" ht="15" x14ac:dyDescent="0.25">
      <c r="A222" s="283" t="s">
        <v>769</v>
      </c>
      <c r="B222" s="283" t="s">
        <v>1991</v>
      </c>
      <c r="C222" s="283" t="s">
        <v>687</v>
      </c>
      <c r="D222" s="284" t="s">
        <v>1992</v>
      </c>
      <c r="E222" s="285"/>
      <c r="F222" s="285">
        <v>500</v>
      </c>
      <c r="G222" s="285"/>
      <c r="H222" s="283">
        <v>4</v>
      </c>
      <c r="I222" s="286"/>
      <c r="J222" s="286" t="s">
        <v>1993</v>
      </c>
    </row>
    <row r="223" spans="1:10" ht="15" x14ac:dyDescent="0.25">
      <c r="A223" s="283" t="s">
        <v>1994</v>
      </c>
      <c r="B223" s="283" t="s">
        <v>1995</v>
      </c>
      <c r="C223" s="283" t="s">
        <v>1292</v>
      </c>
      <c r="D223" s="284" t="s">
        <v>1996</v>
      </c>
      <c r="E223" s="285">
        <v>34.65</v>
      </c>
      <c r="F223" s="285"/>
      <c r="G223" s="285"/>
      <c r="H223" s="283">
        <v>25</v>
      </c>
      <c r="I223" s="286"/>
      <c r="J223" s="286" t="s">
        <v>1997</v>
      </c>
    </row>
    <row r="224" spans="1:10" ht="15" x14ac:dyDescent="0.25">
      <c r="A224" s="283" t="s">
        <v>559</v>
      </c>
      <c r="B224" s="283" t="s">
        <v>1998</v>
      </c>
      <c r="C224" s="283" t="s">
        <v>1292</v>
      </c>
      <c r="D224" s="284" t="s">
        <v>1999</v>
      </c>
      <c r="E224" s="285"/>
      <c r="F224" s="285">
        <v>100</v>
      </c>
      <c r="G224" s="285"/>
      <c r="H224" s="283">
        <v>40</v>
      </c>
      <c r="I224" s="286"/>
      <c r="J224" s="286" t="s">
        <v>2000</v>
      </c>
    </row>
    <row r="225" spans="1:10" ht="15" x14ac:dyDescent="0.25">
      <c r="A225" s="283" t="s">
        <v>292</v>
      </c>
      <c r="B225" s="283" t="s">
        <v>1004</v>
      </c>
      <c r="C225" s="283" t="s">
        <v>730</v>
      </c>
      <c r="D225" s="284" t="s">
        <v>1951</v>
      </c>
      <c r="E225" s="285"/>
      <c r="F225" s="285"/>
      <c r="G225" s="285"/>
      <c r="H225" s="283">
        <v>50</v>
      </c>
      <c r="I225" s="286"/>
      <c r="J225" s="286" t="s">
        <v>2001</v>
      </c>
    </row>
    <row r="226" spans="1:10" ht="15" x14ac:dyDescent="0.25">
      <c r="A226" s="283" t="s">
        <v>983</v>
      </c>
      <c r="B226" s="283" t="s">
        <v>2002</v>
      </c>
      <c r="C226" s="283" t="s">
        <v>1320</v>
      </c>
      <c r="D226" s="284" t="s">
        <v>2003</v>
      </c>
      <c r="E226" s="285">
        <v>3326</v>
      </c>
      <c r="F226" s="285">
        <v>732</v>
      </c>
      <c r="G226" s="285"/>
      <c r="H226" s="283">
        <v>35</v>
      </c>
      <c r="I226" s="286"/>
      <c r="J226" s="286" t="s">
        <v>2004</v>
      </c>
    </row>
    <row r="227" spans="1:10" ht="15" x14ac:dyDescent="0.25">
      <c r="A227" s="283" t="s">
        <v>983</v>
      </c>
      <c r="B227" s="283" t="s">
        <v>2005</v>
      </c>
      <c r="C227" s="283" t="s">
        <v>979</v>
      </c>
      <c r="D227" s="284" t="s">
        <v>2006</v>
      </c>
      <c r="E227" s="285"/>
      <c r="F227" s="285">
        <v>1167</v>
      </c>
      <c r="G227" s="285"/>
      <c r="H227" s="283"/>
      <c r="I227" s="286"/>
      <c r="J227" s="286" t="s">
        <v>1924</v>
      </c>
    </row>
    <row r="228" spans="1:10" ht="15" x14ac:dyDescent="0.25">
      <c r="A228" s="283" t="s">
        <v>983</v>
      </c>
      <c r="B228" s="283" t="s">
        <v>2007</v>
      </c>
      <c r="C228" s="283" t="s">
        <v>1292</v>
      </c>
      <c r="D228" s="284" t="s">
        <v>2008</v>
      </c>
      <c r="E228" s="285">
        <v>5075</v>
      </c>
      <c r="F228" s="285">
        <v>27600</v>
      </c>
      <c r="G228" s="285"/>
      <c r="H228" s="283">
        <v>1000</v>
      </c>
      <c r="I228" s="286"/>
      <c r="J228" s="286" t="s">
        <v>1973</v>
      </c>
    </row>
    <row r="229" spans="1:10" ht="15" x14ac:dyDescent="0.25">
      <c r="A229" s="283" t="s">
        <v>2009</v>
      </c>
      <c r="B229" s="283" t="s">
        <v>2010</v>
      </c>
      <c r="C229" s="283" t="s">
        <v>1292</v>
      </c>
      <c r="D229" s="284" t="s">
        <v>2011</v>
      </c>
      <c r="E229" s="285"/>
      <c r="F229" s="285">
        <v>500</v>
      </c>
      <c r="G229" s="285"/>
      <c r="H229" s="283">
        <v>140</v>
      </c>
      <c r="I229" s="286"/>
      <c r="J229" s="286" t="s">
        <v>2012</v>
      </c>
    </row>
    <row r="230" spans="1:10" ht="15" x14ac:dyDescent="0.25">
      <c r="A230" s="283" t="s">
        <v>2009</v>
      </c>
      <c r="B230" s="283" t="s">
        <v>2010</v>
      </c>
      <c r="C230" s="283" t="s">
        <v>730</v>
      </c>
      <c r="D230" s="284" t="s">
        <v>2013</v>
      </c>
      <c r="E230" s="285"/>
      <c r="F230" s="285">
        <v>500</v>
      </c>
      <c r="G230" s="285"/>
      <c r="H230" s="283">
        <v>2000</v>
      </c>
      <c r="I230" s="286"/>
      <c r="J230" s="286" t="s">
        <v>2014</v>
      </c>
    </row>
    <row r="231" spans="1:10" ht="15" x14ac:dyDescent="0.25">
      <c r="A231" s="283" t="s">
        <v>2015</v>
      </c>
      <c r="B231" s="283" t="s">
        <v>2016</v>
      </c>
      <c r="C231" s="283" t="s">
        <v>1292</v>
      </c>
      <c r="D231" s="284">
        <v>45806</v>
      </c>
      <c r="E231" s="285"/>
      <c r="F231" s="285">
        <v>100</v>
      </c>
      <c r="G231" s="285"/>
      <c r="H231" s="283">
        <v>50</v>
      </c>
      <c r="I231" s="286"/>
      <c r="J231" s="286" t="s">
        <v>2014</v>
      </c>
    </row>
    <row r="232" spans="1:10" ht="15" x14ac:dyDescent="0.25">
      <c r="A232" s="283" t="s">
        <v>2017</v>
      </c>
      <c r="B232" s="283" t="s">
        <v>2018</v>
      </c>
      <c r="C232" s="283" t="s">
        <v>1292</v>
      </c>
      <c r="D232" s="284" t="s">
        <v>2019</v>
      </c>
      <c r="E232" s="285">
        <v>5</v>
      </c>
      <c r="F232" s="285"/>
      <c r="G232" s="285"/>
      <c r="H232" s="283">
        <v>28</v>
      </c>
      <c r="I232" s="286"/>
      <c r="J232" s="286" t="s">
        <v>2020</v>
      </c>
    </row>
    <row r="233" spans="1:10" ht="15" x14ac:dyDescent="0.25">
      <c r="A233" s="283" t="s">
        <v>2021</v>
      </c>
      <c r="B233" s="283" t="s">
        <v>2022</v>
      </c>
      <c r="C233" s="283" t="s">
        <v>1292</v>
      </c>
      <c r="D233" s="284" t="s">
        <v>2023</v>
      </c>
      <c r="E233" s="285"/>
      <c r="F233" s="285">
        <v>20000</v>
      </c>
      <c r="G233" s="285"/>
      <c r="H233" s="283">
        <v>150</v>
      </c>
      <c r="I233" s="286">
        <v>80</v>
      </c>
      <c r="J233" s="286" t="s">
        <v>2024</v>
      </c>
    </row>
    <row r="234" spans="1:10" ht="15" x14ac:dyDescent="0.25">
      <c r="A234" s="283" t="s">
        <v>2021</v>
      </c>
      <c r="B234" s="283" t="s">
        <v>2025</v>
      </c>
      <c r="C234" s="283" t="s">
        <v>1292</v>
      </c>
      <c r="D234" s="284" t="s">
        <v>2026</v>
      </c>
      <c r="E234" s="285"/>
      <c r="F234" s="285">
        <v>6435.5</v>
      </c>
      <c r="G234" s="285"/>
      <c r="H234" s="283">
        <v>115</v>
      </c>
      <c r="I234" s="286"/>
      <c r="J234" s="286" t="s">
        <v>2027</v>
      </c>
    </row>
    <row r="235" spans="1:10" ht="15" x14ac:dyDescent="0.25">
      <c r="A235" s="283" t="s">
        <v>1450</v>
      </c>
      <c r="B235" s="283" t="s">
        <v>2028</v>
      </c>
      <c r="C235" s="283" t="s">
        <v>1292</v>
      </c>
      <c r="D235" s="284" t="s">
        <v>2029</v>
      </c>
      <c r="E235" s="285"/>
      <c r="F235" s="285"/>
      <c r="G235" s="285"/>
      <c r="H235" s="283">
        <v>20</v>
      </c>
      <c r="I235" s="286"/>
      <c r="J235" s="286" t="s">
        <v>2030</v>
      </c>
    </row>
    <row r="236" spans="1:10" ht="15" x14ac:dyDescent="0.25">
      <c r="A236" s="283" t="s">
        <v>2031</v>
      </c>
      <c r="B236" s="283" t="s">
        <v>2032</v>
      </c>
      <c r="C236" s="283" t="s">
        <v>1292</v>
      </c>
      <c r="D236" s="284" t="s">
        <v>2033</v>
      </c>
      <c r="E236" s="285"/>
      <c r="F236" s="285"/>
      <c r="G236" s="285"/>
      <c r="H236" s="283">
        <v>15</v>
      </c>
      <c r="I236" s="286"/>
      <c r="J236" s="286" t="s">
        <v>2034</v>
      </c>
    </row>
    <row r="237" spans="1:10" ht="15" x14ac:dyDescent="0.25">
      <c r="A237" s="283" t="s">
        <v>2035</v>
      </c>
      <c r="B237" s="283" t="s">
        <v>2036</v>
      </c>
      <c r="C237" s="283" t="s">
        <v>1251</v>
      </c>
      <c r="D237" s="284" t="s">
        <v>2037</v>
      </c>
      <c r="E237" s="285"/>
      <c r="F237" s="285"/>
      <c r="G237" s="285"/>
      <c r="H237" s="283">
        <v>200</v>
      </c>
      <c r="I237" s="286"/>
      <c r="J237" s="286" t="s">
        <v>2038</v>
      </c>
    </row>
    <row r="238" spans="1:10" ht="15" x14ac:dyDescent="0.25">
      <c r="A238" s="283" t="s">
        <v>769</v>
      </c>
      <c r="B238" s="283" t="s">
        <v>2039</v>
      </c>
      <c r="C238" s="283" t="s">
        <v>687</v>
      </c>
      <c r="D238" s="284" t="s">
        <v>2040</v>
      </c>
      <c r="E238" s="285">
        <v>1200</v>
      </c>
      <c r="F238" s="285">
        <v>1000</v>
      </c>
      <c r="G238" s="285"/>
      <c r="H238" s="283">
        <v>96</v>
      </c>
      <c r="I238" s="286"/>
      <c r="J238" s="286" t="s">
        <v>2041</v>
      </c>
    </row>
    <row r="239" spans="1:10" ht="15" x14ac:dyDescent="0.25">
      <c r="A239" s="283" t="s">
        <v>769</v>
      </c>
      <c r="B239" s="283" t="s">
        <v>2042</v>
      </c>
      <c r="C239" s="283" t="s">
        <v>687</v>
      </c>
      <c r="D239" s="284" t="s">
        <v>2043</v>
      </c>
      <c r="E239" s="285">
        <v>700</v>
      </c>
      <c r="F239" s="285">
        <v>835</v>
      </c>
      <c r="G239" s="285"/>
      <c r="H239" s="283">
        <v>60</v>
      </c>
      <c r="I239" s="286"/>
      <c r="J239" s="286" t="s">
        <v>1954</v>
      </c>
    </row>
    <row r="240" spans="1:10" ht="15" x14ac:dyDescent="0.25">
      <c r="A240" s="283" t="s">
        <v>292</v>
      </c>
      <c r="B240" s="283" t="s">
        <v>2044</v>
      </c>
      <c r="C240" s="283" t="s">
        <v>1251</v>
      </c>
      <c r="D240" s="284" t="s">
        <v>2045</v>
      </c>
      <c r="E240" s="285"/>
      <c r="F240" s="285"/>
      <c r="G240" s="285">
        <v>8300</v>
      </c>
      <c r="H240" s="283">
        <v>35000</v>
      </c>
      <c r="I240" s="286"/>
      <c r="J240" s="286" t="s">
        <v>2046</v>
      </c>
    </row>
    <row r="241" spans="1:10" ht="15" x14ac:dyDescent="0.25">
      <c r="A241" s="283" t="s">
        <v>292</v>
      </c>
      <c r="B241" s="283" t="s">
        <v>1004</v>
      </c>
      <c r="C241" s="283" t="s">
        <v>730</v>
      </c>
      <c r="D241" s="284" t="s">
        <v>2047</v>
      </c>
      <c r="E241" s="285">
        <v>11000</v>
      </c>
      <c r="F241" s="285"/>
      <c r="G241" s="285"/>
      <c r="H241" s="283">
        <v>300</v>
      </c>
      <c r="I241" s="286"/>
      <c r="J241" s="286" t="s">
        <v>2046</v>
      </c>
    </row>
    <row r="242" spans="1:10" ht="15" x14ac:dyDescent="0.25">
      <c r="A242" s="283" t="s">
        <v>292</v>
      </c>
      <c r="B242" s="283" t="s">
        <v>2048</v>
      </c>
      <c r="C242" s="283" t="s">
        <v>1292</v>
      </c>
      <c r="D242" s="284" t="s">
        <v>2049</v>
      </c>
      <c r="E242" s="285">
        <v>245</v>
      </c>
      <c r="F242" s="285"/>
      <c r="G242" s="285"/>
      <c r="H242" s="283">
        <v>80</v>
      </c>
      <c r="I242" s="286"/>
      <c r="J242" s="286" t="s">
        <v>2050</v>
      </c>
    </row>
    <row r="243" spans="1:10" ht="15" x14ac:dyDescent="0.25">
      <c r="A243" s="283" t="s">
        <v>292</v>
      </c>
      <c r="B243" s="283" t="s">
        <v>2051</v>
      </c>
      <c r="C243" s="283" t="s">
        <v>979</v>
      </c>
      <c r="D243" s="284">
        <v>45855</v>
      </c>
      <c r="E243" s="285">
        <v>5000</v>
      </c>
      <c r="F243" s="285"/>
      <c r="G243" s="285"/>
      <c r="H243" s="283">
        <v>1080</v>
      </c>
      <c r="I243" s="286"/>
      <c r="J243" s="286" t="s">
        <v>2052</v>
      </c>
    </row>
    <row r="244" spans="1:10" ht="15" x14ac:dyDescent="0.25">
      <c r="A244" s="283" t="s">
        <v>2053</v>
      </c>
      <c r="B244" s="283" t="s">
        <v>2054</v>
      </c>
      <c r="C244" s="283" t="s">
        <v>687</v>
      </c>
      <c r="D244" s="284" t="s">
        <v>2055</v>
      </c>
      <c r="E244" s="285"/>
      <c r="F244" s="285"/>
      <c r="G244" s="285"/>
      <c r="H244" s="283">
        <v>20</v>
      </c>
      <c r="I244" s="286"/>
      <c r="J244" s="286" t="s">
        <v>2056</v>
      </c>
    </row>
    <row r="245" spans="1:10" ht="15" x14ac:dyDescent="0.25">
      <c r="A245" s="283" t="s">
        <v>2057</v>
      </c>
      <c r="B245" s="283" t="s">
        <v>2058</v>
      </c>
      <c r="C245" s="283" t="s">
        <v>1251</v>
      </c>
      <c r="D245" s="284" t="s">
        <v>2059</v>
      </c>
      <c r="E245" s="285"/>
      <c r="F245" s="285"/>
      <c r="G245" s="285"/>
      <c r="H245" s="283">
        <v>100</v>
      </c>
      <c r="I245" s="286"/>
      <c r="J245" s="286" t="s">
        <v>2060</v>
      </c>
    </row>
    <row r="246" spans="1:10" ht="15" x14ac:dyDescent="0.25">
      <c r="A246" s="283" t="s">
        <v>2057</v>
      </c>
      <c r="B246" s="283" t="s">
        <v>2061</v>
      </c>
      <c r="C246" s="283" t="s">
        <v>1393</v>
      </c>
      <c r="D246" s="284" t="s">
        <v>2062</v>
      </c>
      <c r="E246" s="285"/>
      <c r="F246" s="285"/>
      <c r="G246" s="285"/>
      <c r="H246" s="283">
        <v>600</v>
      </c>
      <c r="I246" s="286"/>
      <c r="J246" s="286" t="s">
        <v>2063</v>
      </c>
    </row>
    <row r="247" spans="1:10" ht="15" x14ac:dyDescent="0.25">
      <c r="A247" s="283" t="s">
        <v>2057</v>
      </c>
      <c r="B247" s="283" t="s">
        <v>2064</v>
      </c>
      <c r="C247" s="283" t="s">
        <v>1292</v>
      </c>
      <c r="D247" s="284" t="s">
        <v>2065</v>
      </c>
      <c r="E247" s="285"/>
      <c r="F247" s="285"/>
      <c r="G247" s="285"/>
      <c r="H247" s="283">
        <v>50</v>
      </c>
      <c r="I247" s="286"/>
      <c r="J247" s="286" t="s">
        <v>2063</v>
      </c>
    </row>
    <row r="248" spans="1:10" ht="15" x14ac:dyDescent="0.25">
      <c r="A248" s="283" t="s">
        <v>2053</v>
      </c>
      <c r="B248" s="283" t="s">
        <v>2066</v>
      </c>
      <c r="C248" s="283" t="s">
        <v>639</v>
      </c>
      <c r="D248" s="284" t="s">
        <v>2067</v>
      </c>
      <c r="E248" s="285"/>
      <c r="F248" s="285"/>
      <c r="G248" s="285"/>
      <c r="H248" s="283"/>
      <c r="I248" s="286"/>
      <c r="J248" s="286" t="s">
        <v>2068</v>
      </c>
    </row>
    <row r="249" spans="1:10" ht="15" x14ac:dyDescent="0.25">
      <c r="A249" s="283" t="s">
        <v>2069</v>
      </c>
      <c r="B249" s="283" t="s">
        <v>2070</v>
      </c>
      <c r="C249" s="283" t="s">
        <v>687</v>
      </c>
      <c r="D249" s="284" t="s">
        <v>2071</v>
      </c>
      <c r="E249" s="285">
        <v>500</v>
      </c>
      <c r="F249" s="285"/>
      <c r="G249" s="285"/>
      <c r="H249" s="283">
        <v>4</v>
      </c>
      <c r="I249" s="286"/>
      <c r="J249" s="286" t="s">
        <v>2072</v>
      </c>
    </row>
    <row r="250" spans="1:10" ht="15" x14ac:dyDescent="0.25">
      <c r="A250" s="283" t="s">
        <v>2073</v>
      </c>
      <c r="B250" s="283" t="s">
        <v>2074</v>
      </c>
      <c r="C250" s="283" t="s">
        <v>687</v>
      </c>
      <c r="D250" s="284" t="s">
        <v>2075</v>
      </c>
      <c r="E250" s="285"/>
      <c r="F250" s="285"/>
      <c r="G250" s="285"/>
      <c r="H250" s="283">
        <v>25</v>
      </c>
      <c r="I250" s="286"/>
      <c r="J250" s="286" t="s">
        <v>2076</v>
      </c>
    </row>
    <row r="251" spans="1:10" ht="15" x14ac:dyDescent="0.25">
      <c r="A251" s="283" t="s">
        <v>2077</v>
      </c>
      <c r="B251" s="283" t="s">
        <v>2078</v>
      </c>
      <c r="C251" s="283" t="s">
        <v>1251</v>
      </c>
      <c r="D251" s="284" t="s">
        <v>2079</v>
      </c>
      <c r="E251" s="285"/>
      <c r="F251" s="285"/>
      <c r="G251" s="285"/>
      <c r="H251" s="283">
        <v>100</v>
      </c>
      <c r="I251" s="286"/>
      <c r="J251" s="286" t="s">
        <v>2080</v>
      </c>
    </row>
    <row r="252" spans="1:10" ht="15" x14ac:dyDescent="0.25">
      <c r="A252" s="283" t="s">
        <v>2081</v>
      </c>
      <c r="B252" s="283" t="s">
        <v>2082</v>
      </c>
      <c r="C252" s="283" t="s">
        <v>687</v>
      </c>
      <c r="D252" s="284" t="s">
        <v>2083</v>
      </c>
      <c r="E252" s="285">
        <v>4000</v>
      </c>
      <c r="F252" s="285"/>
      <c r="G252" s="285"/>
      <c r="H252" s="283">
        <v>50</v>
      </c>
      <c r="I252" s="286"/>
      <c r="J252" s="286" t="s">
        <v>2084</v>
      </c>
    </row>
    <row r="253" spans="1:10" ht="15" x14ac:dyDescent="0.25">
      <c r="A253" s="283" t="s">
        <v>2085</v>
      </c>
      <c r="B253" s="283" t="s">
        <v>2086</v>
      </c>
      <c r="C253" s="283" t="s">
        <v>687</v>
      </c>
      <c r="D253" s="284" t="s">
        <v>2087</v>
      </c>
      <c r="E253" s="285"/>
      <c r="F253" s="285"/>
      <c r="G253" s="285"/>
      <c r="H253" s="283">
        <v>25</v>
      </c>
      <c r="I253" s="286"/>
      <c r="J253" s="286" t="s">
        <v>2088</v>
      </c>
    </row>
    <row r="254" spans="1:10" ht="15" x14ac:dyDescent="0.25">
      <c r="A254" s="283" t="s">
        <v>2089</v>
      </c>
      <c r="B254" s="283" t="s">
        <v>2090</v>
      </c>
      <c r="C254" s="283" t="s">
        <v>730</v>
      </c>
      <c r="D254" s="284" t="s">
        <v>2091</v>
      </c>
      <c r="E254" s="285"/>
      <c r="F254" s="285">
        <v>10000</v>
      </c>
      <c r="G254" s="285"/>
      <c r="H254" s="283">
        <v>300</v>
      </c>
      <c r="I254" s="286"/>
      <c r="J254" s="286" t="s">
        <v>2092</v>
      </c>
    </row>
    <row r="255" spans="1:10" ht="15" x14ac:dyDescent="0.25">
      <c r="A255" s="283" t="s">
        <v>2089</v>
      </c>
      <c r="B255" s="283" t="s">
        <v>2093</v>
      </c>
      <c r="C255" s="283" t="s">
        <v>1292</v>
      </c>
      <c r="D255" s="284" t="s">
        <v>2094</v>
      </c>
      <c r="E255" s="285">
        <v>150</v>
      </c>
      <c r="F255" s="285"/>
      <c r="G255" s="285"/>
      <c r="H255" s="283">
        <v>420</v>
      </c>
      <c r="I255" s="286"/>
      <c r="J255" s="286" t="s">
        <v>1824</v>
      </c>
    </row>
    <row r="256" spans="1:10" ht="15" x14ac:dyDescent="0.25">
      <c r="A256" s="283" t="s">
        <v>2089</v>
      </c>
      <c r="B256" s="283" t="s">
        <v>2095</v>
      </c>
      <c r="C256" s="283" t="s">
        <v>1292</v>
      </c>
      <c r="D256" s="284" t="s">
        <v>2096</v>
      </c>
      <c r="E256" s="285"/>
      <c r="F256" s="285"/>
      <c r="G256" s="285"/>
      <c r="H256" s="283">
        <v>20</v>
      </c>
      <c r="I256" s="286"/>
      <c r="J256" s="286" t="s">
        <v>1824</v>
      </c>
    </row>
    <row r="257" spans="1:10" ht="15" x14ac:dyDescent="0.25">
      <c r="A257" s="283" t="s">
        <v>2089</v>
      </c>
      <c r="B257" s="283" t="s">
        <v>2097</v>
      </c>
      <c r="C257" s="283" t="s">
        <v>687</v>
      </c>
      <c r="D257" s="284" t="s">
        <v>2098</v>
      </c>
      <c r="E257" s="285"/>
      <c r="F257" s="285"/>
      <c r="G257" s="285"/>
      <c r="H257" s="283">
        <v>80</v>
      </c>
      <c r="I257" s="286"/>
      <c r="J257" s="286" t="s">
        <v>2099</v>
      </c>
    </row>
    <row r="258" spans="1:10" ht="15" x14ac:dyDescent="0.25">
      <c r="A258" s="283" t="s">
        <v>2100</v>
      </c>
      <c r="B258" s="283" t="s">
        <v>2101</v>
      </c>
      <c r="C258" s="283" t="s">
        <v>1292</v>
      </c>
      <c r="D258" s="284" t="s">
        <v>2102</v>
      </c>
      <c r="E258" s="285"/>
      <c r="F258" s="285"/>
      <c r="G258" s="285"/>
      <c r="H258" s="283">
        <v>50</v>
      </c>
      <c r="I258" s="286"/>
      <c r="J258" s="286" t="s">
        <v>2103</v>
      </c>
    </row>
    <row r="259" spans="1:10" ht="15" x14ac:dyDescent="0.25">
      <c r="A259" s="283" t="s">
        <v>2104</v>
      </c>
      <c r="B259" s="283" t="s">
        <v>2105</v>
      </c>
      <c r="C259" s="283" t="s">
        <v>687</v>
      </c>
      <c r="D259" s="284" t="s">
        <v>2106</v>
      </c>
      <c r="E259" s="285"/>
      <c r="F259" s="285"/>
      <c r="G259" s="285"/>
      <c r="H259" s="283">
        <v>25</v>
      </c>
      <c r="I259" s="286">
        <v>1</v>
      </c>
      <c r="J259" s="286" t="s">
        <v>2107</v>
      </c>
    </row>
    <row r="260" spans="1:10" ht="15" x14ac:dyDescent="0.25">
      <c r="A260" s="283" t="s">
        <v>2108</v>
      </c>
      <c r="B260" s="283" t="s">
        <v>2109</v>
      </c>
      <c r="C260" s="283" t="s">
        <v>687</v>
      </c>
      <c r="D260" s="284" t="s">
        <v>2110</v>
      </c>
      <c r="E260" s="285"/>
      <c r="F260" s="285"/>
      <c r="G260" s="285">
        <v>150</v>
      </c>
      <c r="H260" s="283">
        <v>15</v>
      </c>
      <c r="I260" s="286"/>
      <c r="J260" s="286" t="s">
        <v>2111</v>
      </c>
    </row>
    <row r="261" spans="1:10" ht="15" x14ac:dyDescent="0.25">
      <c r="A261" s="283" t="s">
        <v>2108</v>
      </c>
      <c r="B261" s="283" t="s">
        <v>2112</v>
      </c>
      <c r="C261" s="283" t="s">
        <v>1292</v>
      </c>
      <c r="D261" s="284" t="s">
        <v>2113</v>
      </c>
      <c r="E261" s="285"/>
      <c r="F261" s="285"/>
      <c r="G261" s="285">
        <v>100</v>
      </c>
      <c r="H261" s="283">
        <v>20</v>
      </c>
      <c r="I261" s="286"/>
      <c r="J261" s="286" t="s">
        <v>2114</v>
      </c>
    </row>
    <row r="262" spans="1:10" ht="15" x14ac:dyDescent="0.25">
      <c r="A262" s="283" t="s">
        <v>2053</v>
      </c>
      <c r="B262" s="283" t="s">
        <v>2115</v>
      </c>
      <c r="C262" s="283" t="s">
        <v>730</v>
      </c>
      <c r="D262" s="284" t="s">
        <v>2116</v>
      </c>
      <c r="E262" s="285">
        <v>5707</v>
      </c>
      <c r="F262" s="285">
        <v>6306.95</v>
      </c>
      <c r="G262" s="285"/>
      <c r="H262" s="283">
        <v>230</v>
      </c>
      <c r="I262" s="286"/>
      <c r="J262" s="286" t="s">
        <v>2117</v>
      </c>
    </row>
    <row r="263" spans="1:10" ht="15" x14ac:dyDescent="0.25">
      <c r="A263" s="283" t="s">
        <v>2053</v>
      </c>
      <c r="B263" s="283" t="s">
        <v>2118</v>
      </c>
      <c r="C263" s="283" t="s">
        <v>730</v>
      </c>
      <c r="D263" s="284">
        <v>45855</v>
      </c>
      <c r="E263" s="285">
        <v>471.45</v>
      </c>
      <c r="F263" s="285">
        <v>521</v>
      </c>
      <c r="G263" s="285"/>
      <c r="H263" s="283">
        <v>19</v>
      </c>
      <c r="I263" s="286"/>
      <c r="J263" s="286" t="s">
        <v>2119</v>
      </c>
    </row>
    <row r="264" spans="1:10" ht="15" x14ac:dyDescent="0.25">
      <c r="A264" s="283" t="s">
        <v>2053</v>
      </c>
      <c r="B264" s="283" t="s">
        <v>2120</v>
      </c>
      <c r="C264" s="283" t="s">
        <v>1393</v>
      </c>
      <c r="D264" s="284">
        <v>45698</v>
      </c>
      <c r="E264" s="285">
        <v>1834.5</v>
      </c>
      <c r="F264" s="285">
        <v>68.400000000000006</v>
      </c>
      <c r="G264" s="285"/>
      <c r="H264" s="283">
        <v>30</v>
      </c>
      <c r="I264" s="286">
        <v>250</v>
      </c>
      <c r="J264" s="286" t="s">
        <v>2121</v>
      </c>
    </row>
    <row r="265" spans="1:10" ht="15" x14ac:dyDescent="0.25">
      <c r="A265" s="283" t="s">
        <v>637</v>
      </c>
      <c r="B265" s="283" t="s">
        <v>1745</v>
      </c>
      <c r="C265" s="283" t="s">
        <v>687</v>
      </c>
      <c r="D265" s="284">
        <v>45855</v>
      </c>
      <c r="E265" s="285"/>
      <c r="F265" s="285"/>
      <c r="G265" s="285"/>
      <c r="H265" s="283"/>
      <c r="I265" s="286">
        <v>1000</v>
      </c>
      <c r="J265" s="286" t="s">
        <v>1824</v>
      </c>
    </row>
    <row r="266" spans="1:10" ht="15" x14ac:dyDescent="0.25">
      <c r="A266" s="283" t="s">
        <v>258</v>
      </c>
      <c r="B266" s="283" t="s">
        <v>2122</v>
      </c>
      <c r="C266" s="283" t="s">
        <v>1292</v>
      </c>
      <c r="D266" s="284"/>
      <c r="E266" s="285">
        <v>30</v>
      </c>
      <c r="F266" s="285"/>
      <c r="G266" s="285"/>
      <c r="H266" s="283">
        <v>56</v>
      </c>
      <c r="I266" s="286"/>
      <c r="J266" s="286" t="s">
        <v>2123</v>
      </c>
    </row>
    <row r="267" spans="1:10" ht="15" x14ac:dyDescent="0.25">
      <c r="A267" s="283" t="s">
        <v>258</v>
      </c>
      <c r="B267" s="283" t="s">
        <v>2124</v>
      </c>
      <c r="C267" s="283" t="s">
        <v>1292</v>
      </c>
      <c r="D267" s="284"/>
      <c r="E267" s="285"/>
      <c r="F267" s="285"/>
      <c r="G267" s="285"/>
      <c r="H267" s="283">
        <v>31</v>
      </c>
      <c r="I267" s="286"/>
      <c r="J267" s="286" t="s">
        <v>2125</v>
      </c>
    </row>
    <row r="268" spans="1:10" ht="15" x14ac:dyDescent="0.25">
      <c r="A268" s="283" t="s">
        <v>258</v>
      </c>
      <c r="B268" s="283" t="s">
        <v>2124</v>
      </c>
      <c r="C268" s="283" t="s">
        <v>1292</v>
      </c>
      <c r="D268" s="284"/>
      <c r="E268" s="285"/>
      <c r="F268" s="285"/>
      <c r="G268" s="285"/>
      <c r="H268" s="283">
        <v>21</v>
      </c>
      <c r="I268" s="286"/>
      <c r="J268" s="286" t="s">
        <v>2125</v>
      </c>
    </row>
    <row r="269" spans="1:10" ht="15" x14ac:dyDescent="0.25">
      <c r="A269" s="283" t="s">
        <v>258</v>
      </c>
      <c r="B269" s="283" t="s">
        <v>1096</v>
      </c>
      <c r="C269" s="283" t="s">
        <v>687</v>
      </c>
      <c r="D269" s="284"/>
      <c r="E269" s="285">
        <v>60</v>
      </c>
      <c r="F269" s="285"/>
      <c r="G269" s="285"/>
      <c r="H269" s="283">
        <v>35</v>
      </c>
      <c r="I269" s="286"/>
      <c r="J269" s="286" t="s">
        <v>2125</v>
      </c>
    </row>
    <row r="270" spans="1:10" ht="15" x14ac:dyDescent="0.25">
      <c r="A270" s="283" t="s">
        <v>258</v>
      </c>
      <c r="B270" s="283" t="s">
        <v>2122</v>
      </c>
      <c r="C270" s="283" t="s">
        <v>1292</v>
      </c>
      <c r="D270" s="284"/>
      <c r="E270" s="285">
        <v>30</v>
      </c>
      <c r="F270" s="285"/>
      <c r="G270" s="285"/>
      <c r="H270" s="283">
        <v>26</v>
      </c>
      <c r="I270" s="286"/>
      <c r="J270" s="286" t="s">
        <v>2126</v>
      </c>
    </row>
    <row r="271" spans="1:10" ht="15" x14ac:dyDescent="0.25">
      <c r="A271" s="283" t="s">
        <v>258</v>
      </c>
      <c r="B271" s="283" t="s">
        <v>2127</v>
      </c>
      <c r="C271" s="283" t="s">
        <v>1292</v>
      </c>
      <c r="D271" s="284"/>
      <c r="E271" s="285">
        <v>300</v>
      </c>
      <c r="F271" s="285"/>
      <c r="G271" s="285"/>
      <c r="H271" s="283">
        <v>90</v>
      </c>
      <c r="I271" s="286"/>
      <c r="J271" s="286" t="s">
        <v>2128</v>
      </c>
    </row>
    <row r="272" spans="1:10" ht="15" x14ac:dyDescent="0.25">
      <c r="A272" s="283" t="s">
        <v>258</v>
      </c>
      <c r="B272" s="283" t="s">
        <v>2129</v>
      </c>
      <c r="C272" s="283" t="s">
        <v>1292</v>
      </c>
      <c r="D272" s="284"/>
      <c r="E272" s="285">
        <v>300</v>
      </c>
      <c r="F272" s="285"/>
      <c r="G272" s="285"/>
      <c r="H272" s="283">
        <v>50</v>
      </c>
      <c r="I272" s="286"/>
      <c r="J272" s="286" t="s">
        <v>2125</v>
      </c>
    </row>
    <row r="273" spans="1:10" ht="15" x14ac:dyDescent="0.25">
      <c r="A273" s="283" t="s">
        <v>258</v>
      </c>
      <c r="B273" s="283" t="s">
        <v>2129</v>
      </c>
      <c r="C273" s="283" t="s">
        <v>1292</v>
      </c>
      <c r="D273" s="284"/>
      <c r="E273" s="285">
        <v>30</v>
      </c>
      <c r="F273" s="285"/>
      <c r="G273" s="285"/>
      <c r="H273" s="283">
        <v>79</v>
      </c>
      <c r="I273" s="286"/>
      <c r="J273" s="286" t="s">
        <v>2130</v>
      </c>
    </row>
    <row r="274" spans="1:10" ht="15" x14ac:dyDescent="0.25">
      <c r="A274" s="283" t="s">
        <v>258</v>
      </c>
      <c r="B274" s="283" t="s">
        <v>2131</v>
      </c>
      <c r="C274" s="283" t="s">
        <v>730</v>
      </c>
      <c r="D274" s="284"/>
      <c r="E274" s="285">
        <v>30</v>
      </c>
      <c r="F274" s="285"/>
      <c r="G274" s="285"/>
      <c r="H274" s="283">
        <v>20</v>
      </c>
      <c r="I274" s="286"/>
      <c r="J274" s="286" t="s">
        <v>2132</v>
      </c>
    </row>
    <row r="275" spans="1:10" ht="15" x14ac:dyDescent="0.25">
      <c r="A275" s="283" t="s">
        <v>258</v>
      </c>
      <c r="B275" s="283" t="s">
        <v>2133</v>
      </c>
      <c r="C275" s="283" t="s">
        <v>730</v>
      </c>
      <c r="D275" s="284"/>
      <c r="E275" s="285">
        <v>30</v>
      </c>
      <c r="F275" s="285"/>
      <c r="G275" s="285"/>
      <c r="H275" s="283">
        <v>20</v>
      </c>
      <c r="I275" s="286"/>
      <c r="J275" s="286" t="s">
        <v>2132</v>
      </c>
    </row>
    <row r="276" spans="1:10" ht="15" x14ac:dyDescent="0.25">
      <c r="A276" s="283" t="s">
        <v>258</v>
      </c>
      <c r="B276" s="283" t="s">
        <v>2134</v>
      </c>
      <c r="C276" s="283" t="s">
        <v>730</v>
      </c>
      <c r="D276" s="284"/>
      <c r="E276" s="285">
        <v>300</v>
      </c>
      <c r="F276" s="285"/>
      <c r="G276" s="285"/>
      <c r="H276" s="283">
        <v>23</v>
      </c>
      <c r="I276" s="286"/>
      <c r="J276" s="286" t="s">
        <v>2125</v>
      </c>
    </row>
    <row r="277" spans="1:10" ht="15" x14ac:dyDescent="0.25">
      <c r="A277" s="283" t="s">
        <v>258</v>
      </c>
      <c r="B277" s="283" t="s">
        <v>2127</v>
      </c>
      <c r="C277" s="283" t="s">
        <v>1292</v>
      </c>
      <c r="D277" s="284"/>
      <c r="E277" s="285">
        <v>30</v>
      </c>
      <c r="F277" s="285"/>
      <c r="G277" s="285"/>
      <c r="H277" s="283">
        <v>84</v>
      </c>
      <c r="I277" s="286"/>
      <c r="J277" s="286" t="s">
        <v>1997</v>
      </c>
    </row>
    <row r="278" spans="1:10" ht="15" x14ac:dyDescent="0.25">
      <c r="A278" s="283" t="s">
        <v>258</v>
      </c>
      <c r="B278" s="283" t="s">
        <v>2135</v>
      </c>
      <c r="C278" s="283" t="s">
        <v>1292</v>
      </c>
      <c r="D278" s="284"/>
      <c r="E278" s="285">
        <v>30</v>
      </c>
      <c r="F278" s="285"/>
      <c r="G278" s="285"/>
      <c r="H278" s="283">
        <v>100</v>
      </c>
      <c r="I278" s="286"/>
      <c r="J278" s="286" t="s">
        <v>2136</v>
      </c>
    </row>
    <row r="279" spans="1:10" ht="15" x14ac:dyDescent="0.25">
      <c r="A279" s="283" t="s">
        <v>258</v>
      </c>
      <c r="B279" s="283" t="s">
        <v>2137</v>
      </c>
      <c r="C279" s="283" t="s">
        <v>1292</v>
      </c>
      <c r="D279" s="284"/>
      <c r="E279" s="285">
        <v>30</v>
      </c>
      <c r="F279" s="285"/>
      <c r="G279" s="285"/>
      <c r="H279" s="283">
        <v>82</v>
      </c>
      <c r="I279" s="286"/>
      <c r="J279" s="286" t="s">
        <v>2125</v>
      </c>
    </row>
    <row r="280" spans="1:10" ht="15" x14ac:dyDescent="0.25">
      <c r="A280" s="283" t="s">
        <v>258</v>
      </c>
      <c r="B280" s="283" t="s">
        <v>2138</v>
      </c>
      <c r="C280" s="283" t="s">
        <v>1292</v>
      </c>
      <c r="D280" s="284"/>
      <c r="E280" s="285">
        <v>300</v>
      </c>
      <c r="F280" s="285"/>
      <c r="G280" s="285"/>
      <c r="H280" s="283">
        <v>60</v>
      </c>
      <c r="I280" s="286"/>
      <c r="J280" s="286" t="s">
        <v>2125</v>
      </c>
    </row>
    <row r="281" spans="1:10" ht="15" x14ac:dyDescent="0.25">
      <c r="A281" s="283" t="s">
        <v>258</v>
      </c>
      <c r="B281" s="283" t="s">
        <v>2131</v>
      </c>
      <c r="C281" s="283" t="s">
        <v>730</v>
      </c>
      <c r="D281" s="284"/>
      <c r="E281" s="285">
        <v>60</v>
      </c>
      <c r="F281" s="285"/>
      <c r="G281" s="285"/>
      <c r="H281" s="283">
        <v>55</v>
      </c>
      <c r="I281" s="286"/>
      <c r="J281" s="286" t="s">
        <v>2125</v>
      </c>
    </row>
    <row r="282" spans="1:10" ht="15" x14ac:dyDescent="0.25">
      <c r="A282" s="283" t="s">
        <v>258</v>
      </c>
      <c r="B282" s="283" t="s">
        <v>2139</v>
      </c>
      <c r="C282" s="283" t="s">
        <v>730</v>
      </c>
      <c r="D282" s="284"/>
      <c r="E282" s="285">
        <v>45</v>
      </c>
      <c r="F282" s="285"/>
      <c r="G282" s="285"/>
      <c r="H282" s="283">
        <v>55</v>
      </c>
      <c r="I282" s="286"/>
      <c r="J282" s="286" t="s">
        <v>2125</v>
      </c>
    </row>
    <row r="283" spans="1:10" ht="15" x14ac:dyDescent="0.25">
      <c r="A283" s="283" t="s">
        <v>258</v>
      </c>
      <c r="B283" s="283" t="s">
        <v>2134</v>
      </c>
      <c r="C283" s="283" t="s">
        <v>1292</v>
      </c>
      <c r="D283" s="284"/>
      <c r="E283" s="285">
        <v>300</v>
      </c>
      <c r="F283" s="285"/>
      <c r="G283" s="285"/>
      <c r="H283" s="283">
        <v>55</v>
      </c>
      <c r="I283" s="286"/>
      <c r="J283" s="286" t="s">
        <v>2125</v>
      </c>
    </row>
    <row r="284" spans="1:10" ht="15" x14ac:dyDescent="0.25">
      <c r="A284" s="283" t="s">
        <v>258</v>
      </c>
      <c r="B284" s="283" t="s">
        <v>2140</v>
      </c>
      <c r="C284" s="283" t="s">
        <v>1292</v>
      </c>
      <c r="D284" s="284"/>
      <c r="E284" s="285">
        <v>30</v>
      </c>
      <c r="F284" s="285"/>
      <c r="G284" s="285"/>
      <c r="H284" s="283">
        <v>35</v>
      </c>
      <c r="I284" s="286"/>
      <c r="J284" s="286" t="s">
        <v>2141</v>
      </c>
    </row>
    <row r="285" spans="1:10" ht="15" x14ac:dyDescent="0.25">
      <c r="A285" s="283" t="s">
        <v>258</v>
      </c>
      <c r="B285" s="283" t="s">
        <v>2134</v>
      </c>
      <c r="C285" s="283" t="s">
        <v>1292</v>
      </c>
      <c r="D285" s="284"/>
      <c r="E285" s="285">
        <v>13</v>
      </c>
      <c r="F285" s="285"/>
      <c r="G285" s="285"/>
      <c r="H285" s="283">
        <v>28</v>
      </c>
      <c r="I285" s="286"/>
      <c r="J285" s="286" t="s">
        <v>2125</v>
      </c>
    </row>
    <row r="286" spans="1:10" ht="15" x14ac:dyDescent="0.25">
      <c r="A286" s="283" t="s">
        <v>258</v>
      </c>
      <c r="B286" s="283" t="s">
        <v>2134</v>
      </c>
      <c r="C286" s="283" t="s">
        <v>1292</v>
      </c>
      <c r="D286" s="284"/>
      <c r="E286" s="285">
        <v>300</v>
      </c>
      <c r="F286" s="285"/>
      <c r="G286" s="285"/>
      <c r="H286" s="283">
        <v>50</v>
      </c>
      <c r="I286" s="286"/>
      <c r="J286" s="286" t="s">
        <v>2125</v>
      </c>
    </row>
    <row r="287" spans="1:10" ht="15" x14ac:dyDescent="0.25">
      <c r="A287" s="283" t="s">
        <v>258</v>
      </c>
      <c r="B287" s="283" t="s">
        <v>2139</v>
      </c>
      <c r="C287" s="283" t="s">
        <v>730</v>
      </c>
      <c r="D287" s="284"/>
      <c r="E287" s="285">
        <v>30</v>
      </c>
      <c r="F287" s="285"/>
      <c r="G287" s="285"/>
      <c r="H287" s="283">
        <v>21</v>
      </c>
      <c r="I287" s="286"/>
      <c r="J287" s="286" t="s">
        <v>2132</v>
      </c>
    </row>
    <row r="288" spans="1:10" ht="15" x14ac:dyDescent="0.25">
      <c r="A288" s="283" t="s">
        <v>258</v>
      </c>
      <c r="B288" s="283" t="s">
        <v>2133</v>
      </c>
      <c r="C288" s="283" t="s">
        <v>730</v>
      </c>
      <c r="D288" s="284"/>
      <c r="E288" s="285">
        <v>30</v>
      </c>
      <c r="F288" s="285"/>
      <c r="G288" s="285"/>
      <c r="H288" s="283">
        <v>21</v>
      </c>
      <c r="I288" s="286"/>
      <c r="J288" s="286" t="s">
        <v>2132</v>
      </c>
    </row>
    <row r="289" spans="1:10" ht="15" x14ac:dyDescent="0.25">
      <c r="A289" s="283" t="s">
        <v>258</v>
      </c>
      <c r="B289" s="283" t="s">
        <v>2142</v>
      </c>
      <c r="C289" s="283" t="s">
        <v>730</v>
      </c>
      <c r="D289" s="284"/>
      <c r="E289" s="285">
        <v>30</v>
      </c>
      <c r="F289" s="285"/>
      <c r="G289" s="285"/>
      <c r="H289" s="283">
        <v>21</v>
      </c>
      <c r="I289" s="286"/>
      <c r="J289" s="286" t="s">
        <v>2132</v>
      </c>
    </row>
    <row r="290" spans="1:10" ht="15" x14ac:dyDescent="0.25">
      <c r="A290" s="283" t="s">
        <v>258</v>
      </c>
      <c r="B290" s="283" t="s">
        <v>2127</v>
      </c>
      <c r="C290" s="283" t="s">
        <v>1292</v>
      </c>
      <c r="D290" s="284"/>
      <c r="E290" s="285">
        <v>30</v>
      </c>
      <c r="F290" s="285"/>
      <c r="G290" s="285"/>
      <c r="H290" s="283">
        <v>59</v>
      </c>
      <c r="I290" s="286"/>
      <c r="J290" s="286" t="s">
        <v>2125</v>
      </c>
    </row>
    <row r="291" spans="1:10" ht="15" x14ac:dyDescent="0.25">
      <c r="A291" s="283" t="s">
        <v>258</v>
      </c>
      <c r="B291" s="283" t="s">
        <v>2127</v>
      </c>
      <c r="C291" s="283" t="s">
        <v>1292</v>
      </c>
      <c r="D291" s="284"/>
      <c r="E291" s="285">
        <v>30</v>
      </c>
      <c r="F291" s="285"/>
      <c r="G291" s="285"/>
      <c r="H291" s="283">
        <v>32</v>
      </c>
      <c r="I291" s="286"/>
      <c r="J291" s="286" t="s">
        <v>2125</v>
      </c>
    </row>
    <row r="292" spans="1:10" ht="15" x14ac:dyDescent="0.25">
      <c r="A292" s="283" t="s">
        <v>258</v>
      </c>
      <c r="B292" s="283" t="s">
        <v>2142</v>
      </c>
      <c r="C292" s="283" t="s">
        <v>730</v>
      </c>
      <c r="D292" s="284"/>
      <c r="E292" s="285">
        <v>45</v>
      </c>
      <c r="F292" s="285"/>
      <c r="G292" s="285"/>
      <c r="H292" s="283">
        <v>23</v>
      </c>
      <c r="I292" s="286"/>
      <c r="J292" s="286" t="s">
        <v>2125</v>
      </c>
    </row>
    <row r="293" spans="1:10" ht="15" x14ac:dyDescent="0.25">
      <c r="A293" s="283" t="s">
        <v>258</v>
      </c>
      <c r="B293" s="283" t="s">
        <v>2143</v>
      </c>
      <c r="C293" s="283" t="s">
        <v>730</v>
      </c>
      <c r="D293" s="284"/>
      <c r="E293" s="285">
        <v>45</v>
      </c>
      <c r="F293" s="285"/>
      <c r="G293" s="285"/>
      <c r="H293" s="283">
        <v>23</v>
      </c>
      <c r="I293" s="286"/>
      <c r="J293" s="286" t="s">
        <v>2125</v>
      </c>
    </row>
    <row r="294" spans="1:10" ht="15" x14ac:dyDescent="0.25">
      <c r="A294" s="283" t="s">
        <v>258</v>
      </c>
      <c r="B294" s="283" t="s">
        <v>2133</v>
      </c>
      <c r="C294" s="283" t="s">
        <v>730</v>
      </c>
      <c r="D294" s="284"/>
      <c r="E294" s="285">
        <v>60</v>
      </c>
      <c r="F294" s="285"/>
      <c r="G294" s="285"/>
      <c r="H294" s="283">
        <v>32</v>
      </c>
      <c r="I294" s="286"/>
      <c r="J294" s="286" t="s">
        <v>2125</v>
      </c>
    </row>
    <row r="295" spans="1:10" ht="15" x14ac:dyDescent="0.25">
      <c r="A295" s="283" t="s">
        <v>258</v>
      </c>
      <c r="B295" s="283" t="s">
        <v>2144</v>
      </c>
      <c r="C295" s="283" t="s">
        <v>730</v>
      </c>
      <c r="D295" s="284"/>
      <c r="E295" s="285">
        <v>45</v>
      </c>
      <c r="F295" s="285"/>
      <c r="G295" s="285"/>
      <c r="H295" s="283">
        <v>32</v>
      </c>
      <c r="I295" s="286"/>
      <c r="J295" s="286" t="s">
        <v>2125</v>
      </c>
    </row>
    <row r="296" spans="1:10" ht="15" x14ac:dyDescent="0.25">
      <c r="A296" s="283" t="s">
        <v>258</v>
      </c>
      <c r="B296" s="283" t="s">
        <v>2145</v>
      </c>
      <c r="C296" s="283" t="s">
        <v>1292</v>
      </c>
      <c r="D296" s="284"/>
      <c r="E296" s="285">
        <v>300</v>
      </c>
      <c r="F296" s="285"/>
      <c r="G296" s="285"/>
      <c r="H296" s="283">
        <v>34</v>
      </c>
      <c r="I296" s="286"/>
      <c r="J296" s="286" t="s">
        <v>1997</v>
      </c>
    </row>
    <row r="297" spans="1:10" ht="15" x14ac:dyDescent="0.25">
      <c r="A297" s="283" t="s">
        <v>258</v>
      </c>
      <c r="B297" s="283" t="s">
        <v>2134</v>
      </c>
      <c r="C297" s="283" t="s">
        <v>1292</v>
      </c>
      <c r="D297" s="284"/>
      <c r="E297" s="285">
        <v>300</v>
      </c>
      <c r="F297" s="285"/>
      <c r="G297" s="285"/>
      <c r="H297" s="283">
        <v>24</v>
      </c>
      <c r="I297" s="286"/>
      <c r="J297" s="286" t="s">
        <v>2132</v>
      </c>
    </row>
    <row r="298" spans="1:10" ht="15" x14ac:dyDescent="0.25">
      <c r="A298" s="283" t="s">
        <v>258</v>
      </c>
      <c r="B298" s="283" t="s">
        <v>2140</v>
      </c>
      <c r="C298" s="283" t="s">
        <v>1292</v>
      </c>
      <c r="D298" s="284"/>
      <c r="E298" s="285">
        <v>30</v>
      </c>
      <c r="F298" s="285"/>
      <c r="G298" s="285"/>
      <c r="H298" s="283">
        <v>27</v>
      </c>
      <c r="I298" s="286"/>
      <c r="J298" s="286" t="s">
        <v>2125</v>
      </c>
    </row>
    <row r="299" spans="1:10" ht="15" x14ac:dyDescent="0.25">
      <c r="A299" s="283" t="s">
        <v>258</v>
      </c>
      <c r="B299" s="283" t="s">
        <v>2146</v>
      </c>
      <c r="C299" s="283" t="s">
        <v>1292</v>
      </c>
      <c r="D299" s="284"/>
      <c r="E299" s="285">
        <v>30</v>
      </c>
      <c r="F299" s="285"/>
      <c r="G299" s="285"/>
      <c r="H299" s="283">
        <v>35</v>
      </c>
      <c r="I299" s="286"/>
      <c r="J299" s="286" t="s">
        <v>2147</v>
      </c>
    </row>
    <row r="300" spans="1:10" ht="15" x14ac:dyDescent="0.25">
      <c r="A300" s="283" t="s">
        <v>258</v>
      </c>
      <c r="B300" s="283" t="s">
        <v>2127</v>
      </c>
      <c r="C300" s="283" t="s">
        <v>1292</v>
      </c>
      <c r="D300" s="284"/>
      <c r="E300" s="285">
        <v>30</v>
      </c>
      <c r="F300" s="285"/>
      <c r="G300" s="285"/>
      <c r="H300" s="283">
        <v>22</v>
      </c>
      <c r="I300" s="286"/>
      <c r="J300" s="286" t="s">
        <v>2136</v>
      </c>
    </row>
    <row r="301" spans="1:10" ht="15" x14ac:dyDescent="0.25">
      <c r="A301" s="283" t="s">
        <v>258</v>
      </c>
      <c r="B301" s="283" t="s">
        <v>2134</v>
      </c>
      <c r="C301" s="283" t="s">
        <v>1292</v>
      </c>
      <c r="D301" s="284"/>
      <c r="E301" s="285">
        <v>300</v>
      </c>
      <c r="F301" s="285"/>
      <c r="G301" s="285"/>
      <c r="H301" s="283">
        <v>17</v>
      </c>
      <c r="I301" s="286"/>
      <c r="J301" s="286" t="s">
        <v>2148</v>
      </c>
    </row>
    <row r="302" spans="1:10" ht="15" x14ac:dyDescent="0.25">
      <c r="A302" s="283" t="s">
        <v>258</v>
      </c>
      <c r="B302" s="283" t="s">
        <v>2134</v>
      </c>
      <c r="C302" s="283" t="s">
        <v>1292</v>
      </c>
      <c r="D302" s="284"/>
      <c r="E302" s="285">
        <v>300</v>
      </c>
      <c r="F302" s="285"/>
      <c r="G302" s="285"/>
      <c r="H302" s="283">
        <v>10</v>
      </c>
      <c r="I302" s="286"/>
      <c r="J302" s="286" t="s">
        <v>2148</v>
      </c>
    </row>
    <row r="303" spans="1:10" ht="15" x14ac:dyDescent="0.25">
      <c r="A303" s="283" t="s">
        <v>258</v>
      </c>
      <c r="B303" s="283" t="s">
        <v>2134</v>
      </c>
      <c r="C303" s="283" t="s">
        <v>1292</v>
      </c>
      <c r="D303" s="284"/>
      <c r="E303" s="285">
        <v>300</v>
      </c>
      <c r="F303" s="285"/>
      <c r="G303" s="285"/>
      <c r="H303" s="283">
        <v>33</v>
      </c>
      <c r="I303" s="286"/>
      <c r="J303" s="286" t="s">
        <v>2132</v>
      </c>
    </row>
    <row r="304" spans="1:10" ht="15" x14ac:dyDescent="0.25">
      <c r="A304" s="283" t="s">
        <v>258</v>
      </c>
      <c r="B304" s="283" t="s">
        <v>2143</v>
      </c>
      <c r="C304" s="283" t="s">
        <v>730</v>
      </c>
      <c r="D304" s="284"/>
      <c r="E304" s="285">
        <v>45</v>
      </c>
      <c r="F304" s="285"/>
      <c r="G304" s="285"/>
      <c r="H304" s="283">
        <v>35</v>
      </c>
      <c r="I304" s="286"/>
      <c r="J304" s="286" t="s">
        <v>2125</v>
      </c>
    </row>
    <row r="305" spans="1:10" ht="15" x14ac:dyDescent="0.25">
      <c r="A305" s="283" t="s">
        <v>258</v>
      </c>
      <c r="B305" s="283" t="s">
        <v>1096</v>
      </c>
      <c r="C305" s="283" t="s">
        <v>687</v>
      </c>
      <c r="D305" s="284"/>
      <c r="E305" s="285">
        <v>30</v>
      </c>
      <c r="F305" s="285"/>
      <c r="G305" s="285"/>
      <c r="H305" s="283">
        <v>56</v>
      </c>
      <c r="I305" s="286"/>
      <c r="J305" s="286" t="s">
        <v>2123</v>
      </c>
    </row>
    <row r="306" spans="1:10" ht="15" x14ac:dyDescent="0.25">
      <c r="A306" s="283" t="s">
        <v>258</v>
      </c>
      <c r="B306" s="283" t="s">
        <v>2127</v>
      </c>
      <c r="C306" s="283" t="s">
        <v>1292</v>
      </c>
      <c r="D306" s="284"/>
      <c r="E306" s="285">
        <v>30</v>
      </c>
      <c r="F306" s="285"/>
      <c r="G306" s="285"/>
      <c r="H306" s="283">
        <v>27</v>
      </c>
      <c r="I306" s="286"/>
      <c r="J306" s="286" t="s">
        <v>2147</v>
      </c>
    </row>
    <row r="307" spans="1:10" ht="15" x14ac:dyDescent="0.25">
      <c r="A307" s="283" t="s">
        <v>258</v>
      </c>
      <c r="B307" s="283" t="s">
        <v>1096</v>
      </c>
      <c r="C307" s="283" t="s">
        <v>687</v>
      </c>
      <c r="D307" s="284"/>
      <c r="E307" s="285">
        <v>30</v>
      </c>
      <c r="F307" s="285"/>
      <c r="G307" s="285"/>
      <c r="H307" s="283">
        <v>34</v>
      </c>
      <c r="I307" s="286"/>
      <c r="J307" s="286" t="s">
        <v>1997</v>
      </c>
    </row>
    <row r="308" spans="1:10" ht="15" x14ac:dyDescent="0.25">
      <c r="A308" s="283" t="s">
        <v>258</v>
      </c>
      <c r="B308" s="283" t="s">
        <v>2143</v>
      </c>
      <c r="C308" s="283" t="s">
        <v>730</v>
      </c>
      <c r="D308" s="284"/>
      <c r="E308" s="285">
        <v>45</v>
      </c>
      <c r="F308" s="285"/>
      <c r="G308" s="285"/>
      <c r="H308" s="283">
        <v>60</v>
      </c>
      <c r="I308" s="286"/>
      <c r="J308" s="286" t="s">
        <v>2149</v>
      </c>
    </row>
    <row r="309" spans="1:10" ht="15" x14ac:dyDescent="0.25">
      <c r="A309" s="283" t="s">
        <v>258</v>
      </c>
      <c r="B309" s="283" t="s">
        <v>2133</v>
      </c>
      <c r="C309" s="283" t="s">
        <v>730</v>
      </c>
      <c r="D309" s="284"/>
      <c r="E309" s="285">
        <v>45</v>
      </c>
      <c r="F309" s="285"/>
      <c r="G309" s="285"/>
      <c r="H309" s="283">
        <v>60</v>
      </c>
      <c r="I309" s="286"/>
      <c r="J309" s="286" t="s">
        <v>2149</v>
      </c>
    </row>
    <row r="310" spans="1:10" ht="15" x14ac:dyDescent="0.25">
      <c r="A310" s="283" t="s">
        <v>258</v>
      </c>
      <c r="B310" s="283" t="s">
        <v>2139</v>
      </c>
      <c r="C310" s="283" t="s">
        <v>730</v>
      </c>
      <c r="D310" s="284"/>
      <c r="E310" s="285">
        <v>45</v>
      </c>
      <c r="F310" s="285"/>
      <c r="G310" s="285"/>
      <c r="H310" s="283">
        <v>30</v>
      </c>
      <c r="I310" s="286"/>
      <c r="J310" s="286" t="s">
        <v>2132</v>
      </c>
    </row>
    <row r="311" spans="1:10" ht="15" x14ac:dyDescent="0.25">
      <c r="A311" s="283" t="s">
        <v>258</v>
      </c>
      <c r="B311" s="283" t="s">
        <v>2131</v>
      </c>
      <c r="C311" s="283" t="s">
        <v>730</v>
      </c>
      <c r="D311" s="284"/>
      <c r="E311" s="285">
        <v>30</v>
      </c>
      <c r="F311" s="285"/>
      <c r="G311" s="285"/>
      <c r="H311" s="283">
        <v>30</v>
      </c>
      <c r="I311" s="286"/>
      <c r="J311" s="286" t="s">
        <v>2132</v>
      </c>
    </row>
    <row r="312" spans="1:10" ht="15" x14ac:dyDescent="0.25">
      <c r="A312" s="283" t="s">
        <v>258</v>
      </c>
      <c r="B312" s="283" t="s">
        <v>2150</v>
      </c>
      <c r="C312" s="283" t="s">
        <v>1251</v>
      </c>
      <c r="D312" s="284"/>
      <c r="E312" s="285">
        <v>300</v>
      </c>
      <c r="F312" s="285"/>
      <c r="G312" s="285"/>
      <c r="H312" s="283"/>
      <c r="I312" s="286"/>
      <c r="J312" s="286" t="s">
        <v>1824</v>
      </c>
    </row>
    <row r="313" spans="1:10" ht="15" x14ac:dyDescent="0.25">
      <c r="A313" s="283" t="s">
        <v>258</v>
      </c>
      <c r="B313" s="283" t="s">
        <v>2151</v>
      </c>
      <c r="C313" s="283" t="s">
        <v>730</v>
      </c>
      <c r="D313" s="284"/>
      <c r="E313" s="285">
        <v>30</v>
      </c>
      <c r="F313" s="285"/>
      <c r="G313" s="285"/>
      <c r="H313" s="283">
        <v>28</v>
      </c>
      <c r="I313" s="286"/>
      <c r="J313" s="286" t="s">
        <v>2152</v>
      </c>
    </row>
    <row r="314" spans="1:10" ht="15" x14ac:dyDescent="0.25">
      <c r="A314" s="283" t="s">
        <v>258</v>
      </c>
      <c r="B314" s="283" t="s">
        <v>2151</v>
      </c>
      <c r="C314" s="283" t="s">
        <v>730</v>
      </c>
      <c r="D314" s="284"/>
      <c r="E314" s="285">
        <v>30</v>
      </c>
      <c r="F314" s="285"/>
      <c r="G314" s="285"/>
      <c r="H314" s="283">
        <v>28</v>
      </c>
      <c r="I314" s="286"/>
      <c r="J314" s="286" t="s">
        <v>2152</v>
      </c>
    </row>
    <row r="315" spans="1:10" ht="15" x14ac:dyDescent="0.25">
      <c r="A315" s="283" t="s">
        <v>258</v>
      </c>
      <c r="B315" s="283" t="s">
        <v>2151</v>
      </c>
      <c r="C315" s="283" t="s">
        <v>730</v>
      </c>
      <c r="D315" s="284"/>
      <c r="E315" s="285">
        <v>60</v>
      </c>
      <c r="F315" s="285"/>
      <c r="G315" s="285"/>
      <c r="H315" s="283">
        <v>28</v>
      </c>
      <c r="I315" s="286"/>
      <c r="J315" s="286" t="s">
        <v>2152</v>
      </c>
    </row>
    <row r="316" spans="1:10" ht="15" x14ac:dyDescent="0.25">
      <c r="A316" s="283" t="s">
        <v>258</v>
      </c>
      <c r="B316" s="283" t="s">
        <v>2151</v>
      </c>
      <c r="C316" s="283" t="s">
        <v>730</v>
      </c>
      <c r="D316" s="284"/>
      <c r="E316" s="285">
        <v>60</v>
      </c>
      <c r="F316" s="285"/>
      <c r="G316" s="285"/>
      <c r="H316" s="283">
        <v>28</v>
      </c>
      <c r="I316" s="286"/>
      <c r="J316" s="286" t="s">
        <v>2152</v>
      </c>
    </row>
    <row r="317" spans="1:10" ht="15" x14ac:dyDescent="0.25">
      <c r="A317" s="283" t="s">
        <v>258</v>
      </c>
      <c r="B317" s="283" t="s">
        <v>2153</v>
      </c>
      <c r="C317" s="283" t="s">
        <v>687</v>
      </c>
      <c r="D317" s="284"/>
      <c r="E317" s="285">
        <v>60</v>
      </c>
      <c r="F317" s="285"/>
      <c r="G317" s="285"/>
      <c r="H317" s="283">
        <v>116</v>
      </c>
      <c r="I317" s="286"/>
      <c r="J317" s="286" t="s">
        <v>2154</v>
      </c>
    </row>
    <row r="318" spans="1:10" ht="15" x14ac:dyDescent="0.25">
      <c r="A318" s="283" t="s">
        <v>258</v>
      </c>
      <c r="B318" s="283" t="s">
        <v>2155</v>
      </c>
      <c r="C318" s="283" t="s">
        <v>687</v>
      </c>
      <c r="D318" s="284"/>
      <c r="E318" s="285">
        <v>45</v>
      </c>
      <c r="F318" s="285"/>
      <c r="G318" s="285"/>
      <c r="H318" s="283">
        <v>116</v>
      </c>
      <c r="I318" s="286"/>
      <c r="J318" s="286" t="s">
        <v>2154</v>
      </c>
    </row>
    <row r="319" spans="1:10" ht="15" x14ac:dyDescent="0.25">
      <c r="A319" s="283" t="s">
        <v>258</v>
      </c>
      <c r="B319" s="283" t="s">
        <v>2156</v>
      </c>
      <c r="C319" s="283" t="s">
        <v>687</v>
      </c>
      <c r="D319" s="284"/>
      <c r="E319" s="285">
        <v>45</v>
      </c>
      <c r="F319" s="285"/>
      <c r="G319" s="285"/>
      <c r="H319" s="283">
        <v>116</v>
      </c>
      <c r="I319" s="286"/>
      <c r="J319" s="286" t="s">
        <v>2154</v>
      </c>
    </row>
    <row r="320" spans="1:10" ht="15" x14ac:dyDescent="0.25">
      <c r="A320" s="283" t="s">
        <v>258</v>
      </c>
      <c r="B320" s="283" t="s">
        <v>2157</v>
      </c>
      <c r="C320" s="283" t="s">
        <v>1292</v>
      </c>
      <c r="D320" s="284"/>
      <c r="E320" s="285">
        <v>300</v>
      </c>
      <c r="F320" s="285"/>
      <c r="G320" s="285"/>
      <c r="H320" s="283">
        <v>9</v>
      </c>
      <c r="I320" s="286"/>
      <c r="J320" s="286" t="s">
        <v>2125</v>
      </c>
    </row>
    <row r="321" spans="1:10" ht="15" x14ac:dyDescent="0.25">
      <c r="A321" s="283" t="s">
        <v>258</v>
      </c>
      <c r="B321" s="283" t="s">
        <v>2157</v>
      </c>
      <c r="C321" s="283" t="s">
        <v>1292</v>
      </c>
      <c r="D321" s="284"/>
      <c r="E321" s="285">
        <v>300</v>
      </c>
      <c r="F321" s="285"/>
      <c r="G321" s="285"/>
      <c r="H321" s="283">
        <v>40</v>
      </c>
      <c r="I321" s="286"/>
      <c r="J321" s="286" t="s">
        <v>2125</v>
      </c>
    </row>
    <row r="322" spans="1:10" ht="15" x14ac:dyDescent="0.25">
      <c r="A322" s="283" t="s">
        <v>258</v>
      </c>
      <c r="B322" s="283" t="s">
        <v>2146</v>
      </c>
      <c r="C322" s="283" t="s">
        <v>1292</v>
      </c>
      <c r="D322" s="284"/>
      <c r="E322" s="285">
        <v>30</v>
      </c>
      <c r="F322" s="285"/>
      <c r="G322" s="285"/>
      <c r="H322" s="283">
        <v>43</v>
      </c>
      <c r="I322" s="286"/>
      <c r="J322" s="286" t="s">
        <v>2125</v>
      </c>
    </row>
    <row r="323" spans="1:10" ht="15" x14ac:dyDescent="0.25">
      <c r="A323" s="283" t="s">
        <v>258</v>
      </c>
      <c r="B323" s="283" t="s">
        <v>2158</v>
      </c>
      <c r="C323" s="283" t="s">
        <v>687</v>
      </c>
      <c r="D323" s="284"/>
      <c r="E323" s="285">
        <v>300</v>
      </c>
      <c r="F323" s="285"/>
      <c r="G323" s="285"/>
      <c r="H323" s="283">
        <v>12</v>
      </c>
      <c r="I323" s="286"/>
      <c r="J323" s="286" t="s">
        <v>1824</v>
      </c>
    </row>
    <row r="324" spans="1:10" ht="15" x14ac:dyDescent="0.25">
      <c r="A324" s="283" t="s">
        <v>258</v>
      </c>
      <c r="B324" s="283" t="s">
        <v>2159</v>
      </c>
      <c r="C324" s="283" t="s">
        <v>1292</v>
      </c>
      <c r="D324" s="284"/>
      <c r="E324" s="285">
        <v>7.28</v>
      </c>
      <c r="F324" s="285"/>
      <c r="G324" s="285"/>
      <c r="H324" s="283">
        <v>28</v>
      </c>
      <c r="I324" s="286"/>
      <c r="J324" s="286" t="s">
        <v>2160</v>
      </c>
    </row>
    <row r="325" spans="1:10" ht="15" x14ac:dyDescent="0.25">
      <c r="A325" s="283" t="s">
        <v>258</v>
      </c>
      <c r="B325" s="283" t="s">
        <v>2159</v>
      </c>
      <c r="C325" s="283" t="s">
        <v>1292</v>
      </c>
      <c r="D325" s="284"/>
      <c r="E325" s="285">
        <v>8.48</v>
      </c>
      <c r="F325" s="285"/>
      <c r="G325" s="285"/>
      <c r="H325" s="283">
        <v>20</v>
      </c>
      <c r="I325" s="286"/>
      <c r="J325" s="286" t="s">
        <v>2161</v>
      </c>
    </row>
    <row r="326" spans="1:10" ht="15" x14ac:dyDescent="0.25">
      <c r="A326" s="283" t="s">
        <v>258</v>
      </c>
      <c r="B326" s="283" t="s">
        <v>2159</v>
      </c>
      <c r="C326" s="283" t="s">
        <v>1292</v>
      </c>
      <c r="D326" s="284"/>
      <c r="E326" s="285">
        <v>7.28</v>
      </c>
      <c r="F326" s="285"/>
      <c r="G326" s="285"/>
      <c r="H326" s="283">
        <v>20</v>
      </c>
      <c r="I326" s="286"/>
      <c r="J326" s="286" t="s">
        <v>2161</v>
      </c>
    </row>
    <row r="327" spans="1:10" ht="15" x14ac:dyDescent="0.25">
      <c r="A327" s="283" t="s">
        <v>258</v>
      </c>
      <c r="B327" s="283" t="s">
        <v>2157</v>
      </c>
      <c r="C327" s="283" t="s">
        <v>1292</v>
      </c>
      <c r="D327" s="284"/>
      <c r="E327" s="285">
        <v>46.11</v>
      </c>
      <c r="F327" s="285"/>
      <c r="G327" s="285"/>
      <c r="H327" s="283">
        <v>45</v>
      </c>
      <c r="I327" s="286"/>
      <c r="J327" s="286" t="s">
        <v>2149</v>
      </c>
    </row>
    <row r="328" spans="1:10" ht="15" x14ac:dyDescent="0.25">
      <c r="A328" s="283" t="s">
        <v>258</v>
      </c>
      <c r="B328" s="283" t="s">
        <v>2150</v>
      </c>
      <c r="C328" s="283" t="s">
        <v>1251</v>
      </c>
      <c r="D328" s="284"/>
      <c r="E328" s="285">
        <v>36.72</v>
      </c>
      <c r="F328" s="285"/>
      <c r="G328" s="285"/>
      <c r="H328" s="283"/>
      <c r="I328" s="286"/>
      <c r="J328" s="286" t="s">
        <v>1824</v>
      </c>
    </row>
    <row r="329" spans="1:10" ht="15" x14ac:dyDescent="0.25">
      <c r="A329" s="283" t="s">
        <v>258</v>
      </c>
      <c r="B329" s="283" t="s">
        <v>2159</v>
      </c>
      <c r="C329" s="283" t="s">
        <v>1292</v>
      </c>
      <c r="D329" s="284"/>
      <c r="E329" s="285">
        <v>7.28</v>
      </c>
      <c r="F329" s="285"/>
      <c r="G329" s="285"/>
      <c r="H329" s="283">
        <v>23</v>
      </c>
      <c r="I329" s="286"/>
      <c r="J329" s="286" t="s">
        <v>2162</v>
      </c>
    </row>
    <row r="330" spans="1:10" ht="15" x14ac:dyDescent="0.25">
      <c r="A330" s="283" t="s">
        <v>258</v>
      </c>
      <c r="B330" s="283" t="s">
        <v>2133</v>
      </c>
      <c r="C330" s="283" t="s">
        <v>730</v>
      </c>
      <c r="D330" s="284"/>
      <c r="E330" s="285">
        <v>300</v>
      </c>
      <c r="F330" s="285"/>
      <c r="G330" s="285"/>
      <c r="H330" s="283">
        <v>27</v>
      </c>
      <c r="I330" s="286"/>
      <c r="J330" s="286" t="s">
        <v>2163</v>
      </c>
    </row>
    <row r="331" spans="1:10" ht="15" x14ac:dyDescent="0.25">
      <c r="A331" s="283" t="s">
        <v>258</v>
      </c>
      <c r="B331" s="283" t="s">
        <v>2157</v>
      </c>
      <c r="C331" s="283" t="s">
        <v>1292</v>
      </c>
      <c r="D331" s="284"/>
      <c r="E331" s="285">
        <v>147.05000000000001</v>
      </c>
      <c r="F331" s="285"/>
      <c r="G331" s="285"/>
      <c r="H331" s="283">
        <v>70</v>
      </c>
      <c r="I331" s="286"/>
      <c r="J331" s="286" t="s">
        <v>2164</v>
      </c>
    </row>
    <row r="332" spans="1:10" ht="15" x14ac:dyDescent="0.25">
      <c r="A332" s="283" t="s">
        <v>258</v>
      </c>
      <c r="B332" s="283" t="s">
        <v>2165</v>
      </c>
      <c r="C332" s="283" t="s">
        <v>1251</v>
      </c>
      <c r="D332" s="284"/>
      <c r="E332" s="285">
        <v>57.81</v>
      </c>
      <c r="F332" s="285"/>
      <c r="G332" s="285"/>
      <c r="H332" s="283"/>
      <c r="I332" s="286"/>
      <c r="J332" s="286" t="s">
        <v>2166</v>
      </c>
    </row>
    <row r="333" spans="1:10" ht="15" x14ac:dyDescent="0.25">
      <c r="A333" s="283" t="s">
        <v>258</v>
      </c>
      <c r="B333" s="283" t="s">
        <v>2133</v>
      </c>
      <c r="C333" s="283" t="s">
        <v>730</v>
      </c>
      <c r="D333" s="284"/>
      <c r="E333" s="285">
        <v>30</v>
      </c>
      <c r="F333" s="285"/>
      <c r="G333" s="285"/>
      <c r="H333" s="283">
        <v>11</v>
      </c>
      <c r="I333" s="286"/>
      <c r="J333" s="286" t="s">
        <v>1997</v>
      </c>
    </row>
    <row r="334" spans="1:10" ht="15" x14ac:dyDescent="0.25">
      <c r="A334" s="283" t="s">
        <v>258</v>
      </c>
      <c r="B334" s="283" t="s">
        <v>2142</v>
      </c>
      <c r="C334" s="283" t="s">
        <v>730</v>
      </c>
      <c r="D334" s="284"/>
      <c r="E334" s="285">
        <v>30</v>
      </c>
      <c r="F334" s="285"/>
      <c r="G334" s="285"/>
      <c r="H334" s="283">
        <v>19</v>
      </c>
      <c r="I334" s="286"/>
      <c r="J334" s="286" t="s">
        <v>2149</v>
      </c>
    </row>
    <row r="335" spans="1:10" ht="15" x14ac:dyDescent="0.25">
      <c r="A335" s="283" t="s">
        <v>258</v>
      </c>
      <c r="B335" s="283" t="s">
        <v>2165</v>
      </c>
      <c r="C335" s="283" t="s">
        <v>1251</v>
      </c>
      <c r="D335" s="284"/>
      <c r="E335" s="285">
        <v>90</v>
      </c>
      <c r="F335" s="285"/>
      <c r="G335" s="285"/>
      <c r="H335" s="283"/>
      <c r="I335" s="286"/>
      <c r="J335" s="286" t="s">
        <v>2166</v>
      </c>
    </row>
    <row r="336" spans="1:10" ht="15" x14ac:dyDescent="0.25">
      <c r="A336" s="283" t="s">
        <v>258</v>
      </c>
      <c r="B336" s="283" t="s">
        <v>2144</v>
      </c>
      <c r="C336" s="283" t="s">
        <v>730</v>
      </c>
      <c r="D336" s="284"/>
      <c r="E336" s="285">
        <v>30</v>
      </c>
      <c r="F336" s="285"/>
      <c r="G336" s="285"/>
      <c r="H336" s="283">
        <v>24</v>
      </c>
      <c r="I336" s="286"/>
      <c r="J336" s="286" t="s">
        <v>2125</v>
      </c>
    </row>
    <row r="337" spans="1:10" ht="15" x14ac:dyDescent="0.25">
      <c r="A337" s="283" t="s">
        <v>258</v>
      </c>
      <c r="B337" s="283" t="s">
        <v>2133</v>
      </c>
      <c r="C337" s="283" t="s">
        <v>730</v>
      </c>
      <c r="D337" s="284"/>
      <c r="E337" s="285">
        <v>300</v>
      </c>
      <c r="F337" s="285"/>
      <c r="G337" s="285"/>
      <c r="H337" s="283">
        <v>24</v>
      </c>
      <c r="I337" s="286"/>
      <c r="J337" s="286" t="s">
        <v>2125</v>
      </c>
    </row>
    <row r="338" spans="1:10" ht="15" x14ac:dyDescent="0.25">
      <c r="A338" s="283" t="s">
        <v>258</v>
      </c>
      <c r="B338" s="283" t="s">
        <v>2134</v>
      </c>
      <c r="C338" s="283" t="s">
        <v>1292</v>
      </c>
      <c r="D338" s="284"/>
      <c r="E338" s="285">
        <v>49.14</v>
      </c>
      <c r="F338" s="285"/>
      <c r="G338" s="285"/>
      <c r="H338" s="283"/>
      <c r="I338" s="286"/>
      <c r="J338" s="286" t="s">
        <v>2148</v>
      </c>
    </row>
    <row r="339" spans="1:10" ht="15" x14ac:dyDescent="0.25">
      <c r="A339" s="283" t="s">
        <v>258</v>
      </c>
      <c r="B339" s="283" t="s">
        <v>2167</v>
      </c>
      <c r="C339" s="283" t="s">
        <v>1292</v>
      </c>
      <c r="D339" s="284"/>
      <c r="E339" s="285">
        <v>30</v>
      </c>
      <c r="F339" s="285"/>
      <c r="G339" s="285"/>
      <c r="H339" s="283">
        <v>18</v>
      </c>
      <c r="I339" s="286"/>
      <c r="J339" s="286" t="s">
        <v>2168</v>
      </c>
    </row>
    <row r="340" spans="1:10" ht="15" x14ac:dyDescent="0.25">
      <c r="A340" s="283" t="s">
        <v>258</v>
      </c>
      <c r="B340" s="283" t="s">
        <v>2169</v>
      </c>
      <c r="C340" s="283" t="s">
        <v>1292</v>
      </c>
      <c r="D340" s="284"/>
      <c r="E340" s="285">
        <v>30</v>
      </c>
      <c r="F340" s="285"/>
      <c r="G340" s="285"/>
      <c r="H340" s="283">
        <v>12</v>
      </c>
      <c r="I340" s="286"/>
      <c r="J340" s="286" t="s">
        <v>2148</v>
      </c>
    </row>
    <row r="341" spans="1:10" ht="15" x14ac:dyDescent="0.25">
      <c r="A341" s="283" t="s">
        <v>258</v>
      </c>
      <c r="B341" s="283" t="s">
        <v>2169</v>
      </c>
      <c r="C341" s="283" t="s">
        <v>1292</v>
      </c>
      <c r="D341" s="284"/>
      <c r="E341" s="285">
        <v>30</v>
      </c>
      <c r="F341" s="285"/>
      <c r="G341" s="285"/>
      <c r="H341" s="283">
        <v>16</v>
      </c>
      <c r="I341" s="286"/>
      <c r="J341" s="286" t="s">
        <v>2170</v>
      </c>
    </row>
    <row r="342" spans="1:10" ht="15" x14ac:dyDescent="0.25">
      <c r="A342" s="283" t="s">
        <v>258</v>
      </c>
      <c r="B342" s="283" t="s">
        <v>2171</v>
      </c>
      <c r="C342" s="283" t="s">
        <v>1292</v>
      </c>
      <c r="D342" s="284"/>
      <c r="E342" s="285">
        <v>30</v>
      </c>
      <c r="F342" s="285"/>
      <c r="G342" s="285"/>
      <c r="H342" s="283">
        <v>33</v>
      </c>
      <c r="I342" s="286"/>
      <c r="J342" s="286" t="s">
        <v>2125</v>
      </c>
    </row>
    <row r="343" spans="1:10" ht="15" x14ac:dyDescent="0.25">
      <c r="A343" s="283" t="s">
        <v>258</v>
      </c>
      <c r="B343" s="283" t="s">
        <v>2171</v>
      </c>
      <c r="C343" s="283" t="s">
        <v>1292</v>
      </c>
      <c r="D343" s="284"/>
      <c r="E343" s="285">
        <v>30</v>
      </c>
      <c r="F343" s="285"/>
      <c r="G343" s="285"/>
      <c r="H343" s="283">
        <v>28</v>
      </c>
      <c r="I343" s="286"/>
      <c r="J343" s="286" t="s">
        <v>2125</v>
      </c>
    </row>
    <row r="344" spans="1:10" ht="15" x14ac:dyDescent="0.25">
      <c r="A344" s="283" t="s">
        <v>258</v>
      </c>
      <c r="B344" s="283" t="s">
        <v>2171</v>
      </c>
      <c r="C344" s="283" t="s">
        <v>1292</v>
      </c>
      <c r="D344" s="284"/>
      <c r="E344" s="285">
        <v>30</v>
      </c>
      <c r="F344" s="285"/>
      <c r="G344" s="285"/>
      <c r="H344" s="283">
        <v>25</v>
      </c>
      <c r="I344" s="286"/>
      <c r="J344" s="286" t="s">
        <v>2125</v>
      </c>
    </row>
    <row r="345" spans="1:10" ht="15" x14ac:dyDescent="0.25">
      <c r="A345" s="283" t="s">
        <v>258</v>
      </c>
      <c r="B345" s="283" t="s">
        <v>2169</v>
      </c>
      <c r="C345" s="283" t="s">
        <v>1292</v>
      </c>
      <c r="D345" s="284"/>
      <c r="E345" s="285">
        <v>30</v>
      </c>
      <c r="F345" s="285"/>
      <c r="G345" s="285"/>
      <c r="H345" s="283">
        <v>12</v>
      </c>
      <c r="I345" s="286"/>
      <c r="J345" s="286" t="s">
        <v>2148</v>
      </c>
    </row>
    <row r="346" spans="1:10" ht="15" x14ac:dyDescent="0.25">
      <c r="A346" s="283" t="s">
        <v>258</v>
      </c>
      <c r="B346" s="283" t="s">
        <v>2171</v>
      </c>
      <c r="C346" s="283" t="s">
        <v>1292</v>
      </c>
      <c r="D346" s="284"/>
      <c r="E346" s="285">
        <v>30</v>
      </c>
      <c r="F346" s="285"/>
      <c r="G346" s="285"/>
      <c r="H346" s="283">
        <v>15</v>
      </c>
      <c r="I346" s="286"/>
      <c r="J346" s="286" t="s">
        <v>2148</v>
      </c>
    </row>
    <row r="347" spans="1:10" ht="15" x14ac:dyDescent="0.25">
      <c r="A347" s="283" t="s">
        <v>258</v>
      </c>
      <c r="B347" s="283" t="s">
        <v>2146</v>
      </c>
      <c r="C347" s="283" t="s">
        <v>1292</v>
      </c>
      <c r="D347" s="284"/>
      <c r="E347" s="285">
        <v>30</v>
      </c>
      <c r="F347" s="285"/>
      <c r="G347" s="285"/>
      <c r="H347" s="283">
        <v>30</v>
      </c>
      <c r="I347" s="286"/>
      <c r="J347" s="286" t="s">
        <v>1997</v>
      </c>
    </row>
    <row r="348" spans="1:10" ht="15" x14ac:dyDescent="0.25">
      <c r="A348" s="283" t="s">
        <v>258</v>
      </c>
      <c r="B348" s="283" t="s">
        <v>2146</v>
      </c>
      <c r="C348" s="283" t="s">
        <v>1292</v>
      </c>
      <c r="D348" s="284"/>
      <c r="E348" s="285">
        <v>30</v>
      </c>
      <c r="F348" s="285"/>
      <c r="G348" s="285"/>
      <c r="H348" s="283">
        <v>37</v>
      </c>
      <c r="I348" s="286"/>
      <c r="J348" s="286" t="s">
        <v>1997</v>
      </c>
    </row>
    <row r="349" spans="1:10" ht="15" x14ac:dyDescent="0.25">
      <c r="A349" s="283" t="s">
        <v>258</v>
      </c>
      <c r="B349" s="283" t="s">
        <v>2146</v>
      </c>
      <c r="C349" s="283" t="s">
        <v>1292</v>
      </c>
      <c r="D349" s="284"/>
      <c r="E349" s="285">
        <v>30</v>
      </c>
      <c r="F349" s="285"/>
      <c r="G349" s="285"/>
      <c r="H349" s="283">
        <v>27</v>
      </c>
      <c r="I349" s="286"/>
      <c r="J349" s="286" t="s">
        <v>1997</v>
      </c>
    </row>
    <row r="350" spans="1:10" ht="15" x14ac:dyDescent="0.25">
      <c r="A350" s="283" t="s">
        <v>258</v>
      </c>
      <c r="B350" s="283" t="s">
        <v>2172</v>
      </c>
      <c r="C350" s="283" t="s">
        <v>730</v>
      </c>
      <c r="D350" s="284"/>
      <c r="E350" s="285">
        <v>45</v>
      </c>
      <c r="F350" s="285"/>
      <c r="G350" s="285"/>
      <c r="H350" s="283">
        <v>40</v>
      </c>
      <c r="I350" s="286"/>
      <c r="J350" s="286" t="s">
        <v>2132</v>
      </c>
    </row>
    <row r="351" spans="1:10" ht="15" x14ac:dyDescent="0.25">
      <c r="A351" s="283" t="s">
        <v>258</v>
      </c>
      <c r="B351" s="283" t="s">
        <v>2142</v>
      </c>
      <c r="C351" s="283" t="s">
        <v>730</v>
      </c>
      <c r="D351" s="284"/>
      <c r="E351" s="285">
        <v>45</v>
      </c>
      <c r="F351" s="285"/>
      <c r="G351" s="285"/>
      <c r="H351" s="283">
        <v>40</v>
      </c>
      <c r="I351" s="286"/>
      <c r="J351" s="286" t="s">
        <v>2132</v>
      </c>
    </row>
    <row r="352" spans="1:10" ht="15" x14ac:dyDescent="0.25">
      <c r="A352" s="283" t="s">
        <v>258</v>
      </c>
      <c r="B352" s="283" t="s">
        <v>2146</v>
      </c>
      <c r="C352" s="283" t="s">
        <v>1292</v>
      </c>
      <c r="D352" s="284"/>
      <c r="E352" s="285">
        <v>30</v>
      </c>
      <c r="F352" s="285"/>
      <c r="G352" s="285"/>
      <c r="H352" s="283">
        <v>38</v>
      </c>
      <c r="I352" s="286"/>
      <c r="J352" s="286" t="s">
        <v>2125</v>
      </c>
    </row>
    <row r="353" spans="1:10" ht="15" x14ac:dyDescent="0.25">
      <c r="A353" s="283" t="s">
        <v>258</v>
      </c>
      <c r="B353" s="283" t="s">
        <v>2169</v>
      </c>
      <c r="C353" s="283" t="s">
        <v>1292</v>
      </c>
      <c r="D353" s="284"/>
      <c r="E353" s="285">
        <v>38.32</v>
      </c>
      <c r="F353" s="285"/>
      <c r="G353" s="285"/>
      <c r="H353" s="283">
        <v>10</v>
      </c>
      <c r="I353" s="286"/>
      <c r="J353" s="286" t="s">
        <v>2148</v>
      </c>
    </row>
    <row r="354" spans="1:10" ht="15" x14ac:dyDescent="0.25">
      <c r="A354" s="283" t="s">
        <v>258</v>
      </c>
      <c r="B354" s="283" t="s">
        <v>2134</v>
      </c>
      <c r="C354" s="283" t="s">
        <v>1292</v>
      </c>
      <c r="D354" s="284"/>
      <c r="E354" s="285">
        <v>300</v>
      </c>
      <c r="F354" s="285"/>
      <c r="G354" s="285"/>
      <c r="H354" s="283">
        <v>100</v>
      </c>
      <c r="I354" s="286"/>
      <c r="J354" s="286" t="s">
        <v>2132</v>
      </c>
    </row>
    <row r="355" spans="1:10" ht="15" x14ac:dyDescent="0.25">
      <c r="A355" s="283" t="s">
        <v>258</v>
      </c>
      <c r="B355" s="283" t="s">
        <v>2173</v>
      </c>
      <c r="C355" s="283" t="s">
        <v>1292</v>
      </c>
      <c r="D355" s="284"/>
      <c r="E355" s="285">
        <v>30</v>
      </c>
      <c r="F355" s="285"/>
      <c r="G355" s="285"/>
      <c r="H355" s="283">
        <v>60</v>
      </c>
      <c r="I355" s="286"/>
      <c r="J355" s="286" t="s">
        <v>1997</v>
      </c>
    </row>
    <row r="356" spans="1:10" ht="15" x14ac:dyDescent="0.25">
      <c r="A356" s="283" t="s">
        <v>258</v>
      </c>
      <c r="B356" s="283" t="s">
        <v>2174</v>
      </c>
      <c r="C356" s="283" t="s">
        <v>687</v>
      </c>
      <c r="D356" s="284"/>
      <c r="E356" s="285">
        <v>300</v>
      </c>
      <c r="F356" s="285"/>
      <c r="G356" s="285"/>
      <c r="H356" s="283">
        <v>69</v>
      </c>
      <c r="I356" s="286"/>
      <c r="J356" s="286" t="s">
        <v>2175</v>
      </c>
    </row>
    <row r="357" spans="1:10" ht="15" x14ac:dyDescent="0.25">
      <c r="A357" s="283" t="s">
        <v>258</v>
      </c>
      <c r="B357" s="283" t="s">
        <v>2176</v>
      </c>
      <c r="C357" s="283" t="s">
        <v>687</v>
      </c>
      <c r="D357" s="284"/>
      <c r="E357" s="285">
        <v>200</v>
      </c>
      <c r="F357" s="285"/>
      <c r="G357" s="285"/>
      <c r="H357" s="283">
        <v>71</v>
      </c>
      <c r="I357" s="286"/>
      <c r="J357" s="286" t="s">
        <v>2175</v>
      </c>
    </row>
    <row r="358" spans="1:10" ht="15" x14ac:dyDescent="0.25">
      <c r="A358" s="283" t="s">
        <v>258</v>
      </c>
      <c r="B358" s="283" t="s">
        <v>2177</v>
      </c>
      <c r="C358" s="283" t="s">
        <v>687</v>
      </c>
      <c r="D358" s="284"/>
      <c r="E358" s="285">
        <v>45</v>
      </c>
      <c r="F358" s="285"/>
      <c r="G358" s="285"/>
      <c r="H358" s="283">
        <v>40</v>
      </c>
      <c r="I358" s="286"/>
      <c r="J358" s="286" t="s">
        <v>2175</v>
      </c>
    </row>
    <row r="359" spans="1:10" ht="15" x14ac:dyDescent="0.25">
      <c r="A359" s="283" t="s">
        <v>258</v>
      </c>
      <c r="B359" s="283" t="s">
        <v>2178</v>
      </c>
      <c r="C359" s="283" t="s">
        <v>687</v>
      </c>
      <c r="D359" s="284"/>
      <c r="E359" s="285">
        <v>200</v>
      </c>
      <c r="F359" s="285"/>
      <c r="G359" s="285"/>
      <c r="H359" s="283">
        <v>133</v>
      </c>
      <c r="I359" s="286"/>
      <c r="J359" s="286" t="s">
        <v>2175</v>
      </c>
    </row>
    <row r="360" spans="1:10" ht="15" x14ac:dyDescent="0.25">
      <c r="A360" s="283" t="s">
        <v>258</v>
      </c>
      <c r="B360" s="283" t="s">
        <v>2179</v>
      </c>
      <c r="C360" s="283" t="s">
        <v>1292</v>
      </c>
      <c r="D360" s="284"/>
      <c r="E360" s="285">
        <v>30</v>
      </c>
      <c r="F360" s="285"/>
      <c r="G360" s="285"/>
      <c r="H360" s="283">
        <v>50</v>
      </c>
      <c r="I360" s="286"/>
      <c r="J360" s="286" t="s">
        <v>2180</v>
      </c>
    </row>
    <row r="361" spans="1:10" ht="15" x14ac:dyDescent="0.25">
      <c r="A361" s="283" t="s">
        <v>258</v>
      </c>
      <c r="B361" s="283" t="s">
        <v>2134</v>
      </c>
      <c r="C361" s="283" t="s">
        <v>1292</v>
      </c>
      <c r="D361" s="284"/>
      <c r="E361" s="285">
        <v>200</v>
      </c>
      <c r="F361" s="285"/>
      <c r="G361" s="285"/>
      <c r="H361" s="283">
        <v>6</v>
      </c>
      <c r="I361" s="286"/>
      <c r="J361" s="286" t="s">
        <v>2181</v>
      </c>
    </row>
    <row r="362" spans="1:10" ht="15" x14ac:dyDescent="0.25">
      <c r="A362" s="283" t="s">
        <v>258</v>
      </c>
      <c r="B362" s="283" t="s">
        <v>2179</v>
      </c>
      <c r="C362" s="283" t="s">
        <v>1292</v>
      </c>
      <c r="D362" s="284"/>
      <c r="E362" s="285">
        <v>100.38</v>
      </c>
      <c r="F362" s="285"/>
      <c r="G362" s="285"/>
      <c r="H362" s="283">
        <v>62</v>
      </c>
      <c r="I362" s="286"/>
      <c r="J362" s="286" t="s">
        <v>2154</v>
      </c>
    </row>
    <row r="363" spans="1:10" ht="15" x14ac:dyDescent="0.25">
      <c r="A363" s="283" t="s">
        <v>258</v>
      </c>
      <c r="B363" s="283" t="s">
        <v>1096</v>
      </c>
      <c r="C363" s="283" t="s">
        <v>687</v>
      </c>
      <c r="D363" s="284"/>
      <c r="E363" s="285">
        <v>100</v>
      </c>
      <c r="F363" s="285"/>
      <c r="G363" s="285"/>
      <c r="H363" s="283">
        <v>25</v>
      </c>
      <c r="I363" s="286"/>
      <c r="J363" s="286" t="s">
        <v>2126</v>
      </c>
    </row>
    <row r="364" spans="1:10" ht="15" x14ac:dyDescent="0.25">
      <c r="A364" s="283" t="s">
        <v>258</v>
      </c>
      <c r="B364" s="283" t="s">
        <v>2182</v>
      </c>
      <c r="C364" s="283" t="s">
        <v>1292</v>
      </c>
      <c r="D364" s="284"/>
      <c r="E364" s="285">
        <v>30</v>
      </c>
      <c r="F364" s="285"/>
      <c r="G364" s="285"/>
      <c r="H364" s="283">
        <v>50</v>
      </c>
      <c r="I364" s="286"/>
      <c r="J364" s="286" t="s">
        <v>1997</v>
      </c>
    </row>
    <row r="365" spans="1:10" ht="15" x14ac:dyDescent="0.25">
      <c r="A365" s="283" t="s">
        <v>258</v>
      </c>
      <c r="B365" s="283" t="s">
        <v>2183</v>
      </c>
      <c r="C365" s="283" t="s">
        <v>1292</v>
      </c>
      <c r="D365" s="284"/>
      <c r="E365" s="285">
        <v>44.56</v>
      </c>
      <c r="F365" s="285"/>
      <c r="G365" s="285"/>
      <c r="H365" s="283">
        <v>60</v>
      </c>
      <c r="I365" s="286"/>
      <c r="J365" s="286" t="s">
        <v>2125</v>
      </c>
    </row>
    <row r="366" spans="1:10" ht="15" x14ac:dyDescent="0.25">
      <c r="A366" s="283" t="s">
        <v>258</v>
      </c>
      <c r="B366" s="283" t="s">
        <v>2184</v>
      </c>
      <c r="C366" s="283" t="s">
        <v>1292</v>
      </c>
      <c r="D366" s="284"/>
      <c r="E366" s="285">
        <v>102.72</v>
      </c>
      <c r="F366" s="285"/>
      <c r="G366" s="285"/>
      <c r="H366" s="283">
        <v>46</v>
      </c>
      <c r="I366" s="286"/>
      <c r="J366" s="286" t="s">
        <v>2180</v>
      </c>
    </row>
    <row r="367" spans="1:10" ht="15" x14ac:dyDescent="0.25">
      <c r="A367" s="283" t="s">
        <v>258</v>
      </c>
      <c r="B367" s="283" t="s">
        <v>1096</v>
      </c>
      <c r="C367" s="283" t="s">
        <v>687</v>
      </c>
      <c r="D367" s="284"/>
      <c r="E367" s="285">
        <v>72.72</v>
      </c>
      <c r="F367" s="285"/>
      <c r="G367" s="285"/>
      <c r="H367" s="283">
        <v>46</v>
      </c>
      <c r="I367" s="286"/>
      <c r="J367" s="286" t="s">
        <v>2180</v>
      </c>
    </row>
    <row r="368" spans="1:10" ht="15" x14ac:dyDescent="0.25">
      <c r="A368" s="283" t="s">
        <v>258</v>
      </c>
      <c r="B368" s="283" t="s">
        <v>2185</v>
      </c>
      <c r="C368" s="283" t="s">
        <v>1292</v>
      </c>
      <c r="D368" s="284"/>
      <c r="E368" s="285">
        <v>30</v>
      </c>
      <c r="F368" s="285"/>
      <c r="G368" s="285"/>
      <c r="H368" s="283">
        <v>30</v>
      </c>
      <c r="I368" s="286"/>
      <c r="J368" s="286" t="s">
        <v>2148</v>
      </c>
    </row>
    <row r="369" spans="1:10" ht="15" x14ac:dyDescent="0.25">
      <c r="A369" s="283" t="s">
        <v>258</v>
      </c>
      <c r="B369" s="283" t="s">
        <v>2185</v>
      </c>
      <c r="C369" s="283" t="s">
        <v>1292</v>
      </c>
      <c r="D369" s="284"/>
      <c r="E369" s="285">
        <v>30</v>
      </c>
      <c r="F369" s="285"/>
      <c r="G369" s="285"/>
      <c r="H369" s="283">
        <v>130</v>
      </c>
      <c r="I369" s="286"/>
      <c r="J369" s="286" t="s">
        <v>2186</v>
      </c>
    </row>
    <row r="370" spans="1:10" ht="15" x14ac:dyDescent="0.25">
      <c r="A370" s="283" t="s">
        <v>258</v>
      </c>
      <c r="B370" s="283" t="s">
        <v>2187</v>
      </c>
      <c r="C370" s="283" t="s">
        <v>1292</v>
      </c>
      <c r="D370" s="284"/>
      <c r="E370" s="285">
        <v>41.34</v>
      </c>
      <c r="F370" s="285"/>
      <c r="G370" s="285"/>
      <c r="H370" s="283">
        <v>105</v>
      </c>
      <c r="I370" s="286"/>
      <c r="J370" s="286" t="s">
        <v>2188</v>
      </c>
    </row>
    <row r="371" spans="1:10" ht="15" x14ac:dyDescent="0.25">
      <c r="A371" s="283" t="s">
        <v>258</v>
      </c>
      <c r="B371" s="283" t="s">
        <v>1096</v>
      </c>
      <c r="C371" s="283" t="s">
        <v>687</v>
      </c>
      <c r="D371" s="284"/>
      <c r="E371" s="285">
        <v>41.34</v>
      </c>
      <c r="F371" s="285"/>
      <c r="G371" s="285"/>
      <c r="H371" s="283">
        <v>105</v>
      </c>
      <c r="I371" s="286"/>
      <c r="J371" s="286" t="s">
        <v>2188</v>
      </c>
    </row>
    <row r="372" spans="1:10" ht="15" x14ac:dyDescent="0.25">
      <c r="A372" s="283" t="s">
        <v>258</v>
      </c>
      <c r="B372" s="283" t="s">
        <v>2172</v>
      </c>
      <c r="C372" s="283" t="s">
        <v>730</v>
      </c>
      <c r="D372" s="284"/>
      <c r="E372" s="285">
        <v>30</v>
      </c>
      <c r="F372" s="285"/>
      <c r="G372" s="285"/>
      <c r="H372" s="283">
        <v>26</v>
      </c>
      <c r="I372" s="286"/>
      <c r="J372" s="286" t="s">
        <v>2189</v>
      </c>
    </row>
    <row r="373" spans="1:10" ht="15" x14ac:dyDescent="0.25">
      <c r="A373" s="283" t="s">
        <v>258</v>
      </c>
      <c r="B373" s="283" t="s">
        <v>2144</v>
      </c>
      <c r="C373" s="283" t="s">
        <v>730</v>
      </c>
      <c r="D373" s="284"/>
      <c r="E373" s="285">
        <v>30</v>
      </c>
      <c r="F373" s="285"/>
      <c r="G373" s="285"/>
      <c r="H373" s="283">
        <v>26</v>
      </c>
      <c r="I373" s="286"/>
      <c r="J373" s="286" t="s">
        <v>2189</v>
      </c>
    </row>
    <row r="374" spans="1:10" ht="15" x14ac:dyDescent="0.25">
      <c r="A374" s="283" t="s">
        <v>258</v>
      </c>
      <c r="B374" s="283" t="s">
        <v>2134</v>
      </c>
      <c r="C374" s="283" t="s">
        <v>1292</v>
      </c>
      <c r="D374" s="284"/>
      <c r="E374" s="285">
        <v>300</v>
      </c>
      <c r="F374" s="285"/>
      <c r="G374" s="285"/>
      <c r="H374" s="283">
        <v>25</v>
      </c>
      <c r="I374" s="286"/>
      <c r="J374" s="286" t="s">
        <v>2132</v>
      </c>
    </row>
    <row r="375" spans="1:10" ht="15" x14ac:dyDescent="0.25">
      <c r="A375" s="283" t="s">
        <v>258</v>
      </c>
      <c r="B375" s="283" t="s">
        <v>2134</v>
      </c>
      <c r="C375" s="283" t="s">
        <v>1292</v>
      </c>
      <c r="D375" s="284"/>
      <c r="E375" s="285">
        <v>200</v>
      </c>
      <c r="F375" s="285"/>
      <c r="G375" s="285"/>
      <c r="H375" s="283">
        <v>2</v>
      </c>
      <c r="I375" s="286"/>
      <c r="J375" s="286" t="s">
        <v>2132</v>
      </c>
    </row>
    <row r="376" spans="1:10" ht="15" x14ac:dyDescent="0.25">
      <c r="A376" s="283" t="s">
        <v>258</v>
      </c>
      <c r="B376" s="283" t="s">
        <v>2139</v>
      </c>
      <c r="C376" s="283" t="s">
        <v>730</v>
      </c>
      <c r="D376" s="284"/>
      <c r="E376" s="285">
        <v>30</v>
      </c>
      <c r="F376" s="285"/>
      <c r="G376" s="285"/>
      <c r="H376" s="283">
        <v>24</v>
      </c>
      <c r="I376" s="286"/>
      <c r="J376" s="286" t="s">
        <v>2190</v>
      </c>
    </row>
    <row r="377" spans="1:10" ht="15" x14ac:dyDescent="0.25">
      <c r="A377" s="283" t="s">
        <v>258</v>
      </c>
      <c r="B377" s="283" t="s">
        <v>2133</v>
      </c>
      <c r="C377" s="283" t="s">
        <v>730</v>
      </c>
      <c r="D377" s="284"/>
      <c r="E377" s="285">
        <v>50</v>
      </c>
      <c r="F377" s="285"/>
      <c r="G377" s="285"/>
      <c r="H377" s="283">
        <v>68</v>
      </c>
      <c r="I377" s="286"/>
      <c r="J377" s="286" t="s">
        <v>2149</v>
      </c>
    </row>
    <row r="378" spans="1:10" ht="15" x14ac:dyDescent="0.25">
      <c r="A378" s="283" t="s">
        <v>258</v>
      </c>
      <c r="B378" s="283" t="s">
        <v>2131</v>
      </c>
      <c r="C378" s="283" t="s">
        <v>730</v>
      </c>
      <c r="D378" s="284"/>
      <c r="E378" s="285">
        <v>50</v>
      </c>
      <c r="F378" s="285"/>
      <c r="G378" s="285"/>
      <c r="H378" s="283">
        <v>68</v>
      </c>
      <c r="I378" s="286"/>
      <c r="J378" s="286" t="s">
        <v>2149</v>
      </c>
    </row>
    <row r="379" spans="1:10" ht="15" x14ac:dyDescent="0.25">
      <c r="A379" s="283" t="s">
        <v>258</v>
      </c>
      <c r="B379" s="283" t="s">
        <v>1096</v>
      </c>
      <c r="C379" s="283" t="s">
        <v>687</v>
      </c>
      <c r="D379" s="284"/>
      <c r="E379" s="285">
        <v>34</v>
      </c>
      <c r="F379" s="285"/>
      <c r="G379" s="285"/>
      <c r="H379" s="283">
        <v>68</v>
      </c>
      <c r="I379" s="286"/>
      <c r="J379" s="286" t="s">
        <v>2149</v>
      </c>
    </row>
    <row r="380" spans="1:10" ht="15" x14ac:dyDescent="0.25">
      <c r="A380" s="283" t="s">
        <v>258</v>
      </c>
      <c r="B380" s="283" t="s">
        <v>2182</v>
      </c>
      <c r="C380" s="283" t="s">
        <v>1292</v>
      </c>
      <c r="D380" s="284"/>
      <c r="E380" s="285">
        <v>30</v>
      </c>
      <c r="F380" s="285"/>
      <c r="G380" s="285"/>
      <c r="H380" s="283">
        <v>30</v>
      </c>
      <c r="I380" s="286"/>
      <c r="J380" s="286" t="s">
        <v>2132</v>
      </c>
    </row>
    <row r="381" spans="1:10" ht="15" x14ac:dyDescent="0.25">
      <c r="A381" s="283" t="s">
        <v>258</v>
      </c>
      <c r="B381" s="283" t="s">
        <v>2191</v>
      </c>
      <c r="C381" s="283" t="s">
        <v>687</v>
      </c>
      <c r="D381" s="284"/>
      <c r="E381" s="285">
        <v>52.52</v>
      </c>
      <c r="F381" s="285"/>
      <c r="G381" s="285"/>
      <c r="H381" s="283">
        <v>75</v>
      </c>
      <c r="I381" s="286"/>
      <c r="J381" s="286" t="s">
        <v>2192</v>
      </c>
    </row>
    <row r="382" spans="1:10" ht="15" x14ac:dyDescent="0.25">
      <c r="A382" s="283" t="s">
        <v>258</v>
      </c>
      <c r="B382" s="283" t="s">
        <v>2193</v>
      </c>
      <c r="C382" s="283" t="s">
        <v>1292</v>
      </c>
      <c r="D382" s="284"/>
      <c r="E382" s="285">
        <v>30</v>
      </c>
      <c r="F382" s="285"/>
      <c r="G382" s="285"/>
      <c r="H382" s="283">
        <v>90</v>
      </c>
      <c r="I382" s="286"/>
      <c r="J382" s="286" t="s">
        <v>2194</v>
      </c>
    </row>
    <row r="383" spans="1:10" ht="15" x14ac:dyDescent="0.25">
      <c r="A383" s="283" t="s">
        <v>258</v>
      </c>
      <c r="B383" s="283" t="s">
        <v>1096</v>
      </c>
      <c r="C383" s="283" t="s">
        <v>687</v>
      </c>
      <c r="D383" s="284"/>
      <c r="E383" s="285">
        <v>91.96</v>
      </c>
      <c r="F383" s="285"/>
      <c r="G383" s="285"/>
      <c r="H383" s="283">
        <v>27</v>
      </c>
      <c r="I383" s="286"/>
      <c r="J383" s="286" t="s">
        <v>2125</v>
      </c>
    </row>
    <row r="384" spans="1:10" ht="15" x14ac:dyDescent="0.25">
      <c r="A384" s="283" t="s">
        <v>258</v>
      </c>
      <c r="B384" s="283" t="s">
        <v>2195</v>
      </c>
      <c r="C384" s="283" t="s">
        <v>1292</v>
      </c>
      <c r="D384" s="284"/>
      <c r="E384" s="285">
        <v>110.37</v>
      </c>
      <c r="F384" s="285"/>
      <c r="G384" s="285"/>
      <c r="H384" s="283">
        <v>25</v>
      </c>
      <c r="I384" s="286"/>
      <c r="J384" s="286" t="s">
        <v>2148</v>
      </c>
    </row>
    <row r="385" spans="1:10" ht="15" x14ac:dyDescent="0.25">
      <c r="A385" s="283" t="s">
        <v>258</v>
      </c>
      <c r="B385" s="283" t="s">
        <v>2150</v>
      </c>
      <c r="C385" s="283" t="s">
        <v>1251</v>
      </c>
      <c r="D385" s="284"/>
      <c r="E385" s="285">
        <v>176.5</v>
      </c>
      <c r="F385" s="285"/>
      <c r="G385" s="285"/>
      <c r="H385" s="283"/>
      <c r="I385" s="286"/>
      <c r="J385" s="286" t="s">
        <v>2121</v>
      </c>
    </row>
    <row r="386" spans="1:10" ht="15" x14ac:dyDescent="0.25">
      <c r="A386" s="283" t="s">
        <v>258</v>
      </c>
      <c r="B386" s="283" t="s">
        <v>2150</v>
      </c>
      <c r="C386" s="283" t="s">
        <v>1251</v>
      </c>
      <c r="D386" s="284"/>
      <c r="E386" s="285">
        <v>135.75</v>
      </c>
      <c r="F386" s="285"/>
      <c r="G386" s="285"/>
      <c r="H386" s="283"/>
      <c r="I386" s="286"/>
      <c r="J386" s="286" t="s">
        <v>2121</v>
      </c>
    </row>
    <row r="387" spans="1:10" ht="15" x14ac:dyDescent="0.25">
      <c r="A387" s="283" t="s">
        <v>258</v>
      </c>
      <c r="B387" s="283" t="s">
        <v>2150</v>
      </c>
      <c r="C387" s="283" t="s">
        <v>1251</v>
      </c>
      <c r="D387" s="284"/>
      <c r="E387" s="285">
        <v>90.85</v>
      </c>
      <c r="F387" s="285"/>
      <c r="G387" s="285"/>
      <c r="H387" s="283"/>
      <c r="I387" s="286"/>
      <c r="J387" s="286" t="s">
        <v>2121</v>
      </c>
    </row>
    <row r="388" spans="1:10" ht="15" x14ac:dyDescent="0.25">
      <c r="A388" s="283" t="s">
        <v>258</v>
      </c>
      <c r="B388" s="283" t="s">
        <v>1096</v>
      </c>
      <c r="C388" s="283" t="s">
        <v>687</v>
      </c>
      <c r="D388" s="284"/>
      <c r="E388" s="285">
        <v>200</v>
      </c>
      <c r="F388" s="285"/>
      <c r="G388" s="285"/>
      <c r="H388" s="283">
        <v>66</v>
      </c>
      <c r="I388" s="286"/>
      <c r="J388" s="286" t="s">
        <v>2123</v>
      </c>
    </row>
    <row r="389" spans="1:10" ht="15" x14ac:dyDescent="0.25">
      <c r="A389" s="283" t="s">
        <v>258</v>
      </c>
      <c r="B389" s="283" t="s">
        <v>2196</v>
      </c>
      <c r="C389" s="283" t="s">
        <v>1292</v>
      </c>
      <c r="D389" s="284"/>
      <c r="E389" s="285">
        <v>30</v>
      </c>
      <c r="F389" s="285"/>
      <c r="G389" s="285"/>
      <c r="H389" s="283">
        <v>31</v>
      </c>
      <c r="I389" s="286"/>
      <c r="J389" s="286" t="s">
        <v>2125</v>
      </c>
    </row>
    <row r="390" spans="1:10" ht="15" x14ac:dyDescent="0.25">
      <c r="A390" s="283" t="s">
        <v>258</v>
      </c>
      <c r="B390" s="283" t="s">
        <v>1096</v>
      </c>
      <c r="C390" s="283" t="s">
        <v>687</v>
      </c>
      <c r="D390" s="284"/>
      <c r="E390" s="285">
        <v>30</v>
      </c>
      <c r="F390" s="285"/>
      <c r="G390" s="285"/>
      <c r="H390" s="283">
        <v>29</v>
      </c>
      <c r="I390" s="286"/>
      <c r="J390" s="286" t="s">
        <v>2123</v>
      </c>
    </row>
    <row r="391" spans="1:10" ht="15" x14ac:dyDescent="0.25">
      <c r="A391" s="283" t="s">
        <v>258</v>
      </c>
      <c r="B391" s="283" t="s">
        <v>2139</v>
      </c>
      <c r="C391" s="283" t="s">
        <v>730</v>
      </c>
      <c r="D391" s="284"/>
      <c r="E391" s="285">
        <v>45</v>
      </c>
      <c r="F391" s="285"/>
      <c r="G391" s="285"/>
      <c r="H391" s="283">
        <v>45</v>
      </c>
      <c r="I391" s="286"/>
      <c r="J391" s="286" t="s">
        <v>2132</v>
      </c>
    </row>
    <row r="392" spans="1:10" ht="15" x14ac:dyDescent="0.25">
      <c r="A392" s="283" t="s">
        <v>258</v>
      </c>
      <c r="B392" s="283" t="s">
        <v>2133</v>
      </c>
      <c r="C392" s="283" t="s">
        <v>730</v>
      </c>
      <c r="D392" s="284"/>
      <c r="E392" s="285">
        <v>60</v>
      </c>
      <c r="F392" s="285"/>
      <c r="G392" s="285"/>
      <c r="H392" s="283">
        <v>45</v>
      </c>
      <c r="I392" s="286"/>
      <c r="J392" s="286" t="s">
        <v>2132</v>
      </c>
    </row>
    <row r="393" spans="1:10" ht="15" x14ac:dyDescent="0.25">
      <c r="A393" s="283" t="s">
        <v>258</v>
      </c>
      <c r="B393" s="283" t="s">
        <v>2193</v>
      </c>
      <c r="C393" s="283" t="s">
        <v>1292</v>
      </c>
      <c r="D393" s="284"/>
      <c r="E393" s="285">
        <v>30</v>
      </c>
      <c r="F393" s="285"/>
      <c r="G393" s="285"/>
      <c r="H393" s="283">
        <v>10</v>
      </c>
      <c r="I393" s="286"/>
      <c r="J393" s="286" t="s">
        <v>1997</v>
      </c>
    </row>
    <row r="394" spans="1:10" ht="15" x14ac:dyDescent="0.25">
      <c r="A394" s="283" t="s">
        <v>258</v>
      </c>
      <c r="B394" s="283" t="s">
        <v>2197</v>
      </c>
      <c r="C394" s="283" t="s">
        <v>687</v>
      </c>
      <c r="D394" s="284"/>
      <c r="E394" s="285">
        <v>30</v>
      </c>
      <c r="F394" s="285"/>
      <c r="G394" s="285"/>
      <c r="H394" s="283">
        <v>25</v>
      </c>
      <c r="I394" s="286"/>
      <c r="J394" s="286" t="s">
        <v>2125</v>
      </c>
    </row>
    <row r="395" spans="1:10" ht="15" x14ac:dyDescent="0.25">
      <c r="A395" s="283" t="s">
        <v>258</v>
      </c>
      <c r="B395" s="283" t="s">
        <v>2196</v>
      </c>
      <c r="C395" s="283" t="s">
        <v>1292</v>
      </c>
      <c r="D395" s="284"/>
      <c r="E395" s="285">
        <v>30</v>
      </c>
      <c r="F395" s="285"/>
      <c r="G395" s="285"/>
      <c r="H395" s="283">
        <v>300</v>
      </c>
      <c r="I395" s="286"/>
      <c r="J395" s="286" t="s">
        <v>2125</v>
      </c>
    </row>
    <row r="396" spans="1:10" ht="15" x14ac:dyDescent="0.25">
      <c r="A396" s="283" t="s">
        <v>258</v>
      </c>
      <c r="B396" s="283" t="s">
        <v>2142</v>
      </c>
      <c r="C396" s="283" t="s">
        <v>730</v>
      </c>
      <c r="D396" s="284"/>
      <c r="E396" s="285">
        <v>200</v>
      </c>
      <c r="F396" s="285"/>
      <c r="G396" s="285"/>
      <c r="H396" s="283">
        <v>40</v>
      </c>
      <c r="I396" s="286"/>
      <c r="J396" s="286" t="s">
        <v>2198</v>
      </c>
    </row>
    <row r="397" spans="1:10" ht="15" x14ac:dyDescent="0.25">
      <c r="A397" s="283" t="s">
        <v>258</v>
      </c>
      <c r="B397" s="283" t="s">
        <v>2133</v>
      </c>
      <c r="C397" s="283" t="s">
        <v>730</v>
      </c>
      <c r="D397" s="284"/>
      <c r="E397" s="285">
        <v>30</v>
      </c>
      <c r="F397" s="285"/>
      <c r="G397" s="285"/>
      <c r="H397" s="283">
        <v>40</v>
      </c>
      <c r="I397" s="286"/>
      <c r="J397" s="286" t="s">
        <v>2198</v>
      </c>
    </row>
    <row r="398" spans="1:10" ht="15" x14ac:dyDescent="0.25">
      <c r="A398" s="283" t="s">
        <v>258</v>
      </c>
      <c r="B398" s="283" t="s">
        <v>2199</v>
      </c>
      <c r="C398" s="283" t="s">
        <v>1292</v>
      </c>
      <c r="D398" s="284"/>
      <c r="E398" s="285">
        <v>106.96</v>
      </c>
      <c r="F398" s="285"/>
      <c r="G398" s="285"/>
      <c r="H398" s="283">
        <v>30</v>
      </c>
      <c r="I398" s="286"/>
      <c r="J398" s="286" t="s">
        <v>2200</v>
      </c>
    </row>
    <row r="399" spans="1:10" ht="15" x14ac:dyDescent="0.25">
      <c r="A399" s="283" t="s">
        <v>258</v>
      </c>
      <c r="B399" s="283" t="s">
        <v>2133</v>
      </c>
      <c r="C399" s="283" t="s">
        <v>730</v>
      </c>
      <c r="D399" s="284"/>
      <c r="E399" s="285">
        <v>200</v>
      </c>
      <c r="F399" s="285"/>
      <c r="G399" s="285"/>
      <c r="H399" s="283">
        <v>10</v>
      </c>
      <c r="I399" s="286"/>
      <c r="J399" s="286" t="s">
        <v>2180</v>
      </c>
    </row>
    <row r="400" spans="1:10" ht="15" x14ac:dyDescent="0.25">
      <c r="A400" s="283" t="s">
        <v>258</v>
      </c>
      <c r="B400" s="283" t="s">
        <v>2201</v>
      </c>
      <c r="C400" s="283" t="s">
        <v>730</v>
      </c>
      <c r="D400" s="284"/>
      <c r="E400" s="285">
        <v>15</v>
      </c>
      <c r="F400" s="285"/>
      <c r="G400" s="285"/>
      <c r="H400" s="283">
        <v>10</v>
      </c>
      <c r="I400" s="286"/>
      <c r="J400" s="286" t="s">
        <v>2180</v>
      </c>
    </row>
    <row r="401" spans="1:10" ht="15" x14ac:dyDescent="0.25">
      <c r="A401" s="283" t="s">
        <v>258</v>
      </c>
      <c r="B401" s="283" t="s">
        <v>2202</v>
      </c>
      <c r="C401" s="283" t="s">
        <v>1292</v>
      </c>
      <c r="D401" s="284"/>
      <c r="E401" s="285">
        <v>45</v>
      </c>
      <c r="F401" s="285"/>
      <c r="G401" s="285"/>
      <c r="H401" s="283">
        <v>125</v>
      </c>
      <c r="I401" s="286"/>
      <c r="J401" s="286" t="s">
        <v>2123</v>
      </c>
    </row>
    <row r="402" spans="1:10" ht="15" x14ac:dyDescent="0.25">
      <c r="A402" s="283" t="s">
        <v>258</v>
      </c>
      <c r="B402" s="283" t="s">
        <v>2185</v>
      </c>
      <c r="C402" s="283" t="s">
        <v>1292</v>
      </c>
      <c r="D402" s="284"/>
      <c r="E402" s="285">
        <v>30</v>
      </c>
      <c r="F402" s="285"/>
      <c r="G402" s="285"/>
      <c r="H402" s="283">
        <v>16</v>
      </c>
      <c r="I402" s="286"/>
      <c r="J402" s="286" t="s">
        <v>2132</v>
      </c>
    </row>
    <row r="403" spans="1:10" ht="15" x14ac:dyDescent="0.25">
      <c r="A403" s="283" t="s">
        <v>258</v>
      </c>
      <c r="B403" s="283" t="s">
        <v>1096</v>
      </c>
      <c r="C403" s="283" t="s">
        <v>687</v>
      </c>
      <c r="D403" s="284"/>
      <c r="E403" s="285">
        <v>85.38</v>
      </c>
      <c r="F403" s="285"/>
      <c r="G403" s="285"/>
      <c r="H403" s="283">
        <v>50</v>
      </c>
      <c r="I403" s="286"/>
      <c r="J403" s="286" t="s">
        <v>2123</v>
      </c>
    </row>
    <row r="404" spans="1:10" ht="15" x14ac:dyDescent="0.25">
      <c r="A404" s="283" t="s">
        <v>258</v>
      </c>
      <c r="B404" s="283" t="s">
        <v>2134</v>
      </c>
      <c r="C404" s="283" t="s">
        <v>1292</v>
      </c>
      <c r="D404" s="284"/>
      <c r="E404" s="285"/>
      <c r="F404" s="285"/>
      <c r="G404" s="285"/>
      <c r="H404" s="283">
        <v>6</v>
      </c>
      <c r="I404" s="286"/>
      <c r="J404" s="286" t="s">
        <v>2148</v>
      </c>
    </row>
    <row r="405" spans="1:10" ht="15" x14ac:dyDescent="0.25">
      <c r="A405" s="283" t="s">
        <v>258</v>
      </c>
      <c r="B405" s="283" t="s">
        <v>2203</v>
      </c>
      <c r="C405" s="283" t="s">
        <v>730</v>
      </c>
      <c r="D405" s="284"/>
      <c r="E405" s="285">
        <v>15</v>
      </c>
      <c r="F405" s="285"/>
      <c r="G405" s="285"/>
      <c r="H405" s="283">
        <v>6</v>
      </c>
      <c r="I405" s="286"/>
      <c r="J405" s="286" t="s">
        <v>2148</v>
      </c>
    </row>
    <row r="406" spans="1:10" ht="15" x14ac:dyDescent="0.25">
      <c r="A406" s="283" t="s">
        <v>258</v>
      </c>
      <c r="B406" s="283" t="s">
        <v>2204</v>
      </c>
      <c r="C406" s="283" t="s">
        <v>730</v>
      </c>
      <c r="D406" s="284"/>
      <c r="E406" s="285">
        <v>30</v>
      </c>
      <c r="F406" s="285"/>
      <c r="G406" s="285"/>
      <c r="H406" s="283">
        <v>6</v>
      </c>
      <c r="I406" s="286"/>
      <c r="J406" s="286" t="s">
        <v>2148</v>
      </c>
    </row>
    <row r="407" spans="1:10" ht="15" x14ac:dyDescent="0.25">
      <c r="A407" s="283" t="s">
        <v>258</v>
      </c>
      <c r="B407" s="283" t="s">
        <v>2205</v>
      </c>
      <c r="C407" s="283" t="s">
        <v>730</v>
      </c>
      <c r="D407" s="284"/>
      <c r="E407" s="285">
        <v>15</v>
      </c>
      <c r="F407" s="285"/>
      <c r="G407" s="285"/>
      <c r="H407" s="283">
        <v>6</v>
      </c>
      <c r="I407" s="286"/>
      <c r="J407" s="286" t="s">
        <v>2148</v>
      </c>
    </row>
    <row r="408" spans="1:10" ht="15" x14ac:dyDescent="0.25">
      <c r="A408" s="283" t="s">
        <v>258</v>
      </c>
      <c r="B408" s="283" t="s">
        <v>2206</v>
      </c>
      <c r="C408" s="283" t="s">
        <v>730</v>
      </c>
      <c r="D408" s="284"/>
      <c r="E408" s="285">
        <v>30</v>
      </c>
      <c r="F408" s="285"/>
      <c r="G408" s="285"/>
      <c r="H408" s="283">
        <v>6</v>
      </c>
      <c r="I408" s="286"/>
      <c r="J408" s="286" t="s">
        <v>2148</v>
      </c>
    </row>
    <row r="409" spans="1:10" ht="15" x14ac:dyDescent="0.25">
      <c r="A409" s="283" t="s">
        <v>258</v>
      </c>
      <c r="B409" s="283" t="s">
        <v>2207</v>
      </c>
      <c r="C409" s="283" t="s">
        <v>1292</v>
      </c>
      <c r="D409" s="284"/>
      <c r="E409" s="285"/>
      <c r="F409" s="285"/>
      <c r="G409" s="285"/>
      <c r="H409" s="283">
        <v>30</v>
      </c>
      <c r="I409" s="286"/>
      <c r="J409" s="286" t="s">
        <v>2186</v>
      </c>
    </row>
    <row r="410" spans="1:10" ht="15" x14ac:dyDescent="0.25">
      <c r="A410" s="283" t="s">
        <v>258</v>
      </c>
      <c r="B410" s="283" t="s">
        <v>2208</v>
      </c>
      <c r="C410" s="283" t="s">
        <v>1292</v>
      </c>
      <c r="D410" s="284"/>
      <c r="E410" s="285">
        <v>30</v>
      </c>
      <c r="F410" s="285"/>
      <c r="G410" s="285"/>
      <c r="H410" s="283">
        <v>46</v>
      </c>
      <c r="I410" s="286"/>
      <c r="J410" s="286" t="s">
        <v>2125</v>
      </c>
    </row>
    <row r="411" spans="1:10" ht="15" x14ac:dyDescent="0.25">
      <c r="A411" s="283" t="s">
        <v>258</v>
      </c>
      <c r="B411" s="283" t="s">
        <v>2133</v>
      </c>
      <c r="C411" s="283" t="s">
        <v>730</v>
      </c>
      <c r="D411" s="284"/>
      <c r="E411" s="285">
        <v>30</v>
      </c>
      <c r="F411" s="285"/>
      <c r="G411" s="285"/>
      <c r="H411" s="283">
        <v>25</v>
      </c>
      <c r="I411" s="286"/>
      <c r="J411" s="286" t="s">
        <v>2148</v>
      </c>
    </row>
    <row r="412" spans="1:10" ht="15" x14ac:dyDescent="0.25">
      <c r="A412" s="283" t="s">
        <v>258</v>
      </c>
      <c r="B412" s="283" t="s">
        <v>2172</v>
      </c>
      <c r="C412" s="283" t="s">
        <v>730</v>
      </c>
      <c r="D412" s="284"/>
      <c r="E412" s="285">
        <v>30</v>
      </c>
      <c r="F412" s="285"/>
      <c r="G412" s="285"/>
      <c r="H412" s="283">
        <v>25</v>
      </c>
      <c r="I412" s="286"/>
      <c r="J412" s="286" t="s">
        <v>2148</v>
      </c>
    </row>
    <row r="413" spans="1:10" ht="15" x14ac:dyDescent="0.25">
      <c r="A413" s="283" t="s">
        <v>258</v>
      </c>
      <c r="B413" s="283" t="s">
        <v>1382</v>
      </c>
      <c r="C413" s="283" t="s">
        <v>1292</v>
      </c>
      <c r="D413" s="284"/>
      <c r="E413" s="285"/>
      <c r="F413" s="285"/>
      <c r="G413" s="285"/>
      <c r="H413" s="283">
        <v>18</v>
      </c>
      <c r="I413" s="286"/>
      <c r="J413" s="286" t="s">
        <v>2154</v>
      </c>
    </row>
    <row r="414" spans="1:10" ht="15" x14ac:dyDescent="0.25">
      <c r="A414" s="283" t="s">
        <v>258</v>
      </c>
      <c r="B414" s="283" t="s">
        <v>2131</v>
      </c>
      <c r="C414" s="283" t="s">
        <v>730</v>
      </c>
      <c r="D414" s="284"/>
      <c r="E414" s="285">
        <v>15</v>
      </c>
      <c r="F414" s="285"/>
      <c r="G414" s="285"/>
      <c r="H414" s="283">
        <v>18</v>
      </c>
      <c r="I414" s="286"/>
      <c r="J414" s="286" t="s">
        <v>2154</v>
      </c>
    </row>
    <row r="415" spans="1:10" ht="15" x14ac:dyDescent="0.25">
      <c r="A415" s="283" t="s">
        <v>258</v>
      </c>
      <c r="B415" s="283" t="s">
        <v>1096</v>
      </c>
      <c r="C415" s="283" t="s">
        <v>687</v>
      </c>
      <c r="D415" s="284"/>
      <c r="E415" s="285">
        <v>160.38</v>
      </c>
      <c r="F415" s="285"/>
      <c r="G415" s="285"/>
      <c r="H415" s="283">
        <v>106</v>
      </c>
      <c r="I415" s="286"/>
      <c r="J415" s="286" t="s">
        <v>2123</v>
      </c>
    </row>
    <row r="416" spans="1:10" ht="15" x14ac:dyDescent="0.25">
      <c r="A416" s="283" t="s">
        <v>258</v>
      </c>
      <c r="B416" s="283" t="s">
        <v>2209</v>
      </c>
      <c r="C416" s="283" t="s">
        <v>1292</v>
      </c>
      <c r="D416" s="284"/>
      <c r="E416" s="285">
        <v>30</v>
      </c>
      <c r="F416" s="285"/>
      <c r="G416" s="285"/>
      <c r="H416" s="283">
        <v>21</v>
      </c>
      <c r="I416" s="286"/>
      <c r="J416" s="286" t="s">
        <v>2132</v>
      </c>
    </row>
    <row r="417" spans="1:10" ht="15" x14ac:dyDescent="0.25">
      <c r="A417" s="283" t="s">
        <v>258</v>
      </c>
      <c r="B417" s="283" t="s">
        <v>2139</v>
      </c>
      <c r="C417" s="283" t="s">
        <v>730</v>
      </c>
      <c r="D417" s="284"/>
      <c r="E417" s="285">
        <v>45</v>
      </c>
      <c r="F417" s="285"/>
      <c r="G417" s="285"/>
      <c r="H417" s="283">
        <v>60</v>
      </c>
      <c r="I417" s="286"/>
      <c r="J417" s="286" t="s">
        <v>1997</v>
      </c>
    </row>
    <row r="418" spans="1:10" ht="15" x14ac:dyDescent="0.25">
      <c r="A418" s="283" t="s">
        <v>258</v>
      </c>
      <c r="B418" s="283" t="s">
        <v>2133</v>
      </c>
      <c r="C418" s="283" t="s">
        <v>730</v>
      </c>
      <c r="D418" s="284"/>
      <c r="E418" s="285">
        <v>30</v>
      </c>
      <c r="F418" s="285"/>
      <c r="G418" s="285"/>
      <c r="H418" s="283">
        <v>60</v>
      </c>
      <c r="I418" s="286"/>
      <c r="J418" s="286" t="s">
        <v>1997</v>
      </c>
    </row>
    <row r="419" spans="1:10" ht="15" x14ac:dyDescent="0.25">
      <c r="A419" s="283" t="s">
        <v>258</v>
      </c>
      <c r="B419" s="283" t="s">
        <v>2210</v>
      </c>
      <c r="C419" s="283" t="s">
        <v>1292</v>
      </c>
      <c r="D419" s="284"/>
      <c r="E419" s="285">
        <v>30</v>
      </c>
      <c r="F419" s="285"/>
      <c r="G419" s="285"/>
      <c r="H419" s="283">
        <v>75</v>
      </c>
      <c r="I419" s="286"/>
      <c r="J419" s="286" t="s">
        <v>2186</v>
      </c>
    </row>
    <row r="420" spans="1:10" ht="15" x14ac:dyDescent="0.25">
      <c r="A420" s="283" t="s">
        <v>258</v>
      </c>
      <c r="B420" s="283" t="s">
        <v>399</v>
      </c>
      <c r="C420" s="283" t="s">
        <v>1393</v>
      </c>
      <c r="D420" s="284"/>
      <c r="E420" s="285">
        <v>300</v>
      </c>
      <c r="F420" s="285"/>
      <c r="G420" s="285"/>
      <c r="H420" s="283">
        <v>1000</v>
      </c>
      <c r="I420" s="286"/>
      <c r="J420" s="286" t="s">
        <v>1824</v>
      </c>
    </row>
    <row r="421" spans="1:10" ht="15" x14ac:dyDescent="0.25">
      <c r="A421" s="283" t="s">
        <v>258</v>
      </c>
      <c r="B421" s="283" t="s">
        <v>2211</v>
      </c>
      <c r="C421" s="283" t="s">
        <v>1320</v>
      </c>
      <c r="D421" s="284"/>
      <c r="E421" s="285">
        <v>450</v>
      </c>
      <c r="F421" s="285"/>
      <c r="G421" s="285"/>
      <c r="H421" s="283">
        <v>200</v>
      </c>
      <c r="I421" s="286"/>
      <c r="J421" s="286" t="s">
        <v>1824</v>
      </c>
    </row>
    <row r="422" spans="1:10" ht="15" x14ac:dyDescent="0.25">
      <c r="A422" s="283" t="s">
        <v>258</v>
      </c>
      <c r="B422" s="283" t="s">
        <v>2212</v>
      </c>
      <c r="C422" s="283" t="s">
        <v>1320</v>
      </c>
      <c r="D422" s="284"/>
      <c r="E422" s="285">
        <v>450</v>
      </c>
      <c r="F422" s="285"/>
      <c r="G422" s="285"/>
      <c r="H422" s="283">
        <v>200</v>
      </c>
      <c r="I422" s="286"/>
      <c r="J422" s="286" t="s">
        <v>1824</v>
      </c>
    </row>
    <row r="423" spans="1:10" ht="15.75" x14ac:dyDescent="0.25">
      <c r="D423" s="287" t="s">
        <v>297</v>
      </c>
      <c r="E423" s="288">
        <f>SUBTOTAL(109,Tabla13[Gastos propios])</f>
        <v>175846.49999999997</v>
      </c>
      <c r="F423" s="288">
        <f>SUBTOTAL(109,Tabla13[Gastos alleos])</f>
        <v>160458.43000000002</v>
      </c>
      <c r="G423" s="288">
        <f>SUBTOTAL(109,Tabla13[Gastos privado])</f>
        <v>8700</v>
      </c>
      <c r="H423" s="289">
        <f>SUBTOTAL(109,Tabla13[Asistencia])</f>
        <v>62406</v>
      </c>
      <c r="I423" s="289">
        <f>SUBTOTAL(109,Tabla13[Asistencia virtual])</f>
        <v>211215</v>
      </c>
    </row>
  </sheetData>
  <mergeCells count="3">
    <mergeCell ref="G1:I1"/>
    <mergeCell ref="C2:D2"/>
    <mergeCell ref="A3:B3"/>
  </mergeCells>
  <pageMargins left="0.7" right="0.7" top="0.75" bottom="0.75" header="0.3" footer="0.3"/>
  <pageSetup paperSize="9"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1"/>
  <sheetViews>
    <sheetView zoomScale="90" zoomScaleNormal="90" workbookViewId="0">
      <pane ySplit="5" topLeftCell="A51" activePane="bottomLeft" state="frozen"/>
      <selection pane="bottomLeft" activeCell="C3" sqref="C3"/>
    </sheetView>
  </sheetViews>
  <sheetFormatPr baseColWidth="10" defaultRowHeight="15" x14ac:dyDescent="0.25"/>
  <cols>
    <col min="1" max="1" width="44.28515625" customWidth="1"/>
    <col min="2" max="2" width="7.42578125" customWidth="1"/>
    <col min="3" max="3" width="69.42578125" customWidth="1"/>
    <col min="4" max="4" width="16.140625" customWidth="1"/>
    <col min="5" max="5" width="12.42578125" customWidth="1"/>
    <col min="7" max="7" width="22.85546875" customWidth="1"/>
  </cols>
  <sheetData>
    <row r="1" spans="1:7" ht="48" customHeight="1" thickBot="1" x14ac:dyDescent="0.3">
      <c r="A1" s="1"/>
      <c r="B1" s="2"/>
      <c r="C1" s="3"/>
      <c r="D1" s="269" t="s">
        <v>85</v>
      </c>
      <c r="E1" s="269"/>
      <c r="F1" s="269"/>
    </row>
    <row r="2" spans="1:7" ht="23.25" customHeight="1" x14ac:dyDescent="0.25">
      <c r="A2" s="5" t="s">
        <v>1</v>
      </c>
      <c r="B2" s="6"/>
      <c r="D2" s="7"/>
      <c r="E2" s="8"/>
      <c r="F2" s="9"/>
    </row>
    <row r="3" spans="1:7" ht="23.25" customHeight="1" x14ac:dyDescent="0.25">
      <c r="A3" s="10" t="s">
        <v>2</v>
      </c>
      <c r="B3" s="6"/>
      <c r="D3" s="7"/>
      <c r="E3" s="8"/>
      <c r="F3" s="9"/>
    </row>
    <row r="4" spans="1:7" ht="23.25" customHeight="1" x14ac:dyDescent="0.25">
      <c r="A4" s="10" t="s">
        <v>3</v>
      </c>
      <c r="B4" s="6"/>
      <c r="D4" s="7"/>
      <c r="E4" s="8"/>
      <c r="F4" s="9"/>
    </row>
    <row r="5" spans="1:7" ht="45" customHeight="1" x14ac:dyDescent="0.25">
      <c r="A5" s="30" t="s">
        <v>4</v>
      </c>
      <c r="B5" s="30" t="s">
        <v>5</v>
      </c>
      <c r="C5" s="31" t="s">
        <v>6</v>
      </c>
      <c r="D5" s="32" t="s">
        <v>7</v>
      </c>
      <c r="E5" s="32" t="s">
        <v>8</v>
      </c>
      <c r="F5" s="32" t="s">
        <v>9</v>
      </c>
      <c r="G5" s="33" t="s">
        <v>86</v>
      </c>
    </row>
    <row r="6" spans="1:7" x14ac:dyDescent="0.25">
      <c r="A6" s="15" t="s">
        <v>10</v>
      </c>
      <c r="B6" s="16">
        <v>2016</v>
      </c>
      <c r="C6" s="17" t="s">
        <v>11</v>
      </c>
      <c r="D6" s="18">
        <v>25</v>
      </c>
      <c r="E6" s="19">
        <v>400</v>
      </c>
      <c r="F6" s="17">
        <v>650</v>
      </c>
      <c r="G6" s="51">
        <v>23</v>
      </c>
    </row>
    <row r="7" spans="1:7" x14ac:dyDescent="0.25">
      <c r="A7" s="15" t="s">
        <v>12</v>
      </c>
      <c r="B7" s="17">
        <v>2016</v>
      </c>
      <c r="C7" s="17" t="s">
        <v>13</v>
      </c>
      <c r="D7" s="18"/>
      <c r="E7" s="19"/>
      <c r="F7" s="17"/>
      <c r="G7" s="51">
        <v>20</v>
      </c>
    </row>
    <row r="8" spans="1:7" x14ac:dyDescent="0.25">
      <c r="A8" s="17" t="s">
        <v>14</v>
      </c>
      <c r="B8" s="17">
        <v>2016</v>
      </c>
      <c r="C8" s="17" t="s">
        <v>15</v>
      </c>
      <c r="D8" s="18"/>
      <c r="E8" s="19"/>
      <c r="F8" s="17"/>
      <c r="G8" s="51">
        <v>60</v>
      </c>
    </row>
    <row r="9" spans="1:7" x14ac:dyDescent="0.25">
      <c r="A9" s="17" t="s">
        <v>16</v>
      </c>
      <c r="B9" s="17">
        <v>2016</v>
      </c>
      <c r="C9" s="17" t="s">
        <v>17</v>
      </c>
      <c r="D9" s="18"/>
      <c r="E9" s="19"/>
      <c r="F9" s="17"/>
      <c r="G9" s="51">
        <v>40</v>
      </c>
    </row>
    <row r="10" spans="1:7" x14ac:dyDescent="0.25">
      <c r="A10" s="15" t="s">
        <v>18</v>
      </c>
      <c r="B10" s="17">
        <v>2016</v>
      </c>
      <c r="C10" s="17" t="s">
        <v>19</v>
      </c>
      <c r="D10" s="18">
        <v>457.77</v>
      </c>
      <c r="E10" s="19">
        <v>100</v>
      </c>
      <c r="F10" s="17">
        <v>100</v>
      </c>
      <c r="G10" s="57">
        <v>49</v>
      </c>
    </row>
    <row r="11" spans="1:7" x14ac:dyDescent="0.25">
      <c r="A11" s="15" t="s">
        <v>18</v>
      </c>
      <c r="B11" s="17">
        <v>2016</v>
      </c>
      <c r="C11" s="17" t="s">
        <v>20</v>
      </c>
      <c r="D11" s="18">
        <f>3.6*2</f>
        <v>7.2</v>
      </c>
      <c r="E11" s="19">
        <v>0</v>
      </c>
      <c r="F11" s="17">
        <v>0</v>
      </c>
      <c r="G11" s="55"/>
    </row>
    <row r="12" spans="1:7" x14ac:dyDescent="0.25">
      <c r="A12" s="15" t="s">
        <v>18</v>
      </c>
      <c r="B12" s="17">
        <v>2016</v>
      </c>
      <c r="C12" s="17" t="s">
        <v>21</v>
      </c>
      <c r="D12" s="18">
        <v>0</v>
      </c>
      <c r="E12" s="19">
        <v>0</v>
      </c>
      <c r="F12" s="17">
        <v>100</v>
      </c>
      <c r="G12" s="57">
        <v>79</v>
      </c>
    </row>
    <row r="13" spans="1:7" x14ac:dyDescent="0.25">
      <c r="A13" s="15" t="s">
        <v>22</v>
      </c>
      <c r="B13" s="17">
        <v>2016</v>
      </c>
      <c r="C13" s="17" t="s">
        <v>23</v>
      </c>
      <c r="D13" s="18"/>
      <c r="E13" s="19">
        <v>3201</v>
      </c>
      <c r="F13" s="17"/>
      <c r="G13" s="57">
        <v>600</v>
      </c>
    </row>
    <row r="14" spans="1:7" x14ac:dyDescent="0.25">
      <c r="A14" s="17" t="s">
        <v>22</v>
      </c>
      <c r="B14" s="17">
        <v>2016</v>
      </c>
      <c r="C14" s="17" t="s">
        <v>24</v>
      </c>
      <c r="D14" s="18"/>
      <c r="E14" s="19">
        <v>977</v>
      </c>
      <c r="F14" s="17"/>
      <c r="G14" s="57">
        <v>2000</v>
      </c>
    </row>
    <row r="15" spans="1:7" x14ac:dyDescent="0.25">
      <c r="A15" s="17" t="s">
        <v>22</v>
      </c>
      <c r="B15" s="17">
        <v>2016</v>
      </c>
      <c r="C15" s="17" t="s">
        <v>25</v>
      </c>
      <c r="D15" s="18"/>
      <c r="E15" s="19">
        <v>977</v>
      </c>
      <c r="F15" s="17"/>
      <c r="G15" s="57">
        <v>2000</v>
      </c>
    </row>
    <row r="16" spans="1:7" x14ac:dyDescent="0.25">
      <c r="A16" s="17" t="s">
        <v>22</v>
      </c>
      <c r="B16" s="17">
        <v>2016</v>
      </c>
      <c r="C16" s="17" t="s">
        <v>26</v>
      </c>
      <c r="D16" s="18"/>
      <c r="E16" s="19"/>
      <c r="F16" s="17"/>
      <c r="G16" s="57"/>
    </row>
    <row r="17" spans="1:7" x14ac:dyDescent="0.25">
      <c r="A17" s="17" t="s">
        <v>27</v>
      </c>
      <c r="B17" s="17">
        <v>2016</v>
      </c>
      <c r="C17" s="17" t="s">
        <v>28</v>
      </c>
      <c r="D17" s="18"/>
      <c r="E17" s="19"/>
      <c r="F17" s="17"/>
      <c r="G17" s="57">
        <v>85</v>
      </c>
    </row>
    <row r="18" spans="1:7" x14ac:dyDescent="0.25">
      <c r="A18" s="17" t="s">
        <v>27</v>
      </c>
      <c r="B18" s="17">
        <v>2016</v>
      </c>
      <c r="C18" s="17" t="s">
        <v>29</v>
      </c>
      <c r="D18" s="18"/>
      <c r="E18" s="19"/>
      <c r="F18" s="17"/>
      <c r="G18" s="57">
        <v>330</v>
      </c>
    </row>
    <row r="19" spans="1:7" x14ac:dyDescent="0.25">
      <c r="A19" s="17" t="s">
        <v>22</v>
      </c>
      <c r="B19" s="17">
        <v>2016</v>
      </c>
      <c r="C19" s="17" t="s">
        <v>30</v>
      </c>
      <c r="D19" s="18"/>
      <c r="E19" s="19"/>
      <c r="F19" s="17"/>
      <c r="G19" s="57">
        <v>50</v>
      </c>
    </row>
    <row r="20" spans="1:7" x14ac:dyDescent="0.25">
      <c r="A20" s="15" t="s">
        <v>31</v>
      </c>
      <c r="B20" s="17">
        <v>2016</v>
      </c>
      <c r="C20" s="17" t="s">
        <v>32</v>
      </c>
      <c r="D20" s="18"/>
      <c r="E20" s="19">
        <v>300</v>
      </c>
      <c r="F20" s="17">
        <v>0</v>
      </c>
      <c r="G20" s="51">
        <v>10</v>
      </c>
    </row>
    <row r="21" spans="1:7" x14ac:dyDescent="0.25">
      <c r="A21" s="15" t="s">
        <v>33</v>
      </c>
      <c r="B21" s="17">
        <v>2016</v>
      </c>
      <c r="C21" s="17" t="s">
        <v>34</v>
      </c>
      <c r="D21" s="18">
        <v>150</v>
      </c>
      <c r="E21" s="19">
        <v>1400</v>
      </c>
      <c r="F21" s="17"/>
      <c r="G21" s="51">
        <v>24</v>
      </c>
    </row>
    <row r="22" spans="1:7" x14ac:dyDescent="0.25">
      <c r="A22" s="21" t="s">
        <v>35</v>
      </c>
      <c r="B22" s="16">
        <v>2016</v>
      </c>
      <c r="C22" s="16" t="s">
        <v>36</v>
      </c>
      <c r="D22" s="19">
        <v>1260</v>
      </c>
      <c r="E22" s="19"/>
      <c r="F22" s="16"/>
      <c r="G22" s="51">
        <v>13</v>
      </c>
    </row>
    <row r="23" spans="1:7" x14ac:dyDescent="0.25">
      <c r="A23" s="21" t="s">
        <v>35</v>
      </c>
      <c r="B23" s="16">
        <v>2016</v>
      </c>
      <c r="C23" s="16" t="s">
        <v>37</v>
      </c>
      <c r="D23" s="19">
        <v>950</v>
      </c>
      <c r="E23" s="19"/>
      <c r="F23" s="16"/>
      <c r="G23" s="51">
        <v>15</v>
      </c>
    </row>
    <row r="24" spans="1:7" x14ac:dyDescent="0.25">
      <c r="A24" s="21" t="s">
        <v>35</v>
      </c>
      <c r="B24" s="16">
        <v>2016</v>
      </c>
      <c r="C24" s="16" t="s">
        <v>38</v>
      </c>
      <c r="D24" s="19">
        <v>1500</v>
      </c>
      <c r="E24" s="19"/>
      <c r="F24" s="16"/>
      <c r="G24" s="51">
        <v>11</v>
      </c>
    </row>
    <row r="25" spans="1:7" x14ac:dyDescent="0.25">
      <c r="A25" s="21" t="s">
        <v>35</v>
      </c>
      <c r="B25" s="16">
        <v>2016</v>
      </c>
      <c r="C25" s="16" t="s">
        <v>39</v>
      </c>
      <c r="D25" s="19">
        <v>1000</v>
      </c>
      <c r="E25" s="19"/>
      <c r="F25" s="16"/>
      <c r="G25" s="51">
        <v>12</v>
      </c>
    </row>
    <row r="26" spans="1:7" x14ac:dyDescent="0.25">
      <c r="A26" s="21" t="s">
        <v>35</v>
      </c>
      <c r="B26" s="16">
        <v>2016</v>
      </c>
      <c r="C26" s="16" t="s">
        <v>40</v>
      </c>
      <c r="D26" s="19">
        <v>1210</v>
      </c>
      <c r="E26" s="19"/>
      <c r="F26" s="16"/>
      <c r="G26" s="51">
        <v>17</v>
      </c>
    </row>
    <row r="27" spans="1:7" x14ac:dyDescent="0.25">
      <c r="A27" s="21" t="s">
        <v>35</v>
      </c>
      <c r="B27" s="16">
        <v>2016</v>
      </c>
      <c r="C27" s="16" t="s">
        <v>41</v>
      </c>
      <c r="D27" s="19">
        <v>1000</v>
      </c>
      <c r="E27" s="19"/>
      <c r="F27" s="16"/>
      <c r="G27" s="51">
        <v>13</v>
      </c>
    </row>
    <row r="28" spans="1:7" x14ac:dyDescent="0.25">
      <c r="A28" s="21" t="s">
        <v>35</v>
      </c>
      <c r="B28" s="16">
        <v>2016</v>
      </c>
      <c r="C28" s="16" t="s">
        <v>36</v>
      </c>
      <c r="D28" s="19">
        <v>1260</v>
      </c>
      <c r="E28" s="19"/>
      <c r="F28" s="16"/>
      <c r="G28" s="51">
        <v>13</v>
      </c>
    </row>
    <row r="29" spans="1:7" x14ac:dyDescent="0.25">
      <c r="A29" s="21" t="s">
        <v>35</v>
      </c>
      <c r="B29" s="16">
        <v>2016</v>
      </c>
      <c r="C29" s="16" t="s">
        <v>37</v>
      </c>
      <c r="D29" s="19">
        <v>950</v>
      </c>
      <c r="E29" s="19"/>
      <c r="F29" s="16"/>
      <c r="G29" s="51">
        <v>15</v>
      </c>
    </row>
    <row r="30" spans="1:7" x14ac:dyDescent="0.25">
      <c r="A30" s="21" t="s">
        <v>35</v>
      </c>
      <c r="B30" s="16">
        <v>2016</v>
      </c>
      <c r="C30" s="16" t="s">
        <v>38</v>
      </c>
      <c r="D30" s="19">
        <v>1500</v>
      </c>
      <c r="E30" s="19"/>
      <c r="F30" s="16"/>
      <c r="G30" s="51">
        <v>11</v>
      </c>
    </row>
    <row r="31" spans="1:7" x14ac:dyDescent="0.25">
      <c r="A31" s="21" t="s">
        <v>35</v>
      </c>
      <c r="B31" s="16">
        <v>2016</v>
      </c>
      <c r="C31" s="16" t="s">
        <v>39</v>
      </c>
      <c r="D31" s="19">
        <v>1000</v>
      </c>
      <c r="E31" s="19"/>
      <c r="F31" s="16"/>
      <c r="G31" s="51">
        <v>12</v>
      </c>
    </row>
    <row r="32" spans="1:7" x14ac:dyDescent="0.25">
      <c r="A32" s="21" t="s">
        <v>35</v>
      </c>
      <c r="B32" s="16">
        <v>2016</v>
      </c>
      <c r="C32" s="16" t="s">
        <v>40</v>
      </c>
      <c r="D32" s="19">
        <v>1210</v>
      </c>
      <c r="E32" s="19"/>
      <c r="F32" s="16"/>
      <c r="G32" s="51">
        <v>17</v>
      </c>
    </row>
    <row r="33" spans="1:7" x14ac:dyDescent="0.25">
      <c r="A33" s="21" t="s">
        <v>35</v>
      </c>
      <c r="B33" s="16">
        <v>2016</v>
      </c>
      <c r="C33" s="16" t="s">
        <v>41</v>
      </c>
      <c r="D33" s="19">
        <v>1000</v>
      </c>
      <c r="E33" s="19"/>
      <c r="F33" s="16"/>
      <c r="G33" s="51">
        <v>13</v>
      </c>
    </row>
    <row r="34" spans="1:7" x14ac:dyDescent="0.25">
      <c r="A34" s="21" t="s">
        <v>42</v>
      </c>
      <c r="B34" s="16">
        <v>2016</v>
      </c>
      <c r="C34" s="16" t="s">
        <v>43</v>
      </c>
      <c r="D34" s="19">
        <v>4873</v>
      </c>
      <c r="E34" s="19"/>
      <c r="F34" s="16"/>
      <c r="G34" s="51">
        <v>27</v>
      </c>
    </row>
    <row r="35" spans="1:7" x14ac:dyDescent="0.25">
      <c r="A35" s="21" t="s">
        <v>42</v>
      </c>
      <c r="B35" s="16">
        <v>2016</v>
      </c>
      <c r="C35" s="16" t="s">
        <v>44</v>
      </c>
      <c r="D35" s="19">
        <v>5247.5</v>
      </c>
      <c r="E35" s="19"/>
      <c r="F35" s="16"/>
      <c r="G35" s="51">
        <v>30</v>
      </c>
    </row>
    <row r="36" spans="1:7" x14ac:dyDescent="0.25">
      <c r="A36" s="21" t="s">
        <v>42</v>
      </c>
      <c r="B36" s="16">
        <v>2016</v>
      </c>
      <c r="C36" s="16" t="s">
        <v>45</v>
      </c>
      <c r="D36" s="19">
        <v>15000</v>
      </c>
      <c r="E36" s="19"/>
      <c r="F36" s="16"/>
      <c r="G36" s="51">
        <v>31</v>
      </c>
    </row>
    <row r="37" spans="1:7" x14ac:dyDescent="0.25">
      <c r="A37" s="21" t="s">
        <v>42</v>
      </c>
      <c r="B37" s="16">
        <v>2016</v>
      </c>
      <c r="C37" s="16" t="s">
        <v>46</v>
      </c>
      <c r="D37" s="19">
        <v>6483</v>
      </c>
      <c r="E37" s="19"/>
      <c r="F37" s="16"/>
      <c r="G37" s="51">
        <v>23</v>
      </c>
    </row>
    <row r="38" spans="1:7" x14ac:dyDescent="0.25">
      <c r="A38" s="21" t="s">
        <v>42</v>
      </c>
      <c r="B38" s="16">
        <v>2016</v>
      </c>
      <c r="C38" s="16" t="s">
        <v>47</v>
      </c>
      <c r="D38" s="19">
        <v>4918</v>
      </c>
      <c r="E38" s="19"/>
      <c r="F38" s="16"/>
      <c r="G38" s="51">
        <v>26</v>
      </c>
    </row>
    <row r="39" spans="1:7" x14ac:dyDescent="0.25">
      <c r="A39" s="21" t="s">
        <v>42</v>
      </c>
      <c r="B39" s="16">
        <v>2016</v>
      </c>
      <c r="C39" s="16" t="s">
        <v>48</v>
      </c>
      <c r="D39" s="19">
        <v>5682</v>
      </c>
      <c r="E39" s="19"/>
      <c r="F39" s="16"/>
      <c r="G39" s="51">
        <v>27</v>
      </c>
    </row>
    <row r="40" spans="1:7" x14ac:dyDescent="0.25">
      <c r="A40" s="21" t="s">
        <v>42</v>
      </c>
      <c r="B40" s="16">
        <v>2016</v>
      </c>
      <c r="C40" s="16" t="s">
        <v>49</v>
      </c>
      <c r="D40" s="19">
        <v>4913</v>
      </c>
      <c r="E40" s="19"/>
      <c r="F40" s="16"/>
      <c r="G40" s="51">
        <v>50</v>
      </c>
    </row>
    <row r="41" spans="1:7" x14ac:dyDescent="0.25">
      <c r="A41" s="21" t="s">
        <v>35</v>
      </c>
      <c r="B41" s="16">
        <v>2016</v>
      </c>
      <c r="C41" s="16" t="s">
        <v>50</v>
      </c>
      <c r="D41" s="19">
        <v>720.6</v>
      </c>
      <c r="E41" s="19"/>
      <c r="F41" s="16"/>
      <c r="G41" s="51">
        <v>319</v>
      </c>
    </row>
    <row r="42" spans="1:7" x14ac:dyDescent="0.25">
      <c r="A42" s="16" t="s">
        <v>51</v>
      </c>
      <c r="B42" s="16">
        <v>2016</v>
      </c>
      <c r="C42" s="16" t="s">
        <v>52</v>
      </c>
      <c r="D42" s="19">
        <v>12500</v>
      </c>
      <c r="E42" s="19"/>
      <c r="F42" s="16"/>
      <c r="G42" s="51">
        <v>211</v>
      </c>
    </row>
    <row r="43" spans="1:7" x14ac:dyDescent="0.25">
      <c r="A43" s="16" t="s">
        <v>53</v>
      </c>
      <c r="B43" s="16">
        <v>2016</v>
      </c>
      <c r="C43" s="16" t="s">
        <v>54</v>
      </c>
      <c r="D43" s="19">
        <v>12902.5</v>
      </c>
      <c r="E43" s="19">
        <v>2000</v>
      </c>
      <c r="F43" s="16"/>
      <c r="G43" s="51">
        <v>135</v>
      </c>
    </row>
    <row r="44" spans="1:7" x14ac:dyDescent="0.25">
      <c r="A44" s="16" t="s">
        <v>55</v>
      </c>
      <c r="B44" s="16">
        <v>2016</v>
      </c>
      <c r="C44" s="16" t="s">
        <v>56</v>
      </c>
      <c r="D44" s="19">
        <v>1863</v>
      </c>
      <c r="E44" s="19"/>
      <c r="F44" s="16"/>
      <c r="G44" s="55"/>
    </row>
    <row r="45" spans="1:7" x14ac:dyDescent="0.25">
      <c r="A45" s="16" t="s">
        <v>57</v>
      </c>
      <c r="B45" s="16">
        <v>2016</v>
      </c>
      <c r="C45" s="16" t="s">
        <v>58</v>
      </c>
      <c r="D45" s="22">
        <v>40267</v>
      </c>
      <c r="E45" s="19"/>
      <c r="F45" s="16"/>
      <c r="G45" s="51">
        <v>6000</v>
      </c>
    </row>
    <row r="46" spans="1:7" x14ac:dyDescent="0.25">
      <c r="A46" s="16" t="s">
        <v>57</v>
      </c>
      <c r="B46" s="16">
        <v>2016</v>
      </c>
      <c r="C46" s="16" t="s">
        <v>59</v>
      </c>
      <c r="D46" s="22">
        <v>1449.4255000000001</v>
      </c>
      <c r="E46" s="19">
        <v>47040</v>
      </c>
      <c r="F46" s="16"/>
      <c r="G46" s="51">
        <v>120</v>
      </c>
    </row>
    <row r="47" spans="1:7" x14ac:dyDescent="0.25">
      <c r="A47" s="16" t="s">
        <v>57</v>
      </c>
      <c r="B47" s="16">
        <v>2016</v>
      </c>
      <c r="C47" s="16" t="s">
        <v>60</v>
      </c>
      <c r="D47" s="22">
        <v>5373.58</v>
      </c>
      <c r="E47" s="19"/>
      <c r="F47" s="16"/>
      <c r="G47" s="51">
        <v>80</v>
      </c>
    </row>
    <row r="48" spans="1:7" x14ac:dyDescent="0.25">
      <c r="A48" s="16" t="s">
        <v>57</v>
      </c>
      <c r="B48" s="16">
        <v>2016</v>
      </c>
      <c r="C48" s="16" t="s">
        <v>61</v>
      </c>
      <c r="D48" s="22">
        <v>3478.96</v>
      </c>
      <c r="E48" s="19"/>
      <c r="F48" s="16"/>
      <c r="G48" s="51">
        <v>160</v>
      </c>
    </row>
    <row r="49" spans="1:7" ht="30" x14ac:dyDescent="0.25">
      <c r="A49" s="16" t="s">
        <v>62</v>
      </c>
      <c r="B49" s="16">
        <v>2016</v>
      </c>
      <c r="C49" s="34" t="s">
        <v>63</v>
      </c>
      <c r="D49" s="19">
        <v>4500</v>
      </c>
      <c r="E49" s="19"/>
      <c r="F49" s="16"/>
      <c r="G49" s="51"/>
    </row>
    <row r="50" spans="1:7" ht="45" x14ac:dyDescent="0.25">
      <c r="A50" s="16" t="s">
        <v>64</v>
      </c>
      <c r="B50" s="16">
        <v>2016</v>
      </c>
      <c r="C50" s="34" t="s">
        <v>65</v>
      </c>
      <c r="D50" s="19">
        <v>300</v>
      </c>
      <c r="E50" s="19"/>
      <c r="F50" s="16"/>
      <c r="G50" s="51">
        <v>420</v>
      </c>
    </row>
    <row r="51" spans="1:7" ht="30" x14ac:dyDescent="0.25">
      <c r="A51" s="16" t="s">
        <v>64</v>
      </c>
      <c r="B51" s="16">
        <v>2016</v>
      </c>
      <c r="C51" s="34" t="s">
        <v>66</v>
      </c>
      <c r="D51" s="19">
        <v>150</v>
      </c>
      <c r="E51" s="19"/>
      <c r="F51" s="16"/>
      <c r="G51" s="51">
        <v>190</v>
      </c>
    </row>
    <row r="52" spans="1:7" x14ac:dyDescent="0.25">
      <c r="A52" s="16" t="s">
        <v>64</v>
      </c>
      <c r="B52" s="16">
        <v>2016</v>
      </c>
      <c r="C52" s="34" t="s">
        <v>67</v>
      </c>
      <c r="D52" s="19"/>
      <c r="E52" s="19"/>
      <c r="F52" s="16"/>
      <c r="G52" s="51">
        <v>60</v>
      </c>
    </row>
    <row r="53" spans="1:7" x14ac:dyDescent="0.25">
      <c r="A53" s="16" t="s">
        <v>64</v>
      </c>
      <c r="B53" s="16">
        <v>2016</v>
      </c>
      <c r="C53" s="34" t="s">
        <v>68</v>
      </c>
      <c r="D53" s="19"/>
      <c r="E53" s="19"/>
      <c r="F53" s="16"/>
      <c r="G53" s="51">
        <v>100</v>
      </c>
    </row>
    <row r="54" spans="1:7" x14ac:dyDescent="0.25">
      <c r="A54" s="23" t="s">
        <v>69</v>
      </c>
      <c r="B54" s="16">
        <v>2016</v>
      </c>
      <c r="C54" s="25" t="s">
        <v>70</v>
      </c>
      <c r="D54" s="26">
        <v>850</v>
      </c>
      <c r="E54" s="19">
        <v>0</v>
      </c>
      <c r="F54" s="27">
        <v>0</v>
      </c>
      <c r="G54" s="55"/>
    </row>
    <row r="55" spans="1:7" x14ac:dyDescent="0.25">
      <c r="A55" s="16" t="s">
        <v>69</v>
      </c>
      <c r="B55" s="16">
        <v>2016</v>
      </c>
      <c r="C55" s="34" t="s">
        <v>71</v>
      </c>
      <c r="D55" s="19">
        <v>11500</v>
      </c>
      <c r="E55" s="19">
        <v>0</v>
      </c>
      <c r="F55" s="16">
        <v>400</v>
      </c>
      <c r="G55" s="51">
        <v>924</v>
      </c>
    </row>
    <row r="56" spans="1:7" x14ac:dyDescent="0.25">
      <c r="A56" s="16" t="s">
        <v>69</v>
      </c>
      <c r="B56" s="16">
        <v>2016</v>
      </c>
      <c r="C56" s="34" t="s">
        <v>72</v>
      </c>
      <c r="D56" s="19">
        <v>500</v>
      </c>
      <c r="E56" s="19">
        <v>0</v>
      </c>
      <c r="F56" s="16">
        <v>0</v>
      </c>
      <c r="G56" s="51">
        <v>97</v>
      </c>
    </row>
    <row r="57" spans="1:7" x14ac:dyDescent="0.25">
      <c r="A57" s="16" t="s">
        <v>69</v>
      </c>
      <c r="B57" s="16">
        <v>2016</v>
      </c>
      <c r="C57" s="34" t="s">
        <v>73</v>
      </c>
      <c r="D57" s="19">
        <v>300</v>
      </c>
      <c r="E57" s="19">
        <v>0</v>
      </c>
      <c r="F57" s="16">
        <v>0</v>
      </c>
      <c r="G57" s="55"/>
    </row>
    <row r="58" spans="1:7" x14ac:dyDescent="0.25">
      <c r="A58" s="16" t="s">
        <v>69</v>
      </c>
      <c r="B58" s="16">
        <v>2016</v>
      </c>
      <c r="C58" s="34" t="s">
        <v>74</v>
      </c>
      <c r="D58" s="19">
        <v>1400</v>
      </c>
      <c r="E58" s="19">
        <v>0</v>
      </c>
      <c r="F58" s="16">
        <v>0</v>
      </c>
      <c r="G58" s="55"/>
    </row>
    <row r="59" spans="1:7" x14ac:dyDescent="0.25">
      <c r="A59" s="16" t="s">
        <v>69</v>
      </c>
      <c r="B59" s="16">
        <v>2016</v>
      </c>
      <c r="C59" s="34" t="s">
        <v>75</v>
      </c>
      <c r="D59" s="19">
        <v>500</v>
      </c>
      <c r="E59" s="19">
        <v>0</v>
      </c>
      <c r="F59" s="16">
        <v>500</v>
      </c>
      <c r="G59" s="51">
        <v>121</v>
      </c>
    </row>
    <row r="60" spans="1:7" ht="30" x14ac:dyDescent="0.25">
      <c r="A60" s="16" t="s">
        <v>76</v>
      </c>
      <c r="B60" s="16">
        <v>2016</v>
      </c>
      <c r="C60" s="34" t="s">
        <v>77</v>
      </c>
      <c r="D60" s="19"/>
      <c r="E60" s="19"/>
      <c r="F60" s="16"/>
      <c r="G60" s="51"/>
    </row>
    <row r="61" spans="1:7" ht="30" x14ac:dyDescent="0.25">
      <c r="A61" s="16" t="s">
        <v>76</v>
      </c>
      <c r="B61" s="16">
        <v>2016</v>
      </c>
      <c r="C61" s="34" t="s">
        <v>78</v>
      </c>
      <c r="D61" s="19"/>
      <c r="E61" s="19"/>
      <c r="F61" s="16"/>
      <c r="G61" s="51"/>
    </row>
    <row r="62" spans="1:7" s="28" customFormat="1" ht="45" x14ac:dyDescent="0.25">
      <c r="A62" s="16" t="s">
        <v>76</v>
      </c>
      <c r="B62" s="16">
        <v>2016</v>
      </c>
      <c r="C62" s="34" t="s">
        <v>79</v>
      </c>
      <c r="D62" s="19"/>
      <c r="E62" s="19"/>
      <c r="F62" s="16"/>
      <c r="G62" s="51"/>
    </row>
    <row r="63" spans="1:7" s="28" customFormat="1" ht="30" x14ac:dyDescent="0.25">
      <c r="A63" s="16" t="s">
        <v>76</v>
      </c>
      <c r="B63" s="16">
        <v>2016</v>
      </c>
      <c r="C63" s="34" t="s">
        <v>80</v>
      </c>
      <c r="D63" s="19"/>
      <c r="E63" s="19"/>
      <c r="F63" s="16"/>
      <c r="G63" s="51"/>
    </row>
    <row r="64" spans="1:7" ht="30" x14ac:dyDescent="0.25">
      <c r="A64" s="16" t="s">
        <v>76</v>
      </c>
      <c r="B64" s="16">
        <v>2016</v>
      </c>
      <c r="C64" s="34" t="s">
        <v>81</v>
      </c>
      <c r="D64" s="19"/>
      <c r="E64" s="19"/>
      <c r="F64" s="16"/>
      <c r="G64" s="51"/>
    </row>
    <row r="65" spans="1:7" ht="30" x14ac:dyDescent="0.25">
      <c r="A65" s="16" t="s">
        <v>76</v>
      </c>
      <c r="B65" s="16">
        <v>2016</v>
      </c>
      <c r="C65" s="34" t="s">
        <v>82</v>
      </c>
      <c r="D65" s="19"/>
      <c r="E65" s="19"/>
      <c r="F65" s="16"/>
      <c r="G65" s="51"/>
    </row>
    <row r="66" spans="1:7" x14ac:dyDescent="0.25">
      <c r="A66" s="16" t="s">
        <v>83</v>
      </c>
      <c r="B66" s="16">
        <v>2015</v>
      </c>
      <c r="C66" s="34" t="s">
        <v>84</v>
      </c>
      <c r="D66" s="19">
        <v>250</v>
      </c>
      <c r="E66" s="19"/>
      <c r="F66" s="16"/>
      <c r="G66" s="51">
        <v>40</v>
      </c>
    </row>
    <row r="67" spans="1:7" x14ac:dyDescent="0.25">
      <c r="A67" s="16" t="s">
        <v>83</v>
      </c>
      <c r="B67" s="16">
        <v>2016</v>
      </c>
      <c r="C67" s="34" t="s">
        <v>84</v>
      </c>
      <c r="D67" s="19">
        <v>250</v>
      </c>
      <c r="E67" s="19"/>
      <c r="F67" s="16"/>
      <c r="G67" s="51">
        <v>40</v>
      </c>
    </row>
    <row r="68" spans="1:7" x14ac:dyDescent="0.25">
      <c r="A68" s="16" t="s">
        <v>83</v>
      </c>
      <c r="B68" s="16">
        <v>2016</v>
      </c>
      <c r="C68" s="34" t="s">
        <v>84</v>
      </c>
      <c r="D68" s="19">
        <v>250</v>
      </c>
      <c r="E68" s="19"/>
      <c r="F68" s="16"/>
      <c r="G68" s="51">
        <v>40</v>
      </c>
    </row>
    <row r="69" spans="1:7" x14ac:dyDescent="0.25">
      <c r="A69" s="16" t="s">
        <v>83</v>
      </c>
      <c r="B69" s="16">
        <v>2016</v>
      </c>
      <c r="C69" s="34" t="s">
        <v>84</v>
      </c>
      <c r="D69" s="19">
        <v>250</v>
      </c>
      <c r="E69" s="19"/>
      <c r="F69" s="16"/>
      <c r="G69" s="51">
        <v>40</v>
      </c>
    </row>
    <row r="70" spans="1:7" x14ac:dyDescent="0.25">
      <c r="A70" s="16" t="s">
        <v>83</v>
      </c>
      <c r="B70" s="16">
        <v>2016</v>
      </c>
      <c r="C70" s="34" t="s">
        <v>84</v>
      </c>
      <c r="D70" s="19">
        <v>250</v>
      </c>
      <c r="E70" s="19"/>
      <c r="F70" s="16"/>
      <c r="G70" s="51">
        <v>40</v>
      </c>
    </row>
    <row r="71" spans="1:7" x14ac:dyDescent="0.25">
      <c r="D71" s="29">
        <f>SUM(D6:D70)</f>
        <v>161401.5355</v>
      </c>
      <c r="E71" s="29">
        <f t="shared" ref="E71:F71" si="0">SUM(E6:E70)</f>
        <v>56395</v>
      </c>
      <c r="F71" s="29">
        <f t="shared" si="0"/>
        <v>1750</v>
      </c>
      <c r="G71" s="55">
        <f>SUM(G6:G70)</f>
        <v>14883</v>
      </c>
    </row>
  </sheetData>
  <mergeCells count="1">
    <mergeCell ref="D1:F1"/>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7"/>
  <sheetViews>
    <sheetView zoomScale="90" zoomScaleNormal="90" workbookViewId="0">
      <pane ySplit="5" topLeftCell="A29" activePane="bottomLeft" state="frozen"/>
      <selection pane="bottomLeft" activeCell="A2" sqref="A2"/>
    </sheetView>
  </sheetViews>
  <sheetFormatPr baseColWidth="10" defaultRowHeight="15.75" x14ac:dyDescent="0.25"/>
  <cols>
    <col min="1" max="1" width="44.7109375" bestFit="1" customWidth="1"/>
    <col min="2" max="2" width="6.7109375" style="38" customWidth="1"/>
    <col min="3" max="3" width="59.85546875" style="39" customWidth="1"/>
    <col min="4" max="4" width="15.140625" style="39" customWidth="1"/>
    <col min="5" max="5" width="15.7109375" style="40" customWidth="1"/>
    <col min="6" max="6" width="15.7109375" customWidth="1"/>
    <col min="7" max="7" width="22.140625" customWidth="1"/>
  </cols>
  <sheetData>
    <row r="1" spans="1:7" ht="52.5" customHeight="1" thickBot="1" x14ac:dyDescent="0.3">
      <c r="A1" s="1"/>
      <c r="B1" s="2"/>
      <c r="C1" s="3"/>
      <c r="D1" s="269" t="s">
        <v>85</v>
      </c>
      <c r="E1" s="269"/>
      <c r="F1" s="269"/>
    </row>
    <row r="2" spans="1:7" ht="23.25" customHeight="1" x14ac:dyDescent="0.25">
      <c r="A2" s="5" t="s">
        <v>87</v>
      </c>
      <c r="B2" s="6"/>
      <c r="C2"/>
      <c r="D2" s="7"/>
      <c r="E2" s="8"/>
      <c r="F2" s="9"/>
    </row>
    <row r="3" spans="1:7" ht="21" customHeight="1" x14ac:dyDescent="0.25">
      <c r="A3" s="10" t="s">
        <v>2</v>
      </c>
      <c r="B3" s="6"/>
      <c r="C3"/>
      <c r="D3" s="7"/>
      <c r="E3" s="8"/>
      <c r="F3" s="9"/>
    </row>
    <row r="4" spans="1:7" ht="19.5" customHeight="1" x14ac:dyDescent="0.25">
      <c r="A4" s="10" t="s">
        <v>3</v>
      </c>
      <c r="B4" s="6"/>
      <c r="C4"/>
      <c r="D4" s="7"/>
      <c r="E4" s="8"/>
      <c r="F4" s="9"/>
    </row>
    <row r="5" spans="1:7" ht="40.5" customHeight="1" x14ac:dyDescent="0.25">
      <c r="A5" s="30" t="s">
        <v>4</v>
      </c>
      <c r="B5" s="30" t="s">
        <v>5</v>
      </c>
      <c r="C5" s="31" t="s">
        <v>6</v>
      </c>
      <c r="D5" s="32" t="s">
        <v>7</v>
      </c>
      <c r="E5" s="32" t="s">
        <v>8</v>
      </c>
      <c r="F5" s="32" t="s">
        <v>9</v>
      </c>
      <c r="G5" s="33" t="s">
        <v>86</v>
      </c>
    </row>
    <row r="6" spans="1:7" ht="15" x14ac:dyDescent="0.25">
      <c r="A6" s="15" t="s">
        <v>10</v>
      </c>
      <c r="B6" s="16">
        <v>2015</v>
      </c>
      <c r="C6" s="17" t="s">
        <v>11</v>
      </c>
      <c r="D6" s="19">
        <v>25</v>
      </c>
      <c r="E6" s="19">
        <v>400</v>
      </c>
      <c r="F6" s="19">
        <v>625</v>
      </c>
      <c r="G6" s="51">
        <v>20</v>
      </c>
    </row>
    <row r="7" spans="1:7" ht="15" x14ac:dyDescent="0.25">
      <c r="A7" s="15" t="s">
        <v>18</v>
      </c>
      <c r="B7" s="17">
        <v>2015</v>
      </c>
      <c r="C7" s="17" t="s">
        <v>88</v>
      </c>
      <c r="D7" s="19">
        <v>0</v>
      </c>
      <c r="E7" s="19">
        <v>0</v>
      </c>
      <c r="F7" s="19">
        <v>50</v>
      </c>
      <c r="G7" s="53">
        <v>40</v>
      </c>
    </row>
    <row r="8" spans="1:7" ht="15" x14ac:dyDescent="0.25">
      <c r="A8" s="15" t="s">
        <v>18</v>
      </c>
      <c r="B8" s="17">
        <v>2015</v>
      </c>
      <c r="C8" s="17" t="s">
        <v>89</v>
      </c>
      <c r="D8" s="19">
        <v>0</v>
      </c>
      <c r="E8" s="19">
        <v>0</v>
      </c>
      <c r="F8" s="19">
        <v>0</v>
      </c>
      <c r="G8" s="51">
        <v>40</v>
      </c>
    </row>
    <row r="9" spans="1:7" ht="15" x14ac:dyDescent="0.25">
      <c r="A9" s="15" t="s">
        <v>33</v>
      </c>
      <c r="B9" s="17">
        <v>2015</v>
      </c>
      <c r="C9" s="17" t="s">
        <v>90</v>
      </c>
      <c r="D9" s="19">
        <v>200</v>
      </c>
      <c r="E9" s="19">
        <v>1150</v>
      </c>
      <c r="F9" s="19"/>
      <c r="G9" s="51">
        <v>35</v>
      </c>
    </row>
    <row r="10" spans="1:7" ht="15" x14ac:dyDescent="0.25">
      <c r="A10" s="21" t="s">
        <v>35</v>
      </c>
      <c r="B10" s="16">
        <v>2015</v>
      </c>
      <c r="C10" s="16" t="s">
        <v>91</v>
      </c>
      <c r="D10" s="19">
        <v>1200</v>
      </c>
      <c r="E10" s="19"/>
      <c r="F10" s="19"/>
      <c r="G10" s="51">
        <v>14</v>
      </c>
    </row>
    <row r="11" spans="1:7" ht="15" x14ac:dyDescent="0.25">
      <c r="A11" s="21" t="s">
        <v>35</v>
      </c>
      <c r="B11" s="16">
        <v>2015</v>
      </c>
      <c r="C11" s="16" t="s">
        <v>92</v>
      </c>
      <c r="D11" s="19">
        <v>1200</v>
      </c>
      <c r="E11" s="19"/>
      <c r="F11" s="19"/>
      <c r="G11" s="51">
        <v>26</v>
      </c>
    </row>
    <row r="12" spans="1:7" ht="15" x14ac:dyDescent="0.25">
      <c r="A12" s="21" t="s">
        <v>35</v>
      </c>
      <c r="B12" s="16">
        <v>2015</v>
      </c>
      <c r="C12" s="16" t="s">
        <v>93</v>
      </c>
      <c r="D12" s="19">
        <v>950</v>
      </c>
      <c r="E12" s="19"/>
      <c r="F12" s="19"/>
      <c r="G12" s="51">
        <v>12</v>
      </c>
    </row>
    <row r="13" spans="1:7" ht="15" x14ac:dyDescent="0.25">
      <c r="A13" s="21" t="s">
        <v>35</v>
      </c>
      <c r="B13" s="16">
        <v>2015</v>
      </c>
      <c r="C13" s="16" t="s">
        <v>94</v>
      </c>
      <c r="D13" s="19">
        <v>1597</v>
      </c>
      <c r="E13" s="19"/>
      <c r="F13" s="19"/>
      <c r="G13" s="51">
        <v>9</v>
      </c>
    </row>
    <row r="14" spans="1:7" ht="15" x14ac:dyDescent="0.25">
      <c r="A14" s="21" t="s">
        <v>35</v>
      </c>
      <c r="B14" s="16">
        <v>2015</v>
      </c>
      <c r="C14" s="16" t="s">
        <v>95</v>
      </c>
      <c r="D14" s="19">
        <v>1100</v>
      </c>
      <c r="E14" s="19"/>
      <c r="F14" s="19"/>
      <c r="G14" s="51">
        <v>10</v>
      </c>
    </row>
    <row r="15" spans="1:7" ht="15" x14ac:dyDescent="0.25">
      <c r="A15" s="21" t="s">
        <v>35</v>
      </c>
      <c r="B15" s="16">
        <v>2015</v>
      </c>
      <c r="C15" s="16" t="s">
        <v>39</v>
      </c>
      <c r="D15" s="19">
        <v>1000</v>
      </c>
      <c r="E15" s="19"/>
      <c r="F15" s="19"/>
      <c r="G15" s="51">
        <v>10</v>
      </c>
    </row>
    <row r="16" spans="1:7" ht="15" x14ac:dyDescent="0.25">
      <c r="A16" s="21" t="s">
        <v>35</v>
      </c>
      <c r="B16" s="16">
        <v>2015</v>
      </c>
      <c r="C16" s="16" t="s">
        <v>96</v>
      </c>
      <c r="D16" s="19">
        <v>1600</v>
      </c>
      <c r="E16" s="19"/>
      <c r="F16" s="19"/>
      <c r="G16" s="51">
        <v>16</v>
      </c>
    </row>
    <row r="17" spans="1:7" ht="15" x14ac:dyDescent="0.25">
      <c r="A17" s="21" t="s">
        <v>35</v>
      </c>
      <c r="B17" s="16">
        <v>2015</v>
      </c>
      <c r="C17" s="16" t="s">
        <v>97</v>
      </c>
      <c r="D17" s="19">
        <v>1400</v>
      </c>
      <c r="E17" s="19"/>
      <c r="F17" s="19"/>
      <c r="G17" s="51">
        <v>14</v>
      </c>
    </row>
    <row r="18" spans="1:7" ht="15" x14ac:dyDescent="0.25">
      <c r="A18" s="21" t="s">
        <v>35</v>
      </c>
      <c r="B18" s="16">
        <v>2015</v>
      </c>
      <c r="C18" s="16" t="s">
        <v>36</v>
      </c>
      <c r="D18" s="19">
        <v>1260</v>
      </c>
      <c r="E18" s="19"/>
      <c r="F18" s="19"/>
      <c r="G18" s="51">
        <v>16</v>
      </c>
    </row>
    <row r="19" spans="1:7" ht="15" x14ac:dyDescent="0.25">
      <c r="A19" s="21" t="s">
        <v>35</v>
      </c>
      <c r="B19" s="16">
        <v>2015</v>
      </c>
      <c r="C19" s="16" t="s">
        <v>38</v>
      </c>
      <c r="D19" s="19">
        <v>1500</v>
      </c>
      <c r="E19" s="19"/>
      <c r="F19" s="19"/>
      <c r="G19" s="51">
        <v>20</v>
      </c>
    </row>
    <row r="20" spans="1:7" ht="15" x14ac:dyDescent="0.25">
      <c r="A20" s="21" t="s">
        <v>42</v>
      </c>
      <c r="B20" s="16">
        <v>2015</v>
      </c>
      <c r="C20" s="16" t="s">
        <v>98</v>
      </c>
      <c r="D20" s="19">
        <v>4492</v>
      </c>
      <c r="E20" s="19"/>
      <c r="F20" s="19"/>
      <c r="G20" s="51">
        <v>20</v>
      </c>
    </row>
    <row r="21" spans="1:7" ht="15" customHeight="1" x14ac:dyDescent="0.25">
      <c r="A21" s="21" t="s">
        <v>42</v>
      </c>
      <c r="B21" s="16">
        <v>2015</v>
      </c>
      <c r="C21" s="34" t="s">
        <v>99</v>
      </c>
      <c r="D21" s="19">
        <v>5164</v>
      </c>
      <c r="E21" s="19"/>
      <c r="F21" s="19"/>
      <c r="G21" s="51">
        <v>31</v>
      </c>
    </row>
    <row r="22" spans="1:7" ht="30" x14ac:dyDescent="0.25">
      <c r="A22" s="21" t="s">
        <v>42</v>
      </c>
      <c r="B22" s="16">
        <v>2015</v>
      </c>
      <c r="C22" s="34" t="s">
        <v>100</v>
      </c>
      <c r="D22" s="19">
        <v>2182</v>
      </c>
      <c r="E22" s="19"/>
      <c r="F22" s="19"/>
      <c r="G22" s="51">
        <v>22</v>
      </c>
    </row>
    <row r="23" spans="1:7" ht="30" x14ac:dyDescent="0.25">
      <c r="A23" s="21" t="s">
        <v>42</v>
      </c>
      <c r="B23" s="16">
        <v>2015</v>
      </c>
      <c r="C23" s="34" t="s">
        <v>101</v>
      </c>
      <c r="D23" s="19">
        <v>5734</v>
      </c>
      <c r="E23" s="19"/>
      <c r="F23" s="19"/>
      <c r="G23" s="51">
        <v>23</v>
      </c>
    </row>
    <row r="24" spans="1:7" ht="30" x14ac:dyDescent="0.25">
      <c r="A24" s="21" t="s">
        <v>42</v>
      </c>
      <c r="B24" s="16">
        <v>2015</v>
      </c>
      <c r="C24" s="34" t="s">
        <v>102</v>
      </c>
      <c r="D24" s="19">
        <v>4491</v>
      </c>
      <c r="E24" s="19"/>
      <c r="F24" s="19"/>
      <c r="G24" s="51">
        <v>19</v>
      </c>
    </row>
    <row r="25" spans="1:7" ht="30" x14ac:dyDescent="0.25">
      <c r="A25" s="21" t="s">
        <v>42</v>
      </c>
      <c r="B25" s="16">
        <v>2015</v>
      </c>
      <c r="C25" s="34" t="s">
        <v>103</v>
      </c>
      <c r="D25" s="19">
        <v>5421</v>
      </c>
      <c r="E25" s="19"/>
      <c r="F25" s="19"/>
      <c r="G25" s="51">
        <v>30</v>
      </c>
    </row>
    <row r="26" spans="1:7" ht="30" x14ac:dyDescent="0.25">
      <c r="A26" s="21" t="s">
        <v>42</v>
      </c>
      <c r="B26" s="16">
        <v>2015</v>
      </c>
      <c r="C26" s="34" t="s">
        <v>104</v>
      </c>
      <c r="D26" s="19">
        <v>15000</v>
      </c>
      <c r="E26" s="19"/>
      <c r="F26" s="19"/>
      <c r="G26" s="51">
        <v>44</v>
      </c>
    </row>
    <row r="27" spans="1:7" ht="45" x14ac:dyDescent="0.25">
      <c r="A27" s="21" t="s">
        <v>42</v>
      </c>
      <c r="B27" s="16">
        <v>2015</v>
      </c>
      <c r="C27" s="34" t="s">
        <v>105</v>
      </c>
      <c r="D27" s="19">
        <v>5242</v>
      </c>
      <c r="E27" s="19"/>
      <c r="F27" s="19"/>
      <c r="G27" s="51">
        <v>21</v>
      </c>
    </row>
    <row r="28" spans="1:7" ht="30" x14ac:dyDescent="0.25">
      <c r="A28" s="21" t="s">
        <v>42</v>
      </c>
      <c r="B28" s="16">
        <v>2015</v>
      </c>
      <c r="C28" s="34" t="s">
        <v>106</v>
      </c>
      <c r="D28" s="19">
        <v>4768</v>
      </c>
      <c r="E28" s="19"/>
      <c r="F28" s="19"/>
      <c r="G28" s="51">
        <v>38</v>
      </c>
    </row>
    <row r="29" spans="1:7" ht="17.25" customHeight="1" x14ac:dyDescent="0.25">
      <c r="A29" s="21" t="s">
        <v>42</v>
      </c>
      <c r="B29" s="16">
        <v>2015</v>
      </c>
      <c r="C29" s="34" t="s">
        <v>107</v>
      </c>
      <c r="D29" s="19">
        <v>4787.66</v>
      </c>
      <c r="E29" s="19"/>
      <c r="F29" s="19"/>
      <c r="G29" s="51">
        <v>60</v>
      </c>
    </row>
    <row r="30" spans="1:7" ht="15" x14ac:dyDescent="0.25">
      <c r="A30" s="21" t="s">
        <v>51</v>
      </c>
      <c r="B30" s="16">
        <v>2015</v>
      </c>
      <c r="C30" s="34" t="s">
        <v>52</v>
      </c>
      <c r="D30" s="19">
        <v>8750</v>
      </c>
      <c r="E30" s="19" t="s">
        <v>108</v>
      </c>
      <c r="F30" s="19"/>
      <c r="G30" s="51">
        <v>142</v>
      </c>
    </row>
    <row r="31" spans="1:7" ht="15" x14ac:dyDescent="0.25">
      <c r="A31" s="16" t="s">
        <v>51</v>
      </c>
      <c r="B31" s="16">
        <v>2015</v>
      </c>
      <c r="C31" s="34" t="s">
        <v>54</v>
      </c>
      <c r="D31" s="19">
        <v>18910.55</v>
      </c>
      <c r="E31" s="19">
        <v>2000</v>
      </c>
      <c r="F31" s="19"/>
      <c r="G31" s="51">
        <v>255</v>
      </c>
    </row>
    <row r="32" spans="1:7" ht="15" x14ac:dyDescent="0.25">
      <c r="A32" s="16" t="s">
        <v>55</v>
      </c>
      <c r="B32" s="16">
        <v>2015</v>
      </c>
      <c r="C32" s="34" t="s">
        <v>109</v>
      </c>
      <c r="D32" s="19">
        <v>176</v>
      </c>
      <c r="E32" s="19"/>
      <c r="F32" s="19"/>
      <c r="G32" s="51"/>
    </row>
    <row r="33" spans="1:7" ht="15" x14ac:dyDescent="0.25">
      <c r="A33" s="21" t="s">
        <v>57</v>
      </c>
      <c r="B33" s="16">
        <v>2015</v>
      </c>
      <c r="C33" s="34" t="s">
        <v>58</v>
      </c>
      <c r="D33" s="22">
        <v>31188</v>
      </c>
      <c r="E33" s="19"/>
      <c r="F33" s="19"/>
      <c r="G33" s="51">
        <v>5000</v>
      </c>
    </row>
    <row r="34" spans="1:7" ht="15" x14ac:dyDescent="0.25">
      <c r="A34" s="16" t="s">
        <v>57</v>
      </c>
      <c r="B34" s="16">
        <v>2015</v>
      </c>
      <c r="C34" s="34" t="s">
        <v>59</v>
      </c>
      <c r="D34" s="22">
        <v>2675.3499999999913</v>
      </c>
      <c r="E34" s="19">
        <v>47040</v>
      </c>
      <c r="F34" s="19"/>
      <c r="G34" s="51">
        <v>120</v>
      </c>
    </row>
    <row r="35" spans="1:7" ht="15" x14ac:dyDescent="0.25">
      <c r="A35" s="16" t="s">
        <v>57</v>
      </c>
      <c r="B35" s="16">
        <v>2015</v>
      </c>
      <c r="C35" s="34" t="s">
        <v>60</v>
      </c>
      <c r="D35" s="22">
        <v>1740</v>
      </c>
      <c r="E35" s="19"/>
      <c r="F35" s="19"/>
      <c r="G35" s="51">
        <v>80</v>
      </c>
    </row>
    <row r="36" spans="1:7" ht="15" x14ac:dyDescent="0.25">
      <c r="A36" s="16" t="s">
        <v>57</v>
      </c>
      <c r="B36" s="16">
        <v>2015</v>
      </c>
      <c r="C36" s="34" t="s">
        <v>61</v>
      </c>
      <c r="D36" s="22">
        <v>3656</v>
      </c>
      <c r="E36" s="19"/>
      <c r="F36" s="19"/>
      <c r="G36" s="51">
        <v>200</v>
      </c>
    </row>
    <row r="37" spans="1:7" ht="45" x14ac:dyDescent="0.25">
      <c r="A37" s="36" t="s">
        <v>62</v>
      </c>
      <c r="B37" s="16">
        <v>2015</v>
      </c>
      <c r="C37" s="34" t="s">
        <v>110</v>
      </c>
      <c r="D37" s="19">
        <v>4500</v>
      </c>
      <c r="E37" s="19"/>
      <c r="F37" s="19"/>
      <c r="G37" s="54"/>
    </row>
    <row r="38" spans="1:7" ht="45" x14ac:dyDescent="0.25">
      <c r="A38" s="36" t="s">
        <v>64</v>
      </c>
      <c r="B38" s="16">
        <v>2015</v>
      </c>
      <c r="C38" s="34" t="s">
        <v>111</v>
      </c>
      <c r="D38" s="19">
        <v>350</v>
      </c>
      <c r="E38" s="19"/>
      <c r="F38" s="19"/>
      <c r="G38" s="51">
        <v>515</v>
      </c>
    </row>
    <row r="39" spans="1:7" ht="30" x14ac:dyDescent="0.25">
      <c r="A39" s="36" t="s">
        <v>64</v>
      </c>
      <c r="B39" s="16">
        <v>2015</v>
      </c>
      <c r="C39" s="34" t="s">
        <v>112</v>
      </c>
      <c r="D39" s="19">
        <v>250</v>
      </c>
      <c r="E39" s="19"/>
      <c r="F39" s="19"/>
      <c r="G39" s="51">
        <v>225</v>
      </c>
    </row>
    <row r="40" spans="1:7" ht="15" x14ac:dyDescent="0.25">
      <c r="A40" s="23" t="s">
        <v>69</v>
      </c>
      <c r="B40" s="24">
        <v>2015</v>
      </c>
      <c r="C40" s="25" t="s">
        <v>70</v>
      </c>
      <c r="D40" s="26">
        <v>800</v>
      </c>
      <c r="E40" s="19">
        <v>0</v>
      </c>
      <c r="F40" s="19">
        <v>0</v>
      </c>
      <c r="G40" s="55"/>
    </row>
    <row r="41" spans="1:7" s="28" customFormat="1" ht="15" x14ac:dyDescent="0.25">
      <c r="A41" s="36" t="s">
        <v>69</v>
      </c>
      <c r="B41" s="16">
        <v>2015</v>
      </c>
      <c r="C41" s="34" t="s">
        <v>113</v>
      </c>
      <c r="D41" s="19">
        <v>14000</v>
      </c>
      <c r="E41" s="19">
        <v>0</v>
      </c>
      <c r="F41" s="19">
        <v>400</v>
      </c>
      <c r="G41" s="51">
        <v>1214</v>
      </c>
    </row>
    <row r="42" spans="1:7" ht="15" x14ac:dyDescent="0.25">
      <c r="A42" s="36" t="s">
        <v>69</v>
      </c>
      <c r="B42" s="16">
        <v>2015</v>
      </c>
      <c r="C42" s="34" t="s">
        <v>114</v>
      </c>
      <c r="D42" s="19">
        <v>500</v>
      </c>
      <c r="E42" s="19">
        <v>0</v>
      </c>
      <c r="F42" s="19">
        <v>0</v>
      </c>
      <c r="G42" s="51">
        <v>79</v>
      </c>
    </row>
    <row r="43" spans="1:7" ht="15" x14ac:dyDescent="0.25">
      <c r="A43" s="36" t="s">
        <v>69</v>
      </c>
      <c r="B43" s="16">
        <v>2015</v>
      </c>
      <c r="C43" s="34" t="s">
        <v>73</v>
      </c>
      <c r="D43" s="19">
        <v>300</v>
      </c>
      <c r="E43" s="19">
        <v>0</v>
      </c>
      <c r="F43" s="19">
        <v>0</v>
      </c>
      <c r="G43" s="55"/>
    </row>
    <row r="44" spans="1:7" ht="15" x14ac:dyDescent="0.25">
      <c r="A44" s="36" t="s">
        <v>69</v>
      </c>
      <c r="B44" s="16">
        <v>2015</v>
      </c>
      <c r="C44" s="34" t="s">
        <v>115</v>
      </c>
      <c r="D44" s="19">
        <v>500</v>
      </c>
      <c r="E44" s="19">
        <v>0</v>
      </c>
      <c r="F44" s="19">
        <v>500</v>
      </c>
      <c r="G44" s="51">
        <v>301</v>
      </c>
    </row>
    <row r="45" spans="1:7" ht="30" x14ac:dyDescent="0.25">
      <c r="A45" s="36" t="s">
        <v>76</v>
      </c>
      <c r="B45" s="36">
        <v>2015</v>
      </c>
      <c r="C45" s="41" t="s">
        <v>116</v>
      </c>
      <c r="D45" s="37"/>
      <c r="E45" s="19"/>
      <c r="F45" s="19"/>
      <c r="G45" s="56"/>
    </row>
    <row r="46" spans="1:7" ht="30" x14ac:dyDescent="0.25">
      <c r="A46" s="36" t="s">
        <v>76</v>
      </c>
      <c r="B46" s="36">
        <v>2015</v>
      </c>
      <c r="C46" s="41" t="s">
        <v>117</v>
      </c>
      <c r="D46" s="37"/>
      <c r="E46" s="19"/>
      <c r="F46" s="19"/>
      <c r="G46" s="56"/>
    </row>
    <row r="47" spans="1:7" x14ac:dyDescent="0.25">
      <c r="D47" s="19">
        <f>SUM(D6:D46)</f>
        <v>158609.56</v>
      </c>
      <c r="E47" s="19">
        <f>SUM(E6:E46)</f>
        <v>50590</v>
      </c>
      <c r="F47" s="29">
        <f>SUM(F6:F46)</f>
        <v>1575</v>
      </c>
      <c r="G47" s="55">
        <f>SUM(G6:G46)</f>
        <v>8721</v>
      </c>
    </row>
  </sheetData>
  <mergeCells count="1">
    <mergeCell ref="D1:F1"/>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3"/>
  <sheetViews>
    <sheetView workbookViewId="0">
      <pane ySplit="5" topLeftCell="A6" activePane="bottomLeft" state="frozen"/>
      <selection pane="bottomLeft" activeCell="A2" sqref="A2"/>
    </sheetView>
  </sheetViews>
  <sheetFormatPr baseColWidth="10" defaultRowHeight="15" x14ac:dyDescent="0.25"/>
  <cols>
    <col min="1" max="1" width="44.28515625" customWidth="1"/>
    <col min="2" max="2" width="7.42578125" customWidth="1"/>
    <col min="3" max="3" width="73.7109375" customWidth="1"/>
    <col min="4" max="4" width="14.85546875" customWidth="1"/>
    <col min="5" max="5" width="12.42578125" customWidth="1"/>
    <col min="7" max="7" width="12" bestFit="1" customWidth="1"/>
  </cols>
  <sheetData>
    <row r="1" spans="1:7" ht="48" customHeight="1" thickBot="1" x14ac:dyDescent="0.3">
      <c r="A1" s="1"/>
      <c r="B1" s="2"/>
      <c r="C1" s="3"/>
      <c r="D1" s="269" t="s">
        <v>85</v>
      </c>
      <c r="E1" s="269"/>
      <c r="F1" s="269"/>
    </row>
    <row r="2" spans="1:7" ht="23.25" customHeight="1" x14ac:dyDescent="0.25">
      <c r="A2" s="5" t="s">
        <v>118</v>
      </c>
      <c r="B2" s="6"/>
      <c r="D2" s="7"/>
      <c r="E2" s="8"/>
      <c r="F2" s="9"/>
    </row>
    <row r="3" spans="1:7" ht="23.25" customHeight="1" x14ac:dyDescent="0.25">
      <c r="A3" s="10" t="s">
        <v>2</v>
      </c>
      <c r="B3" s="6"/>
      <c r="D3" s="7"/>
      <c r="E3" s="8"/>
      <c r="F3" s="9"/>
    </row>
    <row r="4" spans="1:7" ht="23.25" customHeight="1" x14ac:dyDescent="0.25">
      <c r="A4" s="10" t="s">
        <v>119</v>
      </c>
      <c r="B4" s="6"/>
      <c r="D4" s="7"/>
      <c r="E4" s="8"/>
      <c r="F4" s="9"/>
    </row>
    <row r="5" spans="1:7" ht="36.75" x14ac:dyDescent="0.25">
      <c r="A5" s="11" t="s">
        <v>4</v>
      </c>
      <c r="B5" s="11" t="s">
        <v>5</v>
      </c>
      <c r="C5" s="12" t="s">
        <v>6</v>
      </c>
      <c r="D5" s="13" t="s">
        <v>7</v>
      </c>
      <c r="E5" s="13" t="s">
        <v>8</v>
      </c>
      <c r="F5" s="13" t="s">
        <v>9</v>
      </c>
      <c r="G5" s="14" t="s">
        <v>86</v>
      </c>
    </row>
    <row r="6" spans="1:7" ht="30" x14ac:dyDescent="0.25">
      <c r="A6" s="36" t="s">
        <v>120</v>
      </c>
      <c r="B6" s="16">
        <v>2014</v>
      </c>
      <c r="C6" s="34" t="s">
        <v>121</v>
      </c>
      <c r="D6" s="16"/>
      <c r="E6" s="16"/>
      <c r="F6" s="16"/>
      <c r="G6" s="51"/>
    </row>
    <row r="7" spans="1:7" x14ac:dyDescent="0.25">
      <c r="A7" s="36" t="s">
        <v>120</v>
      </c>
      <c r="B7" s="16">
        <v>2014</v>
      </c>
      <c r="C7" s="34" t="s">
        <v>122</v>
      </c>
      <c r="D7" s="16"/>
      <c r="E7" s="16"/>
      <c r="F7" s="16"/>
      <c r="G7" s="51"/>
    </row>
    <row r="8" spans="1:7" x14ac:dyDescent="0.25">
      <c r="A8" s="36" t="s">
        <v>120</v>
      </c>
      <c r="B8" s="16">
        <v>2014</v>
      </c>
      <c r="C8" s="34" t="s">
        <v>123</v>
      </c>
      <c r="D8" s="16"/>
      <c r="E8" s="16"/>
      <c r="F8" s="16"/>
      <c r="G8" s="51"/>
    </row>
    <row r="9" spans="1:7" x14ac:dyDescent="0.25">
      <c r="A9" s="16" t="s">
        <v>57</v>
      </c>
      <c r="B9" s="16">
        <v>2014</v>
      </c>
      <c r="C9" s="34" t="s">
        <v>58</v>
      </c>
      <c r="D9" s="42">
        <v>41508.639999999999</v>
      </c>
      <c r="E9" s="20"/>
      <c r="F9" s="16"/>
      <c r="G9" s="51">
        <v>8000</v>
      </c>
    </row>
    <row r="10" spans="1:7" x14ac:dyDescent="0.25">
      <c r="A10" s="16" t="s">
        <v>57</v>
      </c>
      <c r="B10" s="16">
        <v>2014</v>
      </c>
      <c r="C10" s="34" t="s">
        <v>124</v>
      </c>
      <c r="D10" s="42">
        <v>244.92000000000002</v>
      </c>
      <c r="E10" s="20"/>
      <c r="F10" s="16"/>
      <c r="G10" s="51">
        <v>250</v>
      </c>
    </row>
    <row r="11" spans="1:7" x14ac:dyDescent="0.25">
      <c r="A11" s="16" t="s">
        <v>57</v>
      </c>
      <c r="B11" s="16">
        <v>2014</v>
      </c>
      <c r="C11" s="34" t="s">
        <v>125</v>
      </c>
      <c r="D11" s="42">
        <f>15943.9+11987.39</f>
        <v>27931.29</v>
      </c>
      <c r="E11" s="43">
        <f>4250+4000.37+267.26028+45</f>
        <v>8562.6302799999994</v>
      </c>
      <c r="F11" s="16"/>
      <c r="G11" s="51">
        <v>91</v>
      </c>
    </row>
    <row r="12" spans="1:7" x14ac:dyDescent="0.25">
      <c r="A12" s="16" t="s">
        <v>57</v>
      </c>
      <c r="B12" s="16">
        <v>2014</v>
      </c>
      <c r="C12" s="34" t="s">
        <v>126</v>
      </c>
      <c r="D12" s="44"/>
      <c r="E12" s="45">
        <v>47040</v>
      </c>
      <c r="F12" s="16"/>
      <c r="G12" s="51">
        <v>118</v>
      </c>
    </row>
    <row r="13" spans="1:7" x14ac:dyDescent="0.25">
      <c r="A13" s="16" t="s">
        <v>57</v>
      </c>
      <c r="B13" s="16">
        <v>2014</v>
      </c>
      <c r="C13" s="34" t="s">
        <v>127</v>
      </c>
      <c r="D13" s="42">
        <v>2360.84</v>
      </c>
      <c r="E13" s="20"/>
      <c r="F13" s="16"/>
      <c r="G13" s="51">
        <v>85</v>
      </c>
    </row>
    <row r="14" spans="1:7" x14ac:dyDescent="0.25">
      <c r="A14" s="16" t="s">
        <v>57</v>
      </c>
      <c r="B14" s="16">
        <v>2014</v>
      </c>
      <c r="C14" s="34" t="s">
        <v>128</v>
      </c>
      <c r="D14" s="42">
        <v>1949.67</v>
      </c>
      <c r="E14" s="20"/>
      <c r="F14" s="16"/>
      <c r="G14" s="51">
        <v>531</v>
      </c>
    </row>
    <row r="15" spans="1:7" ht="30" x14ac:dyDescent="0.25">
      <c r="A15" s="16" t="s">
        <v>129</v>
      </c>
      <c r="B15" s="16">
        <v>2014</v>
      </c>
      <c r="C15" s="34" t="s">
        <v>130</v>
      </c>
      <c r="D15" s="42">
        <v>2000</v>
      </c>
      <c r="E15" s="16"/>
      <c r="F15" s="16"/>
      <c r="G15" s="51"/>
    </row>
    <row r="16" spans="1:7" ht="45" x14ac:dyDescent="0.25">
      <c r="A16" s="16" t="s">
        <v>129</v>
      </c>
      <c r="B16" s="16">
        <v>2014</v>
      </c>
      <c r="C16" s="34" t="s">
        <v>131</v>
      </c>
      <c r="D16" s="42">
        <v>400</v>
      </c>
      <c r="E16" s="16"/>
      <c r="F16" s="16"/>
      <c r="G16" s="51"/>
    </row>
    <row r="17" spans="1:7" ht="30" x14ac:dyDescent="0.25">
      <c r="A17" s="16" t="s">
        <v>129</v>
      </c>
      <c r="B17" s="16">
        <v>2014</v>
      </c>
      <c r="C17" s="34" t="s">
        <v>132</v>
      </c>
      <c r="D17" s="42">
        <v>2200</v>
      </c>
      <c r="E17" s="16"/>
      <c r="F17" s="16"/>
      <c r="G17" s="51"/>
    </row>
    <row r="18" spans="1:7" ht="30" x14ac:dyDescent="0.25">
      <c r="A18" s="16" t="s">
        <v>129</v>
      </c>
      <c r="B18" s="16">
        <v>2014</v>
      </c>
      <c r="C18" s="34" t="s">
        <v>133</v>
      </c>
      <c r="D18" s="42">
        <v>5000</v>
      </c>
      <c r="E18" s="16"/>
      <c r="F18" s="16"/>
      <c r="G18" s="51"/>
    </row>
    <row r="19" spans="1:7" ht="30" x14ac:dyDescent="0.25">
      <c r="A19" s="16" t="s">
        <v>129</v>
      </c>
      <c r="B19" s="16">
        <v>2014</v>
      </c>
      <c r="C19" s="34" t="s">
        <v>134</v>
      </c>
      <c r="D19" s="42">
        <v>2800</v>
      </c>
      <c r="E19" s="16"/>
      <c r="F19" s="16"/>
      <c r="G19" s="51"/>
    </row>
    <row r="20" spans="1:7" ht="30" x14ac:dyDescent="0.25">
      <c r="A20" s="16" t="s">
        <v>129</v>
      </c>
      <c r="B20" s="16">
        <v>2014</v>
      </c>
      <c r="C20" s="34" t="s">
        <v>135</v>
      </c>
      <c r="D20" s="42">
        <v>1200</v>
      </c>
      <c r="E20" s="16"/>
      <c r="F20" s="16"/>
      <c r="G20" s="51"/>
    </row>
    <row r="21" spans="1:7" ht="45" x14ac:dyDescent="0.25">
      <c r="A21" s="16" t="s">
        <v>129</v>
      </c>
      <c r="B21" s="16">
        <v>2014</v>
      </c>
      <c r="C21" s="34" t="s">
        <v>136</v>
      </c>
      <c r="D21" s="42">
        <v>1000</v>
      </c>
      <c r="E21" s="16"/>
      <c r="F21" s="16"/>
      <c r="G21" s="51"/>
    </row>
    <row r="22" spans="1:7" x14ac:dyDescent="0.25">
      <c r="A22" s="36" t="s">
        <v>62</v>
      </c>
      <c r="B22" s="16">
        <v>2014</v>
      </c>
      <c r="C22" s="34" t="s">
        <v>137</v>
      </c>
      <c r="D22" s="42">
        <v>1365.99</v>
      </c>
      <c r="E22" s="16"/>
      <c r="F22" s="16"/>
      <c r="G22" s="51"/>
    </row>
    <row r="23" spans="1:7" x14ac:dyDescent="0.25">
      <c r="A23" s="36" t="s">
        <v>138</v>
      </c>
      <c r="B23" s="16">
        <v>2014</v>
      </c>
      <c r="C23" s="34" t="s">
        <v>139</v>
      </c>
      <c r="D23" s="42">
        <v>182</v>
      </c>
      <c r="E23" s="16"/>
      <c r="F23" s="16"/>
      <c r="G23" s="51">
        <v>50</v>
      </c>
    </row>
    <row r="24" spans="1:7" x14ac:dyDescent="0.25">
      <c r="A24" s="16" t="s">
        <v>138</v>
      </c>
      <c r="B24" s="16">
        <v>2014</v>
      </c>
      <c r="C24" s="34" t="s">
        <v>140</v>
      </c>
      <c r="D24" s="42">
        <v>180</v>
      </c>
      <c r="E24" s="16"/>
      <c r="F24" s="16"/>
      <c r="G24" s="51">
        <v>50</v>
      </c>
    </row>
    <row r="25" spans="1:7" x14ac:dyDescent="0.25">
      <c r="A25" s="16" t="s">
        <v>138</v>
      </c>
      <c r="B25" s="16">
        <v>2014</v>
      </c>
      <c r="C25" s="34" t="s">
        <v>141</v>
      </c>
      <c r="D25" s="42">
        <v>101</v>
      </c>
      <c r="E25" s="16"/>
      <c r="F25" s="16"/>
      <c r="G25" s="51">
        <v>30</v>
      </c>
    </row>
    <row r="26" spans="1:7" x14ac:dyDescent="0.25">
      <c r="A26" s="16" t="s">
        <v>138</v>
      </c>
      <c r="B26" s="16">
        <v>2014</v>
      </c>
      <c r="C26" s="34" t="s">
        <v>142</v>
      </c>
      <c r="D26" s="42"/>
      <c r="E26" s="16"/>
      <c r="F26" s="16"/>
      <c r="G26" s="51">
        <v>39</v>
      </c>
    </row>
    <row r="27" spans="1:7" x14ac:dyDescent="0.25">
      <c r="A27" s="36" t="s">
        <v>143</v>
      </c>
      <c r="B27" s="16">
        <v>2014</v>
      </c>
      <c r="C27" s="34" t="s">
        <v>144</v>
      </c>
      <c r="D27" s="42"/>
      <c r="E27" s="16"/>
      <c r="F27" s="16"/>
      <c r="G27" s="51">
        <v>100</v>
      </c>
    </row>
    <row r="28" spans="1:7" x14ac:dyDescent="0.25">
      <c r="A28" s="36" t="s">
        <v>143</v>
      </c>
      <c r="B28" s="16">
        <v>2014</v>
      </c>
      <c r="C28" s="34" t="s">
        <v>145</v>
      </c>
      <c r="D28" s="42"/>
      <c r="E28" s="16"/>
      <c r="F28" s="16"/>
      <c r="G28" s="51">
        <v>50</v>
      </c>
    </row>
    <row r="29" spans="1:7" x14ac:dyDescent="0.25">
      <c r="A29" s="36" t="s">
        <v>143</v>
      </c>
      <c r="B29" s="16">
        <v>2014</v>
      </c>
      <c r="C29" s="34" t="s">
        <v>146</v>
      </c>
      <c r="D29" s="42"/>
      <c r="E29" s="16"/>
      <c r="F29" s="16"/>
      <c r="G29" s="51">
        <v>200</v>
      </c>
    </row>
    <row r="30" spans="1:7" x14ac:dyDescent="0.25">
      <c r="A30" s="36" t="s">
        <v>147</v>
      </c>
      <c r="B30" s="16">
        <v>2014</v>
      </c>
      <c r="C30" s="34" t="s">
        <v>148</v>
      </c>
      <c r="D30" s="42"/>
      <c r="E30" s="16"/>
      <c r="F30" s="16"/>
      <c r="G30" s="51"/>
    </row>
    <row r="31" spans="1:7" x14ac:dyDescent="0.25">
      <c r="A31" s="36" t="s">
        <v>149</v>
      </c>
      <c r="B31" s="16">
        <v>2014</v>
      </c>
      <c r="C31" s="34" t="s">
        <v>150</v>
      </c>
      <c r="D31" s="42"/>
      <c r="E31" s="16"/>
      <c r="F31" s="16"/>
      <c r="G31" s="51">
        <v>20</v>
      </c>
    </row>
    <row r="32" spans="1:7" x14ac:dyDescent="0.25">
      <c r="A32" s="36" t="s">
        <v>138</v>
      </c>
      <c r="B32" s="16">
        <v>2014</v>
      </c>
      <c r="C32" s="34" t="s">
        <v>151</v>
      </c>
      <c r="D32" s="42"/>
      <c r="E32" s="16"/>
      <c r="F32" s="16"/>
      <c r="G32" s="51">
        <v>20</v>
      </c>
    </row>
    <row r="33" spans="1:7" x14ac:dyDescent="0.25">
      <c r="A33" s="36" t="s">
        <v>138</v>
      </c>
      <c r="B33" s="16">
        <v>2014</v>
      </c>
      <c r="C33" s="34" t="s">
        <v>152</v>
      </c>
      <c r="D33" s="42"/>
      <c r="E33" s="16"/>
      <c r="F33" s="16"/>
      <c r="G33" s="51">
        <v>15</v>
      </c>
    </row>
    <row r="34" spans="1:7" x14ac:dyDescent="0.25">
      <c r="A34" s="36" t="s">
        <v>149</v>
      </c>
      <c r="B34" s="16">
        <v>2014</v>
      </c>
      <c r="C34" s="34" t="s">
        <v>153</v>
      </c>
      <c r="D34" s="42"/>
      <c r="E34" s="16"/>
      <c r="F34" s="16"/>
      <c r="G34" s="51">
        <v>30</v>
      </c>
    </row>
    <row r="35" spans="1:7" x14ac:dyDescent="0.25">
      <c r="A35" s="16" t="s">
        <v>154</v>
      </c>
      <c r="B35" s="16">
        <v>2014</v>
      </c>
      <c r="C35" s="34" t="s">
        <v>155</v>
      </c>
      <c r="D35" s="42">
        <v>2943.2</v>
      </c>
      <c r="E35" s="16"/>
      <c r="F35" s="16"/>
      <c r="G35" s="51"/>
    </row>
    <row r="36" spans="1:7" x14ac:dyDescent="0.25">
      <c r="A36" s="16" t="s">
        <v>154</v>
      </c>
      <c r="B36" s="16">
        <v>2014</v>
      </c>
      <c r="C36" s="34" t="s">
        <v>156</v>
      </c>
      <c r="D36" s="42">
        <v>844.21</v>
      </c>
      <c r="E36" s="16"/>
      <c r="F36" s="16"/>
      <c r="G36" s="51"/>
    </row>
    <row r="37" spans="1:7" x14ac:dyDescent="0.25">
      <c r="A37" s="16" t="s">
        <v>154</v>
      </c>
      <c r="B37" s="16">
        <v>2014</v>
      </c>
      <c r="C37" s="34" t="s">
        <v>157</v>
      </c>
      <c r="D37" s="42">
        <v>579.59</v>
      </c>
      <c r="E37" s="16"/>
      <c r="F37" s="16"/>
      <c r="G37" s="51"/>
    </row>
    <row r="38" spans="1:7" x14ac:dyDescent="0.25">
      <c r="A38" s="16" t="s">
        <v>154</v>
      </c>
      <c r="B38" s="16">
        <v>2014</v>
      </c>
      <c r="C38" s="34" t="s">
        <v>158</v>
      </c>
      <c r="D38" s="42">
        <v>10761</v>
      </c>
      <c r="E38" s="44">
        <v>3000</v>
      </c>
      <c r="F38" s="44">
        <v>605</v>
      </c>
      <c r="G38" s="51">
        <v>1100</v>
      </c>
    </row>
    <row r="39" spans="1:7" x14ac:dyDescent="0.25">
      <c r="A39" s="16" t="s">
        <v>154</v>
      </c>
      <c r="B39" s="16">
        <v>2014</v>
      </c>
      <c r="C39" s="34" t="s">
        <v>159</v>
      </c>
      <c r="D39" s="42">
        <v>600</v>
      </c>
      <c r="E39" s="16"/>
      <c r="F39" s="16"/>
      <c r="G39" s="51">
        <v>80</v>
      </c>
    </row>
    <row r="40" spans="1:7" x14ac:dyDescent="0.25">
      <c r="A40" s="16" t="s">
        <v>154</v>
      </c>
      <c r="B40" s="16">
        <v>2014</v>
      </c>
      <c r="C40" s="34" t="s">
        <v>160</v>
      </c>
      <c r="D40" s="42">
        <v>600</v>
      </c>
      <c r="E40" s="16"/>
      <c r="F40" s="16"/>
      <c r="G40" s="51">
        <v>200</v>
      </c>
    </row>
    <row r="41" spans="1:7" x14ac:dyDescent="0.25">
      <c r="A41" s="46" t="s">
        <v>154</v>
      </c>
      <c r="B41" s="46">
        <v>2014</v>
      </c>
      <c r="C41" s="50" t="s">
        <v>161</v>
      </c>
      <c r="D41" s="47">
        <v>150</v>
      </c>
      <c r="E41" s="42"/>
      <c r="F41" s="42"/>
      <c r="G41" s="51"/>
    </row>
    <row r="42" spans="1:7" x14ac:dyDescent="0.25">
      <c r="A42" s="21" t="s">
        <v>162</v>
      </c>
      <c r="B42" s="16">
        <v>2014</v>
      </c>
      <c r="C42" s="34" t="s">
        <v>163</v>
      </c>
      <c r="D42" s="16"/>
      <c r="E42" s="16"/>
      <c r="F42" s="16"/>
      <c r="G42" s="51">
        <v>25</v>
      </c>
    </row>
    <row r="43" spans="1:7" x14ac:dyDescent="0.25">
      <c r="A43" s="16" t="s">
        <v>164</v>
      </c>
      <c r="B43" s="16">
        <v>2014</v>
      </c>
      <c r="C43" s="34" t="s">
        <v>165</v>
      </c>
      <c r="D43" s="16"/>
      <c r="E43" s="16"/>
      <c r="F43" s="16"/>
      <c r="G43" s="51">
        <v>629</v>
      </c>
    </row>
    <row r="44" spans="1:7" x14ac:dyDescent="0.25">
      <c r="A44" s="16" t="s">
        <v>166</v>
      </c>
      <c r="B44" s="16">
        <v>2014</v>
      </c>
      <c r="C44" s="34" t="s">
        <v>167</v>
      </c>
      <c r="D44" s="42">
        <v>0</v>
      </c>
      <c r="E44" s="42">
        <v>0</v>
      </c>
      <c r="F44" s="42">
        <v>0</v>
      </c>
      <c r="G44" s="51">
        <v>20</v>
      </c>
    </row>
    <row r="45" spans="1:7" ht="30" x14ac:dyDescent="0.25">
      <c r="A45" s="16" t="s">
        <v>166</v>
      </c>
      <c r="B45" s="16">
        <v>2014</v>
      </c>
      <c r="C45" s="34" t="s">
        <v>168</v>
      </c>
      <c r="D45" s="42">
        <v>0</v>
      </c>
      <c r="E45" s="42">
        <v>0</v>
      </c>
      <c r="F45" s="42">
        <v>0</v>
      </c>
      <c r="G45" s="51">
        <v>100</v>
      </c>
    </row>
    <row r="46" spans="1:7" ht="30" x14ac:dyDescent="0.25">
      <c r="A46" s="16" t="s">
        <v>166</v>
      </c>
      <c r="B46" s="16">
        <v>2014</v>
      </c>
      <c r="C46" s="34" t="s">
        <v>169</v>
      </c>
      <c r="D46" s="42">
        <v>0</v>
      </c>
      <c r="E46" s="42">
        <v>0</v>
      </c>
      <c r="F46" s="42">
        <v>0</v>
      </c>
      <c r="G46" s="51">
        <v>6</v>
      </c>
    </row>
    <row r="47" spans="1:7" x14ac:dyDescent="0.25">
      <c r="A47" s="16" t="s">
        <v>35</v>
      </c>
      <c r="B47" s="16">
        <v>2014</v>
      </c>
      <c r="C47" s="34" t="s">
        <v>170</v>
      </c>
      <c r="D47" s="42">
        <v>584</v>
      </c>
      <c r="E47" s="42"/>
      <c r="F47" s="42"/>
      <c r="G47" s="51">
        <v>20</v>
      </c>
    </row>
    <row r="48" spans="1:7" x14ac:dyDescent="0.25">
      <c r="A48" s="16" t="s">
        <v>171</v>
      </c>
      <c r="B48" s="16">
        <v>2014</v>
      </c>
      <c r="C48" s="34" t="s">
        <v>172</v>
      </c>
      <c r="D48" s="42">
        <v>1150</v>
      </c>
      <c r="E48" s="42"/>
      <c r="F48" s="42"/>
      <c r="G48" s="51">
        <v>21</v>
      </c>
    </row>
    <row r="49" spans="1:7" x14ac:dyDescent="0.25">
      <c r="A49" s="16" t="s">
        <v>171</v>
      </c>
      <c r="B49" s="16">
        <v>2014</v>
      </c>
      <c r="C49" s="34" t="s">
        <v>173</v>
      </c>
      <c r="D49" s="42">
        <v>1050</v>
      </c>
      <c r="E49" s="42"/>
      <c r="F49" s="42"/>
      <c r="G49" s="51">
        <v>28</v>
      </c>
    </row>
    <row r="50" spans="1:7" x14ac:dyDescent="0.25">
      <c r="A50" s="16" t="s">
        <v>171</v>
      </c>
      <c r="B50" s="16">
        <v>2014</v>
      </c>
      <c r="C50" s="34" t="s">
        <v>174</v>
      </c>
      <c r="D50" s="42">
        <v>850</v>
      </c>
      <c r="E50" s="42"/>
      <c r="F50" s="42"/>
      <c r="G50" s="51">
        <v>75</v>
      </c>
    </row>
    <row r="51" spans="1:7" x14ac:dyDescent="0.25">
      <c r="A51" s="16" t="s">
        <v>171</v>
      </c>
      <c r="B51" s="16">
        <v>2014</v>
      </c>
      <c r="C51" s="34" t="s">
        <v>175</v>
      </c>
      <c r="D51" s="42">
        <v>50</v>
      </c>
      <c r="E51" s="42"/>
      <c r="F51" s="42"/>
      <c r="G51" s="51">
        <v>750</v>
      </c>
    </row>
    <row r="52" spans="1:7" x14ac:dyDescent="0.25">
      <c r="A52" s="48" t="s">
        <v>176</v>
      </c>
      <c r="B52" s="16">
        <v>2014</v>
      </c>
      <c r="C52" s="48" t="s">
        <v>177</v>
      </c>
      <c r="D52" s="42">
        <v>0</v>
      </c>
      <c r="E52" s="42"/>
      <c r="F52" s="42"/>
      <c r="G52" s="51">
        <v>60</v>
      </c>
    </row>
    <row r="53" spans="1:7" x14ac:dyDescent="0.25">
      <c r="A53" s="48" t="s">
        <v>176</v>
      </c>
      <c r="B53" s="16">
        <v>2014</v>
      </c>
      <c r="C53" s="48" t="s">
        <v>178</v>
      </c>
      <c r="D53" s="42">
        <v>0</v>
      </c>
      <c r="E53" s="42"/>
      <c r="F53" s="42"/>
      <c r="G53" s="51">
        <v>12</v>
      </c>
    </row>
    <row r="54" spans="1:7" x14ac:dyDescent="0.25">
      <c r="A54" s="48" t="s">
        <v>179</v>
      </c>
      <c r="B54" s="16">
        <v>2014</v>
      </c>
      <c r="C54" s="34" t="s">
        <v>180</v>
      </c>
      <c r="D54" s="42">
        <v>1000</v>
      </c>
      <c r="E54" s="42"/>
      <c r="F54" s="42"/>
      <c r="G54" s="51">
        <v>100</v>
      </c>
    </row>
    <row r="55" spans="1:7" x14ac:dyDescent="0.25">
      <c r="A55" s="48" t="s">
        <v>179</v>
      </c>
      <c r="B55" s="16">
        <v>2014</v>
      </c>
      <c r="C55" s="34" t="s">
        <v>181</v>
      </c>
      <c r="D55" s="42">
        <v>500</v>
      </c>
      <c r="E55" s="42"/>
      <c r="F55" s="42"/>
      <c r="G55" s="51">
        <v>200</v>
      </c>
    </row>
    <row r="56" spans="1:7" x14ac:dyDescent="0.25">
      <c r="A56" s="48" t="s">
        <v>179</v>
      </c>
      <c r="B56" s="16">
        <v>2014</v>
      </c>
      <c r="C56" s="34" t="s">
        <v>182</v>
      </c>
      <c r="D56" s="42"/>
      <c r="E56" s="42"/>
      <c r="F56" s="42"/>
      <c r="G56" s="51">
        <v>400</v>
      </c>
    </row>
    <row r="57" spans="1:7" x14ac:dyDescent="0.25">
      <c r="A57" s="48" t="s">
        <v>183</v>
      </c>
      <c r="B57" s="16">
        <v>2014</v>
      </c>
      <c r="C57" s="34" t="s">
        <v>184</v>
      </c>
      <c r="D57" s="42">
        <v>240</v>
      </c>
      <c r="E57" s="44">
        <v>600</v>
      </c>
      <c r="F57" s="42"/>
      <c r="G57" s="51">
        <v>50</v>
      </c>
    </row>
    <row r="58" spans="1:7" x14ac:dyDescent="0.25">
      <c r="A58" s="48" t="s">
        <v>185</v>
      </c>
      <c r="B58" s="16">
        <v>2014</v>
      </c>
      <c r="C58" s="34" t="s">
        <v>186</v>
      </c>
      <c r="D58" s="42">
        <v>18000</v>
      </c>
      <c r="E58" s="44">
        <v>4925.6899999999996</v>
      </c>
      <c r="F58" s="42"/>
      <c r="G58" s="51">
        <v>40</v>
      </c>
    </row>
    <row r="59" spans="1:7" x14ac:dyDescent="0.25">
      <c r="A59" s="48" t="s">
        <v>185</v>
      </c>
      <c r="B59" s="16">
        <v>2014</v>
      </c>
      <c r="C59" s="34" t="s">
        <v>187</v>
      </c>
      <c r="D59" s="42">
        <v>9013.42</v>
      </c>
      <c r="E59" s="44"/>
      <c r="F59" s="42"/>
      <c r="G59" s="51">
        <v>150</v>
      </c>
    </row>
    <row r="60" spans="1:7" ht="30" x14ac:dyDescent="0.25">
      <c r="A60" s="48" t="s">
        <v>185</v>
      </c>
      <c r="B60" s="16">
        <v>2014</v>
      </c>
      <c r="C60" s="34" t="s">
        <v>188</v>
      </c>
      <c r="D60" s="42"/>
      <c r="E60" s="44">
        <v>3198.54</v>
      </c>
      <c r="F60" s="42"/>
      <c r="G60" s="51">
        <v>45</v>
      </c>
    </row>
    <row r="61" spans="1:7" ht="30" x14ac:dyDescent="0.25">
      <c r="A61" s="48" t="s">
        <v>185</v>
      </c>
      <c r="B61" s="16">
        <v>2014</v>
      </c>
      <c r="C61" s="34" t="s">
        <v>189</v>
      </c>
      <c r="D61" s="42"/>
      <c r="E61" s="44">
        <v>4350</v>
      </c>
      <c r="F61" s="42"/>
      <c r="G61" s="51">
        <v>40</v>
      </c>
    </row>
    <row r="62" spans="1:7" s="28" customFormat="1" ht="30" x14ac:dyDescent="0.25">
      <c r="A62" s="48" t="s">
        <v>190</v>
      </c>
      <c r="B62" s="16">
        <v>2014</v>
      </c>
      <c r="C62" s="34" t="s">
        <v>191</v>
      </c>
      <c r="D62" s="42">
        <v>17500</v>
      </c>
      <c r="E62" s="16"/>
      <c r="F62" s="16"/>
      <c r="G62" s="51">
        <v>4500</v>
      </c>
    </row>
    <row r="63" spans="1:7" s="28" customFormat="1" x14ac:dyDescent="0.25">
      <c r="D63" s="49">
        <f>SUM(D6:D62)</f>
        <v>156839.77000000002</v>
      </c>
      <c r="E63" s="49">
        <f>SUM(E6:E62)</f>
        <v>71676.860279999994</v>
      </c>
      <c r="F63" s="49">
        <f>SUM(F6:F62)</f>
        <v>605</v>
      </c>
      <c r="G63" s="52">
        <f>SUM(G6:G62)</f>
        <v>18330</v>
      </c>
    </row>
  </sheetData>
  <mergeCells count="1">
    <mergeCell ref="D1:F1"/>
  </mergeCells>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1"/>
  <sheetViews>
    <sheetView workbookViewId="0">
      <pane ySplit="5" topLeftCell="A6" activePane="bottomLeft" state="frozen"/>
      <selection pane="bottomLeft" activeCell="A2" sqref="A2"/>
    </sheetView>
  </sheetViews>
  <sheetFormatPr baseColWidth="10" defaultRowHeight="15.75" x14ac:dyDescent="0.25"/>
  <cols>
    <col min="1" max="1" width="44.7109375" bestFit="1" customWidth="1"/>
    <col min="2" max="2" width="6.7109375" style="38" customWidth="1"/>
    <col min="3" max="3" width="38.85546875" style="39" customWidth="1"/>
    <col min="4" max="4" width="24.85546875" style="39" bestFit="1" customWidth="1"/>
    <col min="5" max="5" width="15.7109375" style="40" customWidth="1"/>
    <col min="6" max="6" width="15.7109375" customWidth="1"/>
    <col min="7" max="7" width="14.7109375" customWidth="1"/>
  </cols>
  <sheetData>
    <row r="1" spans="1:7" ht="52.5" customHeight="1" thickBot="1" x14ac:dyDescent="0.3">
      <c r="A1" s="1"/>
      <c r="B1" s="2"/>
      <c r="C1" s="3"/>
      <c r="D1" s="4"/>
      <c r="E1" s="269" t="s">
        <v>0</v>
      </c>
      <c r="F1" s="269"/>
      <c r="G1" s="269"/>
    </row>
    <row r="2" spans="1:7" ht="23.25" customHeight="1" x14ac:dyDescent="0.25">
      <c r="A2" s="5" t="s">
        <v>192</v>
      </c>
      <c r="B2" s="6"/>
      <c r="C2"/>
      <c r="D2" s="7"/>
      <c r="E2" s="8"/>
      <c r="F2" s="9"/>
    </row>
    <row r="3" spans="1:7" ht="21" customHeight="1" x14ac:dyDescent="0.25">
      <c r="A3" s="10" t="s">
        <v>2</v>
      </c>
      <c r="B3" s="6"/>
      <c r="C3"/>
      <c r="D3" s="7"/>
      <c r="E3" s="8"/>
      <c r="F3" s="9"/>
    </row>
    <row r="4" spans="1:7" ht="19.5" customHeight="1" x14ac:dyDescent="0.25">
      <c r="A4" s="10" t="s">
        <v>119</v>
      </c>
      <c r="B4" s="6"/>
      <c r="C4"/>
      <c r="D4" s="7"/>
      <c r="E4" s="8"/>
      <c r="F4" s="9"/>
    </row>
    <row r="5" spans="1:7" ht="59.25" customHeight="1" x14ac:dyDescent="0.25">
      <c r="A5" s="30" t="s">
        <v>4</v>
      </c>
      <c r="B5" s="30" t="s">
        <v>5</v>
      </c>
      <c r="C5" s="31" t="s">
        <v>6</v>
      </c>
      <c r="D5" s="32" t="s">
        <v>7</v>
      </c>
      <c r="E5" s="32" t="s">
        <v>8</v>
      </c>
      <c r="F5" s="32" t="s">
        <v>9</v>
      </c>
      <c r="G5" s="33" t="s">
        <v>86</v>
      </c>
    </row>
    <row r="6" spans="1:7" ht="45" x14ac:dyDescent="0.25">
      <c r="A6" s="36" t="s">
        <v>120</v>
      </c>
      <c r="B6" s="16">
        <v>2013</v>
      </c>
      <c r="C6" s="58" t="s">
        <v>121</v>
      </c>
      <c r="D6" s="16"/>
      <c r="E6" s="17"/>
      <c r="F6" s="59" t="s">
        <v>193</v>
      </c>
      <c r="G6" s="16"/>
    </row>
    <row r="7" spans="1:7" ht="15" x14ac:dyDescent="0.25">
      <c r="A7" s="35" t="s">
        <v>57</v>
      </c>
      <c r="B7" s="35">
        <v>2013</v>
      </c>
      <c r="C7" s="35" t="s">
        <v>58</v>
      </c>
      <c r="D7" s="60">
        <v>41259.9</v>
      </c>
      <c r="E7" s="61"/>
      <c r="F7" s="35"/>
      <c r="G7" s="53">
        <v>9000</v>
      </c>
    </row>
    <row r="8" spans="1:7" ht="15" x14ac:dyDescent="0.25">
      <c r="A8" s="16" t="s">
        <v>57</v>
      </c>
      <c r="B8" s="16">
        <v>2013</v>
      </c>
      <c r="C8" s="16" t="s">
        <v>194</v>
      </c>
      <c r="D8" s="42">
        <f>3412.77+3045.17</f>
        <v>6457.9400000000005</v>
      </c>
      <c r="E8" s="62">
        <f>4.63+3100+1332.74</f>
        <v>4437.37</v>
      </c>
      <c r="F8" s="16"/>
      <c r="G8" s="51">
        <v>356</v>
      </c>
    </row>
    <row r="9" spans="1:7" ht="15" x14ac:dyDescent="0.25">
      <c r="A9" s="16" t="s">
        <v>57</v>
      </c>
      <c r="B9" s="16">
        <v>2013</v>
      </c>
      <c r="C9" s="16" t="s">
        <v>125</v>
      </c>
      <c r="D9" s="42">
        <v>16310.8</v>
      </c>
      <c r="E9" s="20"/>
      <c r="F9" s="16"/>
      <c r="G9" s="51">
        <v>40</v>
      </c>
    </row>
    <row r="10" spans="1:7" ht="15" x14ac:dyDescent="0.25">
      <c r="A10" s="16" t="s">
        <v>57</v>
      </c>
      <c r="B10" s="16">
        <v>2013</v>
      </c>
      <c r="C10" s="16" t="s">
        <v>195</v>
      </c>
      <c r="D10" s="42">
        <v>3347.42</v>
      </c>
      <c r="E10" s="62"/>
      <c r="F10" s="16"/>
      <c r="G10" s="51">
        <v>230</v>
      </c>
    </row>
    <row r="11" spans="1:7" ht="15" x14ac:dyDescent="0.25">
      <c r="A11" s="16" t="s">
        <v>57</v>
      </c>
      <c r="B11" s="16">
        <v>2013</v>
      </c>
      <c r="C11" s="16" t="s">
        <v>196</v>
      </c>
      <c r="D11" s="42">
        <v>3112.92</v>
      </c>
      <c r="E11" s="62"/>
      <c r="F11" s="16"/>
      <c r="G11" s="51">
        <v>300</v>
      </c>
    </row>
    <row r="12" spans="1:7" ht="15" x14ac:dyDescent="0.25">
      <c r="A12" s="16" t="s">
        <v>57</v>
      </c>
      <c r="B12" s="16">
        <v>2013</v>
      </c>
      <c r="C12" s="16" t="s">
        <v>126</v>
      </c>
      <c r="D12" s="16"/>
      <c r="E12" s="45">
        <v>44100</v>
      </c>
      <c r="F12" s="16"/>
      <c r="G12" s="51">
        <v>119</v>
      </c>
    </row>
    <row r="13" spans="1:7" ht="15" x14ac:dyDescent="0.25">
      <c r="A13" s="16" t="s">
        <v>129</v>
      </c>
      <c r="B13" s="16">
        <v>2013</v>
      </c>
      <c r="C13" s="16" t="s">
        <v>197</v>
      </c>
      <c r="D13" s="42">
        <v>250</v>
      </c>
      <c r="E13" s="17"/>
      <c r="F13" s="16"/>
      <c r="G13" s="51"/>
    </row>
    <row r="14" spans="1:7" ht="15" x14ac:dyDescent="0.25">
      <c r="A14" s="16" t="s">
        <v>129</v>
      </c>
      <c r="B14" s="16">
        <v>2013</v>
      </c>
      <c r="C14" s="16" t="s">
        <v>198</v>
      </c>
      <c r="D14" s="42">
        <v>650</v>
      </c>
      <c r="E14" s="17"/>
      <c r="F14" s="16"/>
      <c r="G14" s="51"/>
    </row>
    <row r="15" spans="1:7" ht="15" x14ac:dyDescent="0.25">
      <c r="A15" s="16" t="s">
        <v>129</v>
      </c>
      <c r="B15" s="16">
        <v>2013</v>
      </c>
      <c r="C15" s="16" t="s">
        <v>199</v>
      </c>
      <c r="D15" s="42">
        <v>150</v>
      </c>
      <c r="E15" s="17"/>
      <c r="F15" s="16"/>
      <c r="G15" s="51"/>
    </row>
    <row r="16" spans="1:7" ht="15" x14ac:dyDescent="0.25">
      <c r="A16" s="16" t="s">
        <v>129</v>
      </c>
      <c r="B16" s="16">
        <v>2013</v>
      </c>
      <c r="C16" s="16" t="s">
        <v>200</v>
      </c>
      <c r="D16" s="42">
        <v>300</v>
      </c>
      <c r="E16" s="17"/>
      <c r="F16" s="16"/>
      <c r="G16" s="51"/>
    </row>
    <row r="17" spans="1:7" ht="15" x14ac:dyDescent="0.25">
      <c r="A17" s="16" t="s">
        <v>154</v>
      </c>
      <c r="B17" s="16">
        <v>2013</v>
      </c>
      <c r="C17" s="16" t="s">
        <v>201</v>
      </c>
      <c r="D17" s="42">
        <v>675.18</v>
      </c>
      <c r="E17" s="42"/>
      <c r="F17" s="42"/>
      <c r="G17" s="51"/>
    </row>
    <row r="18" spans="1:7" ht="15" x14ac:dyDescent="0.25">
      <c r="A18" s="16" t="s">
        <v>154</v>
      </c>
      <c r="B18" s="16">
        <v>2013</v>
      </c>
      <c r="C18" s="16" t="s">
        <v>202</v>
      </c>
      <c r="D18" s="42">
        <v>9710.7000000000007</v>
      </c>
      <c r="E18" s="42">
        <v>2971.21</v>
      </c>
      <c r="F18" s="42">
        <v>3816.19</v>
      </c>
      <c r="G18" s="51">
        <v>1100</v>
      </c>
    </row>
    <row r="19" spans="1:7" ht="15" x14ac:dyDescent="0.25">
      <c r="A19" s="16" t="s">
        <v>154</v>
      </c>
      <c r="B19" s="16">
        <v>2013</v>
      </c>
      <c r="C19" s="16" t="s">
        <v>159</v>
      </c>
      <c r="D19" s="42">
        <v>600</v>
      </c>
      <c r="E19" s="42"/>
      <c r="F19" s="42"/>
      <c r="G19" s="51">
        <v>80</v>
      </c>
    </row>
    <row r="20" spans="1:7" ht="15" x14ac:dyDescent="0.25">
      <c r="A20" s="46" t="s">
        <v>154</v>
      </c>
      <c r="B20" s="46">
        <v>2013</v>
      </c>
      <c r="C20" s="46" t="s">
        <v>161</v>
      </c>
      <c r="D20" s="47">
        <v>150</v>
      </c>
      <c r="E20" s="42"/>
      <c r="F20" s="42"/>
      <c r="G20" s="51"/>
    </row>
    <row r="21" spans="1:7" ht="15" customHeight="1" x14ac:dyDescent="0.25">
      <c r="A21" s="16" t="s">
        <v>162</v>
      </c>
      <c r="B21" s="16">
        <v>2013</v>
      </c>
      <c r="C21" s="16" t="s">
        <v>163</v>
      </c>
      <c r="D21" s="16"/>
      <c r="E21" s="16"/>
      <c r="F21" s="16"/>
      <c r="G21" s="51">
        <v>25</v>
      </c>
    </row>
    <row r="22" spans="1:7" ht="15" x14ac:dyDescent="0.25">
      <c r="A22" s="16" t="s">
        <v>164</v>
      </c>
      <c r="B22" s="16">
        <v>2013</v>
      </c>
      <c r="C22" s="16" t="s">
        <v>165</v>
      </c>
      <c r="D22" s="16"/>
      <c r="E22" s="16"/>
      <c r="F22" s="16"/>
      <c r="G22" s="51">
        <v>374</v>
      </c>
    </row>
    <row r="23" spans="1:7" ht="15" x14ac:dyDescent="0.25">
      <c r="A23" s="16" t="s">
        <v>166</v>
      </c>
      <c r="B23" s="16">
        <v>2013</v>
      </c>
      <c r="C23" s="16" t="s">
        <v>203</v>
      </c>
      <c r="D23" s="42">
        <v>0</v>
      </c>
      <c r="E23" s="42">
        <v>0</v>
      </c>
      <c r="F23" s="42">
        <v>0</v>
      </c>
      <c r="G23" s="51">
        <v>100</v>
      </c>
    </row>
    <row r="24" spans="1:7" ht="15" x14ac:dyDescent="0.25">
      <c r="A24" s="16" t="s">
        <v>166</v>
      </c>
      <c r="B24" s="16">
        <v>2013</v>
      </c>
      <c r="C24" s="16" t="s">
        <v>204</v>
      </c>
      <c r="D24" s="42">
        <v>0</v>
      </c>
      <c r="E24" s="42">
        <v>0</v>
      </c>
      <c r="F24" s="42">
        <v>0</v>
      </c>
      <c r="G24" s="51">
        <v>20</v>
      </c>
    </row>
    <row r="25" spans="1:7" ht="15" x14ac:dyDescent="0.25">
      <c r="A25" s="16" t="s">
        <v>35</v>
      </c>
      <c r="B25" s="16">
        <v>2013</v>
      </c>
      <c r="C25" s="16" t="s">
        <v>205</v>
      </c>
      <c r="D25" s="42">
        <v>963.53</v>
      </c>
      <c r="E25" s="42"/>
      <c r="F25" s="42"/>
      <c r="G25" s="51">
        <v>20</v>
      </c>
    </row>
    <row r="26" spans="1:7" ht="15" x14ac:dyDescent="0.25">
      <c r="A26" s="16" t="s">
        <v>171</v>
      </c>
      <c r="B26" s="16">
        <v>2013</v>
      </c>
      <c r="C26" s="16" t="s">
        <v>206</v>
      </c>
      <c r="D26" s="42">
        <v>1150</v>
      </c>
      <c r="E26" s="42"/>
      <c r="F26" s="42"/>
      <c r="G26" s="51">
        <v>24</v>
      </c>
    </row>
    <row r="27" spans="1:7" ht="15" x14ac:dyDescent="0.25">
      <c r="A27" s="16" t="s">
        <v>171</v>
      </c>
      <c r="B27" s="16">
        <v>2013</v>
      </c>
      <c r="C27" s="16" t="s">
        <v>207</v>
      </c>
      <c r="D27" s="42">
        <v>650</v>
      </c>
      <c r="E27" s="42"/>
      <c r="F27" s="42"/>
      <c r="G27" s="51">
        <v>30</v>
      </c>
    </row>
    <row r="28" spans="1:7" ht="30" x14ac:dyDescent="0.25">
      <c r="A28" s="48" t="s">
        <v>176</v>
      </c>
      <c r="B28" s="16">
        <v>2013</v>
      </c>
      <c r="C28" s="48" t="s">
        <v>208</v>
      </c>
      <c r="D28" s="42">
        <v>0</v>
      </c>
      <c r="E28" s="42"/>
      <c r="F28" s="42"/>
      <c r="G28" s="51">
        <v>12</v>
      </c>
    </row>
    <row r="29" spans="1:7" ht="17.25" customHeight="1" x14ac:dyDescent="0.25">
      <c r="A29" s="48" t="s">
        <v>176</v>
      </c>
      <c r="B29" s="16">
        <v>2013</v>
      </c>
      <c r="C29" s="48" t="s">
        <v>209</v>
      </c>
      <c r="D29" s="42">
        <v>0</v>
      </c>
      <c r="E29" s="42"/>
      <c r="F29" s="42"/>
      <c r="G29" s="51">
        <v>235</v>
      </c>
    </row>
    <row r="30" spans="1:7" ht="15" x14ac:dyDescent="0.25">
      <c r="A30" s="48" t="s">
        <v>176</v>
      </c>
      <c r="B30" s="16">
        <v>2013</v>
      </c>
      <c r="C30" s="17" t="s">
        <v>210</v>
      </c>
      <c r="D30" s="42">
        <v>0</v>
      </c>
      <c r="E30" s="42"/>
      <c r="F30" s="42"/>
      <c r="G30" s="51">
        <v>100</v>
      </c>
    </row>
    <row r="31" spans="1:7" ht="15" x14ac:dyDescent="0.25">
      <c r="A31" s="16" t="s">
        <v>179</v>
      </c>
      <c r="B31" s="16">
        <v>2013</v>
      </c>
      <c r="C31" s="16" t="s">
        <v>211</v>
      </c>
      <c r="D31" s="42"/>
      <c r="E31" s="42">
        <v>5000</v>
      </c>
      <c r="F31" s="42"/>
      <c r="G31" s="51">
        <v>30</v>
      </c>
    </row>
    <row r="32" spans="1:7" ht="15" x14ac:dyDescent="0.25">
      <c r="A32" s="16" t="s">
        <v>179</v>
      </c>
      <c r="B32" s="16">
        <v>2013</v>
      </c>
      <c r="C32" s="16" t="s">
        <v>181</v>
      </c>
      <c r="D32" s="42">
        <v>300</v>
      </c>
      <c r="E32" s="42"/>
      <c r="F32" s="42"/>
      <c r="G32" s="51">
        <v>120</v>
      </c>
    </row>
    <row r="33" spans="1:7" ht="15" x14ac:dyDescent="0.25">
      <c r="A33" s="48" t="s">
        <v>179</v>
      </c>
      <c r="B33" s="16">
        <v>2103</v>
      </c>
      <c r="C33" s="16" t="s">
        <v>182</v>
      </c>
      <c r="D33" s="42"/>
      <c r="E33" s="42"/>
      <c r="F33" s="42"/>
      <c r="G33" s="51">
        <v>400</v>
      </c>
    </row>
    <row r="34" spans="1:7" x14ac:dyDescent="0.25">
      <c r="A34" s="48" t="s">
        <v>212</v>
      </c>
      <c r="B34" s="16">
        <v>2013</v>
      </c>
      <c r="C34" s="63" t="s">
        <v>213</v>
      </c>
      <c r="D34" s="64"/>
      <c r="E34" s="17"/>
      <c r="F34" s="16"/>
      <c r="G34" s="54">
        <v>200</v>
      </c>
    </row>
    <row r="35" spans="1:7" x14ac:dyDescent="0.25">
      <c r="A35" s="48" t="s">
        <v>183</v>
      </c>
      <c r="B35" s="16">
        <v>2013</v>
      </c>
      <c r="C35" s="63" t="s">
        <v>214</v>
      </c>
      <c r="D35" s="42">
        <v>100</v>
      </c>
      <c r="E35" s="42">
        <v>1500</v>
      </c>
      <c r="F35" s="16"/>
      <c r="G35" s="54">
        <v>70</v>
      </c>
    </row>
    <row r="36" spans="1:7" x14ac:dyDescent="0.25">
      <c r="A36" s="48" t="s">
        <v>183</v>
      </c>
      <c r="B36" s="16">
        <v>2013</v>
      </c>
      <c r="C36" s="63" t="s">
        <v>215</v>
      </c>
      <c r="D36" s="42">
        <v>450</v>
      </c>
      <c r="E36" s="42"/>
      <c r="F36" s="16"/>
      <c r="G36" s="54">
        <v>50</v>
      </c>
    </row>
    <row r="37" spans="1:7" x14ac:dyDescent="0.25">
      <c r="A37" s="48" t="s">
        <v>185</v>
      </c>
      <c r="B37" s="16">
        <v>2013</v>
      </c>
      <c r="C37" s="63" t="s">
        <v>187</v>
      </c>
      <c r="D37" s="42">
        <v>8809.7199999999993</v>
      </c>
      <c r="E37" s="42"/>
      <c r="F37" s="16"/>
      <c r="G37" s="54">
        <v>150</v>
      </c>
    </row>
    <row r="38" spans="1:7" x14ac:dyDescent="0.25">
      <c r="A38" s="48" t="s">
        <v>216</v>
      </c>
      <c r="B38" s="16">
        <v>2013</v>
      </c>
      <c r="C38" s="63" t="s">
        <v>217</v>
      </c>
      <c r="D38" s="42">
        <v>1200</v>
      </c>
      <c r="E38" s="42"/>
      <c r="F38" s="16"/>
      <c r="G38" s="54">
        <v>80</v>
      </c>
    </row>
    <row r="39" spans="1:7" x14ac:dyDescent="0.25">
      <c r="A39" s="48" t="s">
        <v>185</v>
      </c>
      <c r="B39" s="16">
        <v>2013</v>
      </c>
      <c r="C39" s="63" t="s">
        <v>218</v>
      </c>
      <c r="D39" s="42">
        <v>1500</v>
      </c>
      <c r="E39" s="42"/>
      <c r="F39" s="16"/>
      <c r="G39" s="54">
        <v>80</v>
      </c>
    </row>
    <row r="40" spans="1:7" ht="30" x14ac:dyDescent="0.25">
      <c r="A40" s="48" t="s">
        <v>190</v>
      </c>
      <c r="B40" s="16">
        <v>2013</v>
      </c>
      <c r="C40" s="34" t="s">
        <v>191</v>
      </c>
      <c r="D40" s="65">
        <v>18000</v>
      </c>
      <c r="E40" s="16"/>
      <c r="F40" s="16"/>
      <c r="G40" s="51">
        <v>4500</v>
      </c>
    </row>
    <row r="41" spans="1:7" s="28" customFormat="1" x14ac:dyDescent="0.25">
      <c r="B41" s="66"/>
      <c r="C41" s="39"/>
      <c r="D41" s="67">
        <f>SUM(D6:D40)</f>
        <v>116098.10999999999</v>
      </c>
      <c r="E41" s="67">
        <f>SUM(E6:E40)</f>
        <v>58008.58</v>
      </c>
      <c r="F41" s="67">
        <f>SUM(F6:F40)</f>
        <v>3816.19</v>
      </c>
      <c r="G41" s="52">
        <f>SUM(G6:G40)</f>
        <v>17845</v>
      </c>
    </row>
  </sheetData>
  <mergeCells count="1">
    <mergeCell ref="E1:G1"/>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574DC-545B-417B-84A4-BF7C54E2C3B7}">
  <dimension ref="A1:I414"/>
  <sheetViews>
    <sheetView zoomScale="85" zoomScaleNormal="85" workbookViewId="0">
      <pane ySplit="9" topLeftCell="A10" activePane="bottomLeft" state="frozen"/>
      <selection pane="bottomLeft" activeCell="A2" sqref="A2"/>
    </sheetView>
  </sheetViews>
  <sheetFormatPr baseColWidth="10" defaultRowHeight="15.75" x14ac:dyDescent="0.25"/>
  <cols>
    <col min="1" max="1" width="34.140625" style="256" customWidth="1"/>
    <col min="2" max="2" width="94.140625" style="256" customWidth="1"/>
    <col min="3" max="3" width="21.140625" style="256" customWidth="1"/>
    <col min="4" max="4" width="62.42578125" style="256" bestFit="1" customWidth="1"/>
    <col min="5" max="5" width="17.5703125" style="256" customWidth="1"/>
    <col min="6" max="6" width="15.7109375" style="256" customWidth="1"/>
    <col min="7" max="7" width="17.7109375" style="256" customWidth="1"/>
    <col min="8" max="8" width="12.85546875" style="256" customWidth="1"/>
    <col min="9" max="9" width="19.85546875" style="256" customWidth="1"/>
    <col min="10" max="16384" width="11.42578125" style="256"/>
  </cols>
  <sheetData>
    <row r="1" spans="1:9" ht="56.25" customHeight="1" thickBot="1" x14ac:dyDescent="0.3">
      <c r="A1" s="255"/>
      <c r="B1" s="255"/>
      <c r="C1" s="255"/>
      <c r="D1" s="255"/>
      <c r="E1" s="255"/>
      <c r="F1" s="255"/>
      <c r="G1" s="261" t="s">
        <v>1601</v>
      </c>
      <c r="H1" s="261"/>
      <c r="I1" s="261"/>
    </row>
    <row r="3" spans="1:9" x14ac:dyDescent="0.25">
      <c r="A3" s="256" t="s">
        <v>1602</v>
      </c>
    </row>
    <row r="4" spans="1:9" x14ac:dyDescent="0.25">
      <c r="A4" s="256" t="s">
        <v>634</v>
      </c>
    </row>
    <row r="5" spans="1:9" x14ac:dyDescent="0.25">
      <c r="A5" s="256" t="s">
        <v>1603</v>
      </c>
    </row>
    <row r="9" spans="1:9" x14ac:dyDescent="0.25">
      <c r="A9" s="256" t="s">
        <v>1604</v>
      </c>
      <c r="B9" s="256" t="s">
        <v>1605</v>
      </c>
      <c r="C9" s="256" t="s">
        <v>1606</v>
      </c>
      <c r="D9" s="256" t="s">
        <v>1607</v>
      </c>
      <c r="E9" s="256" t="s">
        <v>1608</v>
      </c>
      <c r="F9" s="256" t="s">
        <v>1609</v>
      </c>
      <c r="G9" s="256" t="s">
        <v>1610</v>
      </c>
      <c r="H9" s="256" t="s">
        <v>1611</v>
      </c>
      <c r="I9" s="256" t="s">
        <v>1612</v>
      </c>
    </row>
    <row r="10" spans="1:9" x14ac:dyDescent="0.25">
      <c r="A10" s="256" t="s">
        <v>1613</v>
      </c>
      <c r="B10" s="256" t="s">
        <v>1614</v>
      </c>
      <c r="C10" s="256" t="s">
        <v>1292</v>
      </c>
      <c r="D10" s="257" t="s">
        <v>1615</v>
      </c>
      <c r="E10" s="258">
        <v>160</v>
      </c>
      <c r="F10" s="258"/>
      <c r="G10" s="258"/>
      <c r="H10" s="256">
        <v>80</v>
      </c>
      <c r="I10" s="256">
        <v>80</v>
      </c>
    </row>
    <row r="11" spans="1:9" x14ac:dyDescent="0.25">
      <c r="A11" s="256" t="s">
        <v>1613</v>
      </c>
      <c r="B11" s="256" t="s">
        <v>1616</v>
      </c>
      <c r="C11" s="256" t="s">
        <v>1292</v>
      </c>
      <c r="D11" s="257" t="s">
        <v>1617</v>
      </c>
      <c r="E11" s="258">
        <v>600</v>
      </c>
      <c r="F11" s="258"/>
      <c r="G11" s="258"/>
      <c r="H11" s="256">
        <v>40</v>
      </c>
      <c r="I11" s="256">
        <v>40</v>
      </c>
    </row>
    <row r="12" spans="1:9" x14ac:dyDescent="0.25">
      <c r="A12" s="256" t="s">
        <v>1618</v>
      </c>
      <c r="B12" s="256" t="s">
        <v>1619</v>
      </c>
      <c r="C12" s="256" t="s">
        <v>687</v>
      </c>
      <c r="D12" s="257">
        <v>45607</v>
      </c>
      <c r="E12" s="258"/>
      <c r="F12" s="258"/>
      <c r="G12" s="258"/>
      <c r="H12" s="256">
        <v>300</v>
      </c>
    </row>
    <row r="13" spans="1:9" x14ac:dyDescent="0.25">
      <c r="A13" s="256" t="s">
        <v>1620</v>
      </c>
      <c r="B13" s="256" t="s">
        <v>1621</v>
      </c>
      <c r="C13" s="256" t="s">
        <v>1292</v>
      </c>
      <c r="D13" s="257">
        <v>45559</v>
      </c>
      <c r="E13" s="258"/>
      <c r="F13" s="258"/>
      <c r="G13" s="258"/>
      <c r="H13" s="256">
        <v>46</v>
      </c>
    </row>
    <row r="14" spans="1:9" x14ac:dyDescent="0.25">
      <c r="A14" s="256" t="s">
        <v>1613</v>
      </c>
      <c r="B14" s="256" t="s">
        <v>1622</v>
      </c>
      <c r="C14" s="256" t="s">
        <v>1393</v>
      </c>
      <c r="D14" s="257">
        <v>45612</v>
      </c>
      <c r="E14" s="258"/>
      <c r="F14" s="258">
        <v>2000</v>
      </c>
      <c r="G14" s="258"/>
      <c r="H14" s="256">
        <v>300</v>
      </c>
    </row>
    <row r="15" spans="1:9" x14ac:dyDescent="0.25">
      <c r="A15" s="256" t="s">
        <v>1613</v>
      </c>
      <c r="B15" s="256" t="s">
        <v>1623</v>
      </c>
      <c r="C15" s="256" t="s">
        <v>1292</v>
      </c>
      <c r="D15" s="257"/>
      <c r="E15" s="258">
        <v>2000</v>
      </c>
      <c r="F15" s="258"/>
      <c r="G15" s="258"/>
      <c r="H15" s="256">
        <v>150</v>
      </c>
      <c r="I15" s="256">
        <v>100</v>
      </c>
    </row>
    <row r="16" spans="1:9" x14ac:dyDescent="0.25">
      <c r="A16" s="256" t="s">
        <v>1307</v>
      </c>
      <c r="B16" s="256" t="s">
        <v>366</v>
      </c>
      <c r="C16" s="256" t="s">
        <v>730</v>
      </c>
      <c r="D16" s="257" t="s">
        <v>1624</v>
      </c>
      <c r="E16" s="258">
        <v>7602</v>
      </c>
      <c r="F16" s="258">
        <v>11943</v>
      </c>
      <c r="G16" s="258"/>
      <c r="H16" s="256">
        <v>600</v>
      </c>
    </row>
    <row r="17" spans="1:9" x14ac:dyDescent="0.25">
      <c r="A17" s="256" t="s">
        <v>1307</v>
      </c>
      <c r="B17" s="256" t="s">
        <v>989</v>
      </c>
      <c r="C17" s="256" t="s">
        <v>1292</v>
      </c>
      <c r="D17" s="257">
        <v>45427</v>
      </c>
      <c r="E17" s="258"/>
      <c r="F17" s="258"/>
      <c r="G17" s="258"/>
      <c r="H17" s="256">
        <v>25</v>
      </c>
    </row>
    <row r="18" spans="1:9" x14ac:dyDescent="0.25">
      <c r="A18" s="256" t="s">
        <v>1307</v>
      </c>
      <c r="B18" s="256" t="s">
        <v>1625</v>
      </c>
      <c r="C18" s="256" t="s">
        <v>1320</v>
      </c>
      <c r="D18" s="257">
        <v>45635</v>
      </c>
      <c r="E18" s="258">
        <v>815</v>
      </c>
      <c r="F18" s="258">
        <v>1685</v>
      </c>
      <c r="G18" s="258"/>
      <c r="H18" s="256">
        <v>25</v>
      </c>
      <c r="I18" s="256">
        <v>3186</v>
      </c>
    </row>
    <row r="19" spans="1:9" x14ac:dyDescent="0.25">
      <c r="A19" s="256" t="s">
        <v>1307</v>
      </c>
      <c r="B19" s="256" t="s">
        <v>1626</v>
      </c>
      <c r="C19" s="256" t="s">
        <v>1292</v>
      </c>
      <c r="D19" s="257">
        <v>45323</v>
      </c>
      <c r="E19" s="258"/>
      <c r="F19" s="258"/>
      <c r="G19" s="258"/>
      <c r="H19" s="256">
        <v>100</v>
      </c>
    </row>
    <row r="20" spans="1:9" x14ac:dyDescent="0.25">
      <c r="A20" s="256" t="s">
        <v>1627</v>
      </c>
      <c r="B20" s="256" t="s">
        <v>1628</v>
      </c>
      <c r="C20" s="256" t="s">
        <v>1292</v>
      </c>
      <c r="D20" s="257">
        <v>45317</v>
      </c>
      <c r="E20" s="258"/>
      <c r="F20" s="258"/>
      <c r="G20" s="258"/>
      <c r="H20" s="256">
        <v>30</v>
      </c>
    </row>
    <row r="21" spans="1:9" x14ac:dyDescent="0.25">
      <c r="A21" s="256" t="s">
        <v>1307</v>
      </c>
      <c r="B21" s="256" t="s">
        <v>1629</v>
      </c>
      <c r="C21" s="256" t="s">
        <v>1292</v>
      </c>
      <c r="D21" s="257">
        <v>45359</v>
      </c>
      <c r="E21" s="258"/>
      <c r="F21" s="258"/>
      <c r="G21" s="258"/>
      <c r="H21" s="256">
        <v>105</v>
      </c>
    </row>
    <row r="22" spans="1:9" x14ac:dyDescent="0.25">
      <c r="A22" s="256" t="s">
        <v>1307</v>
      </c>
      <c r="B22" s="256" t="s">
        <v>1630</v>
      </c>
      <c r="C22" s="256" t="s">
        <v>687</v>
      </c>
      <c r="D22" s="257">
        <v>45394</v>
      </c>
      <c r="E22" s="258"/>
      <c r="F22" s="258"/>
      <c r="G22" s="258"/>
      <c r="H22" s="256">
        <v>25</v>
      </c>
    </row>
    <row r="23" spans="1:9" x14ac:dyDescent="0.25">
      <c r="A23" s="256" t="s">
        <v>1307</v>
      </c>
      <c r="B23" s="256" t="s">
        <v>1631</v>
      </c>
      <c r="C23" s="256" t="s">
        <v>985</v>
      </c>
      <c r="D23" s="257" t="s">
        <v>1632</v>
      </c>
      <c r="E23" s="258"/>
      <c r="F23" s="258">
        <v>3250</v>
      </c>
      <c r="G23" s="258"/>
      <c r="H23" s="256">
        <v>500</v>
      </c>
    </row>
    <row r="24" spans="1:9" x14ac:dyDescent="0.25">
      <c r="A24" s="256" t="s">
        <v>1633</v>
      </c>
      <c r="B24" s="256" t="s">
        <v>1634</v>
      </c>
      <c r="C24" s="256" t="s">
        <v>687</v>
      </c>
      <c r="D24" s="257" t="s">
        <v>1635</v>
      </c>
      <c r="E24" s="258"/>
      <c r="F24" s="258">
        <v>6560</v>
      </c>
      <c r="G24" s="258"/>
      <c r="H24" s="256">
        <v>290</v>
      </c>
    </row>
    <row r="25" spans="1:9" x14ac:dyDescent="0.25">
      <c r="A25" s="256" t="s">
        <v>1636</v>
      </c>
      <c r="B25" s="256" t="s">
        <v>1637</v>
      </c>
      <c r="C25" s="256" t="s">
        <v>985</v>
      </c>
      <c r="D25" s="257">
        <v>45562</v>
      </c>
      <c r="E25" s="258"/>
      <c r="F25" s="258"/>
      <c r="G25" s="258">
        <v>70</v>
      </c>
      <c r="H25" s="256">
        <v>28</v>
      </c>
    </row>
    <row r="26" spans="1:9" x14ac:dyDescent="0.25">
      <c r="A26" s="256" t="s">
        <v>1638</v>
      </c>
      <c r="B26" s="256" t="s">
        <v>1639</v>
      </c>
      <c r="C26" s="256" t="s">
        <v>1292</v>
      </c>
      <c r="D26" s="257">
        <v>45331</v>
      </c>
      <c r="E26" s="258"/>
      <c r="F26" s="258"/>
      <c r="G26" s="258"/>
      <c r="H26" s="256">
        <v>40</v>
      </c>
    </row>
    <row r="27" spans="1:9" x14ac:dyDescent="0.25">
      <c r="A27" s="256" t="s">
        <v>1307</v>
      </c>
      <c r="B27" s="256" t="s">
        <v>1640</v>
      </c>
      <c r="C27" s="256" t="s">
        <v>687</v>
      </c>
      <c r="D27" s="257">
        <v>45460</v>
      </c>
      <c r="E27" s="258"/>
      <c r="F27" s="258"/>
      <c r="G27" s="258"/>
      <c r="H27" s="256">
        <v>15</v>
      </c>
    </row>
    <row r="28" spans="1:9" x14ac:dyDescent="0.25">
      <c r="A28" s="256" t="s">
        <v>1307</v>
      </c>
      <c r="B28" s="256" t="s">
        <v>1641</v>
      </c>
      <c r="C28" s="256" t="s">
        <v>687</v>
      </c>
      <c r="D28" s="257">
        <v>45558</v>
      </c>
      <c r="E28" s="258"/>
      <c r="F28" s="258"/>
      <c r="G28" s="258"/>
      <c r="H28" s="256">
        <v>100</v>
      </c>
    </row>
    <row r="29" spans="1:9" x14ac:dyDescent="0.25">
      <c r="A29" s="256" t="s">
        <v>1307</v>
      </c>
      <c r="B29" s="256" t="s">
        <v>1642</v>
      </c>
      <c r="C29" s="256" t="s">
        <v>1292</v>
      </c>
      <c r="D29" s="257">
        <v>45371</v>
      </c>
      <c r="E29" s="258"/>
      <c r="F29" s="258"/>
      <c r="G29" s="258"/>
      <c r="H29" s="256">
        <v>30</v>
      </c>
    </row>
    <row r="30" spans="1:9" x14ac:dyDescent="0.25">
      <c r="A30" s="256" t="s">
        <v>1307</v>
      </c>
      <c r="B30" s="256" t="s">
        <v>1643</v>
      </c>
      <c r="C30" s="256" t="s">
        <v>1292</v>
      </c>
      <c r="D30" s="257">
        <v>45408</v>
      </c>
      <c r="E30" s="258"/>
      <c r="F30" s="258"/>
      <c r="G30" s="258"/>
      <c r="H30" s="256">
        <v>60</v>
      </c>
    </row>
    <row r="31" spans="1:9" x14ac:dyDescent="0.25">
      <c r="A31" s="256" t="s">
        <v>1307</v>
      </c>
      <c r="B31" s="256" t="s">
        <v>1644</v>
      </c>
      <c r="C31" s="256" t="s">
        <v>639</v>
      </c>
      <c r="D31" s="257">
        <v>45359</v>
      </c>
      <c r="E31" s="258"/>
      <c r="F31" s="258"/>
      <c r="G31" s="258"/>
      <c r="I31" s="256">
        <v>373</v>
      </c>
    </row>
    <row r="32" spans="1:9" x14ac:dyDescent="0.25">
      <c r="A32" s="256" t="s">
        <v>1307</v>
      </c>
      <c r="B32" s="256" t="s">
        <v>1645</v>
      </c>
      <c r="C32" s="256" t="s">
        <v>1292</v>
      </c>
      <c r="D32" s="257">
        <v>45411</v>
      </c>
      <c r="E32" s="258"/>
      <c r="F32" s="258"/>
      <c r="G32" s="258"/>
      <c r="H32" s="256">
        <v>30</v>
      </c>
    </row>
    <row r="33" spans="1:9" x14ac:dyDescent="0.25">
      <c r="A33" s="256" t="s">
        <v>1307</v>
      </c>
      <c r="B33" s="256" t="s">
        <v>1646</v>
      </c>
      <c r="C33" s="256" t="s">
        <v>1292</v>
      </c>
      <c r="D33" s="257">
        <v>45415</v>
      </c>
      <c r="E33" s="258"/>
      <c r="F33" s="258"/>
      <c r="G33" s="258"/>
      <c r="H33" s="256">
        <v>37</v>
      </c>
    </row>
    <row r="34" spans="1:9" x14ac:dyDescent="0.25">
      <c r="A34" s="256" t="s">
        <v>1307</v>
      </c>
      <c r="B34" s="256" t="s">
        <v>1647</v>
      </c>
      <c r="C34" s="256" t="s">
        <v>1292</v>
      </c>
      <c r="D34" s="257">
        <v>45422</v>
      </c>
      <c r="E34" s="258"/>
      <c r="F34" s="258"/>
      <c r="G34" s="258"/>
      <c r="H34" s="256">
        <v>22</v>
      </c>
    </row>
    <row r="35" spans="1:9" x14ac:dyDescent="0.25">
      <c r="A35" s="256" t="s">
        <v>1307</v>
      </c>
      <c r="B35" s="256" t="s">
        <v>1648</v>
      </c>
      <c r="C35" s="256" t="s">
        <v>1292</v>
      </c>
      <c r="D35" s="257">
        <v>45425</v>
      </c>
      <c r="E35" s="258"/>
      <c r="F35" s="258"/>
      <c r="G35" s="258"/>
      <c r="H35" s="256">
        <v>25</v>
      </c>
    </row>
    <row r="36" spans="1:9" x14ac:dyDescent="0.25">
      <c r="A36" s="256" t="s">
        <v>1307</v>
      </c>
      <c r="B36" s="256" t="s">
        <v>1649</v>
      </c>
      <c r="C36" s="256" t="s">
        <v>687</v>
      </c>
      <c r="D36" s="257">
        <v>45592</v>
      </c>
      <c r="E36" s="258"/>
      <c r="F36" s="258"/>
      <c r="G36" s="258"/>
      <c r="H36" s="256">
        <v>30</v>
      </c>
    </row>
    <row r="37" spans="1:9" x14ac:dyDescent="0.25">
      <c r="A37" s="256" t="s">
        <v>1650</v>
      </c>
      <c r="B37" s="256" t="s">
        <v>1651</v>
      </c>
      <c r="C37" s="256" t="s">
        <v>1292</v>
      </c>
      <c r="D37" s="257">
        <v>45310</v>
      </c>
      <c r="E37" s="258"/>
      <c r="F37" s="258"/>
      <c r="G37" s="258">
        <v>50</v>
      </c>
      <c r="H37" s="256">
        <v>35</v>
      </c>
    </row>
    <row r="38" spans="1:9" x14ac:dyDescent="0.25">
      <c r="A38" s="256" t="s">
        <v>1652</v>
      </c>
      <c r="B38" s="256" t="s">
        <v>1653</v>
      </c>
      <c r="C38" s="256" t="s">
        <v>1292</v>
      </c>
      <c r="D38" s="257">
        <v>45356</v>
      </c>
      <c r="E38" s="258"/>
      <c r="F38" s="258"/>
      <c r="G38" s="258"/>
      <c r="H38" s="256">
        <v>22</v>
      </c>
    </row>
    <row r="39" spans="1:9" x14ac:dyDescent="0.25">
      <c r="A39" s="256" t="s">
        <v>1654</v>
      </c>
      <c r="B39" s="256" t="s">
        <v>1655</v>
      </c>
      <c r="C39" s="256" t="s">
        <v>687</v>
      </c>
      <c r="D39" s="257">
        <v>45612</v>
      </c>
      <c r="E39" s="258"/>
      <c r="F39" s="258"/>
      <c r="G39" s="258"/>
      <c r="H39" s="256">
        <v>25</v>
      </c>
    </row>
    <row r="40" spans="1:9" x14ac:dyDescent="0.25">
      <c r="A40" s="256" t="s">
        <v>1654</v>
      </c>
      <c r="B40" s="256" t="s">
        <v>1656</v>
      </c>
      <c r="C40" s="256" t="s">
        <v>1292</v>
      </c>
      <c r="D40" s="257">
        <v>45613</v>
      </c>
      <c r="E40" s="258"/>
      <c r="F40" s="258"/>
      <c r="G40" s="258"/>
      <c r="H40" s="256">
        <v>46</v>
      </c>
    </row>
    <row r="41" spans="1:9" x14ac:dyDescent="0.25">
      <c r="A41" s="256" t="s">
        <v>1657</v>
      </c>
      <c r="B41" s="256" t="s">
        <v>1658</v>
      </c>
      <c r="C41" s="256" t="s">
        <v>1292</v>
      </c>
      <c r="D41" s="257">
        <v>45640</v>
      </c>
      <c r="E41" s="258">
        <v>100</v>
      </c>
      <c r="F41" s="258"/>
      <c r="G41" s="258"/>
      <c r="H41" s="256">
        <v>60</v>
      </c>
    </row>
    <row r="42" spans="1:9" x14ac:dyDescent="0.25">
      <c r="A42" s="256" t="s">
        <v>1657</v>
      </c>
      <c r="B42" s="256" t="s">
        <v>1659</v>
      </c>
      <c r="C42" s="256" t="s">
        <v>1292</v>
      </c>
      <c r="D42" s="257">
        <v>45653</v>
      </c>
      <c r="E42" s="258">
        <v>100</v>
      </c>
      <c r="F42" s="258"/>
      <c r="G42" s="258"/>
      <c r="H42" s="256">
        <v>50</v>
      </c>
    </row>
    <row r="43" spans="1:9" x14ac:dyDescent="0.25">
      <c r="A43" s="256" t="s">
        <v>1660</v>
      </c>
      <c r="B43" s="256" t="s">
        <v>1661</v>
      </c>
      <c r="C43" s="256" t="s">
        <v>985</v>
      </c>
      <c r="D43" s="257" t="s">
        <v>1662</v>
      </c>
      <c r="E43" s="258">
        <v>2000</v>
      </c>
      <c r="F43" s="258">
        <v>5000</v>
      </c>
      <c r="G43" s="258">
        <v>1000</v>
      </c>
      <c r="H43" s="256">
        <v>30</v>
      </c>
      <c r="I43" s="256" t="s">
        <v>841</v>
      </c>
    </row>
    <row r="44" spans="1:9" x14ac:dyDescent="0.25">
      <c r="A44" s="256" t="s">
        <v>1660</v>
      </c>
      <c r="B44" s="256" t="s">
        <v>1663</v>
      </c>
      <c r="C44" s="256" t="s">
        <v>1292</v>
      </c>
      <c r="D44" s="257">
        <v>45446</v>
      </c>
      <c r="E44" s="258">
        <v>1000</v>
      </c>
      <c r="F44" s="258">
        <v>4000</v>
      </c>
      <c r="G44" s="258">
        <v>500</v>
      </c>
      <c r="H44" s="256">
        <v>1300</v>
      </c>
      <c r="I44" s="256" t="s">
        <v>841</v>
      </c>
    </row>
    <row r="45" spans="1:9" x14ac:dyDescent="0.25">
      <c r="A45" s="256" t="s">
        <v>1660</v>
      </c>
      <c r="B45" s="256" t="s">
        <v>1664</v>
      </c>
      <c r="C45" s="256" t="s">
        <v>1251</v>
      </c>
      <c r="D45" s="257" t="s">
        <v>1665</v>
      </c>
      <c r="E45" s="258">
        <v>1000</v>
      </c>
      <c r="F45" s="258"/>
      <c r="G45" s="258"/>
      <c r="H45" s="256">
        <v>1000</v>
      </c>
      <c r="I45" s="256" t="s">
        <v>841</v>
      </c>
    </row>
    <row r="46" spans="1:9" x14ac:dyDescent="0.25">
      <c r="A46" s="256" t="s">
        <v>1666</v>
      </c>
      <c r="B46" s="256" t="s">
        <v>1667</v>
      </c>
      <c r="C46" s="256" t="s">
        <v>1292</v>
      </c>
      <c r="D46" s="257">
        <v>45299</v>
      </c>
      <c r="E46" s="258">
        <v>8.32</v>
      </c>
      <c r="F46" s="258"/>
      <c r="G46" s="258"/>
      <c r="H46" s="256">
        <v>30</v>
      </c>
    </row>
    <row r="47" spans="1:9" x14ac:dyDescent="0.25">
      <c r="A47" s="256" t="s">
        <v>1666</v>
      </c>
      <c r="B47" s="256" t="s">
        <v>1668</v>
      </c>
      <c r="C47" s="256" t="s">
        <v>1292</v>
      </c>
      <c r="D47" s="257">
        <v>45299</v>
      </c>
      <c r="E47" s="258">
        <v>8.32</v>
      </c>
      <c r="F47" s="258"/>
      <c r="G47" s="258"/>
      <c r="H47" s="256">
        <v>44</v>
      </c>
    </row>
    <row r="48" spans="1:9" x14ac:dyDescent="0.25">
      <c r="A48" s="256" t="s">
        <v>1666</v>
      </c>
      <c r="B48" s="256" t="s">
        <v>1667</v>
      </c>
      <c r="C48" s="256" t="s">
        <v>1292</v>
      </c>
      <c r="D48" s="257">
        <v>45300</v>
      </c>
      <c r="E48" s="258"/>
      <c r="F48" s="258"/>
      <c r="G48" s="258"/>
      <c r="H48" s="256">
        <v>35</v>
      </c>
    </row>
    <row r="49" spans="1:8" x14ac:dyDescent="0.25">
      <c r="A49" s="256" t="s">
        <v>1666</v>
      </c>
      <c r="B49" s="256" t="s">
        <v>1669</v>
      </c>
      <c r="C49" s="256" t="s">
        <v>985</v>
      </c>
      <c r="D49" s="257">
        <v>45300</v>
      </c>
      <c r="E49" s="258">
        <v>30</v>
      </c>
      <c r="F49" s="258"/>
      <c r="G49" s="258"/>
      <c r="H49" s="256">
        <v>20</v>
      </c>
    </row>
    <row r="50" spans="1:8" x14ac:dyDescent="0.25">
      <c r="A50" s="256" t="s">
        <v>1666</v>
      </c>
      <c r="B50" s="256" t="s">
        <v>1670</v>
      </c>
      <c r="C50" s="256" t="s">
        <v>985</v>
      </c>
      <c r="D50" s="257">
        <v>45300</v>
      </c>
      <c r="E50" s="258"/>
      <c r="F50" s="258"/>
      <c r="G50" s="258"/>
      <c r="H50" s="256">
        <v>20</v>
      </c>
    </row>
    <row r="51" spans="1:8" x14ac:dyDescent="0.25">
      <c r="A51" s="256" t="s">
        <v>1666</v>
      </c>
      <c r="B51" s="256" t="s">
        <v>1667</v>
      </c>
      <c r="C51" s="256" t="s">
        <v>1292</v>
      </c>
      <c r="D51" s="257">
        <v>45301</v>
      </c>
      <c r="E51" s="258">
        <v>5.72</v>
      </c>
      <c r="F51" s="258"/>
      <c r="G51" s="258"/>
      <c r="H51" s="256">
        <v>48</v>
      </c>
    </row>
    <row r="52" spans="1:8" x14ac:dyDescent="0.25">
      <c r="A52" s="256" t="s">
        <v>1666</v>
      </c>
      <c r="B52" s="256" t="s">
        <v>1671</v>
      </c>
      <c r="C52" s="256" t="s">
        <v>985</v>
      </c>
      <c r="D52" s="257">
        <v>45301</v>
      </c>
      <c r="E52" s="258">
        <v>30</v>
      </c>
      <c r="F52" s="258"/>
      <c r="G52" s="258"/>
      <c r="H52" s="256">
        <v>17</v>
      </c>
    </row>
    <row r="53" spans="1:8" x14ac:dyDescent="0.25">
      <c r="A53" s="256" t="s">
        <v>1666</v>
      </c>
      <c r="B53" s="256" t="s">
        <v>1672</v>
      </c>
      <c r="C53" s="256" t="s">
        <v>985</v>
      </c>
      <c r="D53" s="257">
        <v>45301</v>
      </c>
      <c r="E53" s="258">
        <v>30</v>
      </c>
      <c r="F53" s="258"/>
      <c r="G53" s="258"/>
      <c r="H53" s="256">
        <v>17</v>
      </c>
    </row>
    <row r="54" spans="1:8" x14ac:dyDescent="0.25">
      <c r="A54" s="256" t="s">
        <v>1666</v>
      </c>
      <c r="B54" s="256" t="s">
        <v>1667</v>
      </c>
      <c r="C54" s="256" t="s">
        <v>1292</v>
      </c>
      <c r="D54" s="257">
        <v>45302</v>
      </c>
      <c r="E54" s="258"/>
      <c r="F54" s="258"/>
      <c r="G54" s="258"/>
      <c r="H54" s="256">
        <v>60</v>
      </c>
    </row>
    <row r="55" spans="1:8" x14ac:dyDescent="0.25">
      <c r="A55" s="256" t="s">
        <v>1666</v>
      </c>
      <c r="B55" s="256" t="s">
        <v>1667</v>
      </c>
      <c r="C55" s="256" t="s">
        <v>1292</v>
      </c>
      <c r="D55" s="257">
        <v>45302</v>
      </c>
      <c r="E55" s="258"/>
      <c r="F55" s="258"/>
      <c r="G55" s="258"/>
      <c r="H55" s="256">
        <v>30</v>
      </c>
    </row>
    <row r="56" spans="1:8" x14ac:dyDescent="0.25">
      <c r="A56" s="256" t="s">
        <v>1666</v>
      </c>
      <c r="B56" s="256" t="s">
        <v>1673</v>
      </c>
      <c r="C56" s="256" t="s">
        <v>1292</v>
      </c>
      <c r="D56" s="257">
        <v>45303</v>
      </c>
      <c r="E56" s="258"/>
      <c r="F56" s="258"/>
      <c r="G56" s="258"/>
      <c r="H56" s="256">
        <v>76</v>
      </c>
    </row>
    <row r="57" spans="1:8" x14ac:dyDescent="0.25">
      <c r="A57" s="256" t="s">
        <v>1666</v>
      </c>
      <c r="B57" s="256" t="s">
        <v>1667</v>
      </c>
      <c r="C57" s="256" t="s">
        <v>1292</v>
      </c>
      <c r="D57" s="257">
        <v>45303</v>
      </c>
      <c r="E57" s="258">
        <v>9.8800000000000008</v>
      </c>
      <c r="F57" s="258"/>
      <c r="G57" s="258"/>
      <c r="H57" s="256">
        <v>28</v>
      </c>
    </row>
    <row r="58" spans="1:8" x14ac:dyDescent="0.25">
      <c r="A58" s="256" t="s">
        <v>1666</v>
      </c>
      <c r="B58" s="256" t="s">
        <v>1667</v>
      </c>
      <c r="C58" s="256" t="s">
        <v>1292</v>
      </c>
      <c r="D58" s="257">
        <v>45303</v>
      </c>
      <c r="E58" s="258">
        <v>30</v>
      </c>
      <c r="F58" s="258"/>
      <c r="G58" s="258"/>
      <c r="H58" s="256">
        <v>39</v>
      </c>
    </row>
    <row r="59" spans="1:8" x14ac:dyDescent="0.25">
      <c r="A59" s="256" t="s">
        <v>1666</v>
      </c>
      <c r="B59" s="256" t="s">
        <v>1667</v>
      </c>
      <c r="C59" s="256" t="s">
        <v>1292</v>
      </c>
      <c r="D59" s="257">
        <v>45308</v>
      </c>
      <c r="E59" s="258">
        <v>30</v>
      </c>
      <c r="F59" s="258"/>
      <c r="G59" s="258"/>
      <c r="H59" s="256">
        <v>44</v>
      </c>
    </row>
    <row r="60" spans="1:8" x14ac:dyDescent="0.25">
      <c r="A60" s="256" t="s">
        <v>1666</v>
      </c>
      <c r="B60" s="256" t="s">
        <v>1673</v>
      </c>
      <c r="C60" s="256" t="s">
        <v>1292</v>
      </c>
      <c r="D60" s="257">
        <v>45308</v>
      </c>
      <c r="E60" s="258"/>
      <c r="F60" s="258"/>
      <c r="G60" s="258"/>
      <c r="H60" s="256">
        <v>12</v>
      </c>
    </row>
    <row r="61" spans="1:8" x14ac:dyDescent="0.25">
      <c r="A61" s="256" t="s">
        <v>1666</v>
      </c>
      <c r="B61" s="256" t="s">
        <v>1674</v>
      </c>
      <c r="C61" s="256" t="s">
        <v>1292</v>
      </c>
      <c r="D61" s="257">
        <v>45308</v>
      </c>
      <c r="E61" s="258">
        <v>30</v>
      </c>
      <c r="F61" s="258"/>
      <c r="G61" s="258"/>
      <c r="H61" s="256">
        <v>90</v>
      </c>
    </row>
    <row r="62" spans="1:8" x14ac:dyDescent="0.25">
      <c r="A62" s="256" t="s">
        <v>1666</v>
      </c>
      <c r="B62" s="256" t="s">
        <v>1667</v>
      </c>
      <c r="C62" s="256" t="s">
        <v>1292</v>
      </c>
      <c r="D62" s="257">
        <v>45308</v>
      </c>
      <c r="E62" s="258"/>
      <c r="F62" s="258"/>
      <c r="G62" s="258"/>
      <c r="H62" s="256">
        <v>25</v>
      </c>
    </row>
    <row r="63" spans="1:8" x14ac:dyDescent="0.25">
      <c r="A63" s="256" t="s">
        <v>1666</v>
      </c>
      <c r="B63" s="256" t="s">
        <v>1671</v>
      </c>
      <c r="C63" s="256" t="s">
        <v>985</v>
      </c>
      <c r="D63" s="257">
        <v>45308</v>
      </c>
      <c r="E63" s="258">
        <v>30</v>
      </c>
      <c r="F63" s="258"/>
      <c r="G63" s="258"/>
      <c r="H63" s="256">
        <v>41</v>
      </c>
    </row>
    <row r="64" spans="1:8" x14ac:dyDescent="0.25">
      <c r="A64" s="256" t="s">
        <v>1666</v>
      </c>
      <c r="B64" s="256" t="s">
        <v>1368</v>
      </c>
      <c r="C64" s="256" t="s">
        <v>985</v>
      </c>
      <c r="D64" s="257">
        <v>45308</v>
      </c>
      <c r="E64" s="258">
        <v>45</v>
      </c>
      <c r="F64" s="258"/>
      <c r="G64" s="258"/>
      <c r="H64" s="256">
        <v>41</v>
      </c>
    </row>
    <row r="65" spans="1:8" x14ac:dyDescent="0.25">
      <c r="A65" s="256" t="s">
        <v>1666</v>
      </c>
      <c r="B65" s="256" t="s">
        <v>1673</v>
      </c>
      <c r="C65" s="256" t="s">
        <v>1292</v>
      </c>
      <c r="D65" s="257">
        <v>45308</v>
      </c>
      <c r="E65" s="258"/>
      <c r="F65" s="258"/>
      <c r="G65" s="258"/>
      <c r="H65" s="256">
        <v>23</v>
      </c>
    </row>
    <row r="66" spans="1:8" x14ac:dyDescent="0.25">
      <c r="A66" s="256" t="s">
        <v>1666</v>
      </c>
      <c r="B66" s="256" t="s">
        <v>1667</v>
      </c>
      <c r="C66" s="256" t="s">
        <v>1292</v>
      </c>
      <c r="D66" s="257">
        <v>45309</v>
      </c>
      <c r="E66" s="258"/>
      <c r="F66" s="258"/>
      <c r="G66" s="258"/>
      <c r="H66" s="256">
        <v>14</v>
      </c>
    </row>
    <row r="67" spans="1:8" x14ac:dyDescent="0.25">
      <c r="A67" s="256" t="s">
        <v>1666</v>
      </c>
      <c r="B67" s="256" t="s">
        <v>1673</v>
      </c>
      <c r="C67" s="256" t="s">
        <v>1292</v>
      </c>
      <c r="D67" s="257">
        <v>45310</v>
      </c>
      <c r="E67" s="258"/>
      <c r="F67" s="258"/>
      <c r="G67" s="258"/>
      <c r="H67" s="256">
        <v>25</v>
      </c>
    </row>
    <row r="68" spans="1:8" x14ac:dyDescent="0.25">
      <c r="A68" s="256" t="s">
        <v>1666</v>
      </c>
      <c r="B68" s="256" t="s">
        <v>1096</v>
      </c>
      <c r="C68" s="256" t="s">
        <v>985</v>
      </c>
      <c r="D68" s="257">
        <v>45314</v>
      </c>
      <c r="E68" s="258">
        <v>61.02</v>
      </c>
      <c r="F68" s="258"/>
      <c r="G68" s="258"/>
      <c r="H68" s="256">
        <v>25</v>
      </c>
    </row>
    <row r="69" spans="1:8" x14ac:dyDescent="0.25">
      <c r="A69" s="256" t="s">
        <v>1666</v>
      </c>
      <c r="B69" s="256" t="s">
        <v>1673</v>
      </c>
      <c r="C69" s="256" t="s">
        <v>1292</v>
      </c>
      <c r="D69" s="257">
        <v>45315</v>
      </c>
      <c r="E69" s="258"/>
      <c r="F69" s="258"/>
      <c r="G69" s="258"/>
      <c r="H69" s="256">
        <v>24</v>
      </c>
    </row>
    <row r="70" spans="1:8" x14ac:dyDescent="0.25">
      <c r="A70" s="256" t="s">
        <v>1666</v>
      </c>
      <c r="B70" s="256" t="s">
        <v>1675</v>
      </c>
      <c r="C70" s="256" t="s">
        <v>1292</v>
      </c>
      <c r="D70" s="257">
        <v>45316</v>
      </c>
      <c r="E70" s="258">
        <v>51.84</v>
      </c>
      <c r="F70" s="258"/>
      <c r="G70" s="258"/>
      <c r="H70" s="256">
        <v>26</v>
      </c>
    </row>
    <row r="71" spans="1:8" x14ac:dyDescent="0.25">
      <c r="A71" s="256" t="s">
        <v>1666</v>
      </c>
      <c r="B71" s="256" t="s">
        <v>1673</v>
      </c>
      <c r="C71" s="256" t="s">
        <v>1292</v>
      </c>
      <c r="D71" s="257">
        <v>45316</v>
      </c>
      <c r="E71" s="258"/>
      <c r="F71" s="258"/>
      <c r="G71" s="258"/>
      <c r="H71" s="256">
        <v>13</v>
      </c>
    </row>
    <row r="72" spans="1:8" x14ac:dyDescent="0.25">
      <c r="A72" s="256" t="s">
        <v>1666</v>
      </c>
      <c r="B72" s="256" t="s">
        <v>1671</v>
      </c>
      <c r="C72" s="256" t="s">
        <v>985</v>
      </c>
      <c r="D72" s="257">
        <v>45316</v>
      </c>
      <c r="E72" s="258"/>
      <c r="F72" s="258"/>
      <c r="G72" s="258"/>
      <c r="H72" s="256">
        <v>13</v>
      </c>
    </row>
    <row r="73" spans="1:8" x14ac:dyDescent="0.25">
      <c r="A73" s="256" t="s">
        <v>1666</v>
      </c>
      <c r="B73" s="256" t="s">
        <v>1676</v>
      </c>
      <c r="C73" s="256" t="s">
        <v>985</v>
      </c>
      <c r="D73" s="257">
        <v>45316</v>
      </c>
      <c r="E73" s="258">
        <v>30</v>
      </c>
      <c r="F73" s="258"/>
      <c r="G73" s="258"/>
      <c r="H73" s="256">
        <v>13</v>
      </c>
    </row>
    <row r="74" spans="1:8" x14ac:dyDescent="0.25">
      <c r="A74" s="256" t="s">
        <v>1666</v>
      </c>
      <c r="B74" s="256" t="s">
        <v>1677</v>
      </c>
      <c r="C74" s="256" t="s">
        <v>1251</v>
      </c>
      <c r="D74" s="257">
        <v>45317</v>
      </c>
      <c r="E74" s="258">
        <v>30</v>
      </c>
      <c r="F74" s="258"/>
      <c r="G74" s="258"/>
      <c r="H74" s="256">
        <v>200</v>
      </c>
    </row>
    <row r="75" spans="1:8" x14ac:dyDescent="0.25">
      <c r="A75" s="256" t="s">
        <v>1666</v>
      </c>
      <c r="B75" s="256" t="s">
        <v>1667</v>
      </c>
      <c r="C75" s="256" t="s">
        <v>1292</v>
      </c>
      <c r="D75" s="257">
        <v>45330</v>
      </c>
      <c r="E75" s="258">
        <v>130.36000000000001</v>
      </c>
      <c r="F75" s="258"/>
      <c r="G75" s="258"/>
      <c r="H75" s="256">
        <v>47</v>
      </c>
    </row>
    <row r="76" spans="1:8" x14ac:dyDescent="0.25">
      <c r="A76" s="256" t="s">
        <v>1666</v>
      </c>
      <c r="B76" s="256" t="s">
        <v>1673</v>
      </c>
      <c r="C76" s="256" t="s">
        <v>1292</v>
      </c>
      <c r="D76" s="257">
        <v>45337</v>
      </c>
      <c r="E76" s="258">
        <v>82.41</v>
      </c>
      <c r="F76" s="258"/>
      <c r="G76" s="258"/>
      <c r="H76" s="256">
        <v>22</v>
      </c>
    </row>
    <row r="77" spans="1:8" x14ac:dyDescent="0.25">
      <c r="A77" s="256" t="s">
        <v>1666</v>
      </c>
      <c r="B77" s="256" t="s">
        <v>1678</v>
      </c>
      <c r="C77" s="256" t="s">
        <v>1292</v>
      </c>
      <c r="D77" s="257">
        <v>45338</v>
      </c>
      <c r="E77" s="258">
        <v>53.76</v>
      </c>
      <c r="F77" s="258"/>
      <c r="G77" s="258"/>
      <c r="H77" s="256">
        <v>50</v>
      </c>
    </row>
    <row r="78" spans="1:8" x14ac:dyDescent="0.25">
      <c r="A78" s="256" t="s">
        <v>1666</v>
      </c>
      <c r="B78" s="256" t="s">
        <v>1369</v>
      </c>
      <c r="C78" s="256" t="s">
        <v>985</v>
      </c>
      <c r="D78" s="257">
        <v>45341</v>
      </c>
      <c r="E78" s="258">
        <v>30</v>
      </c>
      <c r="F78" s="258"/>
      <c r="G78" s="258"/>
      <c r="H78" s="256">
        <v>25</v>
      </c>
    </row>
    <row r="79" spans="1:8" x14ac:dyDescent="0.25">
      <c r="A79" s="256" t="s">
        <v>1666</v>
      </c>
      <c r="B79" s="256" t="s">
        <v>1676</v>
      </c>
      <c r="C79" s="256" t="s">
        <v>985</v>
      </c>
      <c r="D79" s="257">
        <v>45341</v>
      </c>
      <c r="E79" s="258"/>
      <c r="F79" s="258"/>
      <c r="G79" s="258"/>
      <c r="H79" s="256">
        <v>25</v>
      </c>
    </row>
    <row r="80" spans="1:8" x14ac:dyDescent="0.25">
      <c r="A80" s="256" t="s">
        <v>1666</v>
      </c>
      <c r="B80" s="256" t="s">
        <v>1078</v>
      </c>
      <c r="C80" s="256" t="s">
        <v>730</v>
      </c>
      <c r="D80" s="257">
        <v>45341</v>
      </c>
      <c r="E80" s="258">
        <v>60</v>
      </c>
      <c r="F80" s="258"/>
      <c r="G80" s="258"/>
      <c r="H80" s="256">
        <v>24</v>
      </c>
    </row>
    <row r="81" spans="1:8" x14ac:dyDescent="0.25">
      <c r="A81" s="256" t="s">
        <v>1666</v>
      </c>
      <c r="B81" s="256" t="s">
        <v>1078</v>
      </c>
      <c r="C81" s="256" t="s">
        <v>730</v>
      </c>
      <c r="D81" s="257">
        <v>45341</v>
      </c>
      <c r="E81" s="258">
        <v>60</v>
      </c>
      <c r="F81" s="258"/>
      <c r="G81" s="258"/>
      <c r="H81" s="256">
        <v>24</v>
      </c>
    </row>
    <row r="82" spans="1:8" x14ac:dyDescent="0.25">
      <c r="A82" s="256" t="s">
        <v>1666</v>
      </c>
      <c r="B82" s="256" t="s">
        <v>1078</v>
      </c>
      <c r="C82" s="256" t="s">
        <v>730</v>
      </c>
      <c r="D82" s="257">
        <v>45341</v>
      </c>
      <c r="E82" s="258">
        <v>45</v>
      </c>
      <c r="F82" s="258"/>
      <c r="G82" s="258"/>
      <c r="H82" s="256">
        <v>24</v>
      </c>
    </row>
    <row r="83" spans="1:8" x14ac:dyDescent="0.25">
      <c r="A83" s="256" t="s">
        <v>1666</v>
      </c>
      <c r="B83" s="256" t="s">
        <v>1667</v>
      </c>
      <c r="C83" s="256" t="s">
        <v>1292</v>
      </c>
      <c r="D83" s="257">
        <v>45343</v>
      </c>
      <c r="E83" s="258"/>
      <c r="F83" s="258"/>
      <c r="G83" s="258"/>
      <c r="H83" s="256">
        <v>21</v>
      </c>
    </row>
    <row r="84" spans="1:8" x14ac:dyDescent="0.25">
      <c r="A84" s="256" t="s">
        <v>1666</v>
      </c>
      <c r="B84" s="256" t="s">
        <v>1667</v>
      </c>
      <c r="C84" s="256" t="s">
        <v>1292</v>
      </c>
      <c r="D84" s="257">
        <v>45343</v>
      </c>
      <c r="E84" s="258"/>
      <c r="F84" s="258"/>
      <c r="G84" s="258"/>
      <c r="H84" s="256">
        <v>10</v>
      </c>
    </row>
    <row r="85" spans="1:8" x14ac:dyDescent="0.25">
      <c r="A85" s="256" t="s">
        <v>1666</v>
      </c>
      <c r="B85" s="256" t="s">
        <v>1667</v>
      </c>
      <c r="C85" s="256" t="s">
        <v>1292</v>
      </c>
      <c r="D85" s="257">
        <v>45343</v>
      </c>
      <c r="E85" s="258"/>
      <c r="F85" s="258"/>
      <c r="G85" s="258"/>
      <c r="H85" s="256">
        <v>13</v>
      </c>
    </row>
    <row r="86" spans="1:8" x14ac:dyDescent="0.25">
      <c r="A86" s="256" t="s">
        <v>1666</v>
      </c>
      <c r="B86" s="256" t="s">
        <v>1096</v>
      </c>
      <c r="C86" s="256" t="s">
        <v>985</v>
      </c>
      <c r="D86" s="257">
        <v>45343</v>
      </c>
      <c r="E86" s="258"/>
      <c r="F86" s="258"/>
      <c r="G86" s="258"/>
      <c r="H86" s="256">
        <v>10</v>
      </c>
    </row>
    <row r="87" spans="1:8" x14ac:dyDescent="0.25">
      <c r="A87" s="256" t="s">
        <v>1666</v>
      </c>
      <c r="B87" s="256" t="s">
        <v>1667</v>
      </c>
      <c r="C87" s="256" t="s">
        <v>1292</v>
      </c>
      <c r="D87" s="257">
        <v>45344</v>
      </c>
      <c r="E87" s="258"/>
      <c r="F87" s="258"/>
      <c r="G87" s="258"/>
      <c r="H87" s="256">
        <v>20</v>
      </c>
    </row>
    <row r="88" spans="1:8" x14ac:dyDescent="0.25">
      <c r="A88" s="256" t="s">
        <v>1666</v>
      </c>
      <c r="B88" s="256" t="s">
        <v>1668</v>
      </c>
      <c r="C88" s="256" t="s">
        <v>1292</v>
      </c>
      <c r="D88" s="257">
        <v>45344</v>
      </c>
      <c r="E88" s="258"/>
      <c r="F88" s="258"/>
      <c r="G88" s="258"/>
      <c r="H88" s="256">
        <v>20</v>
      </c>
    </row>
    <row r="89" spans="1:8" x14ac:dyDescent="0.25">
      <c r="A89" s="256" t="s">
        <v>1666</v>
      </c>
      <c r="B89" s="256" t="s">
        <v>1366</v>
      </c>
      <c r="C89" s="256" t="s">
        <v>985</v>
      </c>
      <c r="D89" s="257">
        <v>45345</v>
      </c>
      <c r="E89" s="258">
        <v>45</v>
      </c>
      <c r="F89" s="258"/>
      <c r="G89" s="258"/>
      <c r="H89" s="256">
        <v>56</v>
      </c>
    </row>
    <row r="90" spans="1:8" x14ac:dyDescent="0.25">
      <c r="A90" s="256" t="s">
        <v>1666</v>
      </c>
      <c r="B90" s="256" t="s">
        <v>1671</v>
      </c>
      <c r="C90" s="256" t="s">
        <v>985</v>
      </c>
      <c r="D90" s="257">
        <v>45345</v>
      </c>
      <c r="E90" s="258">
        <v>45</v>
      </c>
      <c r="F90" s="258"/>
      <c r="G90" s="258"/>
      <c r="H90" s="256">
        <v>56</v>
      </c>
    </row>
    <row r="91" spans="1:8" x14ac:dyDescent="0.25">
      <c r="A91" s="256" t="s">
        <v>1666</v>
      </c>
      <c r="B91" s="256" t="s">
        <v>1667</v>
      </c>
      <c r="C91" s="256" t="s">
        <v>1292</v>
      </c>
      <c r="D91" s="257">
        <v>45349</v>
      </c>
      <c r="E91" s="258"/>
      <c r="F91" s="258"/>
      <c r="G91" s="258"/>
      <c r="H91" s="256">
        <v>4</v>
      </c>
    </row>
    <row r="92" spans="1:8" x14ac:dyDescent="0.25">
      <c r="A92" s="256" t="s">
        <v>1666</v>
      </c>
      <c r="B92" s="256" t="s">
        <v>1667</v>
      </c>
      <c r="C92" s="256" t="s">
        <v>1292</v>
      </c>
      <c r="D92" s="257">
        <v>45349</v>
      </c>
      <c r="E92" s="258"/>
      <c r="F92" s="258"/>
      <c r="G92" s="258"/>
      <c r="H92" s="256">
        <v>23</v>
      </c>
    </row>
    <row r="93" spans="1:8" x14ac:dyDescent="0.25">
      <c r="A93" s="256" t="s">
        <v>1666</v>
      </c>
      <c r="B93" s="256" t="s">
        <v>1667</v>
      </c>
      <c r="C93" s="256" t="s">
        <v>1292</v>
      </c>
      <c r="D93" s="257">
        <v>45350</v>
      </c>
      <c r="E93" s="258"/>
      <c r="F93" s="258"/>
      <c r="G93" s="258"/>
      <c r="H93" s="256">
        <v>40</v>
      </c>
    </row>
    <row r="94" spans="1:8" x14ac:dyDescent="0.25">
      <c r="A94" s="256" t="s">
        <v>1666</v>
      </c>
      <c r="B94" s="256" t="s">
        <v>1673</v>
      </c>
      <c r="C94" s="256" t="s">
        <v>1292</v>
      </c>
      <c r="D94" s="257">
        <v>45351</v>
      </c>
      <c r="E94" s="258">
        <v>30</v>
      </c>
      <c r="F94" s="258"/>
      <c r="G94" s="258"/>
      <c r="H94" s="256">
        <v>50</v>
      </c>
    </row>
    <row r="95" spans="1:8" x14ac:dyDescent="0.25">
      <c r="A95" s="256" t="s">
        <v>1666</v>
      </c>
      <c r="B95" s="256" t="s">
        <v>1096</v>
      </c>
      <c r="C95" s="256" t="s">
        <v>985</v>
      </c>
      <c r="D95" s="257">
        <v>45351</v>
      </c>
      <c r="E95" s="258">
        <v>197.31</v>
      </c>
      <c r="F95" s="258"/>
      <c r="G95" s="258"/>
      <c r="H95" s="256">
        <v>200</v>
      </c>
    </row>
    <row r="96" spans="1:8" x14ac:dyDescent="0.25">
      <c r="A96" s="256" t="s">
        <v>1666</v>
      </c>
      <c r="B96" s="256" t="s">
        <v>1096</v>
      </c>
      <c r="C96" s="256" t="s">
        <v>985</v>
      </c>
      <c r="D96" s="257">
        <v>45352</v>
      </c>
      <c r="E96" s="258">
        <v>106.28</v>
      </c>
      <c r="F96" s="258"/>
      <c r="G96" s="258"/>
      <c r="H96" s="256">
        <v>200</v>
      </c>
    </row>
    <row r="97" spans="1:8" x14ac:dyDescent="0.25">
      <c r="A97" s="256" t="s">
        <v>1666</v>
      </c>
      <c r="B97" s="256" t="s">
        <v>1667</v>
      </c>
      <c r="C97" s="256" t="s">
        <v>1292</v>
      </c>
      <c r="D97" s="257">
        <v>45357</v>
      </c>
      <c r="E97" s="258"/>
      <c r="F97" s="258"/>
      <c r="G97" s="258"/>
      <c r="H97" s="256">
        <v>28</v>
      </c>
    </row>
    <row r="98" spans="1:8" x14ac:dyDescent="0.25">
      <c r="A98" s="256" t="s">
        <v>1666</v>
      </c>
      <c r="B98" s="256" t="s">
        <v>1667</v>
      </c>
      <c r="C98" s="256" t="s">
        <v>1292</v>
      </c>
      <c r="D98" s="257">
        <v>45358</v>
      </c>
      <c r="E98" s="258"/>
      <c r="F98" s="258"/>
      <c r="G98" s="258"/>
      <c r="H98" s="256">
        <v>26</v>
      </c>
    </row>
    <row r="99" spans="1:8" x14ac:dyDescent="0.25">
      <c r="A99" s="256" t="s">
        <v>1666</v>
      </c>
      <c r="B99" s="256" t="s">
        <v>1667</v>
      </c>
      <c r="C99" s="256" t="s">
        <v>1292</v>
      </c>
      <c r="D99" s="257">
        <v>45358</v>
      </c>
      <c r="E99" s="258"/>
      <c r="F99" s="258"/>
      <c r="G99" s="258"/>
      <c r="H99" s="256">
        <v>4</v>
      </c>
    </row>
    <row r="100" spans="1:8" x14ac:dyDescent="0.25">
      <c r="A100" s="256" t="s">
        <v>1666</v>
      </c>
      <c r="B100" s="256" t="s">
        <v>1667</v>
      </c>
      <c r="C100" s="256" t="s">
        <v>1292</v>
      </c>
      <c r="D100" s="257">
        <v>45362</v>
      </c>
      <c r="E100" s="258"/>
      <c r="F100" s="258"/>
      <c r="G100" s="258"/>
      <c r="H100" s="256">
        <v>20</v>
      </c>
    </row>
    <row r="101" spans="1:8" x14ac:dyDescent="0.25">
      <c r="A101" s="256" t="s">
        <v>1666</v>
      </c>
      <c r="B101" s="256" t="s">
        <v>1667</v>
      </c>
      <c r="C101" s="256" t="s">
        <v>1292</v>
      </c>
      <c r="D101" s="257">
        <v>45362</v>
      </c>
      <c r="E101" s="258">
        <v>18.64</v>
      </c>
      <c r="F101" s="258"/>
      <c r="G101" s="258"/>
      <c r="H101" s="256">
        <v>23</v>
      </c>
    </row>
    <row r="102" spans="1:8" x14ac:dyDescent="0.25">
      <c r="A102" s="256" t="s">
        <v>1666</v>
      </c>
      <c r="B102" s="256" t="s">
        <v>1679</v>
      </c>
      <c r="C102" s="256" t="s">
        <v>1292</v>
      </c>
      <c r="D102" s="257">
        <v>45363</v>
      </c>
      <c r="E102" s="258">
        <v>18.64</v>
      </c>
      <c r="F102" s="258"/>
      <c r="G102" s="258"/>
      <c r="H102" s="256">
        <v>29</v>
      </c>
    </row>
    <row r="103" spans="1:8" x14ac:dyDescent="0.25">
      <c r="A103" s="256" t="s">
        <v>1666</v>
      </c>
      <c r="B103" s="256" t="s">
        <v>1096</v>
      </c>
      <c r="C103" s="256" t="s">
        <v>985</v>
      </c>
      <c r="D103" s="257">
        <v>45363</v>
      </c>
      <c r="E103" s="258">
        <v>18.64</v>
      </c>
      <c r="F103" s="258"/>
      <c r="G103" s="258"/>
      <c r="H103" s="256">
        <v>29</v>
      </c>
    </row>
    <row r="104" spans="1:8" x14ac:dyDescent="0.25">
      <c r="A104" s="256" t="s">
        <v>1666</v>
      </c>
      <c r="B104" s="256" t="s">
        <v>1096</v>
      </c>
      <c r="C104" s="256" t="s">
        <v>985</v>
      </c>
      <c r="D104" s="257">
        <v>45364</v>
      </c>
      <c r="E104" s="258">
        <v>18.64</v>
      </c>
      <c r="F104" s="258"/>
      <c r="G104" s="258"/>
      <c r="H104" s="256">
        <v>29</v>
      </c>
    </row>
    <row r="105" spans="1:8" x14ac:dyDescent="0.25">
      <c r="A105" s="256" t="s">
        <v>1666</v>
      </c>
      <c r="B105" s="256" t="s">
        <v>1679</v>
      </c>
      <c r="C105" s="256" t="s">
        <v>1292</v>
      </c>
      <c r="D105" s="257">
        <v>45364</v>
      </c>
      <c r="E105" s="258">
        <v>18.64</v>
      </c>
      <c r="F105" s="258"/>
      <c r="G105" s="258"/>
      <c r="H105" s="256">
        <v>15</v>
      </c>
    </row>
    <row r="106" spans="1:8" x14ac:dyDescent="0.25">
      <c r="A106" s="256" t="s">
        <v>1666</v>
      </c>
      <c r="B106" s="256" t="s">
        <v>1096</v>
      </c>
      <c r="C106" s="256" t="s">
        <v>985</v>
      </c>
      <c r="D106" s="257">
        <v>45363</v>
      </c>
      <c r="E106" s="258">
        <v>18.64</v>
      </c>
      <c r="F106" s="258"/>
      <c r="G106" s="258"/>
      <c r="H106" s="256">
        <v>15</v>
      </c>
    </row>
    <row r="107" spans="1:8" x14ac:dyDescent="0.25">
      <c r="A107" s="256" t="s">
        <v>1666</v>
      </c>
      <c r="B107" s="256" t="s">
        <v>1679</v>
      </c>
      <c r="C107" s="256" t="s">
        <v>1292</v>
      </c>
      <c r="D107" s="257">
        <v>45365</v>
      </c>
      <c r="E107" s="258">
        <v>18.64</v>
      </c>
      <c r="F107" s="258"/>
      <c r="G107" s="258"/>
      <c r="H107" s="256">
        <v>30</v>
      </c>
    </row>
    <row r="108" spans="1:8" x14ac:dyDescent="0.25">
      <c r="A108" s="256" t="s">
        <v>1666</v>
      </c>
      <c r="B108" s="256" t="s">
        <v>1096</v>
      </c>
      <c r="C108" s="256" t="s">
        <v>985</v>
      </c>
      <c r="D108" s="257">
        <v>45365</v>
      </c>
      <c r="E108" s="258">
        <v>18.64</v>
      </c>
      <c r="F108" s="258"/>
      <c r="G108" s="258"/>
      <c r="H108" s="256">
        <v>30</v>
      </c>
    </row>
    <row r="109" spans="1:8" x14ac:dyDescent="0.25">
      <c r="A109" s="256" t="s">
        <v>1666</v>
      </c>
      <c r="B109" s="256" t="s">
        <v>1673</v>
      </c>
      <c r="C109" s="256" t="s">
        <v>1292</v>
      </c>
      <c r="D109" s="257">
        <v>45366</v>
      </c>
      <c r="E109" s="258">
        <v>30</v>
      </c>
      <c r="F109" s="258"/>
      <c r="G109" s="258"/>
      <c r="H109" s="256">
        <v>30</v>
      </c>
    </row>
    <row r="110" spans="1:8" x14ac:dyDescent="0.25">
      <c r="A110" s="256" t="s">
        <v>1666</v>
      </c>
      <c r="B110" s="256" t="s">
        <v>1667</v>
      </c>
      <c r="C110" s="256" t="s">
        <v>1292</v>
      </c>
      <c r="D110" s="257">
        <v>45366</v>
      </c>
      <c r="E110" s="258"/>
      <c r="F110" s="258"/>
      <c r="G110" s="258"/>
      <c r="H110" s="256">
        <v>13</v>
      </c>
    </row>
    <row r="111" spans="1:8" x14ac:dyDescent="0.25">
      <c r="A111" s="256" t="s">
        <v>1666</v>
      </c>
      <c r="B111" s="256" t="s">
        <v>1369</v>
      </c>
      <c r="C111" s="256" t="s">
        <v>985</v>
      </c>
      <c r="D111" s="257">
        <v>45366</v>
      </c>
      <c r="E111" s="258">
        <v>30</v>
      </c>
      <c r="F111" s="258"/>
      <c r="G111" s="258"/>
      <c r="H111" s="256">
        <v>12</v>
      </c>
    </row>
    <row r="112" spans="1:8" x14ac:dyDescent="0.25">
      <c r="A112" s="256" t="s">
        <v>1666</v>
      </c>
      <c r="B112" s="256" t="s">
        <v>1680</v>
      </c>
      <c r="C112" s="256" t="s">
        <v>1292</v>
      </c>
      <c r="D112" s="257">
        <v>45369</v>
      </c>
      <c r="E112" s="258">
        <v>30</v>
      </c>
      <c r="F112" s="258"/>
      <c r="G112" s="258"/>
      <c r="H112" s="256">
        <v>240</v>
      </c>
    </row>
    <row r="113" spans="1:8" x14ac:dyDescent="0.25">
      <c r="A113" s="256" t="s">
        <v>1666</v>
      </c>
      <c r="B113" s="256" t="s">
        <v>1667</v>
      </c>
      <c r="C113" s="256" t="s">
        <v>1292</v>
      </c>
      <c r="D113" s="257">
        <v>45369</v>
      </c>
      <c r="E113" s="258"/>
      <c r="F113" s="258"/>
      <c r="G113" s="258"/>
      <c r="H113" s="256">
        <v>35</v>
      </c>
    </row>
    <row r="114" spans="1:8" x14ac:dyDescent="0.25">
      <c r="A114" s="256" t="s">
        <v>1666</v>
      </c>
      <c r="B114" s="256" t="s">
        <v>1667</v>
      </c>
      <c r="C114" s="256" t="s">
        <v>1292</v>
      </c>
      <c r="D114" s="257">
        <v>45369</v>
      </c>
      <c r="E114" s="258"/>
      <c r="F114" s="258"/>
      <c r="G114" s="258"/>
      <c r="H114" s="256">
        <v>5</v>
      </c>
    </row>
    <row r="115" spans="1:8" x14ac:dyDescent="0.25">
      <c r="A115" s="256" t="s">
        <v>1666</v>
      </c>
      <c r="B115" s="256" t="s">
        <v>1667</v>
      </c>
      <c r="C115" s="256" t="s">
        <v>1292</v>
      </c>
      <c r="D115" s="257">
        <v>45373</v>
      </c>
      <c r="E115" s="258"/>
      <c r="F115" s="258"/>
      <c r="G115" s="258"/>
      <c r="H115" s="256">
        <v>10</v>
      </c>
    </row>
    <row r="116" spans="1:8" x14ac:dyDescent="0.25">
      <c r="A116" s="256" t="s">
        <v>1666</v>
      </c>
      <c r="B116" s="256" t="s">
        <v>1667</v>
      </c>
      <c r="C116" s="256" t="s">
        <v>1292</v>
      </c>
      <c r="D116" s="257">
        <v>45393</v>
      </c>
      <c r="E116" s="258"/>
      <c r="F116" s="258"/>
      <c r="G116" s="258"/>
      <c r="H116" s="256">
        <v>24</v>
      </c>
    </row>
    <row r="117" spans="1:8" x14ac:dyDescent="0.25">
      <c r="A117" s="256" t="s">
        <v>1666</v>
      </c>
      <c r="B117" s="256" t="s">
        <v>1673</v>
      </c>
      <c r="C117" s="256" t="s">
        <v>1292</v>
      </c>
      <c r="D117" s="257">
        <v>45371</v>
      </c>
      <c r="E117" s="258">
        <v>30</v>
      </c>
      <c r="F117" s="258"/>
      <c r="G117" s="258"/>
      <c r="H117" s="256">
        <v>110</v>
      </c>
    </row>
    <row r="118" spans="1:8" x14ac:dyDescent="0.25">
      <c r="A118" s="256" t="s">
        <v>1666</v>
      </c>
      <c r="B118" s="256" t="s">
        <v>1673</v>
      </c>
      <c r="C118" s="256" t="s">
        <v>1292</v>
      </c>
      <c r="D118" s="257">
        <v>45371</v>
      </c>
      <c r="E118" s="258">
        <v>30</v>
      </c>
      <c r="F118" s="258"/>
      <c r="G118" s="258"/>
      <c r="H118" s="256">
        <v>13</v>
      </c>
    </row>
    <row r="119" spans="1:8" x14ac:dyDescent="0.25">
      <c r="A119" s="256" t="s">
        <v>1666</v>
      </c>
      <c r="B119" s="256" t="s">
        <v>1681</v>
      </c>
      <c r="C119" s="256" t="s">
        <v>1292</v>
      </c>
      <c r="D119" s="257">
        <v>45372</v>
      </c>
      <c r="E119" s="258">
        <v>30</v>
      </c>
      <c r="F119" s="258"/>
      <c r="G119" s="258"/>
      <c r="H119" s="256">
        <v>73</v>
      </c>
    </row>
    <row r="120" spans="1:8" x14ac:dyDescent="0.25">
      <c r="A120" s="256" t="s">
        <v>1666</v>
      </c>
      <c r="B120" s="256" t="s">
        <v>1681</v>
      </c>
      <c r="C120" s="256" t="s">
        <v>1292</v>
      </c>
      <c r="D120" s="257">
        <v>45373</v>
      </c>
      <c r="E120" s="258">
        <v>30</v>
      </c>
      <c r="F120" s="258"/>
      <c r="G120" s="258"/>
      <c r="H120" s="256">
        <v>80</v>
      </c>
    </row>
    <row r="121" spans="1:8" x14ac:dyDescent="0.25">
      <c r="A121" s="256" t="s">
        <v>1666</v>
      </c>
      <c r="B121" s="256" t="s">
        <v>1682</v>
      </c>
      <c r="C121" s="256" t="s">
        <v>1292</v>
      </c>
      <c r="D121" s="257">
        <v>45385</v>
      </c>
      <c r="E121" s="258">
        <v>30</v>
      </c>
      <c r="F121" s="258"/>
      <c r="G121" s="258"/>
      <c r="H121" s="256">
        <v>23</v>
      </c>
    </row>
    <row r="122" spans="1:8" x14ac:dyDescent="0.25">
      <c r="A122" s="256" t="s">
        <v>1666</v>
      </c>
      <c r="B122" s="256" t="s">
        <v>1667</v>
      </c>
      <c r="C122" s="256" t="s">
        <v>1292</v>
      </c>
      <c r="D122" s="257">
        <v>45387</v>
      </c>
      <c r="E122" s="258">
        <v>30</v>
      </c>
      <c r="F122" s="258"/>
      <c r="G122" s="258"/>
      <c r="H122" s="256">
        <v>70</v>
      </c>
    </row>
    <row r="123" spans="1:8" x14ac:dyDescent="0.25">
      <c r="A123" s="256" t="s">
        <v>1666</v>
      </c>
      <c r="B123" s="256" t="s">
        <v>1375</v>
      </c>
      <c r="C123" s="256" t="s">
        <v>1292</v>
      </c>
      <c r="D123" s="257">
        <v>45387</v>
      </c>
      <c r="E123" s="258">
        <v>30</v>
      </c>
      <c r="F123" s="258"/>
      <c r="G123" s="258"/>
      <c r="H123" s="256">
        <v>30</v>
      </c>
    </row>
    <row r="124" spans="1:8" x14ac:dyDescent="0.25">
      <c r="A124" s="256" t="s">
        <v>1666</v>
      </c>
      <c r="B124" s="256" t="s">
        <v>1673</v>
      </c>
      <c r="C124" s="256" t="s">
        <v>1292</v>
      </c>
      <c r="D124" s="257">
        <v>45392</v>
      </c>
      <c r="E124" s="258">
        <v>30</v>
      </c>
      <c r="F124" s="258"/>
      <c r="G124" s="258"/>
      <c r="H124" s="256">
        <v>90</v>
      </c>
    </row>
    <row r="125" spans="1:8" x14ac:dyDescent="0.25">
      <c r="A125" s="256" t="s">
        <v>1666</v>
      </c>
      <c r="B125" s="256" t="s">
        <v>1667</v>
      </c>
      <c r="C125" s="256" t="s">
        <v>1292</v>
      </c>
      <c r="D125" s="257">
        <v>45393</v>
      </c>
      <c r="E125" s="258">
        <v>30</v>
      </c>
      <c r="F125" s="258"/>
      <c r="G125" s="258"/>
      <c r="H125" s="256">
        <v>12</v>
      </c>
    </row>
    <row r="126" spans="1:8" x14ac:dyDescent="0.25">
      <c r="A126" s="256" t="s">
        <v>1666</v>
      </c>
      <c r="B126" s="256" t="s">
        <v>1683</v>
      </c>
      <c r="C126" s="256" t="s">
        <v>1251</v>
      </c>
      <c r="D126" s="257">
        <v>45393</v>
      </c>
      <c r="E126" s="258">
        <v>117.15</v>
      </c>
      <c r="F126" s="258"/>
      <c r="G126" s="258"/>
      <c r="H126" s="256">
        <v>50</v>
      </c>
    </row>
    <row r="127" spans="1:8" x14ac:dyDescent="0.25">
      <c r="A127" s="256" t="s">
        <v>1666</v>
      </c>
      <c r="B127" s="256" t="s">
        <v>1683</v>
      </c>
      <c r="C127" s="256" t="s">
        <v>1251</v>
      </c>
      <c r="D127" s="257">
        <v>45394</v>
      </c>
      <c r="E127" s="258">
        <v>217.48</v>
      </c>
      <c r="F127" s="258"/>
      <c r="G127" s="258"/>
      <c r="H127" s="256">
        <v>50</v>
      </c>
    </row>
    <row r="128" spans="1:8" x14ac:dyDescent="0.25">
      <c r="A128" s="256" t="s">
        <v>1666</v>
      </c>
      <c r="B128" s="256" t="s">
        <v>1683</v>
      </c>
      <c r="C128" s="256" t="s">
        <v>1251</v>
      </c>
      <c r="D128" s="257">
        <v>45395</v>
      </c>
      <c r="E128" s="258">
        <v>80</v>
      </c>
      <c r="F128" s="258"/>
      <c r="G128" s="258"/>
      <c r="H128" s="256">
        <v>50</v>
      </c>
    </row>
    <row r="129" spans="1:8" x14ac:dyDescent="0.25">
      <c r="A129" s="256" t="s">
        <v>1666</v>
      </c>
      <c r="B129" s="256" t="s">
        <v>1684</v>
      </c>
      <c r="C129" s="256" t="s">
        <v>1292</v>
      </c>
      <c r="D129" s="257">
        <v>45397</v>
      </c>
      <c r="E129" s="258">
        <v>30</v>
      </c>
      <c r="F129" s="258"/>
      <c r="G129" s="258"/>
      <c r="H129" s="256">
        <v>21</v>
      </c>
    </row>
    <row r="130" spans="1:8" x14ac:dyDescent="0.25">
      <c r="A130" s="256" t="s">
        <v>1666</v>
      </c>
      <c r="B130" s="256" t="s">
        <v>1383</v>
      </c>
      <c r="C130" s="256" t="s">
        <v>1292</v>
      </c>
      <c r="D130" s="257">
        <v>45399</v>
      </c>
      <c r="E130" s="258"/>
      <c r="F130" s="258"/>
      <c r="G130" s="258"/>
      <c r="H130" s="256">
        <v>19</v>
      </c>
    </row>
    <row r="131" spans="1:8" x14ac:dyDescent="0.25">
      <c r="A131" s="256" t="s">
        <v>1666</v>
      </c>
      <c r="B131" s="256" t="s">
        <v>1673</v>
      </c>
      <c r="C131" s="256" t="s">
        <v>1292</v>
      </c>
      <c r="D131" s="257">
        <v>45406</v>
      </c>
      <c r="E131" s="258">
        <v>30</v>
      </c>
      <c r="F131" s="258"/>
      <c r="G131" s="258"/>
      <c r="H131" s="256">
        <v>11</v>
      </c>
    </row>
    <row r="132" spans="1:8" x14ac:dyDescent="0.25">
      <c r="A132" s="256" t="s">
        <v>1666</v>
      </c>
      <c r="B132" s="256" t="s">
        <v>1685</v>
      </c>
      <c r="C132" s="256" t="s">
        <v>1292</v>
      </c>
      <c r="D132" s="257">
        <v>45408</v>
      </c>
      <c r="E132" s="258">
        <v>30</v>
      </c>
      <c r="F132" s="258"/>
      <c r="G132" s="258"/>
      <c r="H132" s="256">
        <v>45</v>
      </c>
    </row>
    <row r="133" spans="1:8" x14ac:dyDescent="0.25">
      <c r="A133" s="256" t="s">
        <v>1666</v>
      </c>
      <c r="B133" s="256" t="s">
        <v>1383</v>
      </c>
      <c r="C133" s="256" t="s">
        <v>1292</v>
      </c>
      <c r="D133" s="257">
        <v>45412</v>
      </c>
      <c r="E133" s="258">
        <v>41.44</v>
      </c>
      <c r="F133" s="258"/>
      <c r="G133" s="258"/>
      <c r="H133" s="256">
        <v>48</v>
      </c>
    </row>
    <row r="134" spans="1:8" x14ac:dyDescent="0.25">
      <c r="A134" s="256" t="s">
        <v>1666</v>
      </c>
      <c r="B134" s="256" t="s">
        <v>1383</v>
      </c>
      <c r="C134" s="256" t="s">
        <v>1292</v>
      </c>
      <c r="D134" s="257">
        <v>45412</v>
      </c>
      <c r="E134" s="258"/>
      <c r="F134" s="258"/>
      <c r="G134" s="258"/>
      <c r="H134" s="256">
        <v>15</v>
      </c>
    </row>
    <row r="135" spans="1:8" x14ac:dyDescent="0.25">
      <c r="A135" s="256" t="s">
        <v>1666</v>
      </c>
      <c r="B135" s="256" t="s">
        <v>1383</v>
      </c>
      <c r="C135" s="256" t="s">
        <v>1292</v>
      </c>
      <c r="D135" s="257">
        <v>45414</v>
      </c>
      <c r="E135" s="258"/>
      <c r="F135" s="258"/>
      <c r="G135" s="258"/>
      <c r="H135" s="256">
        <v>19</v>
      </c>
    </row>
    <row r="136" spans="1:8" x14ac:dyDescent="0.25">
      <c r="A136" s="256" t="s">
        <v>1666</v>
      </c>
      <c r="B136" s="256" t="s">
        <v>1383</v>
      </c>
      <c r="C136" s="256" t="s">
        <v>1292</v>
      </c>
      <c r="D136" s="257">
        <v>45419</v>
      </c>
      <c r="E136" s="258"/>
      <c r="F136" s="258"/>
      <c r="G136" s="258"/>
      <c r="H136" s="256">
        <v>12</v>
      </c>
    </row>
    <row r="137" spans="1:8" x14ac:dyDescent="0.25">
      <c r="A137" s="256" t="s">
        <v>1666</v>
      </c>
      <c r="B137" s="256" t="s">
        <v>1673</v>
      </c>
      <c r="C137" s="256" t="s">
        <v>1292</v>
      </c>
      <c r="D137" s="257">
        <v>45422</v>
      </c>
      <c r="E137" s="258">
        <v>30</v>
      </c>
      <c r="F137" s="258"/>
      <c r="G137" s="258"/>
      <c r="H137" s="256">
        <v>20</v>
      </c>
    </row>
    <row r="138" spans="1:8" x14ac:dyDescent="0.25">
      <c r="A138" s="256" t="s">
        <v>1666</v>
      </c>
      <c r="B138" s="256" t="s">
        <v>1686</v>
      </c>
      <c r="C138" s="256" t="s">
        <v>1292</v>
      </c>
      <c r="D138" s="257">
        <v>45422</v>
      </c>
      <c r="E138" s="258">
        <v>45.6</v>
      </c>
      <c r="F138" s="258"/>
      <c r="G138" s="258"/>
      <c r="H138" s="256">
        <v>83</v>
      </c>
    </row>
    <row r="139" spans="1:8" x14ac:dyDescent="0.25">
      <c r="A139" s="256" t="s">
        <v>1666</v>
      </c>
      <c r="B139" s="256" t="s">
        <v>1674</v>
      </c>
      <c r="C139" s="256" t="s">
        <v>1292</v>
      </c>
      <c r="D139" s="257">
        <v>45426</v>
      </c>
      <c r="E139" s="258">
        <v>30</v>
      </c>
      <c r="F139" s="258"/>
      <c r="G139" s="258"/>
      <c r="H139" s="256">
        <v>50</v>
      </c>
    </row>
    <row r="140" spans="1:8" x14ac:dyDescent="0.25">
      <c r="A140" s="256" t="s">
        <v>1666</v>
      </c>
      <c r="B140" s="256" t="s">
        <v>1383</v>
      </c>
      <c r="C140" s="256" t="s">
        <v>1292</v>
      </c>
      <c r="D140" s="257">
        <v>45426</v>
      </c>
      <c r="E140" s="258"/>
      <c r="F140" s="258"/>
      <c r="G140" s="258"/>
      <c r="H140" s="256">
        <v>9</v>
      </c>
    </row>
    <row r="141" spans="1:8" x14ac:dyDescent="0.25">
      <c r="A141" s="256" t="s">
        <v>1666</v>
      </c>
      <c r="B141" s="256" t="s">
        <v>1673</v>
      </c>
      <c r="C141" s="256" t="s">
        <v>1292</v>
      </c>
      <c r="D141" s="257">
        <v>45428</v>
      </c>
      <c r="E141" s="258">
        <v>30</v>
      </c>
      <c r="F141" s="258"/>
      <c r="G141" s="258"/>
      <c r="H141" s="256">
        <v>22</v>
      </c>
    </row>
    <row r="142" spans="1:8" x14ac:dyDescent="0.25">
      <c r="A142" s="256" t="s">
        <v>1666</v>
      </c>
      <c r="B142" s="256" t="s">
        <v>1368</v>
      </c>
      <c r="C142" s="256" t="s">
        <v>985</v>
      </c>
      <c r="D142" s="257">
        <v>45428</v>
      </c>
      <c r="E142" s="258">
        <v>45</v>
      </c>
      <c r="F142" s="258"/>
      <c r="G142" s="258"/>
      <c r="H142" s="256">
        <v>55</v>
      </c>
    </row>
    <row r="143" spans="1:8" x14ac:dyDescent="0.25">
      <c r="A143" s="256" t="s">
        <v>1666</v>
      </c>
      <c r="B143" s="256" t="s">
        <v>1671</v>
      </c>
      <c r="C143" s="256" t="s">
        <v>985</v>
      </c>
      <c r="D143" s="257">
        <v>45428</v>
      </c>
      <c r="E143" s="258">
        <v>60</v>
      </c>
      <c r="F143" s="258"/>
      <c r="G143" s="258"/>
      <c r="H143" s="256">
        <v>55</v>
      </c>
    </row>
    <row r="144" spans="1:8" x14ac:dyDescent="0.25">
      <c r="A144" s="256" t="s">
        <v>1666</v>
      </c>
      <c r="B144" s="256" t="s">
        <v>1673</v>
      </c>
      <c r="C144" s="256" t="s">
        <v>1292</v>
      </c>
      <c r="D144" s="257">
        <v>45433</v>
      </c>
      <c r="E144" s="258">
        <v>30</v>
      </c>
      <c r="F144" s="258"/>
      <c r="G144" s="258"/>
      <c r="H144" s="256">
        <v>62</v>
      </c>
    </row>
    <row r="145" spans="1:8" x14ac:dyDescent="0.25">
      <c r="A145" s="256" t="s">
        <v>1666</v>
      </c>
      <c r="B145" s="256" t="s">
        <v>1096</v>
      </c>
      <c r="C145" s="256" t="s">
        <v>985</v>
      </c>
      <c r="D145" s="257">
        <v>45434</v>
      </c>
      <c r="E145" s="258">
        <v>130.88</v>
      </c>
      <c r="F145" s="258"/>
      <c r="G145" s="258"/>
      <c r="H145" s="256">
        <v>50</v>
      </c>
    </row>
    <row r="146" spans="1:8" x14ac:dyDescent="0.25">
      <c r="A146" s="256" t="s">
        <v>1666</v>
      </c>
      <c r="B146" s="256" t="s">
        <v>1673</v>
      </c>
      <c r="C146" s="256" t="s">
        <v>1292</v>
      </c>
      <c r="D146" s="257">
        <v>45436</v>
      </c>
      <c r="E146" s="258">
        <v>30</v>
      </c>
      <c r="F146" s="258"/>
      <c r="G146" s="258"/>
      <c r="H146" s="256">
        <v>20</v>
      </c>
    </row>
    <row r="147" spans="1:8" x14ac:dyDescent="0.25">
      <c r="A147" s="256" t="s">
        <v>1666</v>
      </c>
      <c r="B147" s="256" t="s">
        <v>1673</v>
      </c>
      <c r="C147" s="256" t="s">
        <v>1292</v>
      </c>
      <c r="D147" s="257">
        <v>45440</v>
      </c>
      <c r="E147" s="258">
        <v>30</v>
      </c>
      <c r="F147" s="258"/>
      <c r="G147" s="258"/>
      <c r="H147" s="256">
        <v>70</v>
      </c>
    </row>
    <row r="148" spans="1:8" x14ac:dyDescent="0.25">
      <c r="A148" s="256" t="s">
        <v>1666</v>
      </c>
      <c r="B148" s="256" t="s">
        <v>1673</v>
      </c>
      <c r="C148" s="256" t="s">
        <v>1292</v>
      </c>
      <c r="D148" s="257">
        <v>45555</v>
      </c>
      <c r="E148" s="258">
        <v>50.8</v>
      </c>
      <c r="F148" s="258"/>
      <c r="G148" s="258"/>
      <c r="H148" s="256">
        <v>20</v>
      </c>
    </row>
    <row r="149" spans="1:8" x14ac:dyDescent="0.25">
      <c r="A149" s="256" t="s">
        <v>1666</v>
      </c>
      <c r="B149" s="256" t="s">
        <v>1687</v>
      </c>
      <c r="C149" s="256" t="s">
        <v>1251</v>
      </c>
      <c r="D149" s="257">
        <v>45558</v>
      </c>
      <c r="E149" s="258">
        <v>60</v>
      </c>
      <c r="F149" s="258"/>
      <c r="G149" s="258"/>
      <c r="H149" s="256">
        <v>54</v>
      </c>
    </row>
    <row r="150" spans="1:8" x14ac:dyDescent="0.25">
      <c r="A150" s="256" t="s">
        <v>1666</v>
      </c>
      <c r="B150" s="256" t="s">
        <v>1673</v>
      </c>
      <c r="C150" s="256" t="s">
        <v>1292</v>
      </c>
      <c r="D150" s="257">
        <v>45559</v>
      </c>
      <c r="E150" s="258">
        <v>30</v>
      </c>
      <c r="F150" s="258"/>
      <c r="G150" s="258"/>
      <c r="H150" s="256">
        <v>22</v>
      </c>
    </row>
    <row r="151" spans="1:8" x14ac:dyDescent="0.25">
      <c r="A151" s="256" t="s">
        <v>1666</v>
      </c>
      <c r="B151" s="256" t="s">
        <v>1688</v>
      </c>
      <c r="C151" s="256" t="s">
        <v>1251</v>
      </c>
      <c r="D151" s="257">
        <v>45545</v>
      </c>
      <c r="E151" s="258">
        <v>30</v>
      </c>
      <c r="F151" s="258"/>
      <c r="G151" s="258"/>
      <c r="H151" s="256">
        <v>30</v>
      </c>
    </row>
    <row r="152" spans="1:8" x14ac:dyDescent="0.25">
      <c r="A152" s="256" t="s">
        <v>1666</v>
      </c>
      <c r="B152" s="256" t="s">
        <v>1689</v>
      </c>
      <c r="C152" s="256" t="s">
        <v>1251</v>
      </c>
      <c r="D152" s="257">
        <v>45574</v>
      </c>
      <c r="E152" s="258">
        <v>162.16999999999999</v>
      </c>
      <c r="F152" s="258"/>
      <c r="G152" s="258"/>
      <c r="H152" s="256">
        <v>50</v>
      </c>
    </row>
    <row r="153" spans="1:8" x14ac:dyDescent="0.25">
      <c r="A153" s="256" t="s">
        <v>1666</v>
      </c>
      <c r="B153" s="256" t="s">
        <v>1689</v>
      </c>
      <c r="C153" s="256" t="s">
        <v>1251</v>
      </c>
      <c r="D153" s="257">
        <v>45575</v>
      </c>
      <c r="E153" s="258">
        <v>162.16999999999999</v>
      </c>
      <c r="F153" s="258"/>
      <c r="G153" s="258"/>
      <c r="H153" s="256">
        <v>200</v>
      </c>
    </row>
    <row r="154" spans="1:8" x14ac:dyDescent="0.25">
      <c r="A154" s="256" t="s">
        <v>1666</v>
      </c>
      <c r="B154" s="256" t="s">
        <v>1689</v>
      </c>
      <c r="C154" s="256" t="s">
        <v>1251</v>
      </c>
      <c r="D154" s="257">
        <v>45576</v>
      </c>
      <c r="E154" s="258">
        <v>70.8</v>
      </c>
      <c r="F154" s="258"/>
      <c r="G154" s="258"/>
      <c r="H154" s="256">
        <v>150</v>
      </c>
    </row>
    <row r="155" spans="1:8" x14ac:dyDescent="0.25">
      <c r="A155" s="256" t="s">
        <v>1666</v>
      </c>
      <c r="B155" s="256" t="s">
        <v>1368</v>
      </c>
      <c r="C155" s="256" t="s">
        <v>985</v>
      </c>
      <c r="D155" s="257">
        <v>45579</v>
      </c>
      <c r="E155" s="258">
        <v>30</v>
      </c>
      <c r="F155" s="258"/>
      <c r="G155" s="258"/>
      <c r="H155" s="256">
        <v>11</v>
      </c>
    </row>
    <row r="156" spans="1:8" x14ac:dyDescent="0.25">
      <c r="A156" s="256" t="s">
        <v>1666</v>
      </c>
      <c r="B156" s="256" t="s">
        <v>1671</v>
      </c>
      <c r="C156" s="256" t="s">
        <v>985</v>
      </c>
      <c r="D156" s="257">
        <v>45579</v>
      </c>
      <c r="E156" s="258"/>
      <c r="F156" s="258"/>
      <c r="G156" s="258"/>
      <c r="H156" s="256">
        <v>11</v>
      </c>
    </row>
    <row r="157" spans="1:8" x14ac:dyDescent="0.25">
      <c r="A157" s="256" t="s">
        <v>1666</v>
      </c>
      <c r="B157" s="256" t="s">
        <v>1675</v>
      </c>
      <c r="C157" s="256" t="s">
        <v>1292</v>
      </c>
      <c r="D157" s="257">
        <v>45580</v>
      </c>
      <c r="E157" s="258">
        <v>30</v>
      </c>
      <c r="F157" s="258"/>
      <c r="G157" s="258"/>
      <c r="H157" s="256">
        <v>60</v>
      </c>
    </row>
    <row r="158" spans="1:8" x14ac:dyDescent="0.25">
      <c r="A158" s="256" t="s">
        <v>1666</v>
      </c>
      <c r="B158" s="256" t="s">
        <v>1366</v>
      </c>
      <c r="C158" s="256" t="s">
        <v>985</v>
      </c>
      <c r="D158" s="257">
        <v>45581</v>
      </c>
      <c r="E158" s="258"/>
      <c r="F158" s="258"/>
      <c r="G158" s="258"/>
      <c r="H158" s="256">
        <v>9</v>
      </c>
    </row>
    <row r="159" spans="1:8" x14ac:dyDescent="0.25">
      <c r="A159" s="256" t="s">
        <v>1666</v>
      </c>
      <c r="B159" s="256" t="s">
        <v>1096</v>
      </c>
      <c r="C159" s="256" t="s">
        <v>985</v>
      </c>
      <c r="D159" s="257">
        <v>45581</v>
      </c>
      <c r="E159" s="258"/>
      <c r="F159" s="258"/>
      <c r="G159" s="258"/>
      <c r="H159" s="256">
        <v>9</v>
      </c>
    </row>
    <row r="160" spans="1:8" x14ac:dyDescent="0.25">
      <c r="A160" s="256" t="s">
        <v>1666</v>
      </c>
      <c r="B160" s="256" t="s">
        <v>1676</v>
      </c>
      <c r="C160" s="256" t="s">
        <v>985</v>
      </c>
      <c r="D160" s="257">
        <v>45588</v>
      </c>
      <c r="E160" s="258">
        <v>60</v>
      </c>
      <c r="F160" s="258"/>
      <c r="G160" s="258"/>
      <c r="H160" s="256">
        <v>49</v>
      </c>
    </row>
    <row r="161" spans="1:8" x14ac:dyDescent="0.25">
      <c r="A161" s="256" t="s">
        <v>1666</v>
      </c>
      <c r="B161" s="256" t="s">
        <v>1671</v>
      </c>
      <c r="C161" s="256" t="s">
        <v>985</v>
      </c>
      <c r="D161" s="257">
        <v>45588</v>
      </c>
      <c r="E161" s="258">
        <v>45</v>
      </c>
      <c r="F161" s="258"/>
      <c r="G161" s="258"/>
      <c r="H161" s="256">
        <v>49</v>
      </c>
    </row>
    <row r="162" spans="1:8" x14ac:dyDescent="0.25">
      <c r="A162" s="256" t="s">
        <v>1666</v>
      </c>
      <c r="B162" s="256" t="s">
        <v>1667</v>
      </c>
      <c r="C162" s="256" t="s">
        <v>1292</v>
      </c>
      <c r="D162" s="257">
        <v>45588</v>
      </c>
      <c r="E162" s="258"/>
      <c r="F162" s="258"/>
      <c r="G162" s="258"/>
      <c r="H162" s="256">
        <v>49</v>
      </c>
    </row>
    <row r="163" spans="1:8" x14ac:dyDescent="0.25">
      <c r="A163" s="256" t="s">
        <v>1666</v>
      </c>
      <c r="B163" s="256" t="s">
        <v>1690</v>
      </c>
      <c r="C163" s="256" t="s">
        <v>1292</v>
      </c>
      <c r="D163" s="257">
        <v>45589</v>
      </c>
      <c r="E163" s="258">
        <v>30</v>
      </c>
      <c r="F163" s="258"/>
      <c r="G163" s="258"/>
      <c r="H163" s="256">
        <v>30</v>
      </c>
    </row>
    <row r="164" spans="1:8" x14ac:dyDescent="0.25">
      <c r="A164" s="256" t="s">
        <v>1666</v>
      </c>
      <c r="B164" s="256" t="s">
        <v>1368</v>
      </c>
      <c r="C164" s="256" t="s">
        <v>985</v>
      </c>
      <c r="D164" s="257">
        <v>45595</v>
      </c>
      <c r="E164" s="258">
        <v>60</v>
      </c>
      <c r="F164" s="258"/>
      <c r="G164" s="258"/>
      <c r="H164" s="256">
        <v>51</v>
      </c>
    </row>
    <row r="165" spans="1:8" x14ac:dyDescent="0.25">
      <c r="A165" s="256" t="s">
        <v>1666</v>
      </c>
      <c r="B165" s="256" t="s">
        <v>1096</v>
      </c>
      <c r="C165" s="256" t="s">
        <v>985</v>
      </c>
      <c r="D165" s="257">
        <v>45595</v>
      </c>
      <c r="E165" s="258"/>
      <c r="F165" s="258"/>
      <c r="G165" s="258"/>
      <c r="H165" s="256">
        <v>51</v>
      </c>
    </row>
    <row r="166" spans="1:8" x14ac:dyDescent="0.25">
      <c r="A166" s="256" t="s">
        <v>1666</v>
      </c>
      <c r="B166" s="256" t="s">
        <v>1673</v>
      </c>
      <c r="C166" s="256" t="s">
        <v>1292</v>
      </c>
      <c r="D166" s="257">
        <v>45602</v>
      </c>
      <c r="E166" s="258">
        <v>30</v>
      </c>
      <c r="F166" s="258"/>
      <c r="G166" s="258"/>
      <c r="H166" s="256">
        <v>65</v>
      </c>
    </row>
    <row r="167" spans="1:8" x14ac:dyDescent="0.25">
      <c r="A167" s="256" t="s">
        <v>1666</v>
      </c>
      <c r="B167" s="256" t="s">
        <v>1691</v>
      </c>
      <c r="C167" s="256" t="s">
        <v>1292</v>
      </c>
      <c r="D167" s="257">
        <v>45604</v>
      </c>
      <c r="E167" s="258"/>
      <c r="F167" s="258"/>
      <c r="G167" s="258"/>
      <c r="H167" s="256">
        <v>30</v>
      </c>
    </row>
    <row r="168" spans="1:8" x14ac:dyDescent="0.25">
      <c r="A168" s="256" t="s">
        <v>1666</v>
      </c>
      <c r="B168" s="256" t="s">
        <v>1673</v>
      </c>
      <c r="C168" s="256" t="s">
        <v>1292</v>
      </c>
      <c r="D168" s="257">
        <v>45608</v>
      </c>
      <c r="E168" s="258">
        <v>30</v>
      </c>
      <c r="F168" s="258"/>
      <c r="G168" s="258"/>
      <c r="H168" s="256">
        <v>22</v>
      </c>
    </row>
    <row r="169" spans="1:8" x14ac:dyDescent="0.25">
      <c r="A169" s="256" t="s">
        <v>1666</v>
      </c>
      <c r="B169" s="256" t="s">
        <v>1674</v>
      </c>
      <c r="C169" s="256" t="s">
        <v>1292</v>
      </c>
      <c r="D169" s="257">
        <v>45609</v>
      </c>
      <c r="E169" s="258">
        <v>30</v>
      </c>
      <c r="F169" s="258"/>
      <c r="G169" s="258"/>
      <c r="H169" s="256">
        <v>125</v>
      </c>
    </row>
    <row r="170" spans="1:8" x14ac:dyDescent="0.25">
      <c r="A170" s="256" t="s">
        <v>1666</v>
      </c>
      <c r="B170" s="256" t="s">
        <v>1096</v>
      </c>
      <c r="C170" s="256" t="s">
        <v>985</v>
      </c>
      <c r="D170" s="257">
        <v>45611</v>
      </c>
      <c r="E170" s="258"/>
      <c r="F170" s="258"/>
      <c r="G170" s="258"/>
      <c r="H170" s="256">
        <v>61</v>
      </c>
    </row>
    <row r="171" spans="1:8" x14ac:dyDescent="0.25">
      <c r="A171" s="256" t="s">
        <v>1666</v>
      </c>
      <c r="B171" s="256" t="s">
        <v>1673</v>
      </c>
      <c r="C171" s="256" t="s">
        <v>1292</v>
      </c>
      <c r="D171" s="257">
        <v>45617</v>
      </c>
      <c r="E171" s="258">
        <v>30</v>
      </c>
      <c r="F171" s="258"/>
      <c r="G171" s="258"/>
      <c r="H171" s="256">
        <v>31</v>
      </c>
    </row>
    <row r="172" spans="1:8" x14ac:dyDescent="0.25">
      <c r="A172" s="256" t="s">
        <v>1666</v>
      </c>
      <c r="B172" s="256" t="s">
        <v>1369</v>
      </c>
      <c r="C172" s="256" t="s">
        <v>985</v>
      </c>
      <c r="D172" s="257">
        <v>45617</v>
      </c>
      <c r="E172" s="258">
        <v>45</v>
      </c>
      <c r="F172" s="258"/>
      <c r="G172" s="258"/>
      <c r="H172" s="256">
        <v>51</v>
      </c>
    </row>
    <row r="173" spans="1:8" x14ac:dyDescent="0.25">
      <c r="A173" s="256" t="s">
        <v>1666</v>
      </c>
      <c r="B173" s="256" t="s">
        <v>1096</v>
      </c>
      <c r="C173" s="256" t="s">
        <v>985</v>
      </c>
      <c r="D173" s="257">
        <v>45617</v>
      </c>
      <c r="E173" s="258">
        <v>45</v>
      </c>
      <c r="F173" s="258"/>
      <c r="G173" s="258"/>
      <c r="H173" s="256">
        <v>51</v>
      </c>
    </row>
    <row r="174" spans="1:8" x14ac:dyDescent="0.25">
      <c r="A174" s="256" t="s">
        <v>1666</v>
      </c>
      <c r="B174" s="256" t="s">
        <v>1692</v>
      </c>
      <c r="C174" s="256" t="s">
        <v>985</v>
      </c>
      <c r="D174" s="257">
        <v>45618</v>
      </c>
      <c r="E174" s="258">
        <v>45</v>
      </c>
      <c r="F174" s="258"/>
      <c r="G174" s="258"/>
      <c r="H174" s="256">
        <v>26</v>
      </c>
    </row>
    <row r="175" spans="1:8" x14ac:dyDescent="0.25">
      <c r="A175" s="256" t="s">
        <v>1666</v>
      </c>
      <c r="B175" s="256" t="s">
        <v>1676</v>
      </c>
      <c r="C175" s="256" t="s">
        <v>985</v>
      </c>
      <c r="D175" s="257">
        <v>45618</v>
      </c>
      <c r="E175" s="258">
        <v>30</v>
      </c>
      <c r="F175" s="258"/>
      <c r="G175" s="258"/>
      <c r="H175" s="256">
        <v>26</v>
      </c>
    </row>
    <row r="176" spans="1:8" x14ac:dyDescent="0.25">
      <c r="A176" s="256" t="s">
        <v>1666</v>
      </c>
      <c r="B176" s="256" t="s">
        <v>1096</v>
      </c>
      <c r="C176" s="256" t="s">
        <v>985</v>
      </c>
      <c r="D176" s="257">
        <v>45618</v>
      </c>
      <c r="E176" s="258">
        <v>30</v>
      </c>
      <c r="F176" s="258"/>
      <c r="G176" s="258"/>
      <c r="H176" s="256">
        <v>48</v>
      </c>
    </row>
    <row r="177" spans="1:8" x14ac:dyDescent="0.25">
      <c r="A177" s="256" t="s">
        <v>1666</v>
      </c>
      <c r="B177" s="256" t="s">
        <v>1673</v>
      </c>
      <c r="C177" s="256" t="s">
        <v>1292</v>
      </c>
      <c r="D177" s="257">
        <v>45623</v>
      </c>
      <c r="E177" s="258">
        <v>30</v>
      </c>
      <c r="F177" s="258"/>
      <c r="G177" s="258"/>
      <c r="H177" s="256">
        <v>98</v>
      </c>
    </row>
    <row r="178" spans="1:8" x14ac:dyDescent="0.25">
      <c r="A178" s="256" t="s">
        <v>1666</v>
      </c>
      <c r="B178" s="256" t="s">
        <v>1693</v>
      </c>
      <c r="C178" s="256" t="s">
        <v>1292</v>
      </c>
      <c r="D178" s="257">
        <v>45624</v>
      </c>
      <c r="E178" s="258">
        <v>30</v>
      </c>
      <c r="F178" s="258"/>
      <c r="G178" s="258"/>
      <c r="H178" s="256">
        <v>30</v>
      </c>
    </row>
    <row r="179" spans="1:8" x14ac:dyDescent="0.25">
      <c r="A179" s="256" t="s">
        <v>1666</v>
      </c>
      <c r="B179" s="256" t="s">
        <v>1674</v>
      </c>
      <c r="C179" s="256" t="s">
        <v>1292</v>
      </c>
      <c r="D179" s="257">
        <v>45625</v>
      </c>
      <c r="E179" s="258"/>
      <c r="F179" s="258"/>
      <c r="G179" s="258"/>
      <c r="H179" s="256">
        <v>47</v>
      </c>
    </row>
    <row r="180" spans="1:8" x14ac:dyDescent="0.25">
      <c r="A180" s="256" t="s">
        <v>1666</v>
      </c>
      <c r="B180" s="256" t="s">
        <v>1096</v>
      </c>
      <c r="C180" s="256" t="s">
        <v>985</v>
      </c>
      <c r="D180" s="257">
        <v>45625</v>
      </c>
      <c r="E180" s="258"/>
      <c r="F180" s="258"/>
      <c r="G180" s="258"/>
      <c r="H180" s="256">
        <v>60</v>
      </c>
    </row>
    <row r="181" spans="1:8" x14ac:dyDescent="0.25">
      <c r="A181" s="256" t="s">
        <v>1666</v>
      </c>
      <c r="B181" s="256" t="s">
        <v>1694</v>
      </c>
      <c r="C181" s="256" t="s">
        <v>985</v>
      </c>
      <c r="D181" s="257">
        <v>45601</v>
      </c>
      <c r="E181" s="258">
        <v>30</v>
      </c>
      <c r="F181" s="258"/>
      <c r="G181" s="258"/>
      <c r="H181" s="256">
        <v>15</v>
      </c>
    </row>
    <row r="182" spans="1:8" x14ac:dyDescent="0.25">
      <c r="A182" s="256" t="s">
        <v>1666</v>
      </c>
      <c r="B182" s="256" t="s">
        <v>1671</v>
      </c>
      <c r="C182" s="256" t="s">
        <v>985</v>
      </c>
      <c r="D182" s="257">
        <v>45631</v>
      </c>
      <c r="E182" s="258">
        <v>30</v>
      </c>
      <c r="F182" s="258"/>
      <c r="G182" s="258"/>
      <c r="H182" s="256">
        <v>15</v>
      </c>
    </row>
    <row r="183" spans="1:8" x14ac:dyDescent="0.25">
      <c r="A183" s="256" t="s">
        <v>1666</v>
      </c>
      <c r="B183" s="256" t="s">
        <v>1667</v>
      </c>
      <c r="C183" s="256" t="s">
        <v>1292</v>
      </c>
      <c r="D183" s="257">
        <v>45635</v>
      </c>
      <c r="E183" s="258"/>
      <c r="F183" s="258"/>
      <c r="G183" s="258"/>
      <c r="H183" s="256">
        <v>13</v>
      </c>
    </row>
    <row r="184" spans="1:8" x14ac:dyDescent="0.25">
      <c r="A184" s="256" t="s">
        <v>1666</v>
      </c>
      <c r="B184" s="256" t="s">
        <v>1667</v>
      </c>
      <c r="C184" s="256" t="s">
        <v>1292</v>
      </c>
      <c r="D184" s="257">
        <v>45635</v>
      </c>
      <c r="E184" s="258"/>
      <c r="F184" s="258"/>
      <c r="G184" s="258"/>
      <c r="H184" s="256">
        <v>7</v>
      </c>
    </row>
    <row r="185" spans="1:8" x14ac:dyDescent="0.25">
      <c r="A185" s="256" t="s">
        <v>1666</v>
      </c>
      <c r="B185" s="256" t="s">
        <v>1690</v>
      </c>
      <c r="C185" s="256" t="s">
        <v>1292</v>
      </c>
      <c r="D185" s="257">
        <v>45638</v>
      </c>
      <c r="E185" s="258">
        <v>30</v>
      </c>
      <c r="F185" s="258"/>
      <c r="G185" s="258"/>
      <c r="H185" s="256">
        <v>32</v>
      </c>
    </row>
    <row r="186" spans="1:8" x14ac:dyDescent="0.25">
      <c r="A186" s="256" t="s">
        <v>1666</v>
      </c>
      <c r="B186" s="256" t="s">
        <v>1096</v>
      </c>
      <c r="C186" s="256" t="s">
        <v>985</v>
      </c>
      <c r="D186" s="257">
        <v>45639</v>
      </c>
      <c r="E186" s="258">
        <v>30</v>
      </c>
      <c r="F186" s="258"/>
      <c r="G186" s="258"/>
      <c r="H186" s="256">
        <v>25</v>
      </c>
    </row>
    <row r="187" spans="1:8" x14ac:dyDescent="0.25">
      <c r="A187" s="256" t="s">
        <v>1666</v>
      </c>
      <c r="B187" s="256" t="s">
        <v>1383</v>
      </c>
      <c r="C187" s="256" t="s">
        <v>1292</v>
      </c>
      <c r="D187" s="257">
        <v>45642</v>
      </c>
      <c r="E187" s="258"/>
      <c r="F187" s="258"/>
      <c r="G187" s="258"/>
      <c r="H187" s="256">
        <v>14</v>
      </c>
    </row>
    <row r="188" spans="1:8" x14ac:dyDescent="0.25">
      <c r="A188" s="256" t="s">
        <v>1666</v>
      </c>
      <c r="B188" s="256" t="s">
        <v>1695</v>
      </c>
      <c r="C188" s="256" t="s">
        <v>985</v>
      </c>
      <c r="D188" s="257">
        <v>45644</v>
      </c>
      <c r="E188" s="258">
        <v>45</v>
      </c>
      <c r="F188" s="258"/>
      <c r="G188" s="258"/>
      <c r="H188" s="256">
        <v>6</v>
      </c>
    </row>
    <row r="189" spans="1:8" x14ac:dyDescent="0.25">
      <c r="A189" s="256" t="s">
        <v>1666</v>
      </c>
      <c r="B189" s="256" t="s">
        <v>1096</v>
      </c>
      <c r="C189" s="256" t="s">
        <v>985</v>
      </c>
      <c r="D189" s="257">
        <v>45644</v>
      </c>
      <c r="E189" s="258">
        <v>45</v>
      </c>
      <c r="F189" s="258"/>
      <c r="G189" s="258"/>
      <c r="H189" s="256">
        <v>6</v>
      </c>
    </row>
    <row r="190" spans="1:8" x14ac:dyDescent="0.25">
      <c r="A190" s="256" t="s">
        <v>1666</v>
      </c>
      <c r="B190" s="256" t="s">
        <v>1383</v>
      </c>
      <c r="C190" s="256" t="s">
        <v>1292</v>
      </c>
      <c r="D190" s="257">
        <v>45644</v>
      </c>
      <c r="E190" s="258"/>
      <c r="F190" s="258"/>
      <c r="G190" s="258"/>
      <c r="H190" s="256">
        <v>15</v>
      </c>
    </row>
    <row r="191" spans="1:8" x14ac:dyDescent="0.25">
      <c r="A191" s="256" t="s">
        <v>1666</v>
      </c>
      <c r="B191" s="256" t="s">
        <v>1690</v>
      </c>
      <c r="C191" s="256" t="s">
        <v>1292</v>
      </c>
      <c r="D191" s="257">
        <v>45645</v>
      </c>
      <c r="E191" s="258">
        <v>30</v>
      </c>
      <c r="F191" s="258"/>
      <c r="G191" s="258"/>
      <c r="H191" s="256">
        <v>90</v>
      </c>
    </row>
    <row r="192" spans="1:8" x14ac:dyDescent="0.25">
      <c r="A192" s="256" t="s">
        <v>1666</v>
      </c>
      <c r="B192" s="256" t="s">
        <v>1096</v>
      </c>
      <c r="C192" s="256" t="s">
        <v>985</v>
      </c>
      <c r="D192" s="257">
        <v>45645</v>
      </c>
      <c r="E192" s="258">
        <v>30</v>
      </c>
      <c r="F192" s="258"/>
      <c r="G192" s="258"/>
      <c r="H192" s="256">
        <v>12</v>
      </c>
    </row>
    <row r="193" spans="1:8" x14ac:dyDescent="0.25">
      <c r="A193" s="256" t="s">
        <v>1666</v>
      </c>
      <c r="B193" s="256" t="s">
        <v>1096</v>
      </c>
      <c r="C193" s="256" t="s">
        <v>985</v>
      </c>
      <c r="D193" s="257">
        <v>45366</v>
      </c>
      <c r="E193" s="258">
        <v>30</v>
      </c>
      <c r="F193" s="258"/>
      <c r="G193" s="258"/>
      <c r="H193" s="256">
        <v>12</v>
      </c>
    </row>
    <row r="194" spans="1:8" x14ac:dyDescent="0.25">
      <c r="A194" s="256" t="s">
        <v>1666</v>
      </c>
      <c r="B194" s="256" t="s">
        <v>1696</v>
      </c>
      <c r="C194" s="256" t="s">
        <v>1251</v>
      </c>
      <c r="D194" s="257">
        <v>45415</v>
      </c>
      <c r="E194" s="258">
        <v>21.32</v>
      </c>
      <c r="F194" s="258"/>
      <c r="G194" s="258"/>
      <c r="H194" s="256">
        <v>150</v>
      </c>
    </row>
    <row r="195" spans="1:8" x14ac:dyDescent="0.25">
      <c r="A195" s="256" t="s">
        <v>1666</v>
      </c>
      <c r="B195" s="256" t="s">
        <v>1697</v>
      </c>
      <c r="C195" s="256" t="s">
        <v>1393</v>
      </c>
      <c r="D195" s="257">
        <v>45301</v>
      </c>
      <c r="E195" s="258">
        <v>50</v>
      </c>
      <c r="F195" s="258"/>
      <c r="G195" s="258"/>
      <c r="H195" s="256">
        <v>100</v>
      </c>
    </row>
    <row r="196" spans="1:8" x14ac:dyDescent="0.25">
      <c r="A196" s="256" t="s">
        <v>1666</v>
      </c>
      <c r="B196" s="256" t="s">
        <v>1698</v>
      </c>
      <c r="C196" s="256" t="s">
        <v>1393</v>
      </c>
      <c r="D196" s="257">
        <v>45300</v>
      </c>
      <c r="E196" s="258"/>
      <c r="F196" s="258"/>
      <c r="G196" s="258"/>
      <c r="H196" s="256">
        <v>100</v>
      </c>
    </row>
    <row r="197" spans="1:8" x14ac:dyDescent="0.25">
      <c r="A197" s="256" t="s">
        <v>1666</v>
      </c>
      <c r="B197" s="256" t="s">
        <v>1698</v>
      </c>
      <c r="C197" s="256" t="s">
        <v>1393</v>
      </c>
      <c r="D197" s="257">
        <v>45383</v>
      </c>
      <c r="E197" s="258">
        <v>50</v>
      </c>
      <c r="F197" s="258"/>
      <c r="G197" s="258"/>
      <c r="H197" s="256">
        <v>100</v>
      </c>
    </row>
    <row r="198" spans="1:8" x14ac:dyDescent="0.25">
      <c r="A198" s="256" t="s">
        <v>1666</v>
      </c>
      <c r="B198" s="256" t="s">
        <v>1698</v>
      </c>
      <c r="C198" s="256" t="s">
        <v>1393</v>
      </c>
      <c r="D198" s="257">
        <v>45432</v>
      </c>
      <c r="E198" s="258"/>
      <c r="F198" s="258"/>
      <c r="G198" s="258"/>
      <c r="H198" s="256">
        <v>150</v>
      </c>
    </row>
    <row r="199" spans="1:8" x14ac:dyDescent="0.25">
      <c r="A199" s="256" t="s">
        <v>1666</v>
      </c>
      <c r="B199" s="256" t="s">
        <v>1698</v>
      </c>
      <c r="C199" s="256" t="s">
        <v>1393</v>
      </c>
      <c r="D199" s="257">
        <v>45600</v>
      </c>
      <c r="E199" s="258"/>
      <c r="F199" s="258"/>
      <c r="G199" s="258"/>
      <c r="H199" s="256">
        <v>100</v>
      </c>
    </row>
    <row r="200" spans="1:8" x14ac:dyDescent="0.25">
      <c r="A200" s="256" t="s">
        <v>1666</v>
      </c>
      <c r="B200" s="256" t="s">
        <v>1698</v>
      </c>
      <c r="C200" s="256" t="s">
        <v>1393</v>
      </c>
      <c r="D200" s="257">
        <v>45615</v>
      </c>
      <c r="E200" s="258"/>
      <c r="F200" s="258"/>
      <c r="G200" s="258"/>
      <c r="H200" s="256">
        <v>150</v>
      </c>
    </row>
    <row r="201" spans="1:8" x14ac:dyDescent="0.25">
      <c r="A201" s="256" t="s">
        <v>1666</v>
      </c>
      <c r="B201" s="256" t="s">
        <v>1698</v>
      </c>
      <c r="C201" s="256" t="s">
        <v>1393</v>
      </c>
      <c r="D201" s="257">
        <v>45615</v>
      </c>
      <c r="E201" s="258">
        <v>50</v>
      </c>
      <c r="F201" s="258"/>
      <c r="G201" s="258"/>
      <c r="H201" s="256">
        <v>100</v>
      </c>
    </row>
    <row r="202" spans="1:8" x14ac:dyDescent="0.25">
      <c r="A202" s="256" t="s">
        <v>1666</v>
      </c>
      <c r="B202" s="256" t="s">
        <v>1698</v>
      </c>
      <c r="C202" s="256" t="s">
        <v>1393</v>
      </c>
      <c r="D202" s="257">
        <v>45636</v>
      </c>
      <c r="E202" s="258"/>
      <c r="F202" s="258"/>
      <c r="G202" s="258"/>
      <c r="H202" s="256">
        <v>100</v>
      </c>
    </row>
    <row r="203" spans="1:8" x14ac:dyDescent="0.25">
      <c r="A203" s="256" t="s">
        <v>1666</v>
      </c>
      <c r="B203" s="256" t="s">
        <v>1699</v>
      </c>
      <c r="C203" s="256" t="s">
        <v>1320</v>
      </c>
      <c r="D203" s="257">
        <v>45627</v>
      </c>
      <c r="E203" s="258">
        <v>450</v>
      </c>
      <c r="F203" s="258"/>
      <c r="G203" s="258"/>
    </row>
    <row r="204" spans="1:8" x14ac:dyDescent="0.25">
      <c r="A204" s="256" t="s">
        <v>1666</v>
      </c>
      <c r="B204" s="256" t="s">
        <v>1700</v>
      </c>
      <c r="C204" s="256" t="s">
        <v>1320</v>
      </c>
      <c r="D204" s="257">
        <v>45595</v>
      </c>
      <c r="E204" s="258">
        <v>450</v>
      </c>
      <c r="F204" s="258"/>
      <c r="G204" s="258"/>
    </row>
    <row r="205" spans="1:8" x14ac:dyDescent="0.25">
      <c r="A205" s="256" t="s">
        <v>1666</v>
      </c>
      <c r="B205" s="256" t="s">
        <v>1701</v>
      </c>
      <c r="C205" s="256" t="s">
        <v>1320</v>
      </c>
      <c r="D205" s="257">
        <v>45359</v>
      </c>
      <c r="E205" s="258">
        <v>450</v>
      </c>
      <c r="F205" s="258"/>
      <c r="G205" s="258"/>
    </row>
    <row r="206" spans="1:8" x14ac:dyDescent="0.25">
      <c r="A206" s="256" t="s">
        <v>1666</v>
      </c>
      <c r="B206" s="256" t="s">
        <v>1395</v>
      </c>
      <c r="C206" s="256" t="s">
        <v>979</v>
      </c>
      <c r="D206" s="257"/>
      <c r="E206" s="258">
        <v>1635.25</v>
      </c>
      <c r="F206" s="258"/>
      <c r="G206" s="258"/>
      <c r="H206" s="256">
        <v>10</v>
      </c>
    </row>
    <row r="207" spans="1:8" x14ac:dyDescent="0.25">
      <c r="A207" s="256" t="s">
        <v>1666</v>
      </c>
      <c r="B207" s="256" t="s">
        <v>1397</v>
      </c>
      <c r="C207" s="256" t="s">
        <v>979</v>
      </c>
      <c r="D207" s="257"/>
      <c r="E207" s="258">
        <v>3875.1</v>
      </c>
      <c r="F207" s="258"/>
      <c r="G207" s="258"/>
      <c r="H207" s="256">
        <v>10</v>
      </c>
    </row>
    <row r="208" spans="1:8" x14ac:dyDescent="0.25">
      <c r="A208" s="256" t="s">
        <v>1666</v>
      </c>
      <c r="B208" s="256" t="s">
        <v>1399</v>
      </c>
      <c r="C208" s="256" t="s">
        <v>979</v>
      </c>
      <c r="D208" s="257"/>
      <c r="E208" s="258">
        <v>46</v>
      </c>
      <c r="F208" s="258"/>
      <c r="G208" s="258"/>
      <c r="H208" s="256">
        <v>10</v>
      </c>
    </row>
    <row r="209" spans="1:8" x14ac:dyDescent="0.25">
      <c r="A209" s="256" t="s">
        <v>1666</v>
      </c>
      <c r="B209" s="256" t="s">
        <v>1702</v>
      </c>
      <c r="C209" s="256" t="s">
        <v>979</v>
      </c>
      <c r="D209" s="257"/>
      <c r="E209" s="258">
        <v>839.92</v>
      </c>
      <c r="F209" s="258"/>
      <c r="G209" s="258"/>
      <c r="H209" s="256">
        <v>10</v>
      </c>
    </row>
    <row r="210" spans="1:8" x14ac:dyDescent="0.25">
      <c r="A210" s="256" t="s">
        <v>1703</v>
      </c>
      <c r="B210" s="256" t="s">
        <v>1704</v>
      </c>
      <c r="C210" s="256" t="s">
        <v>1292</v>
      </c>
      <c r="D210" s="257">
        <v>45328</v>
      </c>
      <c r="E210" s="258">
        <v>15.6</v>
      </c>
      <c r="F210" s="258"/>
      <c r="G210" s="258"/>
      <c r="H210" s="256">
        <v>118</v>
      </c>
    </row>
    <row r="211" spans="1:8" x14ac:dyDescent="0.25">
      <c r="A211" s="256" t="s">
        <v>1307</v>
      </c>
      <c r="B211" s="256" t="s">
        <v>1705</v>
      </c>
      <c r="C211" s="256" t="s">
        <v>1292</v>
      </c>
      <c r="D211" s="257">
        <v>45436</v>
      </c>
      <c r="E211" s="258"/>
      <c r="F211" s="258"/>
      <c r="G211" s="258"/>
      <c r="H211" s="256">
        <v>25</v>
      </c>
    </row>
    <row r="212" spans="1:8" x14ac:dyDescent="0.25">
      <c r="A212" s="256" t="s">
        <v>1307</v>
      </c>
      <c r="B212" s="256" t="s">
        <v>1706</v>
      </c>
      <c r="C212" s="256" t="s">
        <v>687</v>
      </c>
      <c r="D212" s="257">
        <v>45592</v>
      </c>
      <c r="E212" s="258">
        <v>40</v>
      </c>
      <c r="F212" s="258"/>
      <c r="G212" s="258"/>
      <c r="H212" s="256">
        <v>40</v>
      </c>
    </row>
    <row r="213" spans="1:8" x14ac:dyDescent="0.25">
      <c r="A213" s="256" t="s">
        <v>1707</v>
      </c>
      <c r="B213" s="256" t="s">
        <v>1708</v>
      </c>
      <c r="C213" s="256" t="s">
        <v>1292</v>
      </c>
      <c r="D213" s="257">
        <v>45425</v>
      </c>
      <c r="E213" s="258">
        <v>73.55</v>
      </c>
      <c r="F213" s="258"/>
      <c r="G213" s="258"/>
      <c r="H213" s="256">
        <v>50</v>
      </c>
    </row>
    <row r="214" spans="1:8" x14ac:dyDescent="0.25">
      <c r="A214" s="256" t="s">
        <v>1307</v>
      </c>
      <c r="B214" s="256" t="s">
        <v>1709</v>
      </c>
      <c r="C214" s="256" t="s">
        <v>985</v>
      </c>
      <c r="D214" s="257">
        <v>45422</v>
      </c>
      <c r="E214" s="258"/>
      <c r="F214" s="258"/>
      <c r="G214" s="258"/>
      <c r="H214" s="256">
        <v>25</v>
      </c>
    </row>
    <row r="215" spans="1:8" x14ac:dyDescent="0.25">
      <c r="A215" s="256" t="s">
        <v>637</v>
      </c>
      <c r="B215" s="256" t="s">
        <v>1710</v>
      </c>
      <c r="C215" s="256" t="s">
        <v>687</v>
      </c>
      <c r="D215" s="257">
        <v>45608</v>
      </c>
      <c r="E215" s="258"/>
      <c r="F215" s="258">
        <v>1820</v>
      </c>
      <c r="G215" s="258"/>
      <c r="H215" s="256">
        <v>32</v>
      </c>
    </row>
    <row r="216" spans="1:8" x14ac:dyDescent="0.25">
      <c r="A216" s="256" t="s">
        <v>637</v>
      </c>
      <c r="B216" s="256" t="s">
        <v>1710</v>
      </c>
      <c r="C216" s="256" t="s">
        <v>687</v>
      </c>
      <c r="D216" s="257">
        <v>45609</v>
      </c>
      <c r="E216" s="258">
        <v>3230</v>
      </c>
      <c r="F216" s="258"/>
      <c r="G216" s="258"/>
      <c r="H216" s="256">
        <v>32</v>
      </c>
    </row>
    <row r="217" spans="1:8" x14ac:dyDescent="0.25">
      <c r="A217" s="256" t="s">
        <v>637</v>
      </c>
      <c r="B217" s="256" t="s">
        <v>1711</v>
      </c>
      <c r="C217" s="256" t="s">
        <v>979</v>
      </c>
      <c r="D217" s="257">
        <v>45638</v>
      </c>
      <c r="E217" s="258">
        <v>6385</v>
      </c>
      <c r="F217" s="258"/>
      <c r="G217" s="258"/>
      <c r="H217" s="256">
        <v>700</v>
      </c>
    </row>
    <row r="218" spans="1:8" x14ac:dyDescent="0.25">
      <c r="A218" s="256" t="s">
        <v>637</v>
      </c>
      <c r="B218" s="256" t="s">
        <v>1711</v>
      </c>
      <c r="C218" s="256" t="s">
        <v>979</v>
      </c>
      <c r="D218" s="257">
        <v>45638</v>
      </c>
      <c r="E218" s="258"/>
      <c r="F218" s="258">
        <v>6770</v>
      </c>
      <c r="G218" s="258"/>
      <c r="H218" s="256">
        <v>500</v>
      </c>
    </row>
    <row r="219" spans="1:8" x14ac:dyDescent="0.25">
      <c r="A219" s="256" t="s">
        <v>637</v>
      </c>
      <c r="B219" s="256" t="s">
        <v>1712</v>
      </c>
      <c r="C219" s="256" t="s">
        <v>1292</v>
      </c>
      <c r="D219" s="257">
        <v>45609</v>
      </c>
      <c r="E219" s="258"/>
      <c r="F219" s="258">
        <v>150</v>
      </c>
      <c r="G219" s="258"/>
      <c r="H219" s="256">
        <v>10</v>
      </c>
    </row>
    <row r="220" spans="1:8" x14ac:dyDescent="0.25">
      <c r="A220" s="256" t="s">
        <v>637</v>
      </c>
      <c r="B220" s="256" t="s">
        <v>1712</v>
      </c>
      <c r="C220" s="256" t="s">
        <v>1292</v>
      </c>
      <c r="D220" s="257">
        <v>45602</v>
      </c>
      <c r="E220" s="258"/>
      <c r="F220" s="258">
        <v>150</v>
      </c>
      <c r="G220" s="258"/>
      <c r="H220" s="256">
        <v>10</v>
      </c>
    </row>
    <row r="221" spans="1:8" x14ac:dyDescent="0.25">
      <c r="A221" s="256" t="s">
        <v>637</v>
      </c>
      <c r="B221" s="256" t="s">
        <v>1712</v>
      </c>
      <c r="C221" s="256" t="s">
        <v>1292</v>
      </c>
      <c r="D221" s="257">
        <v>45623</v>
      </c>
      <c r="E221" s="258"/>
      <c r="F221" s="258">
        <v>700</v>
      </c>
      <c r="G221" s="258"/>
      <c r="H221" s="256">
        <v>100</v>
      </c>
    </row>
    <row r="222" spans="1:8" x14ac:dyDescent="0.25">
      <c r="A222" s="256" t="s">
        <v>637</v>
      </c>
      <c r="B222" s="256" t="s">
        <v>1712</v>
      </c>
      <c r="C222" s="256" t="s">
        <v>1292</v>
      </c>
      <c r="D222" s="257">
        <v>45635</v>
      </c>
      <c r="E222" s="258"/>
      <c r="F222" s="258">
        <v>10</v>
      </c>
      <c r="G222" s="258"/>
      <c r="H222" s="256">
        <v>110</v>
      </c>
    </row>
    <row r="223" spans="1:8" x14ac:dyDescent="0.25">
      <c r="A223" s="256" t="s">
        <v>637</v>
      </c>
      <c r="B223" s="256" t="s">
        <v>1713</v>
      </c>
      <c r="C223" s="256" t="s">
        <v>687</v>
      </c>
      <c r="D223" s="257">
        <v>45636</v>
      </c>
      <c r="E223" s="258"/>
      <c r="F223" s="258">
        <v>300</v>
      </c>
      <c r="G223" s="258"/>
      <c r="H223" s="256">
        <v>69</v>
      </c>
    </row>
    <row r="224" spans="1:8" x14ac:dyDescent="0.25">
      <c r="A224" s="256" t="s">
        <v>637</v>
      </c>
      <c r="B224" s="256" t="s">
        <v>1713</v>
      </c>
      <c r="C224" s="256" t="s">
        <v>687</v>
      </c>
      <c r="D224" s="257">
        <v>45639</v>
      </c>
      <c r="E224" s="258"/>
      <c r="F224" s="258">
        <v>400</v>
      </c>
      <c r="G224" s="258"/>
      <c r="H224" s="256">
        <v>69</v>
      </c>
    </row>
    <row r="225" spans="1:9" x14ac:dyDescent="0.25">
      <c r="A225" s="256" t="s">
        <v>637</v>
      </c>
      <c r="B225" s="256" t="s">
        <v>1714</v>
      </c>
      <c r="C225" s="256" t="s">
        <v>1320</v>
      </c>
      <c r="D225" s="257">
        <v>45639</v>
      </c>
      <c r="E225" s="258"/>
      <c r="F225" s="258">
        <v>1200</v>
      </c>
      <c r="G225" s="258"/>
      <c r="H225" s="256">
        <v>150</v>
      </c>
      <c r="I225" s="256">
        <v>4500</v>
      </c>
    </row>
    <row r="226" spans="1:9" x14ac:dyDescent="0.25">
      <c r="A226" s="256" t="s">
        <v>637</v>
      </c>
      <c r="B226" s="256" t="s">
        <v>1715</v>
      </c>
      <c r="C226" s="256" t="s">
        <v>1292</v>
      </c>
      <c r="D226" s="257">
        <v>45564</v>
      </c>
      <c r="E226" s="258"/>
      <c r="F226" s="258"/>
      <c r="G226" s="258"/>
      <c r="H226" s="256">
        <v>40</v>
      </c>
    </row>
    <row r="227" spans="1:9" x14ac:dyDescent="0.25">
      <c r="A227" s="256" t="s">
        <v>637</v>
      </c>
      <c r="B227" s="256" t="s">
        <v>1715</v>
      </c>
      <c r="C227" s="256" t="s">
        <v>1292</v>
      </c>
      <c r="D227" s="257">
        <v>45564</v>
      </c>
      <c r="E227" s="258"/>
      <c r="F227" s="258"/>
      <c r="G227" s="258"/>
      <c r="H227" s="256">
        <v>40</v>
      </c>
    </row>
    <row r="228" spans="1:9" x14ac:dyDescent="0.25">
      <c r="A228" s="256" t="s">
        <v>637</v>
      </c>
      <c r="B228" s="256" t="s">
        <v>1716</v>
      </c>
      <c r="C228" s="256" t="s">
        <v>687</v>
      </c>
      <c r="D228" s="257">
        <v>45564</v>
      </c>
      <c r="E228" s="258"/>
      <c r="F228" s="258"/>
      <c r="G228" s="258"/>
      <c r="H228" s="256">
        <v>50</v>
      </c>
    </row>
    <row r="229" spans="1:9" x14ac:dyDescent="0.25">
      <c r="A229" s="256" t="s">
        <v>637</v>
      </c>
      <c r="B229" s="256" t="s">
        <v>1717</v>
      </c>
      <c r="C229" s="256" t="s">
        <v>1251</v>
      </c>
      <c r="D229" s="257">
        <v>45564</v>
      </c>
      <c r="E229" s="258"/>
      <c r="F229" s="258">
        <v>6000</v>
      </c>
      <c r="G229" s="258"/>
      <c r="H229" s="256">
        <v>1426</v>
      </c>
    </row>
    <row r="230" spans="1:9" x14ac:dyDescent="0.25">
      <c r="A230" s="256" t="s">
        <v>637</v>
      </c>
      <c r="B230" s="256" t="s">
        <v>1718</v>
      </c>
      <c r="C230" s="256" t="s">
        <v>1320</v>
      </c>
      <c r="D230" s="257">
        <v>45566</v>
      </c>
      <c r="E230" s="258"/>
      <c r="F230" s="258"/>
      <c r="G230" s="258"/>
      <c r="H230" s="256">
        <v>5</v>
      </c>
      <c r="I230" s="256">
        <v>300</v>
      </c>
    </row>
    <row r="231" spans="1:9" x14ac:dyDescent="0.25">
      <c r="A231" s="256" t="s">
        <v>637</v>
      </c>
      <c r="B231" s="256" t="s">
        <v>1719</v>
      </c>
      <c r="C231" s="256" t="s">
        <v>687</v>
      </c>
      <c r="D231" s="257">
        <v>45338</v>
      </c>
      <c r="E231" s="258"/>
      <c r="F231" s="258"/>
      <c r="G231" s="258"/>
      <c r="H231" s="256">
        <v>44</v>
      </c>
      <c r="I231" s="256">
        <v>224935</v>
      </c>
    </row>
    <row r="232" spans="1:9" x14ac:dyDescent="0.25">
      <c r="A232" s="256" t="s">
        <v>637</v>
      </c>
      <c r="B232" s="256" t="s">
        <v>1720</v>
      </c>
      <c r="C232" s="256" t="s">
        <v>1292</v>
      </c>
      <c r="D232" s="257">
        <v>45338</v>
      </c>
      <c r="E232" s="258"/>
      <c r="F232" s="258">
        <v>30000</v>
      </c>
      <c r="G232" s="258"/>
    </row>
    <row r="233" spans="1:9" x14ac:dyDescent="0.25">
      <c r="A233" s="256" t="s">
        <v>637</v>
      </c>
      <c r="B233" s="256" t="s">
        <v>1721</v>
      </c>
      <c r="C233" s="256" t="s">
        <v>1292</v>
      </c>
      <c r="D233" s="257">
        <v>45338</v>
      </c>
      <c r="E233" s="258">
        <v>9000</v>
      </c>
      <c r="F233" s="258"/>
      <c r="G233" s="258"/>
    </row>
    <row r="234" spans="1:9" x14ac:dyDescent="0.25">
      <c r="A234" s="256" t="s">
        <v>637</v>
      </c>
      <c r="B234" s="256" t="s">
        <v>1721</v>
      </c>
      <c r="C234" s="256" t="s">
        <v>1292</v>
      </c>
      <c r="D234" s="257">
        <v>45338</v>
      </c>
      <c r="E234" s="258"/>
      <c r="F234" s="258"/>
      <c r="G234" s="258"/>
    </row>
    <row r="235" spans="1:9" x14ac:dyDescent="0.25">
      <c r="A235" s="256" t="s">
        <v>637</v>
      </c>
      <c r="B235" s="256" t="s">
        <v>1721</v>
      </c>
      <c r="C235" s="256" t="s">
        <v>1292</v>
      </c>
      <c r="D235" s="257">
        <v>45338</v>
      </c>
      <c r="E235" s="258"/>
      <c r="F235" s="258"/>
      <c r="G235" s="258"/>
    </row>
    <row r="236" spans="1:9" x14ac:dyDescent="0.25">
      <c r="A236" s="256" t="s">
        <v>637</v>
      </c>
      <c r="B236" s="256" t="s">
        <v>1721</v>
      </c>
      <c r="C236" s="256" t="s">
        <v>1292</v>
      </c>
      <c r="D236" s="257">
        <v>45338</v>
      </c>
      <c r="E236" s="258"/>
      <c r="F236" s="258"/>
      <c r="G236" s="258"/>
    </row>
    <row r="237" spans="1:9" x14ac:dyDescent="0.25">
      <c r="A237" s="256" t="s">
        <v>637</v>
      </c>
      <c r="B237" s="256" t="s">
        <v>1721</v>
      </c>
      <c r="C237" s="256" t="s">
        <v>1292</v>
      </c>
      <c r="D237" s="257">
        <v>45338</v>
      </c>
      <c r="E237" s="258"/>
      <c r="F237" s="258"/>
      <c r="G237" s="258"/>
    </row>
    <row r="238" spans="1:9" x14ac:dyDescent="0.25">
      <c r="A238" s="256" t="s">
        <v>637</v>
      </c>
      <c r="B238" s="256" t="s">
        <v>1721</v>
      </c>
      <c r="C238" s="256" t="s">
        <v>1292</v>
      </c>
      <c r="D238" s="257">
        <v>45338</v>
      </c>
      <c r="E238" s="258"/>
      <c r="F238" s="258"/>
      <c r="G238" s="258"/>
    </row>
    <row r="239" spans="1:9" x14ac:dyDescent="0.25">
      <c r="A239" s="256" t="s">
        <v>637</v>
      </c>
      <c r="B239" s="256" t="s">
        <v>1721</v>
      </c>
      <c r="C239" s="256" t="s">
        <v>1292</v>
      </c>
      <c r="D239" s="257">
        <v>45338</v>
      </c>
      <c r="E239" s="258"/>
      <c r="F239" s="258"/>
      <c r="G239" s="258"/>
    </row>
    <row r="240" spans="1:9" x14ac:dyDescent="0.25">
      <c r="A240" s="256" t="s">
        <v>637</v>
      </c>
      <c r="B240" s="256" t="s">
        <v>1721</v>
      </c>
      <c r="C240" s="256" t="s">
        <v>1292</v>
      </c>
      <c r="D240" s="257">
        <v>45338</v>
      </c>
      <c r="E240" s="258"/>
      <c r="F240" s="258"/>
      <c r="G240" s="258"/>
    </row>
    <row r="241" spans="1:7" x14ac:dyDescent="0.25">
      <c r="A241" s="256" t="s">
        <v>637</v>
      </c>
      <c r="B241" s="256" t="s">
        <v>1721</v>
      </c>
      <c r="C241" s="256" t="s">
        <v>1292</v>
      </c>
      <c r="D241" s="257">
        <v>45338</v>
      </c>
      <c r="E241" s="258"/>
      <c r="F241" s="258"/>
      <c r="G241" s="258"/>
    </row>
    <row r="242" spans="1:7" x14ac:dyDescent="0.25">
      <c r="A242" s="256" t="s">
        <v>637</v>
      </c>
      <c r="B242" s="256" t="s">
        <v>1721</v>
      </c>
      <c r="C242" s="256" t="s">
        <v>1292</v>
      </c>
      <c r="D242" s="257">
        <v>45338</v>
      </c>
      <c r="E242" s="258"/>
      <c r="F242" s="258"/>
      <c r="G242" s="258"/>
    </row>
    <row r="243" spans="1:7" x14ac:dyDescent="0.25">
      <c r="A243" s="256" t="s">
        <v>637</v>
      </c>
      <c r="B243" s="256" t="s">
        <v>1721</v>
      </c>
      <c r="C243" s="256" t="s">
        <v>1292</v>
      </c>
      <c r="D243" s="257">
        <v>45338</v>
      </c>
      <c r="E243" s="258"/>
      <c r="F243" s="258"/>
      <c r="G243" s="258"/>
    </row>
    <row r="244" spans="1:7" x14ac:dyDescent="0.25">
      <c r="A244" s="256" t="s">
        <v>637</v>
      </c>
      <c r="B244" s="256" t="s">
        <v>1721</v>
      </c>
      <c r="C244" s="256" t="s">
        <v>1292</v>
      </c>
      <c r="D244" s="257">
        <v>45338</v>
      </c>
      <c r="E244" s="258"/>
      <c r="F244" s="258"/>
      <c r="G244" s="258"/>
    </row>
    <row r="245" spans="1:7" x14ac:dyDescent="0.25">
      <c r="A245" s="256" t="s">
        <v>637</v>
      </c>
      <c r="B245" s="256" t="s">
        <v>1721</v>
      </c>
      <c r="C245" s="256" t="s">
        <v>1292</v>
      </c>
      <c r="D245" s="257">
        <v>45338</v>
      </c>
      <c r="E245" s="258"/>
      <c r="F245" s="258"/>
      <c r="G245" s="258"/>
    </row>
    <row r="246" spans="1:7" x14ac:dyDescent="0.25">
      <c r="A246" s="256" t="s">
        <v>637</v>
      </c>
      <c r="B246" s="256" t="s">
        <v>1721</v>
      </c>
      <c r="C246" s="256" t="s">
        <v>1292</v>
      </c>
      <c r="D246" s="257">
        <v>45338</v>
      </c>
      <c r="E246" s="258"/>
      <c r="F246" s="258"/>
      <c r="G246" s="258"/>
    </row>
    <row r="247" spans="1:7" x14ac:dyDescent="0.25">
      <c r="A247" s="256" t="s">
        <v>637</v>
      </c>
      <c r="B247" s="256" t="s">
        <v>1721</v>
      </c>
      <c r="C247" s="256" t="s">
        <v>1292</v>
      </c>
      <c r="D247" s="257">
        <v>45338</v>
      </c>
      <c r="E247" s="258"/>
      <c r="F247" s="258"/>
      <c r="G247" s="258"/>
    </row>
    <row r="248" spans="1:7" x14ac:dyDescent="0.25">
      <c r="A248" s="256" t="s">
        <v>637</v>
      </c>
      <c r="B248" s="256" t="s">
        <v>1721</v>
      </c>
      <c r="C248" s="256" t="s">
        <v>1292</v>
      </c>
      <c r="D248" s="257">
        <v>45338</v>
      </c>
      <c r="E248" s="258"/>
      <c r="F248" s="258"/>
      <c r="G248" s="258"/>
    </row>
    <row r="249" spans="1:7" x14ac:dyDescent="0.25">
      <c r="A249" s="256" t="s">
        <v>637</v>
      </c>
      <c r="B249" s="256" t="s">
        <v>1721</v>
      </c>
      <c r="C249" s="256" t="s">
        <v>1292</v>
      </c>
      <c r="D249" s="257">
        <v>45338</v>
      </c>
      <c r="E249" s="258"/>
      <c r="F249" s="258"/>
      <c r="G249" s="258"/>
    </row>
    <row r="250" spans="1:7" x14ac:dyDescent="0.25">
      <c r="A250" s="256" t="s">
        <v>637</v>
      </c>
      <c r="B250" s="256" t="s">
        <v>1721</v>
      </c>
      <c r="C250" s="256" t="s">
        <v>1292</v>
      </c>
      <c r="D250" s="257">
        <v>45338</v>
      </c>
      <c r="E250" s="258"/>
      <c r="F250" s="258"/>
      <c r="G250" s="258"/>
    </row>
    <row r="251" spans="1:7" x14ac:dyDescent="0.25">
      <c r="A251" s="256" t="s">
        <v>637</v>
      </c>
      <c r="B251" s="256" t="s">
        <v>1721</v>
      </c>
      <c r="C251" s="256" t="s">
        <v>1292</v>
      </c>
      <c r="D251" s="257">
        <v>45338</v>
      </c>
      <c r="E251" s="258"/>
      <c r="F251" s="258"/>
      <c r="G251" s="258"/>
    </row>
    <row r="252" spans="1:7" x14ac:dyDescent="0.25">
      <c r="A252" s="256" t="s">
        <v>637</v>
      </c>
      <c r="B252" s="256" t="s">
        <v>1721</v>
      </c>
      <c r="C252" s="256" t="s">
        <v>1292</v>
      </c>
      <c r="D252" s="257">
        <v>45338</v>
      </c>
      <c r="E252" s="258"/>
      <c r="F252" s="258"/>
      <c r="G252" s="258"/>
    </row>
    <row r="253" spans="1:7" x14ac:dyDescent="0.25">
      <c r="A253" s="256" t="s">
        <v>637</v>
      </c>
      <c r="B253" s="256" t="s">
        <v>1721</v>
      </c>
      <c r="C253" s="256" t="s">
        <v>1292</v>
      </c>
      <c r="D253" s="257">
        <v>45338</v>
      </c>
      <c r="E253" s="258"/>
      <c r="F253" s="258"/>
      <c r="G253" s="258"/>
    </row>
    <row r="254" spans="1:7" x14ac:dyDescent="0.25">
      <c r="A254" s="256" t="s">
        <v>637</v>
      </c>
      <c r="B254" s="256" t="s">
        <v>1721</v>
      </c>
      <c r="C254" s="256" t="s">
        <v>1292</v>
      </c>
      <c r="D254" s="257">
        <v>45338</v>
      </c>
      <c r="E254" s="258"/>
      <c r="F254" s="258"/>
      <c r="G254" s="258"/>
    </row>
    <row r="255" spans="1:7" x14ac:dyDescent="0.25">
      <c r="A255" s="256" t="s">
        <v>637</v>
      </c>
      <c r="B255" s="256" t="s">
        <v>1721</v>
      </c>
      <c r="C255" s="256" t="s">
        <v>1292</v>
      </c>
      <c r="D255" s="257">
        <v>45338</v>
      </c>
      <c r="E255" s="258"/>
      <c r="F255" s="258"/>
      <c r="G255" s="258"/>
    </row>
    <row r="256" spans="1:7" x14ac:dyDescent="0.25">
      <c r="A256" s="256" t="s">
        <v>637</v>
      </c>
      <c r="B256" s="256" t="s">
        <v>1721</v>
      </c>
      <c r="C256" s="256" t="s">
        <v>1292</v>
      </c>
      <c r="D256" s="257">
        <v>45338</v>
      </c>
      <c r="E256" s="258"/>
      <c r="F256" s="258"/>
      <c r="G256" s="258"/>
    </row>
    <row r="257" spans="1:7" x14ac:dyDescent="0.25">
      <c r="A257" s="256" t="s">
        <v>637</v>
      </c>
      <c r="B257" s="256" t="s">
        <v>1721</v>
      </c>
      <c r="C257" s="256" t="s">
        <v>1292</v>
      </c>
      <c r="D257" s="257">
        <v>45338</v>
      </c>
      <c r="E257" s="258"/>
      <c r="F257" s="258"/>
      <c r="G257" s="258"/>
    </row>
    <row r="258" spans="1:7" x14ac:dyDescent="0.25">
      <c r="A258" s="256" t="s">
        <v>637</v>
      </c>
      <c r="B258" s="256" t="s">
        <v>1721</v>
      </c>
      <c r="C258" s="256" t="s">
        <v>1292</v>
      </c>
      <c r="D258" s="257">
        <v>45338</v>
      </c>
      <c r="E258" s="258"/>
      <c r="F258" s="258"/>
      <c r="G258" s="258"/>
    </row>
    <row r="259" spans="1:7" x14ac:dyDescent="0.25">
      <c r="A259" s="256" t="s">
        <v>637</v>
      </c>
      <c r="B259" s="256" t="s">
        <v>1721</v>
      </c>
      <c r="C259" s="256" t="s">
        <v>1292</v>
      </c>
      <c r="D259" s="257">
        <v>45338</v>
      </c>
      <c r="E259" s="258"/>
      <c r="F259" s="258"/>
      <c r="G259" s="258"/>
    </row>
    <row r="260" spans="1:7" x14ac:dyDescent="0.25">
      <c r="A260" s="256" t="s">
        <v>637</v>
      </c>
      <c r="B260" s="256" t="s">
        <v>1721</v>
      </c>
      <c r="C260" s="256" t="s">
        <v>1292</v>
      </c>
      <c r="D260" s="257">
        <v>45338</v>
      </c>
      <c r="E260" s="258"/>
      <c r="F260" s="258"/>
      <c r="G260" s="258"/>
    </row>
    <row r="261" spans="1:7" x14ac:dyDescent="0.25">
      <c r="A261" s="256" t="s">
        <v>637</v>
      </c>
      <c r="B261" s="256" t="s">
        <v>1721</v>
      </c>
      <c r="C261" s="256" t="s">
        <v>1292</v>
      </c>
      <c r="D261" s="257">
        <v>45338</v>
      </c>
      <c r="E261" s="258"/>
      <c r="F261" s="258"/>
      <c r="G261" s="258"/>
    </row>
    <row r="262" spans="1:7" x14ac:dyDescent="0.25">
      <c r="A262" s="256" t="s">
        <v>637</v>
      </c>
      <c r="B262" s="256" t="s">
        <v>1721</v>
      </c>
      <c r="C262" s="256" t="s">
        <v>1292</v>
      </c>
      <c r="D262" s="257">
        <v>45338</v>
      </c>
      <c r="E262" s="258"/>
      <c r="F262" s="258"/>
      <c r="G262" s="258"/>
    </row>
    <row r="263" spans="1:7" x14ac:dyDescent="0.25">
      <c r="A263" s="256" t="s">
        <v>637</v>
      </c>
      <c r="B263" s="256" t="s">
        <v>1721</v>
      </c>
      <c r="C263" s="256" t="s">
        <v>1292</v>
      </c>
      <c r="D263" s="257">
        <v>45338</v>
      </c>
      <c r="E263" s="258"/>
      <c r="F263" s="258"/>
      <c r="G263" s="258"/>
    </row>
    <row r="264" spans="1:7" x14ac:dyDescent="0.25">
      <c r="A264" s="256" t="s">
        <v>637</v>
      </c>
      <c r="B264" s="256" t="s">
        <v>1721</v>
      </c>
      <c r="C264" s="256" t="s">
        <v>1292</v>
      </c>
      <c r="D264" s="257">
        <v>45338</v>
      </c>
      <c r="E264" s="258"/>
      <c r="F264" s="258"/>
      <c r="G264" s="258"/>
    </row>
    <row r="265" spans="1:7" x14ac:dyDescent="0.25">
      <c r="A265" s="256" t="s">
        <v>637</v>
      </c>
      <c r="B265" s="256" t="s">
        <v>1721</v>
      </c>
      <c r="C265" s="256" t="s">
        <v>1292</v>
      </c>
      <c r="D265" s="257">
        <v>45338</v>
      </c>
      <c r="E265" s="258"/>
      <c r="F265" s="258"/>
      <c r="G265" s="258"/>
    </row>
    <row r="266" spans="1:7" x14ac:dyDescent="0.25">
      <c r="A266" s="256" t="s">
        <v>637</v>
      </c>
      <c r="B266" s="256" t="s">
        <v>1721</v>
      </c>
      <c r="C266" s="256" t="s">
        <v>1292</v>
      </c>
      <c r="D266" s="257">
        <v>45338</v>
      </c>
      <c r="E266" s="258"/>
      <c r="F266" s="258"/>
      <c r="G266" s="258"/>
    </row>
    <row r="267" spans="1:7" x14ac:dyDescent="0.25">
      <c r="A267" s="256" t="s">
        <v>637</v>
      </c>
      <c r="B267" s="256" t="s">
        <v>1721</v>
      </c>
      <c r="C267" s="256" t="s">
        <v>1292</v>
      </c>
      <c r="D267" s="257">
        <v>45338</v>
      </c>
      <c r="E267" s="258"/>
      <c r="F267" s="258"/>
      <c r="G267" s="258"/>
    </row>
    <row r="268" spans="1:7" x14ac:dyDescent="0.25">
      <c r="A268" s="256" t="s">
        <v>637</v>
      </c>
      <c r="B268" s="256" t="s">
        <v>1721</v>
      </c>
      <c r="C268" s="256" t="s">
        <v>1292</v>
      </c>
      <c r="D268" s="257">
        <v>45338</v>
      </c>
      <c r="E268" s="258"/>
      <c r="F268" s="258"/>
      <c r="G268" s="258"/>
    </row>
    <row r="269" spans="1:7" x14ac:dyDescent="0.25">
      <c r="A269" s="256" t="s">
        <v>637</v>
      </c>
      <c r="B269" s="256" t="s">
        <v>1721</v>
      </c>
      <c r="C269" s="256" t="s">
        <v>1292</v>
      </c>
      <c r="D269" s="257">
        <v>45338</v>
      </c>
      <c r="E269" s="258"/>
      <c r="F269" s="258"/>
      <c r="G269" s="258"/>
    </row>
    <row r="270" spans="1:7" x14ac:dyDescent="0.25">
      <c r="A270" s="256" t="s">
        <v>637</v>
      </c>
      <c r="B270" s="256" t="s">
        <v>1721</v>
      </c>
      <c r="C270" s="256" t="s">
        <v>1292</v>
      </c>
      <c r="D270" s="257">
        <v>45338</v>
      </c>
      <c r="E270" s="258"/>
      <c r="F270" s="258"/>
      <c r="G270" s="258"/>
    </row>
    <row r="271" spans="1:7" x14ac:dyDescent="0.25">
      <c r="A271" s="256" t="s">
        <v>637</v>
      </c>
      <c r="B271" s="256" t="s">
        <v>1721</v>
      </c>
      <c r="C271" s="256" t="s">
        <v>1292</v>
      </c>
      <c r="D271" s="257">
        <v>45338</v>
      </c>
      <c r="E271" s="258"/>
      <c r="F271" s="258"/>
      <c r="G271" s="258"/>
    </row>
    <row r="272" spans="1:7" x14ac:dyDescent="0.25">
      <c r="A272" s="256" t="s">
        <v>637</v>
      </c>
      <c r="B272" s="256" t="s">
        <v>1721</v>
      </c>
      <c r="C272" s="256" t="s">
        <v>1292</v>
      </c>
      <c r="D272" s="257">
        <v>45338</v>
      </c>
      <c r="E272" s="258"/>
      <c r="F272" s="258"/>
      <c r="G272" s="258"/>
    </row>
    <row r="273" spans="1:7" x14ac:dyDescent="0.25">
      <c r="A273" s="256" t="s">
        <v>637</v>
      </c>
      <c r="B273" s="256" t="s">
        <v>1721</v>
      </c>
      <c r="C273" s="256" t="s">
        <v>1292</v>
      </c>
      <c r="D273" s="257">
        <v>45338</v>
      </c>
      <c r="E273" s="258"/>
      <c r="F273" s="258"/>
      <c r="G273" s="258"/>
    </row>
    <row r="274" spans="1:7" x14ac:dyDescent="0.25">
      <c r="A274" s="256" t="s">
        <v>637</v>
      </c>
      <c r="B274" s="256" t="s">
        <v>1721</v>
      </c>
      <c r="C274" s="256" t="s">
        <v>1292</v>
      </c>
      <c r="D274" s="257">
        <v>45338</v>
      </c>
      <c r="E274" s="258"/>
      <c r="F274" s="258"/>
      <c r="G274" s="258"/>
    </row>
    <row r="275" spans="1:7" x14ac:dyDescent="0.25">
      <c r="A275" s="256" t="s">
        <v>637</v>
      </c>
      <c r="B275" s="256" t="s">
        <v>1721</v>
      </c>
      <c r="C275" s="256" t="s">
        <v>1292</v>
      </c>
      <c r="D275" s="257">
        <v>45338</v>
      </c>
      <c r="E275" s="258"/>
      <c r="F275" s="258"/>
      <c r="G275" s="258"/>
    </row>
    <row r="276" spans="1:7" x14ac:dyDescent="0.25">
      <c r="A276" s="256" t="s">
        <v>637</v>
      </c>
      <c r="B276" s="256" t="s">
        <v>1721</v>
      </c>
      <c r="C276" s="256" t="s">
        <v>1292</v>
      </c>
      <c r="D276" s="257">
        <v>45338</v>
      </c>
      <c r="E276" s="258"/>
      <c r="F276" s="258"/>
      <c r="G276" s="258"/>
    </row>
    <row r="277" spans="1:7" x14ac:dyDescent="0.25">
      <c r="A277" s="256" t="s">
        <v>637</v>
      </c>
      <c r="B277" s="256" t="s">
        <v>1721</v>
      </c>
      <c r="C277" s="256" t="s">
        <v>1292</v>
      </c>
      <c r="D277" s="257">
        <v>45338</v>
      </c>
      <c r="E277" s="258"/>
      <c r="F277" s="258"/>
      <c r="G277" s="258"/>
    </row>
    <row r="278" spans="1:7" x14ac:dyDescent="0.25">
      <c r="A278" s="256" t="s">
        <v>637</v>
      </c>
      <c r="B278" s="256" t="s">
        <v>1721</v>
      </c>
      <c r="C278" s="256" t="s">
        <v>1292</v>
      </c>
      <c r="D278" s="257">
        <v>45338</v>
      </c>
      <c r="E278" s="258"/>
      <c r="F278" s="258"/>
      <c r="G278" s="258"/>
    </row>
    <row r="279" spans="1:7" x14ac:dyDescent="0.25">
      <c r="A279" s="256" t="s">
        <v>637</v>
      </c>
      <c r="B279" s="256" t="s">
        <v>1721</v>
      </c>
      <c r="C279" s="256" t="s">
        <v>1292</v>
      </c>
      <c r="D279" s="257">
        <v>45338</v>
      </c>
      <c r="E279" s="258"/>
      <c r="F279" s="258"/>
      <c r="G279" s="258"/>
    </row>
    <row r="280" spans="1:7" x14ac:dyDescent="0.25">
      <c r="A280" s="256" t="s">
        <v>637</v>
      </c>
      <c r="B280" s="256" t="s">
        <v>1721</v>
      </c>
      <c r="C280" s="256" t="s">
        <v>1292</v>
      </c>
      <c r="D280" s="257">
        <v>45338</v>
      </c>
      <c r="E280" s="258"/>
      <c r="F280" s="258"/>
      <c r="G280" s="258"/>
    </row>
    <row r="281" spans="1:7" x14ac:dyDescent="0.25">
      <c r="A281" s="256" t="s">
        <v>637</v>
      </c>
      <c r="B281" s="256" t="s">
        <v>1721</v>
      </c>
      <c r="C281" s="256" t="s">
        <v>1292</v>
      </c>
      <c r="D281" s="257">
        <v>45338</v>
      </c>
      <c r="E281" s="258"/>
      <c r="F281" s="258"/>
      <c r="G281" s="258"/>
    </row>
    <row r="282" spans="1:7" x14ac:dyDescent="0.25">
      <c r="A282" s="256" t="s">
        <v>637</v>
      </c>
      <c r="B282" s="256" t="s">
        <v>1721</v>
      </c>
      <c r="C282" s="256" t="s">
        <v>1292</v>
      </c>
      <c r="D282" s="257">
        <v>45338</v>
      </c>
      <c r="E282" s="258"/>
      <c r="F282" s="258"/>
      <c r="G282" s="258"/>
    </row>
    <row r="283" spans="1:7" x14ac:dyDescent="0.25">
      <c r="A283" s="256" t="s">
        <v>637</v>
      </c>
      <c r="B283" s="256" t="s">
        <v>1721</v>
      </c>
      <c r="C283" s="256" t="s">
        <v>1292</v>
      </c>
      <c r="D283" s="257">
        <v>45338</v>
      </c>
      <c r="E283" s="258"/>
      <c r="F283" s="258"/>
      <c r="G283" s="258"/>
    </row>
    <row r="284" spans="1:7" x14ac:dyDescent="0.25">
      <c r="A284" s="256" t="s">
        <v>637</v>
      </c>
      <c r="B284" s="256" t="s">
        <v>1721</v>
      </c>
      <c r="C284" s="256" t="s">
        <v>1292</v>
      </c>
      <c r="D284" s="257">
        <v>45338</v>
      </c>
      <c r="E284" s="258"/>
      <c r="F284" s="258"/>
      <c r="G284" s="258"/>
    </row>
    <row r="285" spans="1:7" x14ac:dyDescent="0.25">
      <c r="A285" s="256" t="s">
        <v>637</v>
      </c>
      <c r="B285" s="256" t="s">
        <v>1721</v>
      </c>
      <c r="C285" s="256" t="s">
        <v>1292</v>
      </c>
      <c r="D285" s="257">
        <v>45338</v>
      </c>
      <c r="E285" s="258"/>
      <c r="F285" s="258"/>
      <c r="G285" s="258"/>
    </row>
    <row r="286" spans="1:7" x14ac:dyDescent="0.25">
      <c r="A286" s="256" t="s">
        <v>637</v>
      </c>
      <c r="B286" s="256" t="s">
        <v>1721</v>
      </c>
      <c r="C286" s="256" t="s">
        <v>1292</v>
      </c>
      <c r="D286" s="257">
        <v>45338</v>
      </c>
      <c r="E286" s="258"/>
      <c r="F286" s="258"/>
      <c r="G286" s="258"/>
    </row>
    <row r="287" spans="1:7" x14ac:dyDescent="0.25">
      <c r="A287" s="256" t="s">
        <v>637</v>
      </c>
      <c r="B287" s="256" t="s">
        <v>1721</v>
      </c>
      <c r="C287" s="256" t="s">
        <v>1292</v>
      </c>
      <c r="D287" s="257">
        <v>45338</v>
      </c>
      <c r="E287" s="258"/>
      <c r="F287" s="258"/>
      <c r="G287" s="258"/>
    </row>
    <row r="288" spans="1:7" x14ac:dyDescent="0.25">
      <c r="A288" s="256" t="s">
        <v>637</v>
      </c>
      <c r="B288" s="256" t="s">
        <v>1721</v>
      </c>
      <c r="C288" s="256" t="s">
        <v>1292</v>
      </c>
      <c r="D288" s="257">
        <v>45338</v>
      </c>
      <c r="E288" s="258"/>
      <c r="F288" s="258"/>
      <c r="G288" s="258"/>
    </row>
    <row r="289" spans="1:7" x14ac:dyDescent="0.25">
      <c r="A289" s="256" t="s">
        <v>637</v>
      </c>
      <c r="B289" s="256" t="s">
        <v>1721</v>
      </c>
      <c r="C289" s="256" t="s">
        <v>1292</v>
      </c>
      <c r="D289" s="257">
        <v>45338</v>
      </c>
      <c r="E289" s="258"/>
      <c r="F289" s="258"/>
      <c r="G289" s="258"/>
    </row>
    <row r="290" spans="1:7" x14ac:dyDescent="0.25">
      <c r="A290" s="256" t="s">
        <v>637</v>
      </c>
      <c r="B290" s="256" t="s">
        <v>1721</v>
      </c>
      <c r="C290" s="256" t="s">
        <v>1292</v>
      </c>
      <c r="D290" s="257">
        <v>45338</v>
      </c>
      <c r="E290" s="258"/>
      <c r="F290" s="258"/>
      <c r="G290" s="258"/>
    </row>
    <row r="291" spans="1:7" x14ac:dyDescent="0.25">
      <c r="A291" s="256" t="s">
        <v>637</v>
      </c>
      <c r="B291" s="256" t="s">
        <v>1721</v>
      </c>
      <c r="C291" s="256" t="s">
        <v>1292</v>
      </c>
      <c r="D291" s="257">
        <v>45338</v>
      </c>
      <c r="E291" s="258"/>
      <c r="F291" s="258"/>
      <c r="G291" s="258"/>
    </row>
    <row r="292" spans="1:7" x14ac:dyDescent="0.25">
      <c r="A292" s="256" t="s">
        <v>637</v>
      </c>
      <c r="B292" s="256" t="s">
        <v>1721</v>
      </c>
      <c r="C292" s="256" t="s">
        <v>1292</v>
      </c>
      <c r="D292" s="257">
        <v>45338</v>
      </c>
      <c r="E292" s="258"/>
      <c r="F292" s="258"/>
      <c r="G292" s="258"/>
    </row>
    <row r="293" spans="1:7" x14ac:dyDescent="0.25">
      <c r="A293" s="256" t="s">
        <v>637</v>
      </c>
      <c r="B293" s="256" t="s">
        <v>1721</v>
      </c>
      <c r="C293" s="256" t="s">
        <v>1292</v>
      </c>
      <c r="D293" s="257">
        <v>45338</v>
      </c>
      <c r="E293" s="258"/>
      <c r="F293" s="258"/>
      <c r="G293" s="258"/>
    </row>
    <row r="294" spans="1:7" x14ac:dyDescent="0.25">
      <c r="A294" s="256" t="s">
        <v>637</v>
      </c>
      <c r="B294" s="256" t="s">
        <v>1721</v>
      </c>
      <c r="C294" s="256" t="s">
        <v>1292</v>
      </c>
      <c r="D294" s="257">
        <v>45338</v>
      </c>
      <c r="E294" s="258"/>
      <c r="F294" s="258"/>
      <c r="G294" s="258"/>
    </row>
    <row r="295" spans="1:7" x14ac:dyDescent="0.25">
      <c r="A295" s="256" t="s">
        <v>637</v>
      </c>
      <c r="B295" s="256" t="s">
        <v>1721</v>
      </c>
      <c r="C295" s="256" t="s">
        <v>1292</v>
      </c>
      <c r="D295" s="257">
        <v>45338</v>
      </c>
      <c r="E295" s="258"/>
      <c r="F295" s="258"/>
      <c r="G295" s="258"/>
    </row>
    <row r="296" spans="1:7" x14ac:dyDescent="0.25">
      <c r="A296" s="256" t="s">
        <v>637</v>
      </c>
      <c r="B296" s="256" t="s">
        <v>1721</v>
      </c>
      <c r="C296" s="256" t="s">
        <v>1292</v>
      </c>
      <c r="D296" s="257">
        <v>45338</v>
      </c>
      <c r="E296" s="258"/>
      <c r="F296" s="258"/>
      <c r="G296" s="258"/>
    </row>
    <row r="297" spans="1:7" x14ac:dyDescent="0.25">
      <c r="A297" s="256" t="s">
        <v>637</v>
      </c>
      <c r="B297" s="256" t="s">
        <v>1721</v>
      </c>
      <c r="C297" s="256" t="s">
        <v>1292</v>
      </c>
      <c r="D297" s="257">
        <v>45338</v>
      </c>
      <c r="E297" s="258"/>
      <c r="F297" s="258"/>
      <c r="G297" s="258"/>
    </row>
    <row r="298" spans="1:7" x14ac:dyDescent="0.25">
      <c r="A298" s="256" t="s">
        <v>637</v>
      </c>
      <c r="B298" s="256" t="s">
        <v>1721</v>
      </c>
      <c r="C298" s="256" t="s">
        <v>1292</v>
      </c>
      <c r="D298" s="257">
        <v>45338</v>
      </c>
      <c r="E298" s="258"/>
      <c r="F298" s="258"/>
      <c r="G298" s="258"/>
    </row>
    <row r="299" spans="1:7" x14ac:dyDescent="0.25">
      <c r="A299" s="256" t="s">
        <v>637</v>
      </c>
      <c r="B299" s="256" t="s">
        <v>1721</v>
      </c>
      <c r="C299" s="256" t="s">
        <v>1292</v>
      </c>
      <c r="D299" s="257">
        <v>45338</v>
      </c>
      <c r="E299" s="258"/>
      <c r="F299" s="258"/>
      <c r="G299" s="258"/>
    </row>
    <row r="300" spans="1:7" x14ac:dyDescent="0.25">
      <c r="A300" s="256" t="s">
        <v>637</v>
      </c>
      <c r="B300" s="256" t="s">
        <v>1721</v>
      </c>
      <c r="C300" s="256" t="s">
        <v>1292</v>
      </c>
      <c r="D300" s="257">
        <v>45338</v>
      </c>
      <c r="E300" s="258"/>
      <c r="F300" s="258"/>
      <c r="G300" s="258"/>
    </row>
    <row r="301" spans="1:7" x14ac:dyDescent="0.25">
      <c r="A301" s="256" t="s">
        <v>637</v>
      </c>
      <c r="B301" s="256" t="s">
        <v>1721</v>
      </c>
      <c r="C301" s="256" t="s">
        <v>1292</v>
      </c>
      <c r="D301" s="257">
        <v>45338</v>
      </c>
      <c r="E301" s="258"/>
      <c r="F301" s="258"/>
      <c r="G301" s="258"/>
    </row>
    <row r="302" spans="1:7" x14ac:dyDescent="0.25">
      <c r="A302" s="256" t="s">
        <v>637</v>
      </c>
      <c r="B302" s="256" t="s">
        <v>1721</v>
      </c>
      <c r="C302" s="256" t="s">
        <v>1292</v>
      </c>
      <c r="D302" s="257">
        <v>45338</v>
      </c>
      <c r="E302" s="258"/>
      <c r="F302" s="258"/>
      <c r="G302" s="258"/>
    </row>
    <row r="303" spans="1:7" x14ac:dyDescent="0.25">
      <c r="A303" s="256" t="s">
        <v>637</v>
      </c>
      <c r="B303" s="256" t="s">
        <v>1721</v>
      </c>
      <c r="C303" s="256" t="s">
        <v>1292</v>
      </c>
      <c r="D303" s="257">
        <v>45338</v>
      </c>
      <c r="E303" s="258"/>
      <c r="F303" s="258"/>
      <c r="G303" s="258"/>
    </row>
    <row r="304" spans="1:7" x14ac:dyDescent="0.25">
      <c r="A304" s="256" t="s">
        <v>637</v>
      </c>
      <c r="B304" s="256" t="s">
        <v>1721</v>
      </c>
      <c r="C304" s="256" t="s">
        <v>1292</v>
      </c>
      <c r="D304" s="257">
        <v>45338</v>
      </c>
      <c r="E304" s="258"/>
      <c r="F304" s="258"/>
      <c r="G304" s="258"/>
    </row>
    <row r="305" spans="1:8" x14ac:dyDescent="0.25">
      <c r="A305" s="256" t="s">
        <v>637</v>
      </c>
      <c r="B305" s="256" t="s">
        <v>1721</v>
      </c>
      <c r="C305" s="256" t="s">
        <v>1292</v>
      </c>
      <c r="D305" s="257">
        <v>45338</v>
      </c>
      <c r="E305" s="258"/>
      <c r="F305" s="258"/>
      <c r="G305" s="258"/>
    </row>
    <row r="306" spans="1:8" x14ac:dyDescent="0.25">
      <c r="A306" s="256" t="s">
        <v>637</v>
      </c>
      <c r="B306" s="256" t="s">
        <v>1721</v>
      </c>
      <c r="C306" s="256" t="s">
        <v>1292</v>
      </c>
      <c r="D306" s="257">
        <v>45338</v>
      </c>
      <c r="E306" s="258"/>
      <c r="F306" s="258"/>
      <c r="G306" s="258"/>
    </row>
    <row r="307" spans="1:8" x14ac:dyDescent="0.25">
      <c r="A307" s="256" t="s">
        <v>637</v>
      </c>
      <c r="B307" s="256" t="s">
        <v>1721</v>
      </c>
      <c r="C307" s="256" t="s">
        <v>1292</v>
      </c>
      <c r="D307" s="257">
        <v>45338</v>
      </c>
      <c r="E307" s="258"/>
      <c r="F307" s="258"/>
      <c r="G307" s="258"/>
    </row>
    <row r="308" spans="1:8" x14ac:dyDescent="0.25">
      <c r="A308" s="256" t="s">
        <v>637</v>
      </c>
      <c r="B308" s="256" t="s">
        <v>1721</v>
      </c>
      <c r="C308" s="256" t="s">
        <v>1292</v>
      </c>
      <c r="D308" s="257">
        <v>45338</v>
      </c>
      <c r="E308" s="258"/>
      <c r="F308" s="258"/>
      <c r="G308" s="258"/>
    </row>
    <row r="309" spans="1:8" x14ac:dyDescent="0.25">
      <c r="A309" s="256" t="s">
        <v>637</v>
      </c>
      <c r="B309" s="256" t="s">
        <v>1721</v>
      </c>
      <c r="C309" s="256" t="s">
        <v>1292</v>
      </c>
      <c r="D309" s="257">
        <v>45338</v>
      </c>
      <c r="E309" s="258"/>
      <c r="F309" s="258"/>
      <c r="G309" s="258"/>
    </row>
    <row r="310" spans="1:8" x14ac:dyDescent="0.25">
      <c r="A310" s="256" t="s">
        <v>637</v>
      </c>
      <c r="B310" s="256" t="s">
        <v>1721</v>
      </c>
      <c r="C310" s="256" t="s">
        <v>1292</v>
      </c>
      <c r="D310" s="257">
        <v>45338</v>
      </c>
      <c r="E310" s="258"/>
      <c r="F310" s="258"/>
      <c r="G310" s="258"/>
    </row>
    <row r="311" spans="1:8" x14ac:dyDescent="0.25">
      <c r="A311" s="256" t="s">
        <v>637</v>
      </c>
      <c r="B311" s="256" t="s">
        <v>1721</v>
      </c>
      <c r="C311" s="256" t="s">
        <v>1292</v>
      </c>
      <c r="D311" s="257">
        <v>45338</v>
      </c>
      <c r="E311" s="258"/>
      <c r="F311" s="258"/>
      <c r="G311" s="258"/>
    </row>
    <row r="312" spans="1:8" x14ac:dyDescent="0.25">
      <c r="A312" s="256" t="s">
        <v>637</v>
      </c>
      <c r="B312" s="256" t="s">
        <v>1721</v>
      </c>
      <c r="C312" s="256" t="s">
        <v>1292</v>
      </c>
      <c r="D312" s="257">
        <v>45338</v>
      </c>
      <c r="E312" s="258"/>
      <c r="F312" s="258"/>
      <c r="G312" s="258"/>
    </row>
    <row r="313" spans="1:8" x14ac:dyDescent="0.25">
      <c r="A313" s="256" t="s">
        <v>637</v>
      </c>
      <c r="B313" s="256" t="s">
        <v>1721</v>
      </c>
      <c r="C313" s="256" t="s">
        <v>1292</v>
      </c>
      <c r="D313" s="257">
        <v>45338</v>
      </c>
      <c r="E313" s="258"/>
      <c r="F313" s="258"/>
      <c r="G313" s="258"/>
    </row>
    <row r="314" spans="1:8" x14ac:dyDescent="0.25">
      <c r="A314" s="256" t="s">
        <v>637</v>
      </c>
      <c r="B314" s="256" t="s">
        <v>1721</v>
      </c>
      <c r="C314" s="256" t="s">
        <v>1292</v>
      </c>
      <c r="D314" s="257">
        <v>45338</v>
      </c>
      <c r="E314" s="258"/>
      <c r="F314" s="258"/>
      <c r="G314" s="258"/>
    </row>
    <row r="315" spans="1:8" x14ac:dyDescent="0.25">
      <c r="A315" s="256" t="s">
        <v>637</v>
      </c>
      <c r="B315" s="256" t="s">
        <v>1721</v>
      </c>
      <c r="C315" s="256" t="s">
        <v>1292</v>
      </c>
      <c r="D315" s="257">
        <v>45338</v>
      </c>
      <c r="E315" s="258"/>
      <c r="F315" s="258"/>
      <c r="G315" s="258"/>
    </row>
    <row r="316" spans="1:8" x14ac:dyDescent="0.25">
      <c r="A316" s="256" t="s">
        <v>637</v>
      </c>
      <c r="B316" s="256" t="s">
        <v>1721</v>
      </c>
      <c r="C316" s="256" t="s">
        <v>1292</v>
      </c>
      <c r="D316" s="257">
        <v>45338</v>
      </c>
      <c r="E316" s="258"/>
      <c r="F316" s="258"/>
      <c r="G316" s="258"/>
    </row>
    <row r="317" spans="1:8" x14ac:dyDescent="0.25">
      <c r="A317" s="256" t="s">
        <v>637</v>
      </c>
      <c r="B317" s="256" t="s">
        <v>1721</v>
      </c>
      <c r="C317" s="256" t="s">
        <v>1292</v>
      </c>
      <c r="D317" s="257">
        <v>45338</v>
      </c>
      <c r="E317" s="258"/>
      <c r="F317" s="258"/>
      <c r="G317" s="258"/>
      <c r="H317" s="256">
        <v>3350</v>
      </c>
    </row>
    <row r="318" spans="1:8" x14ac:dyDescent="0.25">
      <c r="A318" s="256" t="s">
        <v>637</v>
      </c>
      <c r="B318" s="256" t="s">
        <v>1722</v>
      </c>
      <c r="C318" s="256" t="s">
        <v>730</v>
      </c>
      <c r="D318" s="257">
        <v>45338</v>
      </c>
      <c r="E318" s="258"/>
      <c r="F318" s="258"/>
      <c r="G318" s="258"/>
      <c r="H318" s="256">
        <v>100</v>
      </c>
    </row>
    <row r="319" spans="1:8" x14ac:dyDescent="0.25">
      <c r="A319" s="256" t="s">
        <v>637</v>
      </c>
      <c r="B319" s="256" t="s">
        <v>1723</v>
      </c>
      <c r="C319" s="256" t="s">
        <v>730</v>
      </c>
      <c r="D319" s="257">
        <v>45338</v>
      </c>
      <c r="E319" s="258"/>
      <c r="F319" s="258"/>
      <c r="G319" s="258"/>
      <c r="H319" s="256">
        <v>26</v>
      </c>
    </row>
    <row r="320" spans="1:8" x14ac:dyDescent="0.25">
      <c r="A320" s="256" t="s">
        <v>637</v>
      </c>
      <c r="B320" s="256" t="s">
        <v>1724</v>
      </c>
      <c r="C320" s="256" t="s">
        <v>730</v>
      </c>
      <c r="D320" s="257">
        <v>45338</v>
      </c>
      <c r="E320" s="258"/>
      <c r="F320" s="258"/>
      <c r="G320" s="258"/>
      <c r="H320" s="256">
        <v>50</v>
      </c>
    </row>
    <row r="321" spans="1:9" x14ac:dyDescent="0.25">
      <c r="A321" s="256" t="s">
        <v>637</v>
      </c>
      <c r="B321" s="256" t="s">
        <v>1725</v>
      </c>
      <c r="C321" s="256" t="s">
        <v>1292</v>
      </c>
      <c r="D321" s="257">
        <v>45324</v>
      </c>
      <c r="E321" s="258"/>
      <c r="F321" s="258"/>
      <c r="G321" s="258"/>
      <c r="H321" s="256">
        <v>20</v>
      </c>
    </row>
    <row r="322" spans="1:9" x14ac:dyDescent="0.25">
      <c r="A322" s="256" t="s">
        <v>637</v>
      </c>
      <c r="B322" s="256" t="s">
        <v>1726</v>
      </c>
      <c r="C322" s="256" t="s">
        <v>730</v>
      </c>
      <c r="D322" s="257"/>
      <c r="E322" s="258"/>
      <c r="F322" s="258"/>
      <c r="G322" s="258"/>
      <c r="H322" s="256">
        <v>50</v>
      </c>
    </row>
    <row r="323" spans="1:9" x14ac:dyDescent="0.25">
      <c r="A323" s="256" t="s">
        <v>637</v>
      </c>
      <c r="B323" s="256" t="s">
        <v>1727</v>
      </c>
      <c r="C323" s="256" t="s">
        <v>979</v>
      </c>
      <c r="D323" s="257">
        <v>45352</v>
      </c>
      <c r="E323" s="258">
        <v>4200</v>
      </c>
      <c r="F323" s="258"/>
      <c r="G323" s="258"/>
      <c r="H323" s="256">
        <v>854</v>
      </c>
    </row>
    <row r="324" spans="1:9" x14ac:dyDescent="0.25">
      <c r="A324" s="256" t="s">
        <v>637</v>
      </c>
      <c r="B324" s="256" t="s">
        <v>1728</v>
      </c>
      <c r="C324" s="256" t="s">
        <v>979</v>
      </c>
      <c r="D324" s="257">
        <v>45323</v>
      </c>
      <c r="E324" s="258"/>
      <c r="F324" s="258"/>
      <c r="G324" s="258"/>
      <c r="H324" s="256">
        <v>955</v>
      </c>
    </row>
    <row r="325" spans="1:9" x14ac:dyDescent="0.25">
      <c r="A325" s="256" t="s">
        <v>637</v>
      </c>
      <c r="B325" s="256" t="s">
        <v>1729</v>
      </c>
      <c r="C325" s="256" t="s">
        <v>687</v>
      </c>
      <c r="D325" s="257">
        <v>45323</v>
      </c>
      <c r="E325" s="258"/>
      <c r="F325" s="258"/>
      <c r="G325" s="258"/>
      <c r="H325" s="256">
        <v>500</v>
      </c>
    </row>
    <row r="326" spans="1:9" x14ac:dyDescent="0.25">
      <c r="A326" s="256" t="s">
        <v>637</v>
      </c>
      <c r="B326" s="256" t="s">
        <v>1730</v>
      </c>
      <c r="C326" s="256" t="s">
        <v>985</v>
      </c>
      <c r="D326" s="257" t="s">
        <v>1731</v>
      </c>
      <c r="E326" s="258"/>
      <c r="F326" s="258"/>
      <c r="G326" s="258"/>
      <c r="H326" s="256">
        <v>60</v>
      </c>
    </row>
    <row r="327" spans="1:9" x14ac:dyDescent="0.25">
      <c r="A327" s="256" t="s">
        <v>637</v>
      </c>
      <c r="B327" s="256" t="s">
        <v>1732</v>
      </c>
      <c r="C327" s="256" t="s">
        <v>639</v>
      </c>
      <c r="D327" s="257">
        <v>45352</v>
      </c>
      <c r="E327" s="258">
        <v>4000</v>
      </c>
      <c r="F327" s="258"/>
      <c r="G327" s="258"/>
      <c r="H327" s="256">
        <v>20</v>
      </c>
      <c r="I327" s="256">
        <v>2731</v>
      </c>
    </row>
    <row r="328" spans="1:9" x14ac:dyDescent="0.25">
      <c r="A328" s="256" t="s">
        <v>637</v>
      </c>
      <c r="B328" s="256" t="s">
        <v>1733</v>
      </c>
      <c r="C328" s="256" t="s">
        <v>639</v>
      </c>
      <c r="D328" s="257">
        <v>45352</v>
      </c>
      <c r="E328" s="258"/>
      <c r="F328" s="258"/>
      <c r="G328" s="258"/>
      <c r="H328" s="256">
        <v>20</v>
      </c>
    </row>
    <row r="329" spans="1:9" x14ac:dyDescent="0.25">
      <c r="A329" s="256" t="s">
        <v>637</v>
      </c>
      <c r="B329" s="256" t="s">
        <v>1734</v>
      </c>
      <c r="C329" s="256" t="s">
        <v>639</v>
      </c>
      <c r="D329" s="257">
        <v>45352</v>
      </c>
      <c r="E329" s="258"/>
      <c r="F329" s="258"/>
      <c r="G329" s="258"/>
      <c r="H329" s="256">
        <v>10</v>
      </c>
    </row>
    <row r="330" spans="1:9" x14ac:dyDescent="0.25">
      <c r="A330" s="256" t="s">
        <v>637</v>
      </c>
      <c r="B330" s="256" t="s">
        <v>1735</v>
      </c>
      <c r="C330" s="256" t="s">
        <v>639</v>
      </c>
      <c r="D330" s="257">
        <v>45352</v>
      </c>
      <c r="E330" s="258"/>
      <c r="F330" s="258"/>
      <c r="G330" s="258"/>
      <c r="H330" s="256">
        <v>25</v>
      </c>
    </row>
    <row r="331" spans="1:9" x14ac:dyDescent="0.25">
      <c r="A331" s="256" t="s">
        <v>637</v>
      </c>
      <c r="B331" s="256" t="s">
        <v>1735</v>
      </c>
      <c r="C331" s="256" t="s">
        <v>639</v>
      </c>
      <c r="D331" s="257">
        <v>45352</v>
      </c>
      <c r="E331" s="258"/>
      <c r="F331" s="258"/>
      <c r="G331" s="258"/>
      <c r="H331" s="256">
        <v>10</v>
      </c>
    </row>
    <row r="332" spans="1:9" x14ac:dyDescent="0.25">
      <c r="A332" s="256" t="s">
        <v>637</v>
      </c>
      <c r="B332" s="256" t="s">
        <v>1736</v>
      </c>
      <c r="C332" s="256" t="s">
        <v>639</v>
      </c>
      <c r="D332" s="257">
        <v>45352</v>
      </c>
      <c r="E332" s="258"/>
      <c r="F332" s="258"/>
      <c r="G332" s="258"/>
      <c r="H332" s="256">
        <v>10</v>
      </c>
      <c r="I332" s="256">
        <v>1302</v>
      </c>
    </row>
    <row r="333" spans="1:9" x14ac:dyDescent="0.25">
      <c r="A333" s="256" t="s">
        <v>637</v>
      </c>
      <c r="B333" s="256" t="s">
        <v>1737</v>
      </c>
      <c r="C333" s="256" t="s">
        <v>639</v>
      </c>
      <c r="D333" s="257">
        <v>45352</v>
      </c>
      <c r="E333" s="258"/>
      <c r="F333" s="258"/>
      <c r="G333" s="258"/>
      <c r="H333" s="256">
        <v>10</v>
      </c>
    </row>
    <row r="334" spans="1:9" x14ac:dyDescent="0.25">
      <c r="A334" s="256" t="s">
        <v>637</v>
      </c>
      <c r="B334" s="256" t="s">
        <v>1738</v>
      </c>
      <c r="C334" s="256" t="s">
        <v>639</v>
      </c>
      <c r="D334" s="257">
        <v>45352</v>
      </c>
      <c r="E334" s="258"/>
      <c r="F334" s="258"/>
      <c r="G334" s="258"/>
      <c r="H334" s="256">
        <v>10</v>
      </c>
    </row>
    <row r="335" spans="1:9" x14ac:dyDescent="0.25">
      <c r="A335" s="256" t="s">
        <v>637</v>
      </c>
      <c r="B335" s="256" t="s">
        <v>1735</v>
      </c>
      <c r="C335" s="256" t="s">
        <v>1292</v>
      </c>
      <c r="D335" s="257">
        <v>45352</v>
      </c>
      <c r="E335" s="258"/>
      <c r="F335" s="258"/>
      <c r="G335" s="258"/>
      <c r="H335" s="256">
        <v>212</v>
      </c>
    </row>
    <row r="336" spans="1:9" x14ac:dyDescent="0.25">
      <c r="A336" s="256" t="s">
        <v>637</v>
      </c>
      <c r="B336" s="256" t="s">
        <v>1739</v>
      </c>
      <c r="C336" s="256" t="s">
        <v>639</v>
      </c>
      <c r="D336" s="257">
        <v>45352</v>
      </c>
      <c r="E336" s="258"/>
      <c r="F336" s="258"/>
      <c r="G336" s="258"/>
      <c r="H336" s="256">
        <v>10</v>
      </c>
    </row>
    <row r="337" spans="1:9" x14ac:dyDescent="0.25">
      <c r="A337" s="256" t="s">
        <v>637</v>
      </c>
      <c r="B337" s="256" t="s">
        <v>1740</v>
      </c>
      <c r="C337" s="256" t="s">
        <v>687</v>
      </c>
      <c r="D337" s="257">
        <v>45433</v>
      </c>
      <c r="E337" s="258"/>
      <c r="F337" s="258"/>
      <c r="G337" s="258"/>
      <c r="H337" s="256">
        <v>50</v>
      </c>
    </row>
    <row r="338" spans="1:9" x14ac:dyDescent="0.25">
      <c r="A338" s="256" t="s">
        <v>637</v>
      </c>
      <c r="B338" s="256" t="s">
        <v>1714</v>
      </c>
      <c r="C338" s="256" t="s">
        <v>639</v>
      </c>
      <c r="D338" s="257">
        <v>45433</v>
      </c>
      <c r="E338" s="258">
        <v>5600</v>
      </c>
      <c r="F338" s="258"/>
      <c r="G338" s="258"/>
      <c r="H338" s="256">
        <v>10</v>
      </c>
      <c r="I338" s="256">
        <v>2112</v>
      </c>
    </row>
    <row r="339" spans="1:9" x14ac:dyDescent="0.25">
      <c r="A339" s="256" t="s">
        <v>637</v>
      </c>
      <c r="B339" s="256" t="s">
        <v>1741</v>
      </c>
      <c r="C339" s="256" t="s">
        <v>1251</v>
      </c>
      <c r="D339" s="257">
        <v>45442</v>
      </c>
      <c r="E339" s="258">
        <v>10000</v>
      </c>
      <c r="F339" s="258">
        <v>15000</v>
      </c>
      <c r="G339" s="258"/>
      <c r="H339" s="256">
        <v>757</v>
      </c>
    </row>
    <row r="340" spans="1:9" x14ac:dyDescent="0.25">
      <c r="A340" s="256" t="s">
        <v>637</v>
      </c>
      <c r="B340" s="256" t="s">
        <v>1742</v>
      </c>
      <c r="C340" s="256" t="s">
        <v>1292</v>
      </c>
      <c r="D340" s="257">
        <v>45444</v>
      </c>
      <c r="E340" s="258">
        <v>48888</v>
      </c>
      <c r="F340" s="258"/>
      <c r="G340" s="258"/>
      <c r="H340" s="256">
        <v>50</v>
      </c>
    </row>
    <row r="341" spans="1:9" x14ac:dyDescent="0.25">
      <c r="A341" s="256" t="s">
        <v>637</v>
      </c>
      <c r="B341" s="256" t="s">
        <v>1743</v>
      </c>
      <c r="C341" s="256" t="s">
        <v>1292</v>
      </c>
      <c r="D341" s="257">
        <v>45444</v>
      </c>
      <c r="E341" s="258"/>
      <c r="F341" s="258"/>
      <c r="G341" s="258"/>
      <c r="H341" s="256">
        <v>36</v>
      </c>
    </row>
    <row r="342" spans="1:9" x14ac:dyDescent="0.25">
      <c r="A342" s="256" t="s">
        <v>637</v>
      </c>
      <c r="B342" s="256" t="s">
        <v>1744</v>
      </c>
      <c r="C342" s="256" t="s">
        <v>1292</v>
      </c>
      <c r="D342" s="257">
        <v>45444</v>
      </c>
      <c r="E342" s="258"/>
      <c r="F342" s="258"/>
      <c r="G342" s="258"/>
      <c r="H342" s="256">
        <v>50</v>
      </c>
    </row>
    <row r="343" spans="1:9" x14ac:dyDescent="0.25">
      <c r="A343" s="256" t="s">
        <v>637</v>
      </c>
      <c r="B343" s="256" t="s">
        <v>1744</v>
      </c>
      <c r="C343" s="256" t="s">
        <v>1292</v>
      </c>
      <c r="D343" s="257">
        <v>45444</v>
      </c>
      <c r="E343" s="258"/>
      <c r="F343" s="258"/>
      <c r="G343" s="258"/>
      <c r="H343" s="256">
        <v>50</v>
      </c>
    </row>
    <row r="344" spans="1:9" x14ac:dyDescent="0.25">
      <c r="A344" s="256" t="s">
        <v>637</v>
      </c>
      <c r="B344" s="256" t="s">
        <v>1744</v>
      </c>
      <c r="C344" s="256" t="s">
        <v>1292</v>
      </c>
      <c r="D344" s="257">
        <v>45444</v>
      </c>
      <c r="E344" s="258"/>
      <c r="F344" s="258"/>
      <c r="G344" s="258"/>
      <c r="H344" s="256">
        <v>50</v>
      </c>
      <c r="I344" s="256">
        <v>98</v>
      </c>
    </row>
    <row r="345" spans="1:9" x14ac:dyDescent="0.25">
      <c r="A345" s="256" t="s">
        <v>637</v>
      </c>
      <c r="B345" s="256" t="s">
        <v>1745</v>
      </c>
      <c r="C345" s="256" t="s">
        <v>639</v>
      </c>
      <c r="D345" s="257">
        <v>45338</v>
      </c>
      <c r="E345" s="258"/>
      <c r="F345" s="258"/>
      <c r="G345" s="258"/>
      <c r="H345" s="256">
        <v>2</v>
      </c>
      <c r="I345" s="256">
        <v>108</v>
      </c>
    </row>
    <row r="346" spans="1:9" x14ac:dyDescent="0.25">
      <c r="A346" s="256" t="s">
        <v>637</v>
      </c>
      <c r="B346" s="256" t="s">
        <v>1745</v>
      </c>
      <c r="C346" s="256" t="s">
        <v>639</v>
      </c>
      <c r="D346" s="257">
        <v>45367</v>
      </c>
      <c r="E346" s="258"/>
      <c r="F346" s="258"/>
      <c r="G346" s="258"/>
      <c r="H346" s="256">
        <v>2</v>
      </c>
      <c r="I346" s="256">
        <v>182</v>
      </c>
    </row>
    <row r="347" spans="1:9" x14ac:dyDescent="0.25">
      <c r="A347" s="256" t="s">
        <v>637</v>
      </c>
      <c r="B347" s="256" t="s">
        <v>1745</v>
      </c>
      <c r="C347" s="256" t="s">
        <v>639</v>
      </c>
      <c r="D347" s="257">
        <v>45367</v>
      </c>
      <c r="E347" s="258"/>
      <c r="F347" s="258"/>
      <c r="G347" s="258"/>
      <c r="H347" s="256">
        <v>2</v>
      </c>
      <c r="I347" s="256">
        <v>155</v>
      </c>
    </row>
    <row r="348" spans="1:9" x14ac:dyDescent="0.25">
      <c r="A348" s="256" t="s">
        <v>637</v>
      </c>
      <c r="B348" s="256" t="s">
        <v>1745</v>
      </c>
      <c r="C348" s="256" t="s">
        <v>639</v>
      </c>
      <c r="D348" s="257">
        <v>45367</v>
      </c>
      <c r="E348" s="258"/>
      <c r="F348" s="258"/>
      <c r="G348" s="258"/>
      <c r="H348" s="256">
        <v>2</v>
      </c>
      <c r="I348" s="256">
        <v>61</v>
      </c>
    </row>
    <row r="349" spans="1:9" x14ac:dyDescent="0.25">
      <c r="A349" s="256" t="s">
        <v>637</v>
      </c>
      <c r="B349" s="256" t="s">
        <v>1745</v>
      </c>
      <c r="C349" s="256" t="s">
        <v>639</v>
      </c>
      <c r="D349" s="257">
        <v>45398</v>
      </c>
      <c r="E349" s="258"/>
      <c r="F349" s="258"/>
      <c r="G349" s="258"/>
      <c r="H349" s="256">
        <v>2</v>
      </c>
      <c r="I349" s="256">
        <v>103</v>
      </c>
    </row>
    <row r="350" spans="1:9" x14ac:dyDescent="0.25">
      <c r="A350" s="256" t="s">
        <v>637</v>
      </c>
      <c r="B350" s="256" t="s">
        <v>1745</v>
      </c>
      <c r="C350" s="256" t="s">
        <v>639</v>
      </c>
      <c r="D350" s="257">
        <v>45447</v>
      </c>
      <c r="E350" s="258"/>
      <c r="F350" s="258"/>
      <c r="G350" s="258"/>
      <c r="H350" s="256">
        <v>2</v>
      </c>
      <c r="I350" s="256">
        <v>87</v>
      </c>
    </row>
    <row r="351" spans="1:9" x14ac:dyDescent="0.25">
      <c r="A351" s="256" t="s">
        <v>637</v>
      </c>
      <c r="B351" s="256" t="s">
        <v>1745</v>
      </c>
      <c r="C351" s="256" t="s">
        <v>639</v>
      </c>
      <c r="D351" s="257">
        <v>45489</v>
      </c>
      <c r="E351" s="258"/>
      <c r="F351" s="258"/>
      <c r="G351" s="258"/>
      <c r="H351" s="256">
        <v>2</v>
      </c>
      <c r="I351" s="256">
        <v>356</v>
      </c>
    </row>
    <row r="352" spans="1:9" x14ac:dyDescent="0.25">
      <c r="A352" s="256" t="s">
        <v>637</v>
      </c>
      <c r="B352" s="256" t="s">
        <v>1745</v>
      </c>
      <c r="C352" s="256" t="s">
        <v>639</v>
      </c>
      <c r="D352" s="257">
        <v>45489</v>
      </c>
      <c r="E352" s="258"/>
      <c r="F352" s="258"/>
      <c r="G352" s="258"/>
      <c r="H352" s="256">
        <v>2</v>
      </c>
      <c r="I352" s="256">
        <v>103</v>
      </c>
    </row>
    <row r="353" spans="1:9" x14ac:dyDescent="0.25">
      <c r="A353" s="256" t="s">
        <v>637</v>
      </c>
      <c r="B353" s="256" t="s">
        <v>1745</v>
      </c>
      <c r="C353" s="256" t="s">
        <v>639</v>
      </c>
      <c r="D353" s="257">
        <v>45612</v>
      </c>
      <c r="E353" s="258"/>
      <c r="F353" s="258"/>
      <c r="G353" s="258"/>
      <c r="H353" s="256">
        <v>2</v>
      </c>
      <c r="I353" s="256">
        <v>210</v>
      </c>
    </row>
    <row r="354" spans="1:9" x14ac:dyDescent="0.25">
      <c r="A354" s="256" t="s">
        <v>637</v>
      </c>
      <c r="B354" s="256" t="s">
        <v>1745</v>
      </c>
      <c r="C354" s="256" t="s">
        <v>639</v>
      </c>
      <c r="D354" s="257">
        <v>45612</v>
      </c>
      <c r="E354" s="258"/>
      <c r="F354" s="258"/>
      <c r="G354" s="258"/>
      <c r="H354" s="256">
        <v>2</v>
      </c>
      <c r="I354" s="256">
        <v>300</v>
      </c>
    </row>
    <row r="355" spans="1:9" x14ac:dyDescent="0.25">
      <c r="A355" s="256" t="s">
        <v>292</v>
      </c>
      <c r="B355" s="256" t="s">
        <v>1746</v>
      </c>
      <c r="C355" s="256" t="s">
        <v>687</v>
      </c>
      <c r="D355" s="257">
        <v>45580</v>
      </c>
      <c r="E355" s="258"/>
      <c r="F355" s="258">
        <v>565</v>
      </c>
      <c r="G355" s="258"/>
    </row>
    <row r="356" spans="1:9" x14ac:dyDescent="0.25">
      <c r="A356" s="256" t="s">
        <v>292</v>
      </c>
      <c r="B356" s="256" t="s">
        <v>1747</v>
      </c>
      <c r="C356" s="256" t="s">
        <v>730</v>
      </c>
      <c r="D356" s="257">
        <v>45548</v>
      </c>
      <c r="E356" s="258"/>
      <c r="F356" s="258">
        <v>11000</v>
      </c>
      <c r="G356" s="258"/>
      <c r="H356" s="256">
        <v>1400</v>
      </c>
    </row>
    <row r="357" spans="1:9" x14ac:dyDescent="0.25">
      <c r="A357" s="256" t="s">
        <v>292</v>
      </c>
      <c r="B357" s="256" t="s">
        <v>1748</v>
      </c>
      <c r="C357" s="256" t="s">
        <v>979</v>
      </c>
      <c r="D357" s="257">
        <v>45566</v>
      </c>
      <c r="E357" s="258"/>
      <c r="F357" s="258">
        <v>5605</v>
      </c>
      <c r="G357" s="258"/>
      <c r="H357" s="256">
        <v>5000</v>
      </c>
      <c r="I357" s="256">
        <v>3535</v>
      </c>
    </row>
    <row r="358" spans="1:9" x14ac:dyDescent="0.25">
      <c r="A358" s="256" t="s">
        <v>292</v>
      </c>
      <c r="B358" s="256" t="s">
        <v>1749</v>
      </c>
      <c r="C358" s="256" t="s">
        <v>639</v>
      </c>
      <c r="D358" s="257">
        <v>45607</v>
      </c>
      <c r="E358" s="258"/>
      <c r="F358" s="258">
        <v>1400</v>
      </c>
      <c r="G358" s="258"/>
      <c r="H358" s="256">
        <v>3</v>
      </c>
      <c r="I358" s="256">
        <v>3566</v>
      </c>
    </row>
    <row r="359" spans="1:9" x14ac:dyDescent="0.25">
      <c r="A359" s="256" t="s">
        <v>292</v>
      </c>
      <c r="B359" s="256" t="s">
        <v>1750</v>
      </c>
      <c r="C359" s="256" t="s">
        <v>639</v>
      </c>
      <c r="D359" s="257">
        <v>45359</v>
      </c>
      <c r="E359" s="258"/>
      <c r="F359" s="258">
        <v>500</v>
      </c>
      <c r="G359" s="258"/>
      <c r="H359" s="256">
        <v>10</v>
      </c>
    </row>
    <row r="360" spans="1:9" x14ac:dyDescent="0.25">
      <c r="A360" s="256" t="s">
        <v>292</v>
      </c>
      <c r="B360" s="256" t="s">
        <v>1751</v>
      </c>
      <c r="C360" s="256" t="s">
        <v>687</v>
      </c>
      <c r="D360" s="257">
        <v>45327</v>
      </c>
      <c r="E360" s="258"/>
      <c r="F360" s="258"/>
      <c r="G360" s="258"/>
    </row>
    <row r="361" spans="1:9" x14ac:dyDescent="0.25">
      <c r="A361" s="256" t="s">
        <v>292</v>
      </c>
      <c r="B361" s="256" t="s">
        <v>1752</v>
      </c>
      <c r="C361" s="256" t="s">
        <v>985</v>
      </c>
      <c r="D361" s="257">
        <v>45495</v>
      </c>
      <c r="E361" s="258"/>
      <c r="F361" s="258"/>
      <c r="G361" s="258"/>
      <c r="H361" s="256">
        <v>15</v>
      </c>
    </row>
    <row r="362" spans="1:9" x14ac:dyDescent="0.25">
      <c r="A362" s="256" t="s">
        <v>292</v>
      </c>
      <c r="B362" s="256" t="s">
        <v>1753</v>
      </c>
      <c r="C362" s="256" t="s">
        <v>985</v>
      </c>
      <c r="D362" s="257">
        <v>45321</v>
      </c>
      <c r="E362" s="258"/>
      <c r="F362" s="258"/>
      <c r="G362" s="258"/>
      <c r="H362" s="256">
        <v>15</v>
      </c>
    </row>
    <row r="363" spans="1:9" x14ac:dyDescent="0.25">
      <c r="A363" s="256" t="s">
        <v>292</v>
      </c>
      <c r="B363" s="256" t="s">
        <v>1754</v>
      </c>
      <c r="C363" s="256" t="s">
        <v>1292</v>
      </c>
      <c r="D363" s="257">
        <v>45327</v>
      </c>
      <c r="E363" s="258"/>
      <c r="F363" s="258"/>
      <c r="G363" s="258"/>
      <c r="H363" s="256">
        <v>8</v>
      </c>
    </row>
    <row r="364" spans="1:9" x14ac:dyDescent="0.25">
      <c r="A364" s="256" t="s">
        <v>292</v>
      </c>
      <c r="B364" s="256" t="s">
        <v>1755</v>
      </c>
      <c r="C364" s="256" t="s">
        <v>985</v>
      </c>
      <c r="D364" s="257">
        <v>45314</v>
      </c>
      <c r="E364" s="258"/>
      <c r="F364" s="258"/>
      <c r="G364" s="258"/>
      <c r="H364" s="256">
        <v>39</v>
      </c>
    </row>
    <row r="365" spans="1:9" x14ac:dyDescent="0.25">
      <c r="A365" s="256" t="s">
        <v>292</v>
      </c>
      <c r="B365" s="256" t="s">
        <v>1755</v>
      </c>
      <c r="C365" s="256" t="s">
        <v>985</v>
      </c>
      <c r="D365" s="257">
        <v>45433</v>
      </c>
      <c r="E365" s="258"/>
      <c r="F365" s="258"/>
      <c r="G365" s="258"/>
      <c r="H365" s="256">
        <v>39</v>
      </c>
    </row>
    <row r="366" spans="1:9" x14ac:dyDescent="0.25">
      <c r="A366" s="256" t="s">
        <v>292</v>
      </c>
      <c r="B366" s="256" t="s">
        <v>1756</v>
      </c>
      <c r="C366" s="256" t="s">
        <v>1292</v>
      </c>
      <c r="D366" s="257" t="s">
        <v>1757</v>
      </c>
      <c r="E366" s="258"/>
      <c r="F366" s="258"/>
      <c r="G366" s="258"/>
      <c r="H366" s="256">
        <v>130</v>
      </c>
    </row>
    <row r="367" spans="1:9" x14ac:dyDescent="0.25">
      <c r="A367" s="256" t="s">
        <v>292</v>
      </c>
      <c r="B367" s="256" t="s">
        <v>1758</v>
      </c>
      <c r="C367" s="256" t="s">
        <v>1292</v>
      </c>
      <c r="D367" s="257" t="s">
        <v>1759</v>
      </c>
      <c r="E367" s="258"/>
      <c r="F367" s="258"/>
      <c r="G367" s="258"/>
      <c r="H367" s="256">
        <v>50</v>
      </c>
    </row>
    <row r="368" spans="1:9" x14ac:dyDescent="0.25">
      <c r="A368" s="256" t="s">
        <v>292</v>
      </c>
      <c r="B368" s="256" t="s">
        <v>1760</v>
      </c>
      <c r="C368" s="256" t="s">
        <v>1251</v>
      </c>
      <c r="D368" s="257">
        <v>45450</v>
      </c>
      <c r="E368" s="258"/>
      <c r="F368" s="258"/>
      <c r="G368" s="258"/>
      <c r="H368" s="256">
        <v>500</v>
      </c>
    </row>
    <row r="369" spans="1:9" x14ac:dyDescent="0.25">
      <c r="A369" s="256" t="s">
        <v>292</v>
      </c>
      <c r="B369" s="256" t="s">
        <v>1761</v>
      </c>
      <c r="C369" s="256" t="s">
        <v>687</v>
      </c>
      <c r="D369" s="257"/>
      <c r="E369" s="258"/>
      <c r="F369" s="258">
        <v>60000</v>
      </c>
      <c r="G369" s="258"/>
      <c r="H369" s="256">
        <v>35000</v>
      </c>
    </row>
    <row r="370" spans="1:9" x14ac:dyDescent="0.25">
      <c r="A370" s="256" t="s">
        <v>292</v>
      </c>
      <c r="B370" s="256" t="s">
        <v>1762</v>
      </c>
      <c r="C370" s="256" t="s">
        <v>1251</v>
      </c>
      <c r="D370" s="257">
        <v>45402</v>
      </c>
      <c r="E370" s="258"/>
      <c r="F370" s="258"/>
      <c r="G370" s="258"/>
      <c r="H370" s="256">
        <v>268</v>
      </c>
    </row>
    <row r="371" spans="1:9" x14ac:dyDescent="0.25">
      <c r="A371" s="256" t="s">
        <v>292</v>
      </c>
      <c r="B371" s="256" t="s">
        <v>1763</v>
      </c>
      <c r="C371" s="256" t="s">
        <v>985</v>
      </c>
      <c r="D371" s="257" t="s">
        <v>1764</v>
      </c>
      <c r="E371" s="258"/>
      <c r="F371" s="258"/>
      <c r="G371" s="258"/>
      <c r="H371" s="256">
        <v>768</v>
      </c>
    </row>
    <row r="372" spans="1:9" x14ac:dyDescent="0.25">
      <c r="A372" s="256" t="s">
        <v>292</v>
      </c>
      <c r="B372" s="256" t="s">
        <v>1765</v>
      </c>
      <c r="C372" s="256" t="s">
        <v>687</v>
      </c>
      <c r="D372" s="257">
        <v>45402</v>
      </c>
      <c r="E372" s="258"/>
      <c r="F372" s="258"/>
      <c r="G372" s="258"/>
      <c r="H372" s="256">
        <v>200</v>
      </c>
      <c r="I372" s="256">
        <v>10594</v>
      </c>
    </row>
    <row r="373" spans="1:9" x14ac:dyDescent="0.25">
      <c r="A373" s="256" t="s">
        <v>292</v>
      </c>
      <c r="B373" s="256" t="s">
        <v>1766</v>
      </c>
      <c r="C373" s="256" t="s">
        <v>687</v>
      </c>
      <c r="D373" s="257">
        <v>45402</v>
      </c>
      <c r="E373" s="258"/>
      <c r="F373" s="258"/>
      <c r="G373" s="258"/>
      <c r="I373" s="256">
        <v>5346</v>
      </c>
    </row>
    <row r="374" spans="1:9" x14ac:dyDescent="0.25">
      <c r="A374" s="256" t="s">
        <v>292</v>
      </c>
      <c r="B374" s="256" t="s">
        <v>1767</v>
      </c>
      <c r="C374" s="256" t="s">
        <v>639</v>
      </c>
      <c r="D374" s="257">
        <v>45418</v>
      </c>
      <c r="E374" s="258"/>
      <c r="F374" s="258"/>
      <c r="G374" s="258"/>
      <c r="H374" s="256">
        <v>10</v>
      </c>
    </row>
    <row r="375" spans="1:9" x14ac:dyDescent="0.25">
      <c r="A375" s="256" t="s">
        <v>1768</v>
      </c>
      <c r="B375" s="256" t="s">
        <v>1769</v>
      </c>
      <c r="C375" s="256" t="s">
        <v>1292</v>
      </c>
      <c r="D375" s="257">
        <v>45654</v>
      </c>
      <c r="E375" s="258"/>
      <c r="F375" s="258">
        <v>200</v>
      </c>
      <c r="G375" s="258"/>
      <c r="H375" s="256">
        <v>50</v>
      </c>
    </row>
    <row r="376" spans="1:9" x14ac:dyDescent="0.25">
      <c r="A376" s="256" t="s">
        <v>1770</v>
      </c>
      <c r="B376" s="256" t="s">
        <v>1771</v>
      </c>
      <c r="C376" s="256" t="s">
        <v>1292</v>
      </c>
      <c r="D376" s="257">
        <v>45391</v>
      </c>
      <c r="E376" s="258"/>
      <c r="F376" s="258"/>
      <c r="G376" s="258"/>
      <c r="H376" s="256">
        <v>25</v>
      </c>
    </row>
    <row r="377" spans="1:9" x14ac:dyDescent="0.25">
      <c r="A377" s="256" t="s">
        <v>1772</v>
      </c>
      <c r="B377" s="256" t="s">
        <v>1773</v>
      </c>
      <c r="C377" s="256" t="s">
        <v>730</v>
      </c>
      <c r="D377" s="257">
        <v>45624</v>
      </c>
      <c r="E377" s="258"/>
      <c r="F377" s="258"/>
      <c r="G377" s="258"/>
      <c r="H377" s="256">
        <v>150</v>
      </c>
    </row>
    <row r="378" spans="1:9" x14ac:dyDescent="0.25">
      <c r="A378" s="256" t="s">
        <v>1774</v>
      </c>
      <c r="B378" s="256" t="s">
        <v>1775</v>
      </c>
      <c r="C378" s="256" t="s">
        <v>1292</v>
      </c>
      <c r="D378" s="257">
        <v>45301</v>
      </c>
      <c r="E378" s="258">
        <v>10.72</v>
      </c>
      <c r="F378" s="258"/>
      <c r="G378" s="258"/>
      <c r="H378" s="256">
        <v>75</v>
      </c>
    </row>
    <row r="379" spans="1:9" x14ac:dyDescent="0.25">
      <c r="A379" s="256" t="s">
        <v>1191</v>
      </c>
      <c r="B379" s="256" t="s">
        <v>1775</v>
      </c>
      <c r="C379" s="256" t="s">
        <v>1292</v>
      </c>
      <c r="D379" s="257">
        <v>45341</v>
      </c>
      <c r="E379" s="258"/>
      <c r="F379" s="258"/>
      <c r="G379" s="258"/>
      <c r="H379" s="256">
        <v>80</v>
      </c>
    </row>
    <row r="380" spans="1:9" x14ac:dyDescent="0.25">
      <c r="A380" s="256" t="s">
        <v>1776</v>
      </c>
      <c r="B380" s="256" t="s">
        <v>1777</v>
      </c>
      <c r="C380" s="256" t="s">
        <v>1292</v>
      </c>
      <c r="D380" s="257">
        <v>45341</v>
      </c>
      <c r="E380" s="258"/>
      <c r="F380" s="258"/>
      <c r="G380" s="258"/>
      <c r="H380" s="256">
        <v>22</v>
      </c>
    </row>
    <row r="381" spans="1:9" x14ac:dyDescent="0.25">
      <c r="A381" s="256" t="s">
        <v>1778</v>
      </c>
      <c r="B381" s="256" t="s">
        <v>1779</v>
      </c>
      <c r="C381" s="256" t="s">
        <v>1292</v>
      </c>
      <c r="D381" s="257">
        <v>45345</v>
      </c>
      <c r="E381" s="258"/>
      <c r="F381" s="258"/>
      <c r="G381" s="258"/>
      <c r="H381" s="256">
        <v>90</v>
      </c>
    </row>
    <row r="382" spans="1:9" x14ac:dyDescent="0.25">
      <c r="A382" s="256" t="s">
        <v>1780</v>
      </c>
      <c r="B382" s="256" t="s">
        <v>1781</v>
      </c>
      <c r="C382" s="256" t="s">
        <v>1292</v>
      </c>
      <c r="D382" s="257">
        <v>45346</v>
      </c>
      <c r="E382" s="258"/>
      <c r="F382" s="258"/>
      <c r="G382" s="258"/>
    </row>
    <row r="383" spans="1:9" x14ac:dyDescent="0.25">
      <c r="A383" s="256" t="s">
        <v>1782</v>
      </c>
      <c r="B383" s="256" t="s">
        <v>1783</v>
      </c>
      <c r="C383" s="256" t="s">
        <v>1292</v>
      </c>
      <c r="D383" s="257">
        <v>45349</v>
      </c>
      <c r="E383" s="258"/>
      <c r="F383" s="258"/>
      <c r="G383" s="258"/>
      <c r="H383" s="256">
        <v>120</v>
      </c>
    </row>
    <row r="384" spans="1:9" x14ac:dyDescent="0.25">
      <c r="A384" s="256" t="s">
        <v>1784</v>
      </c>
      <c r="B384" s="256" t="s">
        <v>1783</v>
      </c>
      <c r="C384" s="256" t="s">
        <v>1292</v>
      </c>
      <c r="D384" s="257">
        <v>45350</v>
      </c>
      <c r="E384" s="258"/>
      <c r="F384" s="258"/>
      <c r="G384" s="258"/>
      <c r="H384" s="256">
        <v>90</v>
      </c>
    </row>
    <row r="385" spans="1:9" x14ac:dyDescent="0.25">
      <c r="A385" s="256" t="s">
        <v>1785</v>
      </c>
      <c r="B385" s="256" t="s">
        <v>1786</v>
      </c>
      <c r="C385" s="256" t="s">
        <v>1292</v>
      </c>
      <c r="D385" s="257">
        <v>45372</v>
      </c>
      <c r="E385" s="258"/>
      <c r="F385" s="258"/>
      <c r="G385" s="258"/>
      <c r="H385" s="256">
        <v>30</v>
      </c>
    </row>
    <row r="386" spans="1:9" x14ac:dyDescent="0.25">
      <c r="A386" s="256" t="s">
        <v>1787</v>
      </c>
      <c r="B386" s="256" t="s">
        <v>1788</v>
      </c>
      <c r="C386" s="256" t="s">
        <v>1292</v>
      </c>
      <c r="D386" s="257">
        <v>45393</v>
      </c>
      <c r="E386" s="258">
        <v>41.14</v>
      </c>
      <c r="F386" s="258">
        <v>40.11</v>
      </c>
      <c r="G386" s="258"/>
      <c r="H386" s="256">
        <v>45</v>
      </c>
    </row>
    <row r="387" spans="1:9" x14ac:dyDescent="0.25">
      <c r="A387" s="256" t="s">
        <v>57</v>
      </c>
      <c r="B387" s="256" t="s">
        <v>1789</v>
      </c>
      <c r="C387" s="256" t="s">
        <v>687</v>
      </c>
      <c r="D387" s="257"/>
      <c r="E387" s="258">
        <v>385</v>
      </c>
      <c r="F387" s="258">
        <v>35000</v>
      </c>
      <c r="G387" s="258"/>
      <c r="H387" s="256">
        <v>500</v>
      </c>
      <c r="I387" s="256">
        <v>3892</v>
      </c>
    </row>
    <row r="388" spans="1:9" x14ac:dyDescent="0.25">
      <c r="A388" s="256" t="s">
        <v>57</v>
      </c>
      <c r="B388" s="256" t="s">
        <v>1790</v>
      </c>
      <c r="C388" s="256" t="s">
        <v>639</v>
      </c>
      <c r="D388" s="257"/>
      <c r="E388" s="258">
        <v>150</v>
      </c>
      <c r="F388" s="258">
        <v>24000</v>
      </c>
      <c r="G388" s="258"/>
      <c r="H388" s="256">
        <v>60</v>
      </c>
      <c r="I388" s="256">
        <v>4350</v>
      </c>
    </row>
    <row r="389" spans="1:9" x14ac:dyDescent="0.25">
      <c r="A389" s="256" t="s">
        <v>1768</v>
      </c>
      <c r="B389" s="256" t="s">
        <v>1769</v>
      </c>
      <c r="C389" s="256" t="s">
        <v>1292</v>
      </c>
      <c r="D389" s="257">
        <v>45654</v>
      </c>
      <c r="E389" s="258"/>
      <c r="F389" s="258">
        <v>200</v>
      </c>
      <c r="G389" s="258"/>
      <c r="H389" s="256">
        <v>50</v>
      </c>
    </row>
    <row r="390" spans="1:9" x14ac:dyDescent="0.25">
      <c r="A390" s="256" t="s">
        <v>1770</v>
      </c>
      <c r="B390" s="256" t="s">
        <v>1771</v>
      </c>
      <c r="C390" s="256" t="s">
        <v>1292</v>
      </c>
      <c r="D390" s="257">
        <v>45391</v>
      </c>
      <c r="E390" s="258"/>
      <c r="F390" s="258"/>
      <c r="G390" s="258"/>
      <c r="H390" s="256">
        <v>25</v>
      </c>
    </row>
    <row r="391" spans="1:9" x14ac:dyDescent="0.25">
      <c r="A391" s="256" t="s">
        <v>1772</v>
      </c>
      <c r="B391" s="256" t="s">
        <v>1773</v>
      </c>
      <c r="C391" s="256" t="s">
        <v>730</v>
      </c>
      <c r="D391" s="257">
        <v>45563</v>
      </c>
      <c r="E391" s="258"/>
      <c r="F391" s="258"/>
      <c r="G391" s="258"/>
      <c r="H391" s="256">
        <v>150</v>
      </c>
    </row>
    <row r="392" spans="1:9" x14ac:dyDescent="0.25">
      <c r="A392" s="256" t="s">
        <v>1774</v>
      </c>
      <c r="B392" s="256" t="s">
        <v>1791</v>
      </c>
      <c r="C392" s="256" t="s">
        <v>1292</v>
      </c>
      <c r="D392" s="257">
        <v>45301</v>
      </c>
      <c r="E392" s="258">
        <v>10.72</v>
      </c>
      <c r="F392" s="258"/>
      <c r="G392" s="258"/>
      <c r="H392" s="256">
        <v>75</v>
      </c>
    </row>
    <row r="393" spans="1:9" x14ac:dyDescent="0.25">
      <c r="A393" s="256" t="s">
        <v>1191</v>
      </c>
      <c r="B393" s="256" t="s">
        <v>1791</v>
      </c>
      <c r="C393" s="256" t="s">
        <v>1292</v>
      </c>
      <c r="D393" s="257">
        <v>45341</v>
      </c>
      <c r="E393" s="258"/>
      <c r="F393" s="258"/>
      <c r="G393" s="258"/>
      <c r="H393" s="256">
        <v>80</v>
      </c>
    </row>
    <row r="394" spans="1:9" x14ac:dyDescent="0.25">
      <c r="A394" s="256" t="s">
        <v>1776</v>
      </c>
      <c r="B394" s="256" t="s">
        <v>1777</v>
      </c>
      <c r="C394" s="256" t="s">
        <v>1292</v>
      </c>
      <c r="D394" s="257">
        <v>45341</v>
      </c>
      <c r="E394" s="258"/>
      <c r="F394" s="258"/>
      <c r="G394" s="258"/>
      <c r="H394" s="256">
        <v>22</v>
      </c>
    </row>
    <row r="395" spans="1:9" x14ac:dyDescent="0.25">
      <c r="A395" s="256" t="s">
        <v>1778</v>
      </c>
      <c r="B395" s="256" t="s">
        <v>1779</v>
      </c>
      <c r="C395" s="256" t="s">
        <v>1292</v>
      </c>
      <c r="D395" s="257">
        <v>45345</v>
      </c>
      <c r="E395" s="258"/>
      <c r="F395" s="258"/>
      <c r="G395" s="258"/>
      <c r="H395" s="256">
        <v>90</v>
      </c>
      <c r="I395" s="256">
        <v>60</v>
      </c>
    </row>
    <row r="396" spans="1:9" x14ac:dyDescent="0.25">
      <c r="A396" s="256" t="s">
        <v>1780</v>
      </c>
      <c r="B396" s="256" t="s">
        <v>1781</v>
      </c>
      <c r="C396" s="256" t="s">
        <v>1292</v>
      </c>
      <c r="D396" s="257">
        <v>45346</v>
      </c>
      <c r="E396" s="258"/>
      <c r="F396" s="258"/>
      <c r="G396" s="258"/>
    </row>
    <row r="397" spans="1:9" x14ac:dyDescent="0.25">
      <c r="A397" s="256" t="s">
        <v>1785</v>
      </c>
      <c r="B397" s="256" t="s">
        <v>1786</v>
      </c>
      <c r="C397" s="256" t="s">
        <v>1292</v>
      </c>
      <c r="D397" s="257">
        <v>45372</v>
      </c>
      <c r="E397" s="258"/>
      <c r="F397" s="258"/>
      <c r="G397" s="258"/>
      <c r="H397" s="256">
        <v>30</v>
      </c>
    </row>
    <row r="398" spans="1:9" x14ac:dyDescent="0.25">
      <c r="A398" s="256" t="s">
        <v>1787</v>
      </c>
      <c r="B398" s="256" t="s">
        <v>1788</v>
      </c>
      <c r="C398" s="256" t="s">
        <v>1292</v>
      </c>
      <c r="D398" s="257">
        <v>45393</v>
      </c>
      <c r="E398" s="258">
        <v>41.14</v>
      </c>
      <c r="F398" s="258">
        <v>40.11</v>
      </c>
      <c r="G398" s="258"/>
      <c r="H398" s="256">
        <v>45</v>
      </c>
    </row>
    <row r="399" spans="1:9" x14ac:dyDescent="0.25">
      <c r="A399" s="256" t="s">
        <v>1239</v>
      </c>
      <c r="B399" s="256" t="s">
        <v>1792</v>
      </c>
      <c r="C399" s="256" t="s">
        <v>1292</v>
      </c>
      <c r="D399" s="257">
        <v>45394</v>
      </c>
      <c r="E399" s="258">
        <v>19.11</v>
      </c>
      <c r="F399" s="258"/>
      <c r="G399" s="258"/>
      <c r="H399" s="256">
        <v>100</v>
      </c>
    </row>
    <row r="400" spans="1:9" x14ac:dyDescent="0.25">
      <c r="A400" s="256" t="s">
        <v>1793</v>
      </c>
      <c r="B400" s="256" t="s">
        <v>1794</v>
      </c>
      <c r="C400" s="256" t="s">
        <v>687</v>
      </c>
      <c r="D400" s="257">
        <v>45617</v>
      </c>
      <c r="E400" s="258"/>
      <c r="F400" s="258"/>
      <c r="G400" s="258"/>
      <c r="H400" s="256">
        <v>1000</v>
      </c>
    </row>
    <row r="401" spans="1:9" x14ac:dyDescent="0.25">
      <c r="A401" s="256" t="s">
        <v>1795</v>
      </c>
      <c r="B401" s="256" t="s">
        <v>1796</v>
      </c>
      <c r="C401" s="256" t="s">
        <v>1292</v>
      </c>
      <c r="D401" s="257">
        <v>45403</v>
      </c>
      <c r="E401" s="258"/>
      <c r="F401" s="258">
        <v>329.18</v>
      </c>
      <c r="G401" s="258"/>
      <c r="H401" s="256">
        <v>80</v>
      </c>
    </row>
    <row r="402" spans="1:9" x14ac:dyDescent="0.25">
      <c r="A402" s="256" t="s">
        <v>1797</v>
      </c>
      <c r="B402" s="256" t="s">
        <v>1779</v>
      </c>
      <c r="C402" s="256" t="s">
        <v>1292</v>
      </c>
      <c r="D402" s="257">
        <v>45421</v>
      </c>
      <c r="E402" s="258"/>
      <c r="F402" s="258"/>
      <c r="G402" s="258"/>
      <c r="H402" s="256">
        <v>50</v>
      </c>
    </row>
    <row r="403" spans="1:9" x14ac:dyDescent="0.25">
      <c r="A403" s="256" t="s">
        <v>1798</v>
      </c>
      <c r="B403" s="256" t="s">
        <v>1799</v>
      </c>
      <c r="C403" s="256" t="s">
        <v>1292</v>
      </c>
      <c r="D403" s="257">
        <v>45580</v>
      </c>
      <c r="E403" s="258"/>
      <c r="F403" s="258"/>
      <c r="G403" s="258"/>
      <c r="H403" s="256">
        <v>60</v>
      </c>
    </row>
    <row r="404" spans="1:9" x14ac:dyDescent="0.25">
      <c r="A404" s="256" t="s">
        <v>1800</v>
      </c>
      <c r="B404" s="256" t="s">
        <v>1801</v>
      </c>
      <c r="C404" s="256" t="s">
        <v>1292</v>
      </c>
      <c r="D404" s="257">
        <v>45640</v>
      </c>
      <c r="E404" s="258"/>
      <c r="F404" s="258"/>
      <c r="G404" s="258"/>
      <c r="H404" s="256">
        <v>70</v>
      </c>
    </row>
    <row r="405" spans="1:9" x14ac:dyDescent="0.25">
      <c r="A405" s="256" t="s">
        <v>1802</v>
      </c>
      <c r="B405" s="256" t="s">
        <v>1803</v>
      </c>
      <c r="C405" s="256" t="s">
        <v>1292</v>
      </c>
      <c r="D405" s="257">
        <v>45618</v>
      </c>
      <c r="E405" s="258"/>
      <c r="F405" s="258"/>
      <c r="G405" s="258"/>
      <c r="H405" s="256">
        <v>220</v>
      </c>
    </row>
    <row r="406" spans="1:9" x14ac:dyDescent="0.25">
      <c r="A406" s="256" t="s">
        <v>1804</v>
      </c>
      <c r="B406" s="256" t="s">
        <v>1805</v>
      </c>
      <c r="C406" s="256" t="s">
        <v>1292</v>
      </c>
      <c r="D406" s="257">
        <v>45643</v>
      </c>
      <c r="E406" s="258"/>
      <c r="F406" s="258"/>
      <c r="G406" s="258"/>
      <c r="H406" s="256">
        <v>100</v>
      </c>
    </row>
    <row r="407" spans="1:9" x14ac:dyDescent="0.25">
      <c r="A407" s="256" t="s">
        <v>637</v>
      </c>
      <c r="B407" s="256" t="s">
        <v>1806</v>
      </c>
      <c r="C407" s="256" t="s">
        <v>687</v>
      </c>
      <c r="D407" s="257"/>
      <c r="E407" s="258">
        <v>200</v>
      </c>
      <c r="F407" s="258"/>
      <c r="G407" s="258"/>
      <c r="I407" s="256">
        <v>3108</v>
      </c>
    </row>
    <row r="408" spans="1:9" x14ac:dyDescent="0.25">
      <c r="A408" s="256" t="s">
        <v>553</v>
      </c>
      <c r="B408" s="256" t="s">
        <v>1807</v>
      </c>
      <c r="C408" s="256" t="s">
        <v>730</v>
      </c>
      <c r="D408" s="257">
        <v>45590</v>
      </c>
      <c r="E408" s="258">
        <v>99.2</v>
      </c>
      <c r="F408" s="258">
        <v>5441.3600000000006</v>
      </c>
      <c r="G408" s="258"/>
      <c r="H408" s="256">
        <v>150</v>
      </c>
      <c r="I408" s="256">
        <v>10</v>
      </c>
    </row>
    <row r="409" spans="1:9" x14ac:dyDescent="0.25">
      <c r="A409" s="256" t="s">
        <v>553</v>
      </c>
      <c r="B409" s="256" t="s">
        <v>1808</v>
      </c>
      <c r="C409" s="256" t="s">
        <v>985</v>
      </c>
      <c r="D409" s="257">
        <v>45443</v>
      </c>
      <c r="E409" s="258">
        <v>150</v>
      </c>
      <c r="F409" s="258"/>
      <c r="G409" s="258"/>
      <c r="H409" s="256">
        <v>650</v>
      </c>
    </row>
    <row r="410" spans="1:9" x14ac:dyDescent="0.25">
      <c r="A410" s="256" t="s">
        <v>553</v>
      </c>
      <c r="B410" s="256" t="s">
        <v>1809</v>
      </c>
      <c r="C410" s="256" t="s">
        <v>639</v>
      </c>
      <c r="D410" s="257">
        <v>45359</v>
      </c>
      <c r="E410" s="258">
        <v>816.75</v>
      </c>
      <c r="F410" s="258"/>
      <c r="G410" s="258"/>
      <c r="H410" s="256">
        <v>530</v>
      </c>
      <c r="I410" s="256">
        <v>10</v>
      </c>
    </row>
    <row r="411" spans="1:9" x14ac:dyDescent="0.25">
      <c r="A411" s="256" t="s">
        <v>553</v>
      </c>
      <c r="B411" s="256" t="s">
        <v>1810</v>
      </c>
      <c r="C411" s="256" t="s">
        <v>985</v>
      </c>
      <c r="D411" s="257">
        <v>45333</v>
      </c>
      <c r="E411" s="258"/>
      <c r="F411" s="258"/>
      <c r="G411" s="258"/>
      <c r="H411" s="256">
        <v>400</v>
      </c>
      <c r="I411" s="256">
        <v>200</v>
      </c>
    </row>
    <row r="412" spans="1:9" x14ac:dyDescent="0.25">
      <c r="A412" s="256" t="s">
        <v>553</v>
      </c>
      <c r="B412" s="256" t="s">
        <v>1323</v>
      </c>
      <c r="C412" s="256" t="s">
        <v>1292</v>
      </c>
      <c r="D412" s="257">
        <v>45426</v>
      </c>
      <c r="E412" s="258"/>
      <c r="F412" s="258"/>
      <c r="G412" s="258"/>
      <c r="H412" s="256">
        <v>60</v>
      </c>
      <c r="I412" s="256">
        <v>100</v>
      </c>
    </row>
    <row r="413" spans="1:9" x14ac:dyDescent="0.25">
      <c r="A413" s="256" t="s">
        <v>553</v>
      </c>
      <c r="B413" s="256" t="s">
        <v>1811</v>
      </c>
      <c r="C413" s="256" t="s">
        <v>687</v>
      </c>
      <c r="D413" s="257">
        <v>45646</v>
      </c>
      <c r="E413" s="258">
        <v>194.8</v>
      </c>
      <c r="F413" s="258">
        <v>3000</v>
      </c>
      <c r="G413" s="258"/>
      <c r="H413" s="256">
        <v>150</v>
      </c>
    </row>
    <row r="414" spans="1:9" s="259" customFormat="1" x14ac:dyDescent="0.25">
      <c r="D414" s="259" t="s">
        <v>297</v>
      </c>
      <c r="E414" s="260">
        <f>SUBTOTAL(109,E10:E413)</f>
        <v>121203.14999999998</v>
      </c>
      <c r="F414" s="260">
        <f>SUBTOTAL(109,F10:F413)</f>
        <v>244258.75999999995</v>
      </c>
      <c r="G414" s="260">
        <f>SUBTOTAL(109,G10:G413)</f>
        <v>1620</v>
      </c>
      <c r="H414" s="259">
        <f>SUBTOTAL(109,H10:H413)</f>
        <v>72669</v>
      </c>
      <c r="I414" s="259">
        <f>SUBTOTAL(109,I10:I413)</f>
        <v>276193</v>
      </c>
    </row>
  </sheetData>
  <mergeCells count="1">
    <mergeCell ref="G1:I1"/>
  </mergeCell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2AF4B-1C8F-4043-939C-7E12083725AE}">
  <dimension ref="A1:I335"/>
  <sheetViews>
    <sheetView zoomScaleNormal="100" workbookViewId="0">
      <selection activeCell="A2" sqref="A2"/>
    </sheetView>
  </sheetViews>
  <sheetFormatPr baseColWidth="10" defaultRowHeight="12.75" x14ac:dyDescent="0.2"/>
  <cols>
    <col min="1" max="1" width="65" style="233" customWidth="1"/>
    <col min="2" max="2" width="83.85546875" style="233" customWidth="1"/>
    <col min="3" max="3" width="23.140625" style="233" bestFit="1" customWidth="1"/>
    <col min="4" max="4" width="37.5703125" style="233" customWidth="1"/>
    <col min="5" max="5" width="17.140625" style="254" customWidth="1"/>
    <col min="6" max="6" width="15.5703125" style="233" customWidth="1"/>
    <col min="7" max="16384" width="11.42578125" style="233"/>
  </cols>
  <sheetData>
    <row r="1" spans="1:9" ht="48" customHeight="1" thickBot="1" x14ac:dyDescent="0.25">
      <c r="A1" s="1"/>
      <c r="B1" s="231"/>
      <c r="C1" s="202"/>
      <c r="D1" s="202"/>
      <c r="E1" s="232"/>
      <c r="F1" s="231"/>
      <c r="G1" s="262" t="s">
        <v>85</v>
      </c>
      <c r="H1" s="262"/>
    </row>
    <row r="2" spans="1:9" ht="23.25" customHeight="1" x14ac:dyDescent="0.2">
      <c r="A2" s="95" t="s">
        <v>1285</v>
      </c>
      <c r="C2" s="263"/>
      <c r="D2" s="263"/>
      <c r="E2" s="234"/>
    </row>
    <row r="3" spans="1:9" s="237" customFormat="1" ht="30" customHeight="1" x14ac:dyDescent="0.25">
      <c r="A3" s="264" t="s">
        <v>634</v>
      </c>
      <c r="B3" s="264"/>
      <c r="C3" s="133"/>
      <c r="D3" s="235"/>
      <c r="E3" s="236"/>
    </row>
    <row r="4" spans="1:9" s="237" customFormat="1" ht="18" customHeight="1" x14ac:dyDescent="0.25">
      <c r="A4" s="205" t="s">
        <v>1286</v>
      </c>
      <c r="C4" s="133"/>
      <c r="D4" s="235"/>
      <c r="E4" s="236"/>
    </row>
    <row r="5" spans="1:9" s="193" customFormat="1" ht="15.75" x14ac:dyDescent="0.25">
      <c r="E5" s="230"/>
    </row>
    <row r="9" spans="1:9" ht="63" x14ac:dyDescent="0.2">
      <c r="A9" s="195" t="s">
        <v>4</v>
      </c>
      <c r="B9" s="195" t="s">
        <v>6</v>
      </c>
      <c r="C9" s="195" t="s">
        <v>635</v>
      </c>
      <c r="D9" s="195" t="s">
        <v>636</v>
      </c>
      <c r="E9" s="195" t="s">
        <v>1287</v>
      </c>
      <c r="F9" s="195" t="s">
        <v>1288</v>
      </c>
      <c r="G9" s="195" t="s">
        <v>1289</v>
      </c>
      <c r="H9" s="195" t="s">
        <v>1290</v>
      </c>
    </row>
    <row r="10" spans="1:9" x14ac:dyDescent="0.2">
      <c r="A10" s="238" t="s">
        <v>1293</v>
      </c>
      <c r="B10" s="238" t="s">
        <v>1291</v>
      </c>
      <c r="C10" s="238" t="s">
        <v>1292</v>
      </c>
      <c r="D10" s="238"/>
      <c r="E10" s="239"/>
      <c r="F10" s="239"/>
      <c r="G10" s="238"/>
      <c r="H10" s="240">
        <v>8970</v>
      </c>
      <c r="I10" s="241"/>
    </row>
    <row r="11" spans="1:9" x14ac:dyDescent="0.2">
      <c r="A11" s="238" t="s">
        <v>1294</v>
      </c>
      <c r="B11" s="238" t="s">
        <v>1295</v>
      </c>
      <c r="C11" s="238" t="s">
        <v>730</v>
      </c>
      <c r="D11" s="238" t="s">
        <v>1296</v>
      </c>
      <c r="E11" s="242">
        <v>1000</v>
      </c>
      <c r="F11" s="239"/>
      <c r="G11" s="238"/>
      <c r="H11" s="240">
        <v>100</v>
      </c>
      <c r="I11" s="241"/>
    </row>
    <row r="12" spans="1:9" x14ac:dyDescent="0.2">
      <c r="A12" s="238" t="s">
        <v>1297</v>
      </c>
      <c r="B12" s="238" t="s">
        <v>1298</v>
      </c>
      <c r="C12" s="238" t="s">
        <v>1292</v>
      </c>
      <c r="D12" s="238"/>
      <c r="E12" s="242">
        <v>250</v>
      </c>
      <c r="F12" s="239"/>
      <c r="G12" s="238"/>
      <c r="H12" s="240">
        <v>30</v>
      </c>
      <c r="I12" s="241"/>
    </row>
    <row r="13" spans="1:9" x14ac:dyDescent="0.2">
      <c r="A13" s="238" t="s">
        <v>1299</v>
      </c>
      <c r="B13" s="238" t="s">
        <v>1300</v>
      </c>
      <c r="C13" s="238" t="s">
        <v>1292</v>
      </c>
      <c r="D13" s="238"/>
      <c r="E13" s="239"/>
      <c r="F13" s="239"/>
      <c r="G13" s="238"/>
      <c r="H13" s="240">
        <v>25</v>
      </c>
      <c r="I13" s="241"/>
    </row>
    <row r="14" spans="1:9" x14ac:dyDescent="0.2">
      <c r="A14" s="238" t="s">
        <v>1299</v>
      </c>
      <c r="B14" s="238" t="s">
        <v>1301</v>
      </c>
      <c r="C14" s="238" t="s">
        <v>730</v>
      </c>
      <c r="D14" s="238" t="s">
        <v>1302</v>
      </c>
      <c r="E14" s="239"/>
      <c r="F14" s="242">
        <v>250</v>
      </c>
      <c r="G14" s="238"/>
      <c r="H14" s="240">
        <v>300</v>
      </c>
      <c r="I14" s="241"/>
    </row>
    <row r="15" spans="1:9" x14ac:dyDescent="0.2">
      <c r="A15" s="238" t="s">
        <v>1299</v>
      </c>
      <c r="B15" s="238" t="s">
        <v>1303</v>
      </c>
      <c r="C15" s="238" t="s">
        <v>687</v>
      </c>
      <c r="D15" s="238" t="s">
        <v>1304</v>
      </c>
      <c r="E15" s="242">
        <v>163.34</v>
      </c>
      <c r="F15" s="239"/>
      <c r="G15" s="238"/>
      <c r="H15" s="240">
        <v>50</v>
      </c>
      <c r="I15" s="241"/>
    </row>
    <row r="16" spans="1:9" x14ac:dyDescent="0.2">
      <c r="A16" s="238" t="s">
        <v>1299</v>
      </c>
      <c r="B16" s="238" t="s">
        <v>1305</v>
      </c>
      <c r="C16" s="238" t="s">
        <v>687</v>
      </c>
      <c r="D16" s="238" t="s">
        <v>1306</v>
      </c>
      <c r="E16" s="239"/>
      <c r="F16" s="239"/>
      <c r="G16" s="238"/>
      <c r="H16" s="240">
        <v>50</v>
      </c>
      <c r="I16" s="241"/>
    </row>
    <row r="17" spans="1:9" x14ac:dyDescent="0.2">
      <c r="A17" s="238" t="s">
        <v>1307</v>
      </c>
      <c r="B17" s="238" t="s">
        <v>1308</v>
      </c>
      <c r="C17" s="238" t="s">
        <v>1292</v>
      </c>
      <c r="D17" s="238" t="s">
        <v>1309</v>
      </c>
      <c r="E17" s="239"/>
      <c r="F17" s="239"/>
      <c r="G17" s="238"/>
      <c r="H17" s="240">
        <v>200</v>
      </c>
      <c r="I17" s="241"/>
    </row>
    <row r="18" spans="1:9" x14ac:dyDescent="0.2">
      <c r="A18" s="238" t="s">
        <v>1307</v>
      </c>
      <c r="B18" s="238" t="s">
        <v>1310</v>
      </c>
      <c r="C18" s="238" t="s">
        <v>1292</v>
      </c>
      <c r="D18" s="238" t="s">
        <v>1311</v>
      </c>
      <c r="E18" s="239"/>
      <c r="F18" s="239"/>
      <c r="G18" s="238"/>
      <c r="H18" s="240">
        <v>48</v>
      </c>
      <c r="I18" s="241"/>
    </row>
    <row r="19" spans="1:9" x14ac:dyDescent="0.2">
      <c r="A19" s="238" t="s">
        <v>1307</v>
      </c>
      <c r="B19" s="238" t="s">
        <v>1310</v>
      </c>
      <c r="C19" s="238" t="s">
        <v>1292</v>
      </c>
      <c r="D19" s="238" t="s">
        <v>1312</v>
      </c>
      <c r="E19" s="239"/>
      <c r="F19" s="239"/>
      <c r="G19" s="238"/>
      <c r="H19" s="240">
        <v>170</v>
      </c>
      <c r="I19" s="241"/>
    </row>
    <row r="20" spans="1:9" x14ac:dyDescent="0.2">
      <c r="A20" s="238" t="s">
        <v>1307</v>
      </c>
      <c r="B20" s="238" t="s">
        <v>1310</v>
      </c>
      <c r="C20" s="238" t="s">
        <v>1292</v>
      </c>
      <c r="D20" s="238" t="s">
        <v>1313</v>
      </c>
      <c r="E20" s="239"/>
      <c r="F20" s="239"/>
      <c r="G20" s="238"/>
      <c r="H20" s="240">
        <v>75</v>
      </c>
      <c r="I20" s="241"/>
    </row>
    <row r="21" spans="1:9" x14ac:dyDescent="0.2">
      <c r="A21" s="238" t="s">
        <v>1307</v>
      </c>
      <c r="B21" s="238" t="s">
        <v>1310</v>
      </c>
      <c r="C21" s="238" t="s">
        <v>1292</v>
      </c>
      <c r="D21" s="238" t="s">
        <v>1314</v>
      </c>
      <c r="E21" s="239"/>
      <c r="F21" s="239"/>
      <c r="G21" s="238"/>
      <c r="H21" s="240">
        <v>47</v>
      </c>
      <c r="I21" s="241"/>
    </row>
    <row r="22" spans="1:9" x14ac:dyDescent="0.2">
      <c r="A22" s="238" t="s">
        <v>1307</v>
      </c>
      <c r="B22" s="238" t="s">
        <v>1315</v>
      </c>
      <c r="C22" s="238" t="s">
        <v>639</v>
      </c>
      <c r="D22" s="238"/>
      <c r="E22" s="239"/>
      <c r="F22" s="239"/>
      <c r="G22" s="238"/>
      <c r="H22" s="240">
        <v>16</v>
      </c>
      <c r="I22" s="241"/>
    </row>
    <row r="23" spans="1:9" x14ac:dyDescent="0.2">
      <c r="A23" s="238" t="s">
        <v>1307</v>
      </c>
      <c r="B23" s="238" t="s">
        <v>1316</v>
      </c>
      <c r="C23" s="238" t="s">
        <v>687</v>
      </c>
      <c r="D23" s="238"/>
      <c r="E23" s="239"/>
      <c r="F23" s="239"/>
      <c r="G23" s="238"/>
      <c r="H23" s="240">
        <v>40</v>
      </c>
      <c r="I23" s="241"/>
    </row>
    <row r="24" spans="1:9" x14ac:dyDescent="0.2">
      <c r="A24" s="238" t="s">
        <v>1307</v>
      </c>
      <c r="B24" s="238" t="s">
        <v>1317</v>
      </c>
      <c r="C24" s="238" t="s">
        <v>985</v>
      </c>
      <c r="D24" s="238"/>
      <c r="E24" s="239"/>
      <c r="F24" s="239"/>
      <c r="G24" s="238"/>
      <c r="H24" s="240">
        <v>300</v>
      </c>
      <c r="I24" s="241"/>
    </row>
    <row r="25" spans="1:9" x14ac:dyDescent="0.2">
      <c r="A25" s="238" t="s">
        <v>1307</v>
      </c>
      <c r="B25" s="238" t="s">
        <v>1318</v>
      </c>
      <c r="C25" s="238" t="s">
        <v>687</v>
      </c>
      <c r="D25" s="238"/>
      <c r="E25" s="239"/>
      <c r="F25" s="239"/>
      <c r="G25" s="238"/>
      <c r="H25" s="240">
        <v>12</v>
      </c>
      <c r="I25" s="241"/>
    </row>
    <row r="26" spans="1:9" x14ac:dyDescent="0.2">
      <c r="A26" s="238" t="s">
        <v>1307</v>
      </c>
      <c r="B26" s="238" t="s">
        <v>1319</v>
      </c>
      <c r="C26" s="238" t="s">
        <v>1320</v>
      </c>
      <c r="D26" s="238"/>
      <c r="E26" s="242">
        <v>600</v>
      </c>
      <c r="F26" s="239"/>
      <c r="G26" s="238"/>
      <c r="H26" s="240"/>
      <c r="I26" s="241"/>
    </row>
    <row r="27" spans="1:9" x14ac:dyDescent="0.2">
      <c r="A27" s="238" t="s">
        <v>1307</v>
      </c>
      <c r="B27" s="238" t="s">
        <v>1321</v>
      </c>
      <c r="C27" s="238" t="s">
        <v>730</v>
      </c>
      <c r="D27" s="238" t="s">
        <v>685</v>
      </c>
      <c r="E27" s="242">
        <v>1280</v>
      </c>
      <c r="F27" s="242">
        <v>10000</v>
      </c>
      <c r="G27" s="238"/>
      <c r="H27" s="240">
        <v>500</v>
      </c>
      <c r="I27" s="241"/>
    </row>
    <row r="28" spans="1:9" x14ac:dyDescent="0.2">
      <c r="A28" s="238" t="s">
        <v>1307</v>
      </c>
      <c r="B28" s="238" t="s">
        <v>1322</v>
      </c>
      <c r="C28" s="238" t="s">
        <v>730</v>
      </c>
      <c r="D28" s="238" t="s">
        <v>685</v>
      </c>
      <c r="E28" s="239"/>
      <c r="F28" s="239"/>
      <c r="G28" s="238"/>
      <c r="H28" s="240">
        <v>100</v>
      </c>
      <c r="I28" s="241"/>
    </row>
    <row r="29" spans="1:9" x14ac:dyDescent="0.2">
      <c r="A29" s="238" t="s">
        <v>1307</v>
      </c>
      <c r="B29" s="238" t="s">
        <v>1323</v>
      </c>
      <c r="C29" s="238" t="s">
        <v>1292</v>
      </c>
      <c r="D29" s="238"/>
      <c r="E29" s="239"/>
      <c r="F29" s="239"/>
      <c r="G29" s="238"/>
      <c r="H29" s="240">
        <v>25</v>
      </c>
      <c r="I29" s="241"/>
    </row>
    <row r="30" spans="1:9" x14ac:dyDescent="0.2">
      <c r="A30" s="238" t="s">
        <v>1307</v>
      </c>
      <c r="B30" s="238" t="s">
        <v>1324</v>
      </c>
      <c r="C30" s="238" t="s">
        <v>645</v>
      </c>
      <c r="D30" s="238"/>
      <c r="E30" s="239"/>
      <c r="F30" s="239"/>
      <c r="G30" s="238"/>
      <c r="H30" s="240">
        <v>50</v>
      </c>
      <c r="I30" s="241"/>
    </row>
    <row r="31" spans="1:9" x14ac:dyDescent="0.2">
      <c r="A31" s="238" t="s">
        <v>1307</v>
      </c>
      <c r="B31" s="238" t="s">
        <v>1325</v>
      </c>
      <c r="C31" s="238" t="s">
        <v>645</v>
      </c>
      <c r="D31" s="238"/>
      <c r="E31" s="239"/>
      <c r="F31" s="239"/>
      <c r="G31" s="238"/>
      <c r="H31" s="240"/>
      <c r="I31" s="241"/>
    </row>
    <row r="32" spans="1:9" x14ac:dyDescent="0.2">
      <c r="A32" s="238" t="s">
        <v>1307</v>
      </c>
      <c r="B32" s="238" t="s">
        <v>1326</v>
      </c>
      <c r="C32" s="238" t="s">
        <v>645</v>
      </c>
      <c r="D32" s="238"/>
      <c r="E32" s="242">
        <v>4450</v>
      </c>
      <c r="F32" s="239"/>
      <c r="G32" s="238"/>
      <c r="H32" s="240">
        <v>270</v>
      </c>
      <c r="I32" s="241"/>
    </row>
    <row r="33" spans="1:9" x14ac:dyDescent="0.2">
      <c r="A33" s="238" t="s">
        <v>1307</v>
      </c>
      <c r="B33" s="238" t="s">
        <v>1327</v>
      </c>
      <c r="C33" s="238" t="s">
        <v>1320</v>
      </c>
      <c r="D33" s="238"/>
      <c r="E33" s="242">
        <v>3000</v>
      </c>
      <c r="F33" s="239"/>
      <c r="G33" s="238"/>
      <c r="H33" s="240">
        <v>10</v>
      </c>
      <c r="I33" s="241"/>
    </row>
    <row r="34" spans="1:9" x14ac:dyDescent="0.2">
      <c r="A34" s="238" t="s">
        <v>1307</v>
      </c>
      <c r="B34" s="238" t="s">
        <v>1328</v>
      </c>
      <c r="C34" s="238" t="s">
        <v>730</v>
      </c>
      <c r="D34" s="238" t="s">
        <v>179</v>
      </c>
      <c r="E34" s="239"/>
      <c r="F34" s="239"/>
      <c r="G34" s="238"/>
      <c r="H34" s="240">
        <v>10</v>
      </c>
      <c r="I34" s="241"/>
    </row>
    <row r="35" spans="1:9" x14ac:dyDescent="0.2">
      <c r="A35" s="238" t="s">
        <v>1307</v>
      </c>
      <c r="B35" s="238" t="s">
        <v>1328</v>
      </c>
      <c r="C35" s="238" t="s">
        <v>730</v>
      </c>
      <c r="D35" s="238" t="s">
        <v>179</v>
      </c>
      <c r="E35" s="239"/>
      <c r="F35" s="239"/>
      <c r="G35" s="238"/>
      <c r="H35" s="240">
        <v>55</v>
      </c>
      <c r="I35" s="241"/>
    </row>
    <row r="36" spans="1:9" x14ac:dyDescent="0.2">
      <c r="A36" s="238" t="s">
        <v>1329</v>
      </c>
      <c r="B36" s="238" t="s">
        <v>1330</v>
      </c>
      <c r="C36" s="238" t="s">
        <v>1251</v>
      </c>
      <c r="D36" s="238" t="s">
        <v>1331</v>
      </c>
      <c r="E36" s="242">
        <v>1000</v>
      </c>
      <c r="F36" s="242">
        <v>50000</v>
      </c>
      <c r="G36" s="238"/>
      <c r="H36" s="240">
        <v>35000</v>
      </c>
      <c r="I36" s="241"/>
    </row>
    <row r="37" spans="1:9" x14ac:dyDescent="0.2">
      <c r="A37" s="238" t="s">
        <v>1329</v>
      </c>
      <c r="B37" s="238" t="s">
        <v>1332</v>
      </c>
      <c r="C37" s="238" t="s">
        <v>730</v>
      </c>
      <c r="D37" s="238" t="s">
        <v>292</v>
      </c>
      <c r="E37" s="239"/>
      <c r="F37" s="242">
        <v>10000</v>
      </c>
      <c r="G37" s="238"/>
      <c r="H37" s="240">
        <v>80</v>
      </c>
      <c r="I37" s="241"/>
    </row>
    <row r="38" spans="1:9" x14ac:dyDescent="0.2">
      <c r="A38" s="238" t="s">
        <v>1329</v>
      </c>
      <c r="B38" s="238" t="s">
        <v>1333</v>
      </c>
      <c r="C38" s="238" t="s">
        <v>730</v>
      </c>
      <c r="D38" s="238" t="s">
        <v>292</v>
      </c>
      <c r="E38" s="239"/>
      <c r="F38" s="239"/>
      <c r="G38" s="238"/>
      <c r="H38" s="240">
        <v>70</v>
      </c>
      <c r="I38" s="241"/>
    </row>
    <row r="39" spans="1:9" x14ac:dyDescent="0.2">
      <c r="A39" s="238" t="s">
        <v>1329</v>
      </c>
      <c r="B39" s="238" t="s">
        <v>1334</v>
      </c>
      <c r="C39" s="238" t="s">
        <v>985</v>
      </c>
      <c r="D39" s="238" t="s">
        <v>292</v>
      </c>
      <c r="E39" s="239"/>
      <c r="F39" s="239"/>
      <c r="G39" s="238"/>
      <c r="H39" s="240"/>
      <c r="I39" s="241"/>
    </row>
    <row r="40" spans="1:9" x14ac:dyDescent="0.2">
      <c r="A40" s="238" t="s">
        <v>1335</v>
      </c>
      <c r="B40" s="238" t="s">
        <v>1336</v>
      </c>
      <c r="C40" s="238" t="s">
        <v>1292</v>
      </c>
      <c r="D40" s="238" t="s">
        <v>33</v>
      </c>
      <c r="E40" s="239"/>
      <c r="F40" s="239"/>
      <c r="G40" s="238"/>
      <c r="H40" s="240">
        <v>25</v>
      </c>
      <c r="I40" s="241"/>
    </row>
    <row r="41" spans="1:9" ht="15" x14ac:dyDescent="0.25">
      <c r="A41" s="238" t="s">
        <v>1337</v>
      </c>
      <c r="B41" s="238" t="s">
        <v>1338</v>
      </c>
      <c r="C41" s="238" t="s">
        <v>1292</v>
      </c>
      <c r="D41" s="238" t="s">
        <v>1339</v>
      </c>
      <c r="E41" s="239"/>
      <c r="F41" s="239"/>
      <c r="G41" s="243">
        <v>50</v>
      </c>
      <c r="H41" s="240">
        <v>10</v>
      </c>
      <c r="I41" s="241"/>
    </row>
    <row r="42" spans="1:9" x14ac:dyDescent="0.2">
      <c r="A42" s="238" t="s">
        <v>1337</v>
      </c>
      <c r="B42" s="238" t="s">
        <v>1340</v>
      </c>
      <c r="C42" s="238" t="s">
        <v>1292</v>
      </c>
      <c r="D42" s="238"/>
      <c r="E42" s="239"/>
      <c r="F42" s="239"/>
      <c r="G42" s="238"/>
      <c r="H42" s="240">
        <v>20</v>
      </c>
      <c r="I42" s="241"/>
    </row>
    <row r="43" spans="1:9" x14ac:dyDescent="0.2">
      <c r="A43" s="238" t="s">
        <v>1337</v>
      </c>
      <c r="B43" s="238" t="s">
        <v>1341</v>
      </c>
      <c r="C43" s="238" t="s">
        <v>1292</v>
      </c>
      <c r="D43" s="238" t="s">
        <v>1342</v>
      </c>
      <c r="E43" s="239"/>
      <c r="F43" s="239"/>
      <c r="G43" s="238"/>
      <c r="H43" s="240">
        <v>60</v>
      </c>
      <c r="I43" s="241"/>
    </row>
    <row r="44" spans="1:9" x14ac:dyDescent="0.2">
      <c r="A44" s="238" t="s">
        <v>1343</v>
      </c>
      <c r="B44" s="238" t="s">
        <v>1344</v>
      </c>
      <c r="C44" s="238" t="s">
        <v>1292</v>
      </c>
      <c r="D44" s="238" t="s">
        <v>1345</v>
      </c>
      <c r="E44" s="242">
        <v>100</v>
      </c>
      <c r="F44" s="242">
        <v>100</v>
      </c>
      <c r="G44" s="238"/>
      <c r="H44" s="240">
        <v>100</v>
      </c>
      <c r="I44" s="241"/>
    </row>
    <row r="45" spans="1:9" ht="15" x14ac:dyDescent="0.25">
      <c r="A45" s="238" t="s">
        <v>1343</v>
      </c>
      <c r="B45" s="238" t="s">
        <v>1346</v>
      </c>
      <c r="C45" s="238" t="s">
        <v>1292</v>
      </c>
      <c r="D45" s="238" t="s">
        <v>1347</v>
      </c>
      <c r="E45" s="242">
        <v>150</v>
      </c>
      <c r="F45" s="242">
        <v>500</v>
      </c>
      <c r="G45" s="243">
        <v>100</v>
      </c>
      <c r="H45" s="240">
        <v>50</v>
      </c>
      <c r="I45" s="241"/>
    </row>
    <row r="46" spans="1:9" x14ac:dyDescent="0.2">
      <c r="A46" s="238" t="s">
        <v>1343</v>
      </c>
      <c r="B46" s="238" t="s">
        <v>1348</v>
      </c>
      <c r="C46" s="238" t="s">
        <v>1292</v>
      </c>
      <c r="D46" s="238" t="s">
        <v>1349</v>
      </c>
      <c r="E46" s="239"/>
      <c r="F46" s="242">
        <v>500</v>
      </c>
      <c r="G46" s="238"/>
      <c r="H46" s="240">
        <v>50</v>
      </c>
      <c r="I46" s="241"/>
    </row>
    <row r="47" spans="1:9" x14ac:dyDescent="0.2">
      <c r="A47" s="238" t="s">
        <v>1350</v>
      </c>
      <c r="B47" s="238" t="s">
        <v>1351</v>
      </c>
      <c r="C47" s="238" t="s">
        <v>1292</v>
      </c>
      <c r="D47" s="238" t="s">
        <v>1352</v>
      </c>
      <c r="E47" s="242">
        <v>8.6</v>
      </c>
      <c r="F47" s="239"/>
      <c r="G47" s="238"/>
      <c r="H47" s="240">
        <v>20</v>
      </c>
      <c r="I47" s="241"/>
    </row>
    <row r="48" spans="1:9" x14ac:dyDescent="0.2">
      <c r="A48" s="238" t="s">
        <v>1350</v>
      </c>
      <c r="B48" s="238" t="s">
        <v>1353</v>
      </c>
      <c r="C48" s="238" t="s">
        <v>639</v>
      </c>
      <c r="D48" s="238"/>
      <c r="E48" s="244"/>
      <c r="F48" s="242">
        <v>600</v>
      </c>
      <c r="G48" s="238"/>
      <c r="H48" s="240">
        <v>900</v>
      </c>
      <c r="I48" s="241"/>
    </row>
    <row r="49" spans="1:9" x14ac:dyDescent="0.2">
      <c r="A49" s="238" t="s">
        <v>1350</v>
      </c>
      <c r="B49" s="238" t="s">
        <v>1354</v>
      </c>
      <c r="C49" s="238" t="s">
        <v>1292</v>
      </c>
      <c r="D49" s="238" t="s">
        <v>1355</v>
      </c>
      <c r="E49" s="242">
        <v>150</v>
      </c>
      <c r="F49" s="242">
        <v>555</v>
      </c>
      <c r="G49" s="238"/>
      <c r="H49" s="240">
        <v>90</v>
      </c>
      <c r="I49" s="241"/>
    </row>
    <row r="50" spans="1:9" x14ac:dyDescent="0.2">
      <c r="A50" s="238" t="s">
        <v>1350</v>
      </c>
      <c r="B50" s="238" t="s">
        <v>1356</v>
      </c>
      <c r="C50" s="238" t="s">
        <v>985</v>
      </c>
      <c r="D50" s="238"/>
      <c r="E50" s="242">
        <v>500</v>
      </c>
      <c r="F50" s="239"/>
      <c r="G50" s="238"/>
      <c r="H50" s="240">
        <v>150</v>
      </c>
      <c r="I50" s="241"/>
    </row>
    <row r="51" spans="1:9" x14ac:dyDescent="0.2">
      <c r="A51" s="238" t="s">
        <v>1357</v>
      </c>
      <c r="B51" s="238" t="s">
        <v>1358</v>
      </c>
      <c r="C51" s="238" t="s">
        <v>1292</v>
      </c>
      <c r="D51" s="238"/>
      <c r="E51" s="242">
        <v>371</v>
      </c>
      <c r="F51" s="239"/>
      <c r="G51" s="238"/>
      <c r="H51" s="240"/>
      <c r="I51" s="241"/>
    </row>
    <row r="52" spans="1:9" x14ac:dyDescent="0.2">
      <c r="A52" s="238" t="s">
        <v>1357</v>
      </c>
      <c r="B52" s="238" t="s">
        <v>1359</v>
      </c>
      <c r="C52" s="238" t="s">
        <v>1292</v>
      </c>
      <c r="D52" s="238"/>
      <c r="E52" s="239"/>
      <c r="F52" s="239"/>
      <c r="G52" s="238"/>
      <c r="H52" s="240"/>
      <c r="I52" s="241"/>
    </row>
    <row r="53" spans="1:9" x14ac:dyDescent="0.2">
      <c r="A53" s="238" t="s">
        <v>1357</v>
      </c>
      <c r="B53" s="238" t="s">
        <v>1360</v>
      </c>
      <c r="C53" s="238" t="s">
        <v>1292</v>
      </c>
      <c r="D53" s="238" t="s">
        <v>1361</v>
      </c>
      <c r="E53" s="242">
        <v>831</v>
      </c>
      <c r="F53" s="239"/>
      <c r="G53" s="238"/>
      <c r="H53" s="240"/>
      <c r="I53" s="241"/>
    </row>
    <row r="54" spans="1:9" x14ac:dyDescent="0.2">
      <c r="A54" s="238" t="s">
        <v>1362</v>
      </c>
      <c r="B54" s="238" t="s">
        <v>1363</v>
      </c>
      <c r="C54" s="238" t="s">
        <v>1292</v>
      </c>
      <c r="D54" s="238" t="s">
        <v>1364</v>
      </c>
      <c r="E54" s="242">
        <v>200</v>
      </c>
      <c r="F54" s="239"/>
      <c r="G54" s="238"/>
      <c r="H54" s="240"/>
      <c r="I54" s="241"/>
    </row>
    <row r="55" spans="1:9" x14ac:dyDescent="0.2">
      <c r="A55" s="238" t="s">
        <v>1365</v>
      </c>
      <c r="B55" s="238" t="s">
        <v>469</v>
      </c>
      <c r="C55" s="238" t="s">
        <v>730</v>
      </c>
      <c r="D55" s="238" t="s">
        <v>258</v>
      </c>
      <c r="E55" s="242">
        <v>30</v>
      </c>
      <c r="F55" s="239"/>
      <c r="G55" s="238"/>
      <c r="H55" s="240">
        <v>20</v>
      </c>
      <c r="I55" s="241"/>
    </row>
    <row r="56" spans="1:9" x14ac:dyDescent="0.2">
      <c r="A56" s="238" t="s">
        <v>1365</v>
      </c>
      <c r="B56" s="238" t="s">
        <v>469</v>
      </c>
      <c r="C56" s="238" t="s">
        <v>730</v>
      </c>
      <c r="D56" s="238" t="s">
        <v>258</v>
      </c>
      <c r="E56" s="242">
        <v>30</v>
      </c>
      <c r="F56" s="239"/>
      <c r="G56" s="238"/>
      <c r="H56" s="240">
        <v>23</v>
      </c>
      <c r="I56" s="241"/>
    </row>
    <row r="57" spans="1:9" x14ac:dyDescent="0.2">
      <c r="A57" s="238" t="s">
        <v>1365</v>
      </c>
      <c r="B57" s="238" t="s">
        <v>469</v>
      </c>
      <c r="C57" s="238" t="s">
        <v>730</v>
      </c>
      <c r="D57" s="238" t="s">
        <v>258</v>
      </c>
      <c r="E57" s="242">
        <v>30</v>
      </c>
      <c r="F57" s="239"/>
      <c r="G57" s="238"/>
      <c r="H57" s="240">
        <v>47</v>
      </c>
      <c r="I57" s="241"/>
    </row>
    <row r="58" spans="1:9" x14ac:dyDescent="0.2">
      <c r="A58" s="238" t="s">
        <v>1365</v>
      </c>
      <c r="B58" s="238" t="s">
        <v>469</v>
      </c>
      <c r="C58" s="238" t="s">
        <v>730</v>
      </c>
      <c r="D58" s="238" t="s">
        <v>258</v>
      </c>
      <c r="E58" s="242">
        <v>30</v>
      </c>
      <c r="F58" s="239"/>
      <c r="G58" s="238"/>
      <c r="H58" s="240">
        <v>52</v>
      </c>
      <c r="I58" s="241"/>
    </row>
    <row r="59" spans="1:9" x14ac:dyDescent="0.2">
      <c r="A59" s="238" t="s">
        <v>1365</v>
      </c>
      <c r="B59" s="238" t="s">
        <v>469</v>
      </c>
      <c r="C59" s="238" t="s">
        <v>730</v>
      </c>
      <c r="D59" s="238" t="s">
        <v>258</v>
      </c>
      <c r="E59" s="242">
        <v>45</v>
      </c>
      <c r="F59" s="239"/>
      <c r="G59" s="238"/>
      <c r="H59" s="240">
        <v>32</v>
      </c>
      <c r="I59" s="241"/>
    </row>
    <row r="60" spans="1:9" x14ac:dyDescent="0.2">
      <c r="A60" s="238" t="s">
        <v>1365</v>
      </c>
      <c r="B60" s="238" t="s">
        <v>469</v>
      </c>
      <c r="C60" s="238" t="s">
        <v>730</v>
      </c>
      <c r="D60" s="238" t="s">
        <v>258</v>
      </c>
      <c r="E60" s="242">
        <v>45</v>
      </c>
      <c r="F60" s="239"/>
      <c r="G60" s="238"/>
      <c r="H60" s="240">
        <v>50</v>
      </c>
      <c r="I60" s="241"/>
    </row>
    <row r="61" spans="1:9" x14ac:dyDescent="0.2">
      <c r="A61" s="238" t="s">
        <v>1365</v>
      </c>
      <c r="B61" s="238" t="s">
        <v>1366</v>
      </c>
      <c r="C61" s="238" t="s">
        <v>730</v>
      </c>
      <c r="D61" s="238" t="s">
        <v>258</v>
      </c>
      <c r="E61" s="239"/>
      <c r="F61" s="239"/>
      <c r="G61" s="238"/>
      <c r="H61" s="240">
        <v>43</v>
      </c>
      <c r="I61" s="241"/>
    </row>
    <row r="62" spans="1:9" x14ac:dyDescent="0.2">
      <c r="A62" s="238" t="s">
        <v>1365</v>
      </c>
      <c r="B62" s="238" t="s">
        <v>1366</v>
      </c>
      <c r="C62" s="238" t="s">
        <v>730</v>
      </c>
      <c r="D62" s="238" t="s">
        <v>258</v>
      </c>
      <c r="E62" s="242">
        <v>30</v>
      </c>
      <c r="F62" s="239"/>
      <c r="G62" s="238"/>
      <c r="H62" s="240">
        <v>18</v>
      </c>
      <c r="I62" s="241"/>
    </row>
    <row r="63" spans="1:9" x14ac:dyDescent="0.2">
      <c r="A63" s="238" t="s">
        <v>1365</v>
      </c>
      <c r="B63" s="238" t="s">
        <v>1366</v>
      </c>
      <c r="C63" s="238" t="s">
        <v>730</v>
      </c>
      <c r="D63" s="238" t="s">
        <v>258</v>
      </c>
      <c r="E63" s="242">
        <v>30</v>
      </c>
      <c r="F63" s="239"/>
      <c r="G63" s="238"/>
      <c r="H63" s="240">
        <v>28</v>
      </c>
      <c r="I63" s="241"/>
    </row>
    <row r="64" spans="1:9" x14ac:dyDescent="0.2">
      <c r="A64" s="238" t="s">
        <v>1365</v>
      </c>
      <c r="B64" s="238" t="s">
        <v>1366</v>
      </c>
      <c r="C64" s="238" t="s">
        <v>730</v>
      </c>
      <c r="D64" s="238" t="s">
        <v>258</v>
      </c>
      <c r="E64" s="242">
        <v>45</v>
      </c>
      <c r="F64" s="239"/>
      <c r="G64" s="238"/>
      <c r="H64" s="240">
        <v>35</v>
      </c>
      <c r="I64" s="241"/>
    </row>
    <row r="65" spans="1:9" x14ac:dyDescent="0.2">
      <c r="A65" s="238" t="s">
        <v>1365</v>
      </c>
      <c r="B65" s="238" t="s">
        <v>1367</v>
      </c>
      <c r="C65" s="238" t="s">
        <v>730</v>
      </c>
      <c r="D65" s="238" t="s">
        <v>258</v>
      </c>
      <c r="E65" s="242">
        <v>30</v>
      </c>
      <c r="F65" s="239"/>
      <c r="G65" s="238"/>
      <c r="H65" s="240">
        <v>15</v>
      </c>
      <c r="I65" s="241"/>
    </row>
    <row r="66" spans="1:9" x14ac:dyDescent="0.2">
      <c r="A66" s="238" t="s">
        <v>1365</v>
      </c>
      <c r="B66" s="238" t="s">
        <v>1367</v>
      </c>
      <c r="C66" s="238" t="s">
        <v>730</v>
      </c>
      <c r="D66" s="238" t="s">
        <v>258</v>
      </c>
      <c r="E66" s="242">
        <v>30</v>
      </c>
      <c r="F66" s="239"/>
      <c r="G66" s="238"/>
      <c r="H66" s="240">
        <v>20</v>
      </c>
      <c r="I66" s="241"/>
    </row>
    <row r="67" spans="1:9" x14ac:dyDescent="0.2">
      <c r="A67" s="238" t="s">
        <v>1365</v>
      </c>
      <c r="B67" s="238" t="s">
        <v>1367</v>
      </c>
      <c r="C67" s="238" t="s">
        <v>730</v>
      </c>
      <c r="D67" s="238" t="s">
        <v>258</v>
      </c>
      <c r="E67" s="242">
        <v>30</v>
      </c>
      <c r="F67" s="239"/>
      <c r="G67" s="238"/>
      <c r="H67" s="240">
        <v>28</v>
      </c>
      <c r="I67" s="241"/>
    </row>
    <row r="68" spans="1:9" x14ac:dyDescent="0.2">
      <c r="A68" s="238" t="s">
        <v>1365</v>
      </c>
      <c r="B68" s="238" t="s">
        <v>1367</v>
      </c>
      <c r="C68" s="238" t="s">
        <v>730</v>
      </c>
      <c r="D68" s="238" t="s">
        <v>258</v>
      </c>
      <c r="E68" s="242">
        <v>30</v>
      </c>
      <c r="F68" s="239"/>
      <c r="G68" s="238"/>
      <c r="H68" s="240">
        <v>47</v>
      </c>
      <c r="I68" s="241"/>
    </row>
    <row r="69" spans="1:9" x14ac:dyDescent="0.2">
      <c r="A69" s="238" t="s">
        <v>1365</v>
      </c>
      <c r="B69" s="238" t="s">
        <v>1367</v>
      </c>
      <c r="C69" s="238" t="s">
        <v>730</v>
      </c>
      <c r="D69" s="238" t="s">
        <v>258</v>
      </c>
      <c r="E69" s="242">
        <v>30</v>
      </c>
      <c r="F69" s="239"/>
      <c r="G69" s="238"/>
      <c r="H69" s="240">
        <v>15</v>
      </c>
      <c r="I69" s="241"/>
    </row>
    <row r="70" spans="1:9" x14ac:dyDescent="0.2">
      <c r="A70" s="238" t="s">
        <v>1365</v>
      </c>
      <c r="B70" s="238" t="s">
        <v>1367</v>
      </c>
      <c r="C70" s="238" t="s">
        <v>730</v>
      </c>
      <c r="D70" s="238" t="s">
        <v>258</v>
      </c>
      <c r="E70" s="242">
        <v>45</v>
      </c>
      <c r="F70" s="239"/>
      <c r="G70" s="238"/>
      <c r="H70" s="240">
        <v>35</v>
      </c>
      <c r="I70" s="241"/>
    </row>
    <row r="71" spans="1:9" x14ac:dyDescent="0.2">
      <c r="A71" s="238" t="s">
        <v>1365</v>
      </c>
      <c r="B71" s="238" t="s">
        <v>1368</v>
      </c>
      <c r="C71" s="238" t="s">
        <v>730</v>
      </c>
      <c r="D71" s="238" t="s">
        <v>258</v>
      </c>
      <c r="E71" s="242">
        <v>30</v>
      </c>
      <c r="F71" s="239"/>
      <c r="G71" s="238"/>
      <c r="H71" s="240">
        <v>15</v>
      </c>
      <c r="I71" s="241"/>
    </row>
    <row r="72" spans="1:9" x14ac:dyDescent="0.2">
      <c r="A72" s="238" t="s">
        <v>1365</v>
      </c>
      <c r="B72" s="238" t="s">
        <v>1368</v>
      </c>
      <c r="C72" s="238" t="s">
        <v>730</v>
      </c>
      <c r="D72" s="238" t="s">
        <v>258</v>
      </c>
      <c r="E72" s="242">
        <v>30</v>
      </c>
      <c r="F72" s="239"/>
      <c r="G72" s="238"/>
      <c r="H72" s="240">
        <v>30</v>
      </c>
      <c r="I72" s="241"/>
    </row>
    <row r="73" spans="1:9" x14ac:dyDescent="0.2">
      <c r="A73" s="238" t="s">
        <v>1365</v>
      </c>
      <c r="B73" s="238" t="s">
        <v>1368</v>
      </c>
      <c r="C73" s="238" t="s">
        <v>730</v>
      </c>
      <c r="D73" s="238" t="s">
        <v>258</v>
      </c>
      <c r="E73" s="242">
        <v>45</v>
      </c>
      <c r="F73" s="239"/>
      <c r="G73" s="238"/>
      <c r="H73" s="240">
        <v>32</v>
      </c>
      <c r="I73" s="241"/>
    </row>
    <row r="74" spans="1:9" x14ac:dyDescent="0.2">
      <c r="A74" s="238" t="s">
        <v>1365</v>
      </c>
      <c r="B74" s="238" t="s">
        <v>1368</v>
      </c>
      <c r="C74" s="238" t="s">
        <v>730</v>
      </c>
      <c r="D74" s="238" t="s">
        <v>258</v>
      </c>
      <c r="E74" s="242">
        <v>45</v>
      </c>
      <c r="F74" s="239"/>
      <c r="G74" s="238"/>
      <c r="H74" s="240">
        <v>36</v>
      </c>
      <c r="I74" s="241"/>
    </row>
    <row r="75" spans="1:9" x14ac:dyDescent="0.2">
      <c r="A75" s="238" t="s">
        <v>1365</v>
      </c>
      <c r="B75" s="238" t="s">
        <v>1368</v>
      </c>
      <c r="C75" s="238" t="s">
        <v>730</v>
      </c>
      <c r="D75" s="238" t="s">
        <v>258</v>
      </c>
      <c r="E75" s="242">
        <v>45</v>
      </c>
      <c r="F75" s="239"/>
      <c r="G75" s="238"/>
      <c r="H75" s="240">
        <v>50</v>
      </c>
      <c r="I75" s="241"/>
    </row>
    <row r="76" spans="1:9" x14ac:dyDescent="0.2">
      <c r="A76" s="238" t="s">
        <v>1365</v>
      </c>
      <c r="B76" s="238" t="s">
        <v>468</v>
      </c>
      <c r="C76" s="238" t="s">
        <v>730</v>
      </c>
      <c r="D76" s="238" t="s">
        <v>258</v>
      </c>
      <c r="E76" s="242">
        <v>30</v>
      </c>
      <c r="F76" s="239"/>
      <c r="G76" s="238"/>
      <c r="H76" s="240">
        <v>20</v>
      </c>
      <c r="I76" s="241"/>
    </row>
    <row r="77" spans="1:9" x14ac:dyDescent="0.2">
      <c r="A77" s="238" t="s">
        <v>1365</v>
      </c>
      <c r="B77" s="238" t="s">
        <v>468</v>
      </c>
      <c r="C77" s="238" t="s">
        <v>730</v>
      </c>
      <c r="D77" s="238" t="s">
        <v>258</v>
      </c>
      <c r="E77" s="242">
        <v>30</v>
      </c>
      <c r="F77" s="239"/>
      <c r="G77" s="238"/>
      <c r="H77" s="240">
        <v>32</v>
      </c>
      <c r="I77" s="241"/>
    </row>
    <row r="78" spans="1:9" x14ac:dyDescent="0.2">
      <c r="A78" s="238" t="s">
        <v>1365</v>
      </c>
      <c r="B78" s="238" t="s">
        <v>468</v>
      </c>
      <c r="C78" s="238" t="s">
        <v>730</v>
      </c>
      <c r="D78" s="238" t="s">
        <v>258</v>
      </c>
      <c r="E78" s="242">
        <v>30</v>
      </c>
      <c r="F78" s="239"/>
      <c r="G78" s="238"/>
      <c r="H78" s="240">
        <v>52</v>
      </c>
      <c r="I78" s="241"/>
    </row>
    <row r="79" spans="1:9" x14ac:dyDescent="0.2">
      <c r="A79" s="238" t="s">
        <v>1365</v>
      </c>
      <c r="B79" s="238" t="s">
        <v>468</v>
      </c>
      <c r="C79" s="238" t="s">
        <v>730</v>
      </c>
      <c r="D79" s="238" t="s">
        <v>258</v>
      </c>
      <c r="E79" s="242">
        <v>30</v>
      </c>
      <c r="F79" s="239"/>
      <c r="G79" s="238"/>
      <c r="H79" s="240">
        <v>20</v>
      </c>
      <c r="I79" s="241"/>
    </row>
    <row r="80" spans="1:9" x14ac:dyDescent="0.2">
      <c r="A80" s="238" t="s">
        <v>1365</v>
      </c>
      <c r="B80" s="238" t="s">
        <v>468</v>
      </c>
      <c r="C80" s="238" t="s">
        <v>730</v>
      </c>
      <c r="D80" s="238" t="s">
        <v>258</v>
      </c>
      <c r="E80" s="242">
        <v>45</v>
      </c>
      <c r="F80" s="239"/>
      <c r="G80" s="238"/>
      <c r="H80" s="240">
        <v>35</v>
      </c>
      <c r="I80" s="241"/>
    </row>
    <row r="81" spans="1:9" x14ac:dyDescent="0.2">
      <c r="A81" s="238" t="s">
        <v>1365</v>
      </c>
      <c r="B81" s="238" t="s">
        <v>468</v>
      </c>
      <c r="C81" s="238" t="s">
        <v>730</v>
      </c>
      <c r="D81" s="238" t="s">
        <v>258</v>
      </c>
      <c r="E81" s="242">
        <v>45</v>
      </c>
      <c r="F81" s="239"/>
      <c r="G81" s="238"/>
      <c r="H81" s="240">
        <v>43</v>
      </c>
      <c r="I81" s="241"/>
    </row>
    <row r="82" spans="1:9" x14ac:dyDescent="0.2">
      <c r="A82" s="238" t="s">
        <v>1365</v>
      </c>
      <c r="B82" s="238" t="s">
        <v>468</v>
      </c>
      <c r="C82" s="238" t="s">
        <v>730</v>
      </c>
      <c r="D82" s="238" t="s">
        <v>258</v>
      </c>
      <c r="E82" s="242">
        <v>45</v>
      </c>
      <c r="F82" s="239"/>
      <c r="G82" s="238"/>
      <c r="H82" s="240">
        <v>50</v>
      </c>
      <c r="I82" s="241"/>
    </row>
    <row r="83" spans="1:9" x14ac:dyDescent="0.2">
      <c r="A83" s="238" t="s">
        <v>1365</v>
      </c>
      <c r="B83" s="238" t="s">
        <v>1369</v>
      </c>
      <c r="C83" s="238" t="s">
        <v>730</v>
      </c>
      <c r="D83" s="238" t="s">
        <v>258</v>
      </c>
      <c r="E83" s="242">
        <v>30</v>
      </c>
      <c r="F83" s="239"/>
      <c r="G83" s="238"/>
      <c r="H83" s="240">
        <v>23</v>
      </c>
      <c r="I83" s="241"/>
    </row>
    <row r="84" spans="1:9" x14ac:dyDescent="0.2">
      <c r="A84" s="238" t="s">
        <v>1365</v>
      </c>
      <c r="B84" s="238" t="s">
        <v>1369</v>
      </c>
      <c r="C84" s="238" t="s">
        <v>730</v>
      </c>
      <c r="D84" s="238" t="s">
        <v>258</v>
      </c>
      <c r="E84" s="242">
        <v>30</v>
      </c>
      <c r="F84" s="239"/>
      <c r="G84" s="238"/>
      <c r="H84" s="240">
        <v>15</v>
      </c>
      <c r="I84" s="241"/>
    </row>
    <row r="85" spans="1:9" x14ac:dyDescent="0.2">
      <c r="A85" s="238" t="s">
        <v>1365</v>
      </c>
      <c r="B85" s="238" t="s">
        <v>1369</v>
      </c>
      <c r="C85" s="238" t="s">
        <v>730</v>
      </c>
      <c r="D85" s="238" t="s">
        <v>258</v>
      </c>
      <c r="E85" s="242">
        <v>45</v>
      </c>
      <c r="F85" s="239"/>
      <c r="G85" s="238"/>
      <c r="H85" s="240">
        <v>36</v>
      </c>
      <c r="I85" s="241"/>
    </row>
    <row r="86" spans="1:9" x14ac:dyDescent="0.2">
      <c r="A86" s="238" t="s">
        <v>1365</v>
      </c>
      <c r="B86" s="238" t="s">
        <v>1369</v>
      </c>
      <c r="C86" s="238" t="s">
        <v>730</v>
      </c>
      <c r="D86" s="238" t="s">
        <v>258</v>
      </c>
      <c r="E86" s="242">
        <v>45</v>
      </c>
      <c r="F86" s="239"/>
      <c r="G86" s="238"/>
      <c r="H86" s="240">
        <v>50</v>
      </c>
      <c r="I86" s="241"/>
    </row>
    <row r="87" spans="1:9" x14ac:dyDescent="0.2">
      <c r="A87" s="238" t="s">
        <v>1365</v>
      </c>
      <c r="B87" s="238" t="s">
        <v>1369</v>
      </c>
      <c r="C87" s="238" t="s">
        <v>730</v>
      </c>
      <c r="D87" s="238" t="s">
        <v>258</v>
      </c>
      <c r="E87" s="242">
        <v>60</v>
      </c>
      <c r="F87" s="239"/>
      <c r="G87" s="238"/>
      <c r="H87" s="240">
        <v>50</v>
      </c>
      <c r="I87" s="241"/>
    </row>
    <row r="88" spans="1:9" x14ac:dyDescent="0.2">
      <c r="A88" s="238" t="s">
        <v>1365</v>
      </c>
      <c r="B88" s="238" t="s">
        <v>1370</v>
      </c>
      <c r="C88" s="238" t="s">
        <v>730</v>
      </c>
      <c r="D88" s="238" t="s">
        <v>258</v>
      </c>
      <c r="E88" s="242">
        <v>30</v>
      </c>
      <c r="F88" s="239"/>
      <c r="G88" s="238"/>
      <c r="H88" s="240">
        <v>18</v>
      </c>
      <c r="I88" s="241"/>
    </row>
    <row r="89" spans="1:9" x14ac:dyDescent="0.2">
      <c r="A89" s="238" t="s">
        <v>1365</v>
      </c>
      <c r="B89" s="238" t="s">
        <v>490</v>
      </c>
      <c r="C89" s="238" t="s">
        <v>730</v>
      </c>
      <c r="D89" s="238" t="s">
        <v>258</v>
      </c>
      <c r="E89" s="242">
        <v>30</v>
      </c>
      <c r="F89" s="239"/>
      <c r="G89" s="238"/>
      <c r="H89" s="240">
        <v>32</v>
      </c>
      <c r="I89" s="241"/>
    </row>
    <row r="90" spans="1:9" ht="15" x14ac:dyDescent="0.25">
      <c r="A90" s="238" t="s">
        <v>1365</v>
      </c>
      <c r="B90" s="238" t="s">
        <v>1371</v>
      </c>
      <c r="C90" s="238" t="s">
        <v>639</v>
      </c>
      <c r="D90" s="238"/>
      <c r="E90" s="242">
        <v>1029</v>
      </c>
      <c r="F90" s="242">
        <v>14500</v>
      </c>
      <c r="G90" s="243">
        <v>1132.1400000000001</v>
      </c>
      <c r="H90" s="240">
        <v>800</v>
      </c>
      <c r="I90" s="241"/>
    </row>
    <row r="91" spans="1:9" x14ac:dyDescent="0.2">
      <c r="A91" s="238" t="s">
        <v>1365</v>
      </c>
      <c r="B91" s="238" t="s">
        <v>1372</v>
      </c>
      <c r="C91" s="238" t="s">
        <v>1292</v>
      </c>
      <c r="D91" s="238"/>
      <c r="E91" s="242">
        <v>30</v>
      </c>
      <c r="F91" s="239"/>
      <c r="G91" s="238"/>
      <c r="H91" s="240">
        <v>35</v>
      </c>
      <c r="I91" s="241"/>
    </row>
    <row r="92" spans="1:9" x14ac:dyDescent="0.2">
      <c r="A92" s="238" t="s">
        <v>1365</v>
      </c>
      <c r="B92" s="238" t="s">
        <v>1373</v>
      </c>
      <c r="C92" s="238" t="s">
        <v>1292</v>
      </c>
      <c r="D92" s="238"/>
      <c r="E92" s="242">
        <v>30</v>
      </c>
      <c r="F92" s="239"/>
      <c r="G92" s="238"/>
      <c r="H92" s="240">
        <v>36</v>
      </c>
      <c r="I92" s="241"/>
    </row>
    <row r="93" spans="1:9" x14ac:dyDescent="0.2">
      <c r="A93" s="238" t="s">
        <v>1365</v>
      </c>
      <c r="B93" s="238" t="s">
        <v>502</v>
      </c>
      <c r="C93" s="238" t="s">
        <v>1292</v>
      </c>
      <c r="D93" s="238"/>
      <c r="E93" s="242">
        <v>30</v>
      </c>
      <c r="F93" s="239"/>
      <c r="G93" s="238"/>
      <c r="H93" s="240">
        <v>36</v>
      </c>
      <c r="I93" s="241"/>
    </row>
    <row r="94" spans="1:9" x14ac:dyDescent="0.2">
      <c r="A94" s="238" t="s">
        <v>1365</v>
      </c>
      <c r="B94" s="238" t="s">
        <v>502</v>
      </c>
      <c r="C94" s="238" t="s">
        <v>1292</v>
      </c>
      <c r="D94" s="238"/>
      <c r="E94" s="242">
        <v>30</v>
      </c>
      <c r="F94" s="239"/>
      <c r="G94" s="238"/>
      <c r="H94" s="240">
        <v>90</v>
      </c>
      <c r="I94" s="241"/>
    </row>
    <row r="95" spans="1:9" x14ac:dyDescent="0.2">
      <c r="A95" s="238" t="s">
        <v>1365</v>
      </c>
      <c r="B95" s="238" t="s">
        <v>502</v>
      </c>
      <c r="C95" s="238" t="s">
        <v>1292</v>
      </c>
      <c r="D95" s="238"/>
      <c r="E95" s="242">
        <v>90</v>
      </c>
      <c r="F95" s="239"/>
      <c r="G95" s="238"/>
      <c r="H95" s="240">
        <v>26</v>
      </c>
      <c r="I95" s="241"/>
    </row>
    <row r="96" spans="1:9" x14ac:dyDescent="0.2">
      <c r="A96" s="238" t="s">
        <v>1365</v>
      </c>
      <c r="B96" s="238" t="s">
        <v>1374</v>
      </c>
      <c r="C96" s="238" t="s">
        <v>1292</v>
      </c>
      <c r="D96" s="238"/>
      <c r="E96" s="239"/>
      <c r="F96" s="239"/>
      <c r="G96" s="238"/>
      <c r="H96" s="240">
        <v>19</v>
      </c>
      <c r="I96" s="241"/>
    </row>
    <row r="97" spans="1:9" x14ac:dyDescent="0.2">
      <c r="A97" s="238" t="s">
        <v>1365</v>
      </c>
      <c r="B97" s="238" t="s">
        <v>1374</v>
      </c>
      <c r="C97" s="238" t="s">
        <v>1292</v>
      </c>
      <c r="D97" s="238"/>
      <c r="E97" s="239"/>
      <c r="F97" s="239"/>
      <c r="G97" s="238"/>
      <c r="H97" s="240">
        <v>55</v>
      </c>
      <c r="I97" s="241"/>
    </row>
    <row r="98" spans="1:9" x14ac:dyDescent="0.2">
      <c r="A98" s="238" t="s">
        <v>1365</v>
      </c>
      <c r="B98" s="238" t="s">
        <v>1374</v>
      </c>
      <c r="C98" s="238" t="s">
        <v>1292</v>
      </c>
      <c r="D98" s="238"/>
      <c r="E98" s="239"/>
      <c r="F98" s="239"/>
      <c r="G98" s="238"/>
      <c r="H98" s="240">
        <v>130</v>
      </c>
      <c r="I98" s="241"/>
    </row>
    <row r="99" spans="1:9" x14ac:dyDescent="0.2">
      <c r="A99" s="238" t="s">
        <v>1365</v>
      </c>
      <c r="B99" s="238" t="s">
        <v>1374</v>
      </c>
      <c r="C99" s="238" t="s">
        <v>1292</v>
      </c>
      <c r="D99" s="238"/>
      <c r="E99" s="242">
        <v>30</v>
      </c>
      <c r="F99" s="239"/>
      <c r="G99" s="238"/>
      <c r="H99" s="240"/>
      <c r="I99" s="241"/>
    </row>
    <row r="100" spans="1:9" x14ac:dyDescent="0.2">
      <c r="A100" s="238" t="s">
        <v>1365</v>
      </c>
      <c r="B100" s="238" t="s">
        <v>1374</v>
      </c>
      <c r="C100" s="238" t="s">
        <v>1292</v>
      </c>
      <c r="D100" s="238"/>
      <c r="E100" s="242">
        <v>30</v>
      </c>
      <c r="F100" s="239"/>
      <c r="G100" s="238"/>
      <c r="H100" s="240">
        <v>7</v>
      </c>
      <c r="I100" s="241"/>
    </row>
    <row r="101" spans="1:9" x14ac:dyDescent="0.2">
      <c r="A101" s="238" t="s">
        <v>1365</v>
      </c>
      <c r="B101" s="238" t="s">
        <v>1374</v>
      </c>
      <c r="C101" s="238" t="s">
        <v>1292</v>
      </c>
      <c r="D101" s="238"/>
      <c r="E101" s="242">
        <v>30</v>
      </c>
      <c r="F101" s="239"/>
      <c r="G101" s="238"/>
      <c r="H101" s="240">
        <v>10</v>
      </c>
      <c r="I101" s="241"/>
    </row>
    <row r="102" spans="1:9" x14ac:dyDescent="0.2">
      <c r="A102" s="238" t="s">
        <v>1365</v>
      </c>
      <c r="B102" s="238" t="s">
        <v>1374</v>
      </c>
      <c r="C102" s="238" t="s">
        <v>1292</v>
      </c>
      <c r="D102" s="238"/>
      <c r="E102" s="242">
        <v>30</v>
      </c>
      <c r="F102" s="239"/>
      <c r="G102" s="238"/>
      <c r="H102" s="240">
        <v>14</v>
      </c>
      <c r="I102" s="241"/>
    </row>
    <row r="103" spans="1:9" x14ac:dyDescent="0.2">
      <c r="A103" s="238" t="s">
        <v>1365</v>
      </c>
      <c r="B103" s="238" t="s">
        <v>1374</v>
      </c>
      <c r="C103" s="238" t="s">
        <v>1292</v>
      </c>
      <c r="D103" s="238"/>
      <c r="E103" s="242">
        <v>30</v>
      </c>
      <c r="F103" s="239"/>
      <c r="G103" s="238"/>
      <c r="H103" s="240">
        <v>15</v>
      </c>
      <c r="I103" s="241"/>
    </row>
    <row r="104" spans="1:9" x14ac:dyDescent="0.2">
      <c r="A104" s="238" t="s">
        <v>1365</v>
      </c>
      <c r="B104" s="238" t="s">
        <v>1374</v>
      </c>
      <c r="C104" s="238" t="s">
        <v>1292</v>
      </c>
      <c r="D104" s="238"/>
      <c r="E104" s="242">
        <v>30</v>
      </c>
      <c r="F104" s="239"/>
      <c r="G104" s="238"/>
      <c r="H104" s="240">
        <v>18</v>
      </c>
      <c r="I104" s="241"/>
    </row>
    <row r="105" spans="1:9" x14ac:dyDescent="0.2">
      <c r="A105" s="238" t="s">
        <v>1365</v>
      </c>
      <c r="B105" s="238" t="s">
        <v>1374</v>
      </c>
      <c r="C105" s="238" t="s">
        <v>1292</v>
      </c>
      <c r="D105" s="238"/>
      <c r="E105" s="242">
        <v>30</v>
      </c>
      <c r="F105" s="239"/>
      <c r="G105" s="238"/>
      <c r="H105" s="240">
        <v>21</v>
      </c>
      <c r="I105" s="241"/>
    </row>
    <row r="106" spans="1:9" x14ac:dyDescent="0.2">
      <c r="A106" s="238" t="s">
        <v>1365</v>
      </c>
      <c r="B106" s="238" t="s">
        <v>1374</v>
      </c>
      <c r="C106" s="238" t="s">
        <v>1292</v>
      </c>
      <c r="D106" s="238"/>
      <c r="E106" s="242">
        <v>30</v>
      </c>
      <c r="F106" s="239"/>
      <c r="G106" s="238"/>
      <c r="H106" s="240">
        <v>32</v>
      </c>
      <c r="I106" s="241"/>
    </row>
    <row r="107" spans="1:9" x14ac:dyDescent="0.2">
      <c r="A107" s="238" t="s">
        <v>1365</v>
      </c>
      <c r="B107" s="238" t="s">
        <v>1374</v>
      </c>
      <c r="C107" s="238" t="s">
        <v>1292</v>
      </c>
      <c r="D107" s="238"/>
      <c r="E107" s="242">
        <v>30</v>
      </c>
      <c r="F107" s="239"/>
      <c r="G107" s="238"/>
      <c r="H107" s="240">
        <v>35</v>
      </c>
      <c r="I107" s="241"/>
    </row>
    <row r="108" spans="1:9" x14ac:dyDescent="0.2">
      <c r="A108" s="238" t="s">
        <v>1365</v>
      </c>
      <c r="B108" s="238" t="s">
        <v>1374</v>
      </c>
      <c r="C108" s="238" t="s">
        <v>1292</v>
      </c>
      <c r="D108" s="238"/>
      <c r="E108" s="242">
        <v>30</v>
      </c>
      <c r="F108" s="239"/>
      <c r="G108" s="238"/>
      <c r="H108" s="240">
        <v>37</v>
      </c>
      <c r="I108" s="241"/>
    </row>
    <row r="109" spans="1:9" x14ac:dyDescent="0.2">
      <c r="A109" s="238" t="s">
        <v>1365</v>
      </c>
      <c r="B109" s="238" t="s">
        <v>1374</v>
      </c>
      <c r="C109" s="238" t="s">
        <v>1292</v>
      </c>
      <c r="D109" s="238"/>
      <c r="E109" s="242">
        <v>30</v>
      </c>
      <c r="F109" s="239"/>
      <c r="G109" s="238"/>
      <c r="H109" s="240">
        <v>39</v>
      </c>
      <c r="I109" s="241"/>
    </row>
    <row r="110" spans="1:9" x14ac:dyDescent="0.2">
      <c r="A110" s="238" t="s">
        <v>1365</v>
      </c>
      <c r="B110" s="238" t="s">
        <v>1374</v>
      </c>
      <c r="C110" s="238" t="s">
        <v>1292</v>
      </c>
      <c r="D110" s="238"/>
      <c r="E110" s="242">
        <v>30</v>
      </c>
      <c r="F110" s="239"/>
      <c r="G110" s="238"/>
      <c r="H110" s="240">
        <v>45</v>
      </c>
      <c r="I110" s="241"/>
    </row>
    <row r="111" spans="1:9" x14ac:dyDescent="0.2">
      <c r="A111" s="238" t="s">
        <v>1365</v>
      </c>
      <c r="B111" s="238" t="s">
        <v>1374</v>
      </c>
      <c r="C111" s="238" t="s">
        <v>1292</v>
      </c>
      <c r="D111" s="238"/>
      <c r="E111" s="242">
        <v>30</v>
      </c>
      <c r="F111" s="239"/>
      <c r="G111" s="238"/>
      <c r="H111" s="240">
        <v>54</v>
      </c>
      <c r="I111" s="241"/>
    </row>
    <row r="112" spans="1:9" x14ac:dyDescent="0.2">
      <c r="A112" s="238" t="s">
        <v>1365</v>
      </c>
      <c r="B112" s="238" t="s">
        <v>1374</v>
      </c>
      <c r="C112" s="238" t="s">
        <v>1292</v>
      </c>
      <c r="D112" s="238"/>
      <c r="E112" s="242">
        <v>30</v>
      </c>
      <c r="F112" s="239"/>
      <c r="G112" s="238"/>
      <c r="H112" s="240">
        <v>57</v>
      </c>
      <c r="I112" s="241"/>
    </row>
    <row r="113" spans="1:9" x14ac:dyDescent="0.2">
      <c r="A113" s="238" t="s">
        <v>1365</v>
      </c>
      <c r="B113" s="238" t="s">
        <v>1374</v>
      </c>
      <c r="C113" s="238" t="s">
        <v>1292</v>
      </c>
      <c r="D113" s="238"/>
      <c r="E113" s="242">
        <v>30</v>
      </c>
      <c r="F113" s="239"/>
      <c r="G113" s="238"/>
      <c r="H113" s="240">
        <v>60</v>
      </c>
      <c r="I113" s="241"/>
    </row>
    <row r="114" spans="1:9" x14ac:dyDescent="0.2">
      <c r="A114" s="238" t="s">
        <v>1365</v>
      </c>
      <c r="B114" s="238" t="s">
        <v>1374</v>
      </c>
      <c r="C114" s="238" t="s">
        <v>1292</v>
      </c>
      <c r="D114" s="238"/>
      <c r="E114" s="242">
        <v>30</v>
      </c>
      <c r="F114" s="239"/>
      <c r="G114" s="238"/>
      <c r="H114" s="240">
        <v>66</v>
      </c>
      <c r="I114" s="241"/>
    </row>
    <row r="115" spans="1:9" x14ac:dyDescent="0.2">
      <c r="A115" s="238" t="s">
        <v>1365</v>
      </c>
      <c r="B115" s="238" t="s">
        <v>1374</v>
      </c>
      <c r="C115" s="238" t="s">
        <v>1292</v>
      </c>
      <c r="D115" s="238"/>
      <c r="E115" s="242">
        <v>30</v>
      </c>
      <c r="F115" s="239"/>
      <c r="G115" s="238"/>
      <c r="H115" s="240">
        <v>100</v>
      </c>
      <c r="I115" s="241"/>
    </row>
    <row r="116" spans="1:9" x14ac:dyDescent="0.2">
      <c r="A116" s="238" t="s">
        <v>1365</v>
      </c>
      <c r="B116" s="238" t="s">
        <v>1374</v>
      </c>
      <c r="C116" s="238" t="s">
        <v>1292</v>
      </c>
      <c r="D116" s="238"/>
      <c r="E116" s="242">
        <v>30</v>
      </c>
      <c r="F116" s="239"/>
      <c r="G116" s="238"/>
      <c r="H116" s="240">
        <v>180</v>
      </c>
      <c r="I116" s="241"/>
    </row>
    <row r="117" spans="1:9" x14ac:dyDescent="0.2">
      <c r="A117" s="238" t="s">
        <v>1365</v>
      </c>
      <c r="B117" s="238" t="s">
        <v>1374</v>
      </c>
      <c r="C117" s="238" t="s">
        <v>1292</v>
      </c>
      <c r="D117" s="238"/>
      <c r="E117" s="242">
        <v>30</v>
      </c>
      <c r="F117" s="239"/>
      <c r="G117" s="238"/>
      <c r="H117" s="240">
        <v>15</v>
      </c>
      <c r="I117" s="241"/>
    </row>
    <row r="118" spans="1:9" x14ac:dyDescent="0.2">
      <c r="A118" s="238" t="s">
        <v>1365</v>
      </c>
      <c r="B118" s="238" t="s">
        <v>1374</v>
      </c>
      <c r="C118" s="238" t="s">
        <v>1292</v>
      </c>
      <c r="D118" s="238"/>
      <c r="E118" s="242">
        <v>30</v>
      </c>
      <c r="F118" s="239"/>
      <c r="G118" s="238"/>
      <c r="H118" s="240">
        <v>75</v>
      </c>
      <c r="I118" s="241"/>
    </row>
    <row r="119" spans="1:9" x14ac:dyDescent="0.2">
      <c r="A119" s="238" t="s">
        <v>1365</v>
      </c>
      <c r="B119" s="238" t="s">
        <v>1374</v>
      </c>
      <c r="C119" s="238" t="s">
        <v>1292</v>
      </c>
      <c r="D119" s="238"/>
      <c r="E119" s="242">
        <v>74.42</v>
      </c>
      <c r="F119" s="239"/>
      <c r="G119" s="238"/>
      <c r="H119" s="240">
        <v>40</v>
      </c>
      <c r="I119" s="241"/>
    </row>
    <row r="120" spans="1:9" x14ac:dyDescent="0.2">
      <c r="A120" s="238" t="s">
        <v>1365</v>
      </c>
      <c r="B120" s="238" t="s">
        <v>1375</v>
      </c>
      <c r="C120" s="238" t="s">
        <v>1292</v>
      </c>
      <c r="D120" s="238"/>
      <c r="E120" s="242">
        <v>30</v>
      </c>
      <c r="F120" s="239"/>
      <c r="G120" s="238"/>
      <c r="H120" s="240">
        <v>30</v>
      </c>
      <c r="I120" s="241"/>
    </row>
    <row r="121" spans="1:9" x14ac:dyDescent="0.2">
      <c r="A121" s="238" t="s">
        <v>1365</v>
      </c>
      <c r="B121" s="238" t="s">
        <v>1375</v>
      </c>
      <c r="C121" s="238" t="s">
        <v>1292</v>
      </c>
      <c r="D121" s="238"/>
      <c r="E121" s="242">
        <v>30</v>
      </c>
      <c r="F121" s="239"/>
      <c r="G121" s="238"/>
      <c r="H121" s="240">
        <v>10</v>
      </c>
      <c r="I121" s="241"/>
    </row>
    <row r="122" spans="1:9" x14ac:dyDescent="0.2">
      <c r="A122" s="238" t="s">
        <v>1365</v>
      </c>
      <c r="B122" s="238" t="s">
        <v>1376</v>
      </c>
      <c r="C122" s="238" t="s">
        <v>1292</v>
      </c>
      <c r="D122" s="238"/>
      <c r="E122" s="239"/>
      <c r="F122" s="239"/>
      <c r="G122" s="238"/>
      <c r="H122" s="240">
        <v>10</v>
      </c>
      <c r="I122" s="241"/>
    </row>
    <row r="123" spans="1:9" x14ac:dyDescent="0.2">
      <c r="A123" s="238" t="s">
        <v>1365</v>
      </c>
      <c r="B123" s="238" t="s">
        <v>1376</v>
      </c>
      <c r="C123" s="238" t="s">
        <v>1292</v>
      </c>
      <c r="D123" s="238"/>
      <c r="E123" s="242">
        <v>30</v>
      </c>
      <c r="F123" s="239"/>
      <c r="G123" s="238"/>
      <c r="H123" s="240">
        <v>24</v>
      </c>
      <c r="I123" s="241"/>
    </row>
    <row r="124" spans="1:9" x14ac:dyDescent="0.2">
      <c r="A124" s="238" t="s">
        <v>1365</v>
      </c>
      <c r="B124" s="238" t="s">
        <v>1377</v>
      </c>
      <c r="C124" s="238" t="s">
        <v>1292</v>
      </c>
      <c r="D124" s="238"/>
      <c r="E124" s="242">
        <v>45</v>
      </c>
      <c r="F124" s="239"/>
      <c r="G124" s="238"/>
      <c r="H124" s="240">
        <v>58</v>
      </c>
      <c r="I124" s="241"/>
    </row>
    <row r="125" spans="1:9" x14ac:dyDescent="0.2">
      <c r="A125" s="238" t="s">
        <v>1365</v>
      </c>
      <c r="B125" s="238" t="s">
        <v>1377</v>
      </c>
      <c r="C125" s="238" t="s">
        <v>1292</v>
      </c>
      <c r="D125" s="238"/>
      <c r="E125" s="242">
        <v>60</v>
      </c>
      <c r="F125" s="239"/>
      <c r="G125" s="238"/>
      <c r="H125" s="240">
        <v>50</v>
      </c>
      <c r="I125" s="241"/>
    </row>
    <row r="126" spans="1:9" x14ac:dyDescent="0.2">
      <c r="A126" s="238" t="s">
        <v>1365</v>
      </c>
      <c r="B126" s="238" t="s">
        <v>1378</v>
      </c>
      <c r="C126" s="238" t="s">
        <v>1292</v>
      </c>
      <c r="D126" s="238"/>
      <c r="E126" s="242">
        <v>45</v>
      </c>
      <c r="F126" s="239"/>
      <c r="G126" s="238"/>
      <c r="H126" s="240">
        <v>38</v>
      </c>
      <c r="I126" s="241"/>
    </row>
    <row r="127" spans="1:9" x14ac:dyDescent="0.2">
      <c r="A127" s="238" t="s">
        <v>1365</v>
      </c>
      <c r="B127" s="238" t="s">
        <v>1379</v>
      </c>
      <c r="C127" s="238" t="s">
        <v>1292</v>
      </c>
      <c r="D127" s="238"/>
      <c r="E127" s="242">
        <v>30</v>
      </c>
      <c r="F127" s="239"/>
      <c r="G127" s="238"/>
      <c r="H127" s="240">
        <v>25</v>
      </c>
      <c r="I127" s="241"/>
    </row>
    <row r="128" spans="1:9" x14ac:dyDescent="0.2">
      <c r="A128" s="238" t="s">
        <v>1365</v>
      </c>
      <c r="B128" s="238" t="s">
        <v>1379</v>
      </c>
      <c r="C128" s="238" t="s">
        <v>1292</v>
      </c>
      <c r="D128" s="238"/>
      <c r="E128" s="242">
        <v>30</v>
      </c>
      <c r="F128" s="239"/>
      <c r="G128" s="238"/>
      <c r="H128" s="240">
        <v>38</v>
      </c>
      <c r="I128" s="241"/>
    </row>
    <row r="129" spans="1:9" x14ac:dyDescent="0.2">
      <c r="A129" s="238" t="s">
        <v>1365</v>
      </c>
      <c r="B129" s="238" t="s">
        <v>1379</v>
      </c>
      <c r="C129" s="238" t="s">
        <v>1292</v>
      </c>
      <c r="D129" s="238"/>
      <c r="E129" s="242">
        <v>33.04</v>
      </c>
      <c r="F129" s="239"/>
      <c r="G129" s="238"/>
      <c r="H129" s="240">
        <v>11</v>
      </c>
      <c r="I129" s="241"/>
    </row>
    <row r="130" spans="1:9" x14ac:dyDescent="0.2">
      <c r="A130" s="238" t="s">
        <v>1365</v>
      </c>
      <c r="B130" s="238" t="s">
        <v>1379</v>
      </c>
      <c r="C130" s="238" t="s">
        <v>1292</v>
      </c>
      <c r="D130" s="238"/>
      <c r="E130" s="242">
        <v>33.04</v>
      </c>
      <c r="F130" s="239"/>
      <c r="G130" s="238"/>
      <c r="H130" s="240">
        <v>20</v>
      </c>
      <c r="I130" s="241"/>
    </row>
    <row r="131" spans="1:9" x14ac:dyDescent="0.2">
      <c r="A131" s="238" t="s">
        <v>1365</v>
      </c>
      <c r="B131" s="238" t="s">
        <v>1379</v>
      </c>
      <c r="C131" s="238" t="s">
        <v>1292</v>
      </c>
      <c r="D131" s="238"/>
      <c r="E131" s="242">
        <v>36.08</v>
      </c>
      <c r="F131" s="239"/>
      <c r="G131" s="238"/>
      <c r="H131" s="240">
        <v>23</v>
      </c>
      <c r="I131" s="241"/>
    </row>
    <row r="132" spans="1:9" x14ac:dyDescent="0.2">
      <c r="A132" s="238" t="s">
        <v>1365</v>
      </c>
      <c r="B132" s="238" t="s">
        <v>1379</v>
      </c>
      <c r="C132" s="238" t="s">
        <v>1292</v>
      </c>
      <c r="D132" s="238"/>
      <c r="E132" s="242">
        <v>37.22</v>
      </c>
      <c r="F132" s="239"/>
      <c r="G132" s="238"/>
      <c r="H132" s="240">
        <v>25</v>
      </c>
      <c r="I132" s="241"/>
    </row>
    <row r="133" spans="1:9" x14ac:dyDescent="0.2">
      <c r="A133" s="238" t="s">
        <v>1365</v>
      </c>
      <c r="B133" s="238" t="s">
        <v>1379</v>
      </c>
      <c r="C133" s="238" t="s">
        <v>1292</v>
      </c>
      <c r="D133" s="238"/>
      <c r="E133" s="242">
        <v>37.22</v>
      </c>
      <c r="F133" s="239"/>
      <c r="G133" s="238"/>
      <c r="H133" s="240">
        <v>50</v>
      </c>
      <c r="I133" s="241"/>
    </row>
    <row r="134" spans="1:9" x14ac:dyDescent="0.2">
      <c r="A134" s="238" t="s">
        <v>1365</v>
      </c>
      <c r="B134" s="238" t="s">
        <v>1379</v>
      </c>
      <c r="C134" s="238" t="s">
        <v>1292</v>
      </c>
      <c r="D134" s="238"/>
      <c r="E134" s="242">
        <v>40.26</v>
      </c>
      <c r="F134" s="239"/>
      <c r="G134" s="238"/>
      <c r="H134" s="240">
        <v>30</v>
      </c>
      <c r="I134" s="241"/>
    </row>
    <row r="135" spans="1:9" x14ac:dyDescent="0.2">
      <c r="A135" s="238" t="s">
        <v>1365</v>
      </c>
      <c r="B135" s="238" t="s">
        <v>1379</v>
      </c>
      <c r="C135" s="238" t="s">
        <v>1292</v>
      </c>
      <c r="D135" s="238"/>
      <c r="E135" s="242">
        <v>41.02</v>
      </c>
      <c r="F135" s="239"/>
      <c r="G135" s="238"/>
      <c r="H135" s="240">
        <v>51</v>
      </c>
      <c r="I135" s="241"/>
    </row>
    <row r="136" spans="1:9" x14ac:dyDescent="0.2">
      <c r="A136" s="238" t="s">
        <v>1365</v>
      </c>
      <c r="B136" s="238" t="s">
        <v>1380</v>
      </c>
      <c r="C136" s="238" t="s">
        <v>1292</v>
      </c>
      <c r="D136" s="238"/>
      <c r="E136" s="242">
        <v>30</v>
      </c>
      <c r="F136" s="239"/>
      <c r="G136" s="238"/>
      <c r="H136" s="240">
        <v>15</v>
      </c>
      <c r="I136" s="241"/>
    </row>
    <row r="137" spans="1:9" x14ac:dyDescent="0.2">
      <c r="A137" s="238" t="s">
        <v>1365</v>
      </c>
      <c r="B137" s="238" t="s">
        <v>1381</v>
      </c>
      <c r="C137" s="238" t="s">
        <v>1292</v>
      </c>
      <c r="D137" s="238"/>
      <c r="E137" s="242">
        <v>30</v>
      </c>
      <c r="F137" s="239"/>
      <c r="G137" s="238"/>
      <c r="H137" s="240">
        <v>125</v>
      </c>
      <c r="I137" s="241"/>
    </row>
    <row r="138" spans="1:9" x14ac:dyDescent="0.2">
      <c r="A138" s="238" t="s">
        <v>1365</v>
      </c>
      <c r="B138" s="238" t="s">
        <v>1382</v>
      </c>
      <c r="C138" s="238" t="s">
        <v>1292</v>
      </c>
      <c r="D138" s="238"/>
      <c r="E138" s="242">
        <v>45</v>
      </c>
      <c r="F138" s="239"/>
      <c r="G138" s="238"/>
      <c r="H138" s="240">
        <v>125</v>
      </c>
      <c r="I138" s="241"/>
    </row>
    <row r="139" spans="1:9" x14ac:dyDescent="0.2">
      <c r="A139" s="238" t="s">
        <v>1365</v>
      </c>
      <c r="B139" s="238" t="s">
        <v>1383</v>
      </c>
      <c r="C139" s="238" t="s">
        <v>1292</v>
      </c>
      <c r="D139" s="238"/>
      <c r="E139" s="239"/>
      <c r="F139" s="239"/>
      <c r="G139" s="238"/>
      <c r="H139" s="240">
        <v>6</v>
      </c>
      <c r="I139" s="241"/>
    </row>
    <row r="140" spans="1:9" x14ac:dyDescent="0.2">
      <c r="A140" s="238" t="s">
        <v>1365</v>
      </c>
      <c r="B140" s="238" t="s">
        <v>1383</v>
      </c>
      <c r="C140" s="238" t="s">
        <v>1292</v>
      </c>
      <c r="D140" s="238"/>
      <c r="E140" s="239"/>
      <c r="F140" s="239"/>
      <c r="G140" s="238"/>
      <c r="H140" s="240">
        <v>7</v>
      </c>
      <c r="I140" s="241"/>
    </row>
    <row r="141" spans="1:9" x14ac:dyDescent="0.2">
      <c r="A141" s="238" t="s">
        <v>1365</v>
      </c>
      <c r="B141" s="238" t="s">
        <v>1383</v>
      </c>
      <c r="C141" s="238" t="s">
        <v>1292</v>
      </c>
      <c r="D141" s="238"/>
      <c r="E141" s="239"/>
      <c r="F141" s="239"/>
      <c r="G141" s="238"/>
      <c r="H141" s="240">
        <v>8</v>
      </c>
      <c r="I141" s="241"/>
    </row>
    <row r="142" spans="1:9" x14ac:dyDescent="0.2">
      <c r="A142" s="238" t="s">
        <v>1365</v>
      </c>
      <c r="B142" s="238" t="s">
        <v>1383</v>
      </c>
      <c r="C142" s="238" t="s">
        <v>1292</v>
      </c>
      <c r="D142" s="238"/>
      <c r="E142" s="239"/>
      <c r="F142" s="239"/>
      <c r="G142" s="238"/>
      <c r="H142" s="240">
        <v>10</v>
      </c>
      <c r="I142" s="241"/>
    </row>
    <row r="143" spans="1:9" x14ac:dyDescent="0.2">
      <c r="A143" s="238" t="s">
        <v>1365</v>
      </c>
      <c r="B143" s="238" t="s">
        <v>1383</v>
      </c>
      <c r="C143" s="238" t="s">
        <v>1292</v>
      </c>
      <c r="D143" s="238"/>
      <c r="E143" s="239"/>
      <c r="F143" s="239"/>
      <c r="G143" s="238"/>
      <c r="H143" s="240">
        <v>14</v>
      </c>
      <c r="I143" s="241"/>
    </row>
    <row r="144" spans="1:9" x14ac:dyDescent="0.2">
      <c r="A144" s="238" t="s">
        <v>1365</v>
      </c>
      <c r="B144" s="238" t="s">
        <v>1383</v>
      </c>
      <c r="C144" s="238" t="s">
        <v>1292</v>
      </c>
      <c r="D144" s="238"/>
      <c r="E144" s="239"/>
      <c r="F144" s="239"/>
      <c r="G144" s="238"/>
      <c r="H144" s="240">
        <v>15</v>
      </c>
      <c r="I144" s="241"/>
    </row>
    <row r="145" spans="1:9" x14ac:dyDescent="0.2">
      <c r="A145" s="238" t="s">
        <v>1365</v>
      </c>
      <c r="B145" s="238" t="s">
        <v>1383</v>
      </c>
      <c r="C145" s="238" t="s">
        <v>1292</v>
      </c>
      <c r="D145" s="238"/>
      <c r="E145" s="239"/>
      <c r="F145" s="239"/>
      <c r="G145" s="238"/>
      <c r="H145" s="240">
        <v>19</v>
      </c>
      <c r="I145" s="241"/>
    </row>
    <row r="146" spans="1:9" x14ac:dyDescent="0.2">
      <c r="A146" s="238" t="s">
        <v>1365</v>
      </c>
      <c r="B146" s="238" t="s">
        <v>1383</v>
      </c>
      <c r="C146" s="238" t="s">
        <v>1292</v>
      </c>
      <c r="D146" s="238"/>
      <c r="E146" s="239"/>
      <c r="F146" s="239"/>
      <c r="G146" s="238"/>
      <c r="H146" s="240">
        <v>22</v>
      </c>
      <c r="I146" s="241"/>
    </row>
    <row r="147" spans="1:9" x14ac:dyDescent="0.2">
      <c r="A147" s="238" t="s">
        <v>1365</v>
      </c>
      <c r="B147" s="238" t="s">
        <v>1383</v>
      </c>
      <c r="C147" s="238" t="s">
        <v>1292</v>
      </c>
      <c r="D147" s="238"/>
      <c r="E147" s="239"/>
      <c r="F147" s="239"/>
      <c r="G147" s="238"/>
      <c r="H147" s="240">
        <v>23</v>
      </c>
      <c r="I147" s="241"/>
    </row>
    <row r="148" spans="1:9" x14ac:dyDescent="0.2">
      <c r="A148" s="238" t="s">
        <v>1365</v>
      </c>
      <c r="B148" s="238" t="s">
        <v>1383</v>
      </c>
      <c r="C148" s="238" t="s">
        <v>1292</v>
      </c>
      <c r="D148" s="238"/>
      <c r="E148" s="239"/>
      <c r="F148" s="239"/>
      <c r="G148" s="238"/>
      <c r="H148" s="240">
        <v>27</v>
      </c>
      <c r="I148" s="241"/>
    </row>
    <row r="149" spans="1:9" x14ac:dyDescent="0.2">
      <c r="A149" s="238" t="s">
        <v>1365</v>
      </c>
      <c r="B149" s="238" t="s">
        <v>1383</v>
      </c>
      <c r="C149" s="238" t="s">
        <v>1292</v>
      </c>
      <c r="D149" s="238"/>
      <c r="E149" s="239"/>
      <c r="F149" s="239"/>
      <c r="G149" s="238"/>
      <c r="H149" s="240">
        <v>28</v>
      </c>
      <c r="I149" s="241"/>
    </row>
    <row r="150" spans="1:9" x14ac:dyDescent="0.2">
      <c r="A150" s="238" t="s">
        <v>1365</v>
      </c>
      <c r="B150" s="238" t="s">
        <v>1383</v>
      </c>
      <c r="C150" s="238" t="s">
        <v>1292</v>
      </c>
      <c r="D150" s="238"/>
      <c r="E150" s="239"/>
      <c r="F150" s="239"/>
      <c r="G150" s="238"/>
      <c r="H150" s="240">
        <v>36</v>
      </c>
      <c r="I150" s="241"/>
    </row>
    <row r="151" spans="1:9" x14ac:dyDescent="0.2">
      <c r="A151" s="238" t="s">
        <v>1365</v>
      </c>
      <c r="B151" s="238" t="s">
        <v>1383</v>
      </c>
      <c r="C151" s="238" t="s">
        <v>1292</v>
      </c>
      <c r="D151" s="238"/>
      <c r="E151" s="239"/>
      <c r="F151" s="239"/>
      <c r="G151" s="238"/>
      <c r="H151" s="240">
        <v>40</v>
      </c>
      <c r="I151" s="241"/>
    </row>
    <row r="152" spans="1:9" x14ac:dyDescent="0.2">
      <c r="A152" s="238" t="s">
        <v>1365</v>
      </c>
      <c r="B152" s="238" t="s">
        <v>1384</v>
      </c>
      <c r="C152" s="238" t="s">
        <v>1320</v>
      </c>
      <c r="D152" s="238"/>
      <c r="E152" s="242">
        <v>400</v>
      </c>
      <c r="F152" s="239"/>
      <c r="G152" s="238"/>
      <c r="H152" s="240"/>
      <c r="I152" s="241"/>
    </row>
    <row r="153" spans="1:9" x14ac:dyDescent="0.2">
      <c r="A153" s="238" t="s">
        <v>1365</v>
      </c>
      <c r="B153" s="238" t="s">
        <v>1385</v>
      </c>
      <c r="C153" s="238" t="s">
        <v>1320</v>
      </c>
      <c r="D153" s="238"/>
      <c r="E153" s="242">
        <v>450</v>
      </c>
      <c r="F153" s="239"/>
      <c r="G153" s="238"/>
      <c r="H153" s="240"/>
      <c r="I153" s="241"/>
    </row>
    <row r="154" spans="1:9" x14ac:dyDescent="0.2">
      <c r="A154" s="238" t="s">
        <v>1365</v>
      </c>
      <c r="B154" s="238" t="s">
        <v>1386</v>
      </c>
      <c r="C154" s="238" t="s">
        <v>1320</v>
      </c>
      <c r="D154" s="238"/>
      <c r="E154" s="242">
        <v>450</v>
      </c>
      <c r="F154" s="239"/>
      <c r="G154" s="238"/>
      <c r="H154" s="240"/>
      <c r="I154" s="241"/>
    </row>
    <row r="155" spans="1:9" x14ac:dyDescent="0.2">
      <c r="A155" s="238" t="s">
        <v>1365</v>
      </c>
      <c r="B155" s="238" t="s">
        <v>1387</v>
      </c>
      <c r="C155" s="238" t="s">
        <v>1320</v>
      </c>
      <c r="D155" s="238"/>
      <c r="E155" s="242">
        <v>450</v>
      </c>
      <c r="F155" s="239"/>
      <c r="G155" s="238"/>
      <c r="H155" s="240"/>
      <c r="I155" s="241"/>
    </row>
    <row r="156" spans="1:9" x14ac:dyDescent="0.2">
      <c r="A156" s="238" t="s">
        <v>1365</v>
      </c>
      <c r="B156" s="238" t="s">
        <v>1058</v>
      </c>
      <c r="C156" s="238" t="s">
        <v>730</v>
      </c>
      <c r="D156" s="238" t="s">
        <v>258</v>
      </c>
      <c r="E156" s="242">
        <v>45</v>
      </c>
      <c r="F156" s="239"/>
      <c r="G156" s="238"/>
      <c r="H156" s="240">
        <v>50</v>
      </c>
      <c r="I156" s="241"/>
    </row>
    <row r="157" spans="1:9" x14ac:dyDescent="0.2">
      <c r="A157" s="238" t="s">
        <v>1365</v>
      </c>
      <c r="B157" s="238" t="s">
        <v>1388</v>
      </c>
      <c r="C157" s="238" t="s">
        <v>730</v>
      </c>
      <c r="D157" s="238" t="s">
        <v>258</v>
      </c>
      <c r="E157" s="242">
        <v>45</v>
      </c>
      <c r="F157" s="239"/>
      <c r="G157" s="238"/>
      <c r="H157" s="240">
        <v>50</v>
      </c>
      <c r="I157" s="241"/>
    </row>
    <row r="158" spans="1:9" x14ac:dyDescent="0.2">
      <c r="A158" s="238" t="s">
        <v>1365</v>
      </c>
      <c r="B158" s="238" t="s">
        <v>1060</v>
      </c>
      <c r="C158" s="238" t="s">
        <v>730</v>
      </c>
      <c r="D158" s="238" t="s">
        <v>258</v>
      </c>
      <c r="E158" s="242">
        <v>45</v>
      </c>
      <c r="F158" s="239"/>
      <c r="G158" s="238"/>
      <c r="H158" s="240">
        <v>50</v>
      </c>
      <c r="I158" s="241"/>
    </row>
    <row r="159" spans="1:9" x14ac:dyDescent="0.2">
      <c r="A159" s="238" t="s">
        <v>1365</v>
      </c>
      <c r="B159" s="238" t="s">
        <v>1389</v>
      </c>
      <c r="C159" s="238" t="s">
        <v>730</v>
      </c>
      <c r="D159" s="238" t="s">
        <v>258</v>
      </c>
      <c r="E159" s="242">
        <v>15</v>
      </c>
      <c r="F159" s="239"/>
      <c r="G159" s="238"/>
      <c r="H159" s="240">
        <v>80</v>
      </c>
      <c r="I159" s="241"/>
    </row>
    <row r="160" spans="1:9" x14ac:dyDescent="0.2">
      <c r="A160" s="238" t="s">
        <v>1365</v>
      </c>
      <c r="B160" s="238" t="s">
        <v>1390</v>
      </c>
      <c r="C160" s="238" t="s">
        <v>730</v>
      </c>
      <c r="D160" s="238" t="s">
        <v>258</v>
      </c>
      <c r="E160" s="242">
        <v>30</v>
      </c>
      <c r="F160" s="239"/>
      <c r="G160" s="238"/>
      <c r="H160" s="240">
        <v>80</v>
      </c>
      <c r="I160" s="241"/>
    </row>
    <row r="161" spans="1:9" x14ac:dyDescent="0.2">
      <c r="A161" s="238" t="s">
        <v>1365</v>
      </c>
      <c r="B161" s="238" t="s">
        <v>1391</v>
      </c>
      <c r="C161" s="238" t="s">
        <v>730</v>
      </c>
      <c r="D161" s="238" t="s">
        <v>258</v>
      </c>
      <c r="E161" s="242">
        <v>30</v>
      </c>
      <c r="F161" s="239"/>
      <c r="G161" s="238"/>
      <c r="H161" s="240">
        <v>80</v>
      </c>
      <c r="I161" s="241"/>
    </row>
    <row r="162" spans="1:9" x14ac:dyDescent="0.2">
      <c r="A162" s="238" t="s">
        <v>1365</v>
      </c>
      <c r="B162" s="238" t="s">
        <v>1392</v>
      </c>
      <c r="C162" s="238" t="s">
        <v>730</v>
      </c>
      <c r="D162" s="238" t="s">
        <v>258</v>
      </c>
      <c r="E162" s="239"/>
      <c r="F162" s="239"/>
      <c r="G162" s="238"/>
      <c r="H162" s="240">
        <v>80</v>
      </c>
      <c r="I162" s="241"/>
    </row>
    <row r="163" spans="1:9" x14ac:dyDescent="0.2">
      <c r="A163" s="238" t="s">
        <v>1365</v>
      </c>
      <c r="B163" s="238" t="s">
        <v>399</v>
      </c>
      <c r="C163" s="238" t="s">
        <v>1393</v>
      </c>
      <c r="D163" s="238"/>
      <c r="E163" s="239"/>
      <c r="F163" s="239"/>
      <c r="G163" s="238"/>
      <c r="H163" s="240">
        <v>25</v>
      </c>
      <c r="I163" s="241"/>
    </row>
    <row r="164" spans="1:9" x14ac:dyDescent="0.2">
      <c r="A164" s="238" t="s">
        <v>1365</v>
      </c>
      <c r="B164" s="238" t="s">
        <v>399</v>
      </c>
      <c r="C164" s="238" t="s">
        <v>1393</v>
      </c>
      <c r="D164" s="238"/>
      <c r="E164" s="242">
        <v>50</v>
      </c>
      <c r="F164" s="239"/>
      <c r="G164" s="238"/>
      <c r="H164" s="240">
        <v>25</v>
      </c>
      <c r="I164" s="241"/>
    </row>
    <row r="165" spans="1:9" x14ac:dyDescent="0.2">
      <c r="A165" s="238" t="s">
        <v>1365</v>
      </c>
      <c r="B165" s="238" t="s">
        <v>1394</v>
      </c>
      <c r="C165" s="238" t="s">
        <v>985</v>
      </c>
      <c r="D165" s="238"/>
      <c r="E165" s="242">
        <v>120</v>
      </c>
      <c r="F165" s="239"/>
      <c r="G165" s="238"/>
      <c r="H165" s="240"/>
      <c r="I165" s="241"/>
    </row>
    <row r="166" spans="1:9" x14ac:dyDescent="0.2">
      <c r="A166" s="238" t="s">
        <v>1365</v>
      </c>
      <c r="B166" s="238" t="s">
        <v>1395</v>
      </c>
      <c r="C166" s="238" t="s">
        <v>979</v>
      </c>
      <c r="D166" s="238"/>
      <c r="E166" s="242">
        <v>2220.89</v>
      </c>
      <c r="F166" s="239"/>
      <c r="G166" s="238"/>
      <c r="H166" s="240"/>
      <c r="I166" s="241"/>
    </row>
    <row r="167" spans="1:9" x14ac:dyDescent="0.2">
      <c r="A167" s="238" t="s">
        <v>1365</v>
      </c>
      <c r="B167" s="238" t="s">
        <v>1396</v>
      </c>
      <c r="C167" s="238" t="s">
        <v>979</v>
      </c>
      <c r="D167" s="238"/>
      <c r="E167" s="242">
        <v>1506.45</v>
      </c>
      <c r="F167" s="239"/>
      <c r="G167" s="238"/>
      <c r="H167" s="240"/>
      <c r="I167" s="241"/>
    </row>
    <row r="168" spans="1:9" x14ac:dyDescent="0.2">
      <c r="A168" s="238" t="s">
        <v>1365</v>
      </c>
      <c r="B168" s="238" t="s">
        <v>1397</v>
      </c>
      <c r="C168" s="238" t="s">
        <v>979</v>
      </c>
      <c r="D168" s="238"/>
      <c r="E168" s="242">
        <v>3369.85</v>
      </c>
      <c r="F168" s="239"/>
      <c r="G168" s="238"/>
      <c r="H168" s="240"/>
      <c r="I168" s="241"/>
    </row>
    <row r="169" spans="1:9" x14ac:dyDescent="0.2">
      <c r="A169" s="238" t="s">
        <v>1365</v>
      </c>
      <c r="B169" s="238" t="s">
        <v>1398</v>
      </c>
      <c r="C169" s="238" t="s">
        <v>979</v>
      </c>
      <c r="D169" s="238"/>
      <c r="E169" s="242">
        <v>3789.66</v>
      </c>
      <c r="F169" s="239"/>
      <c r="G169" s="238"/>
      <c r="H169" s="240"/>
      <c r="I169" s="241"/>
    </row>
    <row r="170" spans="1:9" x14ac:dyDescent="0.2">
      <c r="A170" s="238" t="s">
        <v>1365</v>
      </c>
      <c r="B170" s="238" t="s">
        <v>1399</v>
      </c>
      <c r="C170" s="238" t="s">
        <v>979</v>
      </c>
      <c r="D170" s="238"/>
      <c r="E170" s="242">
        <v>125.1</v>
      </c>
      <c r="F170" s="239"/>
      <c r="G170" s="238"/>
      <c r="H170" s="240"/>
      <c r="I170" s="241"/>
    </row>
    <row r="171" spans="1:9" x14ac:dyDescent="0.2">
      <c r="A171" s="238" t="s">
        <v>1365</v>
      </c>
      <c r="B171" s="238" t="s">
        <v>1400</v>
      </c>
      <c r="C171" s="238" t="s">
        <v>979</v>
      </c>
      <c r="D171" s="238"/>
      <c r="E171" s="242">
        <v>1506.17</v>
      </c>
      <c r="F171" s="239"/>
      <c r="G171" s="238"/>
      <c r="H171" s="240"/>
      <c r="I171" s="241"/>
    </row>
    <row r="172" spans="1:9" x14ac:dyDescent="0.2">
      <c r="A172" s="238" t="s">
        <v>1365</v>
      </c>
      <c r="B172" s="238" t="s">
        <v>1401</v>
      </c>
      <c r="C172" s="238" t="s">
        <v>985</v>
      </c>
      <c r="D172" s="238"/>
      <c r="E172" s="242">
        <v>60</v>
      </c>
      <c r="F172" s="239"/>
      <c r="G172" s="238"/>
      <c r="H172" s="240"/>
      <c r="I172" s="241"/>
    </row>
    <row r="173" spans="1:9" x14ac:dyDescent="0.2">
      <c r="A173" s="238" t="s">
        <v>1365</v>
      </c>
      <c r="B173" s="238" t="s">
        <v>1096</v>
      </c>
      <c r="C173" s="238" t="s">
        <v>985</v>
      </c>
      <c r="D173" s="238"/>
      <c r="E173" s="239"/>
      <c r="F173" s="239"/>
      <c r="G173" s="238"/>
      <c r="H173" s="240">
        <v>21</v>
      </c>
      <c r="I173" s="241"/>
    </row>
    <row r="174" spans="1:9" x14ac:dyDescent="0.2">
      <c r="A174" s="238" t="s">
        <v>1365</v>
      </c>
      <c r="B174" s="238" t="s">
        <v>1096</v>
      </c>
      <c r="C174" s="238" t="s">
        <v>985</v>
      </c>
      <c r="D174" s="238"/>
      <c r="E174" s="242">
        <v>135</v>
      </c>
      <c r="F174" s="239"/>
      <c r="G174" s="238"/>
      <c r="H174" s="240">
        <v>125</v>
      </c>
      <c r="I174" s="241"/>
    </row>
    <row r="175" spans="1:9" x14ac:dyDescent="0.2">
      <c r="A175" s="238" t="s">
        <v>1365</v>
      </c>
      <c r="B175" s="238" t="s">
        <v>1096</v>
      </c>
      <c r="C175" s="238" t="s">
        <v>985</v>
      </c>
      <c r="D175" s="238"/>
      <c r="E175" s="242">
        <v>135</v>
      </c>
      <c r="F175" s="239"/>
      <c r="G175" s="238"/>
      <c r="H175" s="240">
        <v>178</v>
      </c>
      <c r="I175" s="241"/>
    </row>
    <row r="176" spans="1:9" x14ac:dyDescent="0.2">
      <c r="A176" s="238" t="s">
        <v>1365</v>
      </c>
      <c r="B176" s="238" t="s">
        <v>1096</v>
      </c>
      <c r="C176" s="238" t="s">
        <v>985</v>
      </c>
      <c r="D176" s="238"/>
      <c r="E176" s="242">
        <v>211.2</v>
      </c>
      <c r="F176" s="239"/>
      <c r="G176" s="238"/>
      <c r="H176" s="240">
        <v>53</v>
      </c>
      <c r="I176" s="241"/>
    </row>
    <row r="177" spans="1:9" x14ac:dyDescent="0.2">
      <c r="A177" s="238" t="s">
        <v>1365</v>
      </c>
      <c r="B177" s="238" t="s">
        <v>1096</v>
      </c>
      <c r="C177" s="238" t="s">
        <v>985</v>
      </c>
      <c r="D177" s="238"/>
      <c r="E177" s="242">
        <v>30</v>
      </c>
      <c r="F177" s="239"/>
      <c r="G177" s="238"/>
      <c r="H177" s="240">
        <v>23</v>
      </c>
      <c r="I177" s="241"/>
    </row>
    <row r="178" spans="1:9" x14ac:dyDescent="0.2">
      <c r="A178" s="238" t="s">
        <v>1365</v>
      </c>
      <c r="B178" s="238" t="s">
        <v>1096</v>
      </c>
      <c r="C178" s="238" t="s">
        <v>985</v>
      </c>
      <c r="D178" s="238"/>
      <c r="E178" s="242">
        <v>30</v>
      </c>
      <c r="F178" s="239"/>
      <c r="G178" s="238"/>
      <c r="H178" s="240">
        <v>27</v>
      </c>
      <c r="I178" s="241"/>
    </row>
    <row r="179" spans="1:9" x14ac:dyDescent="0.2">
      <c r="A179" s="238" t="s">
        <v>1365</v>
      </c>
      <c r="B179" s="238" t="s">
        <v>1096</v>
      </c>
      <c r="C179" s="238" t="s">
        <v>985</v>
      </c>
      <c r="D179" s="238"/>
      <c r="E179" s="242">
        <v>30</v>
      </c>
      <c r="F179" s="239"/>
      <c r="G179" s="238"/>
      <c r="H179" s="240">
        <v>30</v>
      </c>
      <c r="I179" s="241"/>
    </row>
    <row r="180" spans="1:9" x14ac:dyDescent="0.2">
      <c r="A180" s="238" t="s">
        <v>1365</v>
      </c>
      <c r="B180" s="238" t="s">
        <v>1096</v>
      </c>
      <c r="C180" s="238" t="s">
        <v>985</v>
      </c>
      <c r="D180" s="238"/>
      <c r="E180" s="242">
        <v>30</v>
      </c>
      <c r="F180" s="239"/>
      <c r="G180" s="238"/>
      <c r="H180" s="240">
        <v>38</v>
      </c>
      <c r="I180" s="241"/>
    </row>
    <row r="181" spans="1:9" x14ac:dyDescent="0.2">
      <c r="A181" s="238" t="s">
        <v>1365</v>
      </c>
      <c r="B181" s="238" t="s">
        <v>1096</v>
      </c>
      <c r="C181" s="238" t="s">
        <v>985</v>
      </c>
      <c r="D181" s="238"/>
      <c r="E181" s="242">
        <v>45</v>
      </c>
      <c r="F181" s="239"/>
      <c r="G181" s="238"/>
      <c r="H181" s="240">
        <v>72</v>
      </c>
      <c r="I181" s="241"/>
    </row>
    <row r="182" spans="1:9" x14ac:dyDescent="0.2">
      <c r="A182" s="238" t="s">
        <v>1365</v>
      </c>
      <c r="B182" s="238" t="s">
        <v>1096</v>
      </c>
      <c r="C182" s="238" t="s">
        <v>985</v>
      </c>
      <c r="D182" s="238"/>
      <c r="E182" s="242">
        <v>60</v>
      </c>
      <c r="F182" s="239"/>
      <c r="G182" s="238"/>
      <c r="H182" s="240">
        <v>15</v>
      </c>
      <c r="I182" s="241"/>
    </row>
    <row r="183" spans="1:9" x14ac:dyDescent="0.2">
      <c r="A183" s="238" t="s">
        <v>1365</v>
      </c>
      <c r="B183" s="238" t="s">
        <v>1402</v>
      </c>
      <c r="C183" s="238" t="s">
        <v>985</v>
      </c>
      <c r="D183" s="238"/>
      <c r="E183" s="242">
        <v>60</v>
      </c>
      <c r="F183" s="239"/>
      <c r="G183" s="238"/>
      <c r="H183" s="240"/>
      <c r="I183" s="241"/>
    </row>
    <row r="184" spans="1:9" x14ac:dyDescent="0.2">
      <c r="A184" s="238" t="s">
        <v>1365</v>
      </c>
      <c r="B184" s="238" t="s">
        <v>1403</v>
      </c>
      <c r="C184" s="238" t="s">
        <v>730</v>
      </c>
      <c r="D184" s="238" t="s">
        <v>258</v>
      </c>
      <c r="E184" s="242">
        <v>50</v>
      </c>
      <c r="F184" s="239"/>
      <c r="G184" s="238"/>
      <c r="H184" s="240">
        <v>136</v>
      </c>
      <c r="I184" s="241"/>
    </row>
    <row r="185" spans="1:9" x14ac:dyDescent="0.2">
      <c r="A185" s="238" t="s">
        <v>1365</v>
      </c>
      <c r="B185" s="238" t="s">
        <v>1404</v>
      </c>
      <c r="C185" s="238" t="s">
        <v>730</v>
      </c>
      <c r="D185" s="238" t="s">
        <v>258</v>
      </c>
      <c r="E185" s="242">
        <v>50</v>
      </c>
      <c r="F185" s="239"/>
      <c r="G185" s="238"/>
      <c r="H185" s="240">
        <v>136</v>
      </c>
      <c r="I185" s="241"/>
    </row>
    <row r="186" spans="1:9" x14ac:dyDescent="0.2">
      <c r="A186" s="238" t="s">
        <v>1365</v>
      </c>
      <c r="B186" s="238" t="s">
        <v>1405</v>
      </c>
      <c r="C186" s="238" t="s">
        <v>730</v>
      </c>
      <c r="D186" s="238" t="s">
        <v>258</v>
      </c>
      <c r="E186" s="242">
        <v>50</v>
      </c>
      <c r="F186" s="239"/>
      <c r="G186" s="238"/>
      <c r="H186" s="240">
        <v>136</v>
      </c>
      <c r="I186" s="241"/>
    </row>
    <row r="187" spans="1:9" x14ac:dyDescent="0.2">
      <c r="A187" s="238" t="s">
        <v>1365</v>
      </c>
      <c r="B187" s="238" t="s">
        <v>1406</v>
      </c>
      <c r="C187" s="238" t="s">
        <v>730</v>
      </c>
      <c r="D187" s="238" t="s">
        <v>258</v>
      </c>
      <c r="E187" s="242">
        <v>20</v>
      </c>
      <c r="F187" s="239"/>
      <c r="G187" s="238"/>
      <c r="H187" s="240">
        <v>30</v>
      </c>
      <c r="I187" s="241"/>
    </row>
    <row r="188" spans="1:9" x14ac:dyDescent="0.2">
      <c r="A188" s="238" t="s">
        <v>1365</v>
      </c>
      <c r="B188" s="238" t="s">
        <v>1407</v>
      </c>
      <c r="C188" s="238" t="s">
        <v>730</v>
      </c>
      <c r="D188" s="238" t="s">
        <v>258</v>
      </c>
      <c r="E188" s="242">
        <v>20</v>
      </c>
      <c r="F188" s="239"/>
      <c r="G188" s="238"/>
      <c r="H188" s="240">
        <v>23</v>
      </c>
      <c r="I188" s="241"/>
    </row>
    <row r="189" spans="1:9" x14ac:dyDescent="0.2">
      <c r="A189" s="238" t="s">
        <v>1365</v>
      </c>
      <c r="B189" s="238" t="s">
        <v>1407</v>
      </c>
      <c r="C189" s="238" t="s">
        <v>730</v>
      </c>
      <c r="D189" s="238" t="s">
        <v>258</v>
      </c>
      <c r="E189" s="242">
        <v>25</v>
      </c>
      <c r="F189" s="239"/>
      <c r="G189" s="238"/>
      <c r="H189" s="240">
        <v>55</v>
      </c>
      <c r="I189" s="241"/>
    </row>
    <row r="190" spans="1:9" x14ac:dyDescent="0.2">
      <c r="A190" s="238" t="s">
        <v>1365</v>
      </c>
      <c r="B190" s="238" t="s">
        <v>1407</v>
      </c>
      <c r="C190" s="238" t="s">
        <v>730</v>
      </c>
      <c r="D190" s="238" t="s">
        <v>258</v>
      </c>
      <c r="E190" s="242">
        <v>30</v>
      </c>
      <c r="F190" s="239"/>
      <c r="G190" s="238"/>
      <c r="H190" s="240">
        <v>26</v>
      </c>
      <c r="I190" s="241"/>
    </row>
    <row r="191" spans="1:9" x14ac:dyDescent="0.2">
      <c r="A191" s="238" t="s">
        <v>1365</v>
      </c>
      <c r="B191" s="238" t="s">
        <v>1408</v>
      </c>
      <c r="C191" s="238" t="s">
        <v>730</v>
      </c>
      <c r="D191" s="238" t="s">
        <v>258</v>
      </c>
      <c r="E191" s="242">
        <v>20</v>
      </c>
      <c r="F191" s="239"/>
      <c r="G191" s="238"/>
      <c r="H191" s="240">
        <v>23</v>
      </c>
      <c r="I191" s="241"/>
    </row>
    <row r="192" spans="1:9" x14ac:dyDescent="0.2">
      <c r="A192" s="238" t="s">
        <v>1365</v>
      </c>
      <c r="B192" s="238" t="s">
        <v>1408</v>
      </c>
      <c r="C192" s="238" t="s">
        <v>730</v>
      </c>
      <c r="D192" s="238" t="s">
        <v>258</v>
      </c>
      <c r="E192" s="242">
        <v>25</v>
      </c>
      <c r="F192" s="239"/>
      <c r="G192" s="238"/>
      <c r="H192" s="240">
        <v>55</v>
      </c>
      <c r="I192" s="241"/>
    </row>
    <row r="193" spans="1:9" x14ac:dyDescent="0.2">
      <c r="A193" s="238" t="s">
        <v>1365</v>
      </c>
      <c r="B193" s="238" t="s">
        <v>1408</v>
      </c>
      <c r="C193" s="238" t="s">
        <v>730</v>
      </c>
      <c r="D193" s="238" t="s">
        <v>258</v>
      </c>
      <c r="E193" s="242">
        <v>30</v>
      </c>
      <c r="F193" s="239"/>
      <c r="G193" s="238"/>
      <c r="H193" s="240">
        <v>26</v>
      </c>
      <c r="I193" s="241"/>
    </row>
    <row r="194" spans="1:9" x14ac:dyDescent="0.2">
      <c r="A194" s="238" t="s">
        <v>1365</v>
      </c>
      <c r="B194" s="238" t="s">
        <v>1409</v>
      </c>
      <c r="C194" s="238" t="s">
        <v>730</v>
      </c>
      <c r="D194" s="238" t="s">
        <v>258</v>
      </c>
      <c r="E194" s="242">
        <v>30</v>
      </c>
      <c r="F194" s="239"/>
      <c r="G194" s="238"/>
      <c r="H194" s="240">
        <v>26</v>
      </c>
      <c r="I194" s="241"/>
    </row>
    <row r="195" spans="1:9" x14ac:dyDescent="0.2">
      <c r="A195" s="238" t="s">
        <v>1365</v>
      </c>
      <c r="B195" s="238" t="s">
        <v>1410</v>
      </c>
      <c r="C195" s="238" t="s">
        <v>730</v>
      </c>
      <c r="D195" s="238" t="s">
        <v>258</v>
      </c>
      <c r="E195" s="242">
        <v>20</v>
      </c>
      <c r="F195" s="239"/>
      <c r="G195" s="238"/>
      <c r="H195" s="240">
        <v>23</v>
      </c>
      <c r="I195" s="241"/>
    </row>
    <row r="196" spans="1:9" x14ac:dyDescent="0.2">
      <c r="A196" s="238" t="s">
        <v>1365</v>
      </c>
      <c r="B196" s="238" t="s">
        <v>1410</v>
      </c>
      <c r="C196" s="238" t="s">
        <v>730</v>
      </c>
      <c r="D196" s="238" t="s">
        <v>258</v>
      </c>
      <c r="E196" s="242">
        <v>25</v>
      </c>
      <c r="F196" s="239"/>
      <c r="G196" s="238"/>
      <c r="H196" s="240">
        <v>55</v>
      </c>
      <c r="I196" s="241"/>
    </row>
    <row r="197" spans="1:9" x14ac:dyDescent="0.2">
      <c r="A197" s="238" t="s">
        <v>1365</v>
      </c>
      <c r="B197" s="238" t="s">
        <v>1411</v>
      </c>
      <c r="C197" s="238" t="s">
        <v>730</v>
      </c>
      <c r="D197" s="238" t="s">
        <v>258</v>
      </c>
      <c r="E197" s="242">
        <v>20</v>
      </c>
      <c r="F197" s="239"/>
      <c r="G197" s="238"/>
      <c r="H197" s="240">
        <v>23</v>
      </c>
      <c r="I197" s="241"/>
    </row>
    <row r="198" spans="1:9" x14ac:dyDescent="0.2">
      <c r="A198" s="238" t="s">
        <v>1365</v>
      </c>
      <c r="B198" s="238" t="s">
        <v>1411</v>
      </c>
      <c r="C198" s="238" t="s">
        <v>730</v>
      </c>
      <c r="D198" s="238" t="s">
        <v>258</v>
      </c>
      <c r="E198" s="242">
        <v>35</v>
      </c>
      <c r="F198" s="239"/>
      <c r="G198" s="238"/>
      <c r="H198" s="240">
        <v>55</v>
      </c>
      <c r="I198" s="241"/>
    </row>
    <row r="199" spans="1:9" x14ac:dyDescent="0.2">
      <c r="A199" s="238" t="s">
        <v>1365</v>
      </c>
      <c r="B199" s="238" t="s">
        <v>1412</v>
      </c>
      <c r="C199" s="238" t="s">
        <v>730</v>
      </c>
      <c r="D199" s="238" t="s">
        <v>258</v>
      </c>
      <c r="E199" s="242">
        <v>20</v>
      </c>
      <c r="F199" s="239"/>
      <c r="G199" s="238"/>
      <c r="H199" s="240">
        <v>30</v>
      </c>
      <c r="I199" s="241"/>
    </row>
    <row r="200" spans="1:9" x14ac:dyDescent="0.2">
      <c r="A200" s="238" t="s">
        <v>1365</v>
      </c>
      <c r="B200" s="238" t="s">
        <v>1412</v>
      </c>
      <c r="C200" s="238" t="s">
        <v>730</v>
      </c>
      <c r="D200" s="238" t="s">
        <v>258</v>
      </c>
      <c r="E200" s="242">
        <v>50</v>
      </c>
      <c r="F200" s="239"/>
      <c r="G200" s="238"/>
      <c r="H200" s="240">
        <v>136</v>
      </c>
      <c r="I200" s="241"/>
    </row>
    <row r="201" spans="1:9" x14ac:dyDescent="0.2">
      <c r="A201" s="238" t="s">
        <v>1365</v>
      </c>
      <c r="B201" s="238" t="s">
        <v>1413</v>
      </c>
      <c r="C201" s="238" t="s">
        <v>730</v>
      </c>
      <c r="D201" s="238" t="s">
        <v>258</v>
      </c>
      <c r="E201" s="242">
        <v>30</v>
      </c>
      <c r="F201" s="239"/>
      <c r="G201" s="238"/>
      <c r="H201" s="240">
        <v>58</v>
      </c>
      <c r="I201" s="241"/>
    </row>
    <row r="202" spans="1:9" x14ac:dyDescent="0.2">
      <c r="A202" s="238" t="s">
        <v>1365</v>
      </c>
      <c r="B202" s="238" t="s">
        <v>1414</v>
      </c>
      <c r="C202" s="238" t="s">
        <v>730</v>
      </c>
      <c r="D202" s="238" t="s">
        <v>258</v>
      </c>
      <c r="E202" s="242">
        <v>50</v>
      </c>
      <c r="F202" s="239"/>
      <c r="G202" s="238"/>
      <c r="H202" s="240">
        <v>136</v>
      </c>
      <c r="I202" s="241"/>
    </row>
    <row r="203" spans="1:9" x14ac:dyDescent="0.2">
      <c r="A203" s="238" t="s">
        <v>1365</v>
      </c>
      <c r="B203" s="238" t="s">
        <v>1415</v>
      </c>
      <c r="C203" s="238" t="s">
        <v>730</v>
      </c>
      <c r="D203" s="238" t="s">
        <v>258</v>
      </c>
      <c r="E203" s="242">
        <v>60</v>
      </c>
      <c r="F203" s="239"/>
      <c r="G203" s="238"/>
      <c r="H203" s="240">
        <v>58</v>
      </c>
      <c r="I203" s="241"/>
    </row>
    <row r="204" spans="1:9" x14ac:dyDescent="0.2">
      <c r="A204" s="238" t="s">
        <v>1365</v>
      </c>
      <c r="B204" s="238" t="s">
        <v>1416</v>
      </c>
      <c r="C204" s="238" t="s">
        <v>985</v>
      </c>
      <c r="D204" s="238"/>
      <c r="E204" s="242">
        <v>300</v>
      </c>
      <c r="F204" s="239"/>
      <c r="G204" s="238"/>
      <c r="H204" s="240">
        <v>275</v>
      </c>
      <c r="I204" s="241"/>
    </row>
    <row r="205" spans="1:9" x14ac:dyDescent="0.2">
      <c r="A205" s="238" t="s">
        <v>1365</v>
      </c>
      <c r="B205" s="238" t="s">
        <v>1416</v>
      </c>
      <c r="C205" s="238" t="s">
        <v>985</v>
      </c>
      <c r="D205" s="238"/>
      <c r="E205" s="242">
        <v>45</v>
      </c>
      <c r="F205" s="239"/>
      <c r="G205" s="238"/>
      <c r="H205" s="240">
        <v>56</v>
      </c>
      <c r="I205" s="241"/>
    </row>
    <row r="206" spans="1:9" x14ac:dyDescent="0.2">
      <c r="A206" s="238" t="s">
        <v>1365</v>
      </c>
      <c r="B206" s="238" t="s">
        <v>1417</v>
      </c>
      <c r="C206" s="238" t="s">
        <v>1292</v>
      </c>
      <c r="D206" s="238"/>
      <c r="E206" s="242">
        <v>60</v>
      </c>
      <c r="F206" s="239"/>
      <c r="G206" s="238"/>
      <c r="H206" s="240">
        <v>30</v>
      </c>
      <c r="I206" s="241"/>
    </row>
    <row r="207" spans="1:9" x14ac:dyDescent="0.2">
      <c r="A207" s="238" t="s">
        <v>1365</v>
      </c>
      <c r="B207" s="238" t="s">
        <v>1417</v>
      </c>
      <c r="C207" s="238" t="s">
        <v>730</v>
      </c>
      <c r="D207" s="238" t="s">
        <v>258</v>
      </c>
      <c r="E207" s="239"/>
      <c r="F207" s="239"/>
      <c r="G207" s="238"/>
      <c r="H207" s="240">
        <v>20</v>
      </c>
      <c r="I207" s="241"/>
    </row>
    <row r="208" spans="1:9" x14ac:dyDescent="0.2">
      <c r="A208" s="238" t="s">
        <v>1365</v>
      </c>
      <c r="B208" s="238" t="s">
        <v>1418</v>
      </c>
      <c r="C208" s="238" t="s">
        <v>730</v>
      </c>
      <c r="D208" s="238" t="s">
        <v>258</v>
      </c>
      <c r="E208" s="242">
        <v>45</v>
      </c>
      <c r="F208" s="239"/>
      <c r="G208" s="238"/>
      <c r="H208" s="240">
        <v>15</v>
      </c>
      <c r="I208" s="241"/>
    </row>
    <row r="209" spans="1:9" x14ac:dyDescent="0.2">
      <c r="A209" s="238" t="s">
        <v>1365</v>
      </c>
      <c r="B209" s="238" t="s">
        <v>1419</v>
      </c>
      <c r="C209" s="238" t="s">
        <v>730</v>
      </c>
      <c r="D209" s="238" t="s">
        <v>258</v>
      </c>
      <c r="E209" s="242">
        <v>30</v>
      </c>
      <c r="F209" s="239"/>
      <c r="G209" s="238"/>
      <c r="H209" s="240">
        <v>250</v>
      </c>
      <c r="I209" s="241"/>
    </row>
    <row r="210" spans="1:9" x14ac:dyDescent="0.2">
      <c r="A210" s="238" t="s">
        <v>1420</v>
      </c>
      <c r="B210" s="238" t="s">
        <v>1421</v>
      </c>
      <c r="C210" s="238" t="s">
        <v>687</v>
      </c>
      <c r="D210" s="238" t="s">
        <v>1349</v>
      </c>
      <c r="E210" s="242">
        <v>100</v>
      </c>
      <c r="F210" s="239"/>
      <c r="G210" s="238"/>
      <c r="H210" s="240">
        <v>200</v>
      </c>
      <c r="I210" s="241"/>
    </row>
    <row r="211" spans="1:9" x14ac:dyDescent="0.2">
      <c r="A211" s="238" t="s">
        <v>1422</v>
      </c>
      <c r="B211" s="238" t="s">
        <v>1423</v>
      </c>
      <c r="C211" s="238" t="s">
        <v>1292</v>
      </c>
      <c r="D211" s="238" t="s">
        <v>812</v>
      </c>
      <c r="E211" s="242">
        <v>50</v>
      </c>
      <c r="F211" s="239"/>
      <c r="G211" s="238"/>
      <c r="H211" s="240">
        <v>60</v>
      </c>
      <c r="I211" s="241"/>
    </row>
    <row r="212" spans="1:9" x14ac:dyDescent="0.2">
      <c r="A212" s="238" t="s">
        <v>1424</v>
      </c>
      <c r="B212" s="238" t="s">
        <v>1425</v>
      </c>
      <c r="C212" s="238" t="s">
        <v>1292</v>
      </c>
      <c r="D212" s="238"/>
      <c r="E212" s="239"/>
      <c r="F212" s="239"/>
      <c r="G212" s="238"/>
      <c r="H212" s="240">
        <v>25</v>
      </c>
      <c r="I212" s="241"/>
    </row>
    <row r="213" spans="1:9" x14ac:dyDescent="0.2">
      <c r="A213" s="238" t="s">
        <v>1424</v>
      </c>
      <c r="B213" s="238" t="s">
        <v>1426</v>
      </c>
      <c r="C213" s="238" t="s">
        <v>1292</v>
      </c>
      <c r="D213" s="238"/>
      <c r="E213" s="239"/>
      <c r="F213" s="239"/>
      <c r="G213" s="238"/>
      <c r="H213" s="240">
        <v>40</v>
      </c>
      <c r="I213" s="241"/>
    </row>
    <row r="214" spans="1:9" x14ac:dyDescent="0.2">
      <c r="A214" s="238" t="s">
        <v>1427</v>
      </c>
      <c r="B214" s="238" t="s">
        <v>1428</v>
      </c>
      <c r="C214" s="238" t="s">
        <v>985</v>
      </c>
      <c r="D214" s="238" t="s">
        <v>1429</v>
      </c>
      <c r="E214" s="239"/>
      <c r="F214" s="242">
        <v>200</v>
      </c>
      <c r="G214" s="238"/>
      <c r="H214" s="240">
        <v>500</v>
      </c>
      <c r="I214" s="241"/>
    </row>
    <row r="215" spans="1:9" x14ac:dyDescent="0.2">
      <c r="A215" s="238" t="s">
        <v>1427</v>
      </c>
      <c r="B215" s="238" t="s">
        <v>1430</v>
      </c>
      <c r="C215" s="238" t="s">
        <v>687</v>
      </c>
      <c r="D215" s="238" t="s">
        <v>1349</v>
      </c>
      <c r="E215" s="242">
        <v>1828</v>
      </c>
      <c r="F215" s="239"/>
      <c r="G215" s="238"/>
      <c r="H215" s="240">
        <v>3600</v>
      </c>
      <c r="I215" s="241"/>
    </row>
    <row r="216" spans="1:9" x14ac:dyDescent="0.2">
      <c r="A216" s="238" t="s">
        <v>1431</v>
      </c>
      <c r="B216" s="238" t="s">
        <v>1432</v>
      </c>
      <c r="C216" s="238" t="s">
        <v>1292</v>
      </c>
      <c r="D216" s="238" t="s">
        <v>1433</v>
      </c>
      <c r="E216" s="242">
        <v>660</v>
      </c>
      <c r="F216" s="242">
        <v>1340</v>
      </c>
      <c r="G216" s="238"/>
      <c r="H216" s="240">
        <v>160</v>
      </c>
      <c r="I216" s="241"/>
    </row>
    <row r="217" spans="1:9" x14ac:dyDescent="0.2">
      <c r="A217" s="238" t="s">
        <v>1434</v>
      </c>
      <c r="B217" s="238" t="s">
        <v>1435</v>
      </c>
      <c r="C217" s="238" t="s">
        <v>1292</v>
      </c>
      <c r="D217" s="238" t="s">
        <v>1436</v>
      </c>
      <c r="E217" s="239"/>
      <c r="F217" s="239"/>
      <c r="G217" s="238"/>
      <c r="H217" s="240"/>
      <c r="I217" s="241"/>
    </row>
    <row r="218" spans="1:9" x14ac:dyDescent="0.2">
      <c r="A218" s="238" t="s">
        <v>1434</v>
      </c>
      <c r="B218" s="238" t="s">
        <v>1437</v>
      </c>
      <c r="C218" s="238" t="s">
        <v>1292</v>
      </c>
      <c r="D218" s="238" t="s">
        <v>812</v>
      </c>
      <c r="E218" s="239"/>
      <c r="F218" s="239"/>
      <c r="G218" s="238"/>
      <c r="H218" s="240"/>
      <c r="I218" s="241"/>
    </row>
    <row r="219" spans="1:9" x14ac:dyDescent="0.2">
      <c r="A219" s="238" t="s">
        <v>1434</v>
      </c>
      <c r="B219" s="238" t="s">
        <v>1438</v>
      </c>
      <c r="C219" s="238" t="s">
        <v>1292</v>
      </c>
      <c r="D219" s="238" t="s">
        <v>812</v>
      </c>
      <c r="E219" s="239"/>
      <c r="F219" s="239"/>
      <c r="G219" s="238"/>
      <c r="H219" s="240"/>
      <c r="I219" s="241"/>
    </row>
    <row r="220" spans="1:9" x14ac:dyDescent="0.2">
      <c r="A220" s="238" t="s">
        <v>1434</v>
      </c>
      <c r="B220" s="238" t="s">
        <v>1439</v>
      </c>
      <c r="C220" s="238" t="s">
        <v>985</v>
      </c>
      <c r="D220" s="238" t="s">
        <v>812</v>
      </c>
      <c r="E220" s="239"/>
      <c r="F220" s="239"/>
      <c r="G220" s="238"/>
      <c r="H220" s="240"/>
      <c r="I220" s="241"/>
    </row>
    <row r="221" spans="1:9" x14ac:dyDescent="0.2">
      <c r="A221" s="238" t="s">
        <v>1434</v>
      </c>
      <c r="B221" s="238" t="s">
        <v>1440</v>
      </c>
      <c r="C221" s="238" t="s">
        <v>1292</v>
      </c>
      <c r="D221" s="238" t="s">
        <v>812</v>
      </c>
      <c r="E221" s="239"/>
      <c r="F221" s="239"/>
      <c r="G221" s="238"/>
      <c r="H221" s="240"/>
      <c r="I221" s="241"/>
    </row>
    <row r="222" spans="1:9" x14ac:dyDescent="0.2">
      <c r="A222" s="238" t="s">
        <v>1434</v>
      </c>
      <c r="B222" s="238" t="s">
        <v>1441</v>
      </c>
      <c r="C222" s="238" t="s">
        <v>1292</v>
      </c>
      <c r="D222" s="238" t="s">
        <v>812</v>
      </c>
      <c r="E222" s="239"/>
      <c r="F222" s="239"/>
      <c r="G222" s="238"/>
      <c r="H222" s="240"/>
      <c r="I222" s="241"/>
    </row>
    <row r="223" spans="1:9" x14ac:dyDescent="0.2">
      <c r="A223" s="238" t="s">
        <v>1434</v>
      </c>
      <c r="B223" s="238" t="s">
        <v>1442</v>
      </c>
      <c r="C223" s="238" t="s">
        <v>730</v>
      </c>
      <c r="D223" s="238" t="s">
        <v>179</v>
      </c>
      <c r="E223" s="239"/>
      <c r="F223" s="239"/>
      <c r="G223" s="238"/>
      <c r="H223" s="240"/>
      <c r="I223" s="241"/>
    </row>
    <row r="224" spans="1:9" x14ac:dyDescent="0.2">
      <c r="A224" s="238" t="s">
        <v>1443</v>
      </c>
      <c r="B224" s="238" t="s">
        <v>1444</v>
      </c>
      <c r="C224" s="238" t="s">
        <v>1292</v>
      </c>
      <c r="D224" s="238" t="s">
        <v>812</v>
      </c>
      <c r="E224" s="242">
        <v>80</v>
      </c>
      <c r="F224" s="242">
        <v>100</v>
      </c>
      <c r="G224" s="238"/>
      <c r="H224" s="240">
        <v>25</v>
      </c>
      <c r="I224" s="241"/>
    </row>
    <row r="225" spans="1:9" x14ac:dyDescent="0.2">
      <c r="A225" s="238" t="s">
        <v>1445</v>
      </c>
      <c r="B225" s="238" t="s">
        <v>1446</v>
      </c>
      <c r="C225" s="238" t="s">
        <v>1292</v>
      </c>
      <c r="D225" s="238" t="s">
        <v>1447</v>
      </c>
      <c r="E225" s="242">
        <v>200</v>
      </c>
      <c r="F225" s="242">
        <v>200</v>
      </c>
      <c r="G225" s="238"/>
      <c r="H225" s="240">
        <v>30</v>
      </c>
      <c r="I225" s="241"/>
    </row>
    <row r="226" spans="1:9" x14ac:dyDescent="0.2">
      <c r="A226" s="238" t="s">
        <v>1448</v>
      </c>
      <c r="B226" s="238" t="s">
        <v>1449</v>
      </c>
      <c r="C226" s="238" t="s">
        <v>645</v>
      </c>
      <c r="D226" s="238" t="s">
        <v>812</v>
      </c>
      <c r="E226" s="239"/>
      <c r="F226" s="239"/>
      <c r="G226" s="238"/>
      <c r="H226" s="240"/>
      <c r="I226" s="241"/>
    </row>
    <row r="227" spans="1:9" x14ac:dyDescent="0.2">
      <c r="A227" s="238" t="s">
        <v>1450</v>
      </c>
      <c r="B227" s="238" t="s">
        <v>1451</v>
      </c>
      <c r="C227" s="238" t="s">
        <v>1292</v>
      </c>
      <c r="D227" s="238" t="s">
        <v>1452</v>
      </c>
      <c r="E227" s="239"/>
      <c r="F227" s="239"/>
      <c r="G227" s="238"/>
      <c r="H227" s="240">
        <v>20</v>
      </c>
      <c r="I227" s="241"/>
    </row>
    <row r="228" spans="1:9" x14ac:dyDescent="0.2">
      <c r="A228" s="238" t="s">
        <v>1450</v>
      </c>
      <c r="B228" s="238" t="s">
        <v>1451</v>
      </c>
      <c r="C228" s="238" t="s">
        <v>1292</v>
      </c>
      <c r="D228" s="238" t="s">
        <v>1453</v>
      </c>
      <c r="E228" s="239"/>
      <c r="F228" s="239"/>
      <c r="G228" s="238"/>
      <c r="H228" s="240">
        <v>25</v>
      </c>
      <c r="I228" s="241"/>
    </row>
    <row r="229" spans="1:9" x14ac:dyDescent="0.2">
      <c r="A229" s="238" t="s">
        <v>1450</v>
      </c>
      <c r="B229" s="238" t="s">
        <v>1451</v>
      </c>
      <c r="C229" s="238" t="s">
        <v>1292</v>
      </c>
      <c r="D229" s="238" t="s">
        <v>1454</v>
      </c>
      <c r="E229" s="239"/>
      <c r="F229" s="239"/>
      <c r="G229" s="238"/>
      <c r="H229" s="240">
        <v>20</v>
      </c>
      <c r="I229" s="241"/>
    </row>
    <row r="230" spans="1:9" x14ac:dyDescent="0.2">
      <c r="A230" s="238" t="s">
        <v>1455</v>
      </c>
      <c r="B230" s="238" t="s">
        <v>1456</v>
      </c>
      <c r="C230" s="238" t="s">
        <v>687</v>
      </c>
      <c r="D230" s="238"/>
      <c r="E230" s="239"/>
      <c r="F230" s="239"/>
      <c r="G230" s="238"/>
      <c r="H230" s="240">
        <v>12282</v>
      </c>
      <c r="I230" s="241"/>
    </row>
    <row r="231" spans="1:9" x14ac:dyDescent="0.2">
      <c r="A231" s="238" t="s">
        <v>1455</v>
      </c>
      <c r="B231" s="238" t="s">
        <v>1457</v>
      </c>
      <c r="C231" s="238" t="s">
        <v>687</v>
      </c>
      <c r="D231" s="238"/>
      <c r="E231" s="239"/>
      <c r="F231" s="239"/>
      <c r="G231" s="238"/>
      <c r="H231" s="240">
        <v>12683</v>
      </c>
      <c r="I231" s="241"/>
    </row>
    <row r="232" spans="1:9" x14ac:dyDescent="0.2">
      <c r="A232" s="238" t="s">
        <v>1455</v>
      </c>
      <c r="B232" s="238" t="s">
        <v>1458</v>
      </c>
      <c r="C232" s="238" t="s">
        <v>687</v>
      </c>
      <c r="D232" s="238"/>
      <c r="E232" s="239"/>
      <c r="F232" s="239"/>
      <c r="G232" s="238"/>
      <c r="H232" s="240">
        <v>7855</v>
      </c>
      <c r="I232" s="241"/>
    </row>
    <row r="233" spans="1:9" x14ac:dyDescent="0.2">
      <c r="A233" s="238" t="s">
        <v>1455</v>
      </c>
      <c r="B233" s="238" t="s">
        <v>1459</v>
      </c>
      <c r="C233" s="238" t="s">
        <v>687</v>
      </c>
      <c r="D233" s="238"/>
      <c r="E233" s="239"/>
      <c r="F233" s="239"/>
      <c r="G233" s="238"/>
      <c r="H233" s="240">
        <v>6462</v>
      </c>
      <c r="I233" s="241"/>
    </row>
    <row r="234" spans="1:9" x14ac:dyDescent="0.2">
      <c r="A234" s="238" t="s">
        <v>1455</v>
      </c>
      <c r="B234" s="238" t="s">
        <v>1460</v>
      </c>
      <c r="C234" s="238" t="s">
        <v>687</v>
      </c>
      <c r="D234" s="238"/>
      <c r="E234" s="239"/>
      <c r="F234" s="239"/>
      <c r="G234" s="238"/>
      <c r="H234" s="240">
        <v>24046</v>
      </c>
      <c r="I234" s="241"/>
    </row>
    <row r="235" spans="1:9" x14ac:dyDescent="0.2">
      <c r="A235" s="238" t="s">
        <v>1455</v>
      </c>
      <c r="B235" s="238" t="s">
        <v>1461</v>
      </c>
      <c r="C235" s="238" t="s">
        <v>687</v>
      </c>
      <c r="D235" s="238"/>
      <c r="E235" s="239"/>
      <c r="F235" s="239"/>
      <c r="G235" s="238"/>
      <c r="H235" s="240">
        <v>2167</v>
      </c>
      <c r="I235" s="241"/>
    </row>
    <row r="236" spans="1:9" x14ac:dyDescent="0.2">
      <c r="A236" s="238" t="s">
        <v>1455</v>
      </c>
      <c r="B236" s="238" t="s">
        <v>1462</v>
      </c>
      <c r="C236" s="238" t="s">
        <v>687</v>
      </c>
      <c r="D236" s="238"/>
      <c r="E236" s="239"/>
      <c r="F236" s="239"/>
      <c r="G236" s="238"/>
      <c r="H236" s="240">
        <v>234458</v>
      </c>
      <c r="I236" s="241"/>
    </row>
    <row r="237" spans="1:9" x14ac:dyDescent="0.2">
      <c r="A237" s="238" t="s">
        <v>1455</v>
      </c>
      <c r="B237" s="238" t="s">
        <v>1463</v>
      </c>
      <c r="C237" s="238" t="s">
        <v>687</v>
      </c>
      <c r="D237" s="238"/>
      <c r="E237" s="239"/>
      <c r="F237" s="239"/>
      <c r="G237" s="238"/>
      <c r="H237" s="240">
        <v>88791</v>
      </c>
      <c r="I237" s="241"/>
    </row>
    <row r="238" spans="1:9" x14ac:dyDescent="0.2">
      <c r="A238" s="238" t="s">
        <v>1455</v>
      </c>
      <c r="B238" s="238" t="s">
        <v>1464</v>
      </c>
      <c r="C238" s="238" t="s">
        <v>687</v>
      </c>
      <c r="D238" s="238"/>
      <c r="E238" s="239"/>
      <c r="F238" s="239"/>
      <c r="G238" s="238"/>
      <c r="H238" s="240">
        <v>6565</v>
      </c>
      <c r="I238" s="241"/>
    </row>
    <row r="239" spans="1:9" x14ac:dyDescent="0.2">
      <c r="A239" s="238" t="s">
        <v>1455</v>
      </c>
      <c r="B239" s="238" t="s">
        <v>1465</v>
      </c>
      <c r="C239" s="238" t="s">
        <v>687</v>
      </c>
      <c r="D239" s="238"/>
      <c r="E239" s="239"/>
      <c r="F239" s="239"/>
      <c r="G239" s="238"/>
      <c r="H239" s="240">
        <v>1416</v>
      </c>
      <c r="I239" s="241"/>
    </row>
    <row r="240" spans="1:9" x14ac:dyDescent="0.2">
      <c r="A240" s="238" t="s">
        <v>1455</v>
      </c>
      <c r="B240" s="238" t="s">
        <v>1466</v>
      </c>
      <c r="C240" s="238" t="s">
        <v>687</v>
      </c>
      <c r="D240" s="238"/>
      <c r="E240" s="239"/>
      <c r="F240" s="239"/>
      <c r="G240" s="238"/>
      <c r="H240" s="240">
        <v>28137</v>
      </c>
      <c r="I240" s="241"/>
    </row>
    <row r="241" spans="1:9" x14ac:dyDescent="0.2">
      <c r="A241" s="238" t="s">
        <v>1455</v>
      </c>
      <c r="B241" s="238" t="s">
        <v>1467</v>
      </c>
      <c r="C241" s="238" t="s">
        <v>687</v>
      </c>
      <c r="D241" s="238"/>
      <c r="E241" s="239"/>
      <c r="F241" s="239"/>
      <c r="G241" s="238"/>
      <c r="H241" s="240">
        <v>4873</v>
      </c>
      <c r="I241" s="241"/>
    </row>
    <row r="242" spans="1:9" x14ac:dyDescent="0.2">
      <c r="A242" s="238" t="s">
        <v>1455</v>
      </c>
      <c r="B242" s="238" t="s">
        <v>1468</v>
      </c>
      <c r="C242" s="238" t="s">
        <v>687</v>
      </c>
      <c r="D242" s="238"/>
      <c r="E242" s="239"/>
      <c r="F242" s="239"/>
      <c r="G242" s="238"/>
      <c r="H242" s="240">
        <v>1931</v>
      </c>
      <c r="I242" s="241"/>
    </row>
    <row r="243" spans="1:9" x14ac:dyDescent="0.2">
      <c r="A243" s="238" t="s">
        <v>1455</v>
      </c>
      <c r="B243" s="238" t="s">
        <v>1469</v>
      </c>
      <c r="C243" s="238" t="s">
        <v>687</v>
      </c>
      <c r="D243" s="238"/>
      <c r="E243" s="239"/>
      <c r="F243" s="239"/>
      <c r="G243" s="238"/>
      <c r="H243" s="240">
        <v>3229</v>
      </c>
      <c r="I243" s="241"/>
    </row>
    <row r="244" spans="1:9" x14ac:dyDescent="0.2">
      <c r="A244" s="238" t="s">
        <v>1455</v>
      </c>
      <c r="B244" s="238" t="s">
        <v>1470</v>
      </c>
      <c r="C244" s="238" t="s">
        <v>687</v>
      </c>
      <c r="D244" s="238"/>
      <c r="E244" s="239"/>
      <c r="F244" s="239"/>
      <c r="G244" s="238"/>
      <c r="H244" s="240">
        <v>5536</v>
      </c>
      <c r="I244" s="241"/>
    </row>
    <row r="245" spans="1:9" x14ac:dyDescent="0.2">
      <c r="A245" s="238" t="s">
        <v>1455</v>
      </c>
      <c r="B245" s="238" t="s">
        <v>1471</v>
      </c>
      <c r="C245" s="238" t="s">
        <v>687</v>
      </c>
      <c r="D245" s="238"/>
      <c r="E245" s="239"/>
      <c r="F245" s="239"/>
      <c r="G245" s="238"/>
      <c r="H245" s="240">
        <v>2033</v>
      </c>
      <c r="I245" s="241"/>
    </row>
    <row r="246" spans="1:9" x14ac:dyDescent="0.2">
      <c r="A246" s="238" t="s">
        <v>1455</v>
      </c>
      <c r="B246" s="238" t="s">
        <v>1472</v>
      </c>
      <c r="C246" s="238" t="s">
        <v>687</v>
      </c>
      <c r="D246" s="238"/>
      <c r="E246" s="239"/>
      <c r="F246" s="239"/>
      <c r="G246" s="238"/>
      <c r="H246" s="240">
        <v>6701</v>
      </c>
      <c r="I246" s="241"/>
    </row>
    <row r="247" spans="1:9" x14ac:dyDescent="0.2">
      <c r="A247" s="238" t="s">
        <v>1455</v>
      </c>
      <c r="B247" s="238" t="s">
        <v>1473</v>
      </c>
      <c r="C247" s="238" t="s">
        <v>687</v>
      </c>
      <c r="D247" s="238"/>
      <c r="E247" s="239"/>
      <c r="F247" s="239"/>
      <c r="G247" s="238"/>
      <c r="H247" s="240">
        <v>11156</v>
      </c>
      <c r="I247" s="241"/>
    </row>
    <row r="248" spans="1:9" x14ac:dyDescent="0.2">
      <c r="A248" s="238" t="s">
        <v>1455</v>
      </c>
      <c r="B248" s="238" t="s">
        <v>1474</v>
      </c>
      <c r="C248" s="238" t="s">
        <v>687</v>
      </c>
      <c r="D248" s="238"/>
      <c r="E248" s="239"/>
      <c r="F248" s="239"/>
      <c r="G248" s="238"/>
      <c r="H248" s="240">
        <v>2406</v>
      </c>
      <c r="I248" s="241"/>
    </row>
    <row r="249" spans="1:9" x14ac:dyDescent="0.2">
      <c r="A249" s="238" t="s">
        <v>1455</v>
      </c>
      <c r="B249" s="238" t="s">
        <v>1475</v>
      </c>
      <c r="C249" s="238" t="s">
        <v>687</v>
      </c>
      <c r="D249" s="238"/>
      <c r="E249" s="239"/>
      <c r="F249" s="239"/>
      <c r="G249" s="238"/>
      <c r="H249" s="240">
        <v>3577</v>
      </c>
      <c r="I249" s="241"/>
    </row>
    <row r="250" spans="1:9" x14ac:dyDescent="0.2">
      <c r="A250" s="238" t="s">
        <v>1455</v>
      </c>
      <c r="B250" s="238" t="s">
        <v>1476</v>
      </c>
      <c r="C250" s="238" t="s">
        <v>687</v>
      </c>
      <c r="D250" s="238"/>
      <c r="E250" s="239"/>
      <c r="F250" s="239"/>
      <c r="G250" s="238"/>
      <c r="H250" s="240">
        <v>9379</v>
      </c>
      <c r="I250" s="241"/>
    </row>
    <row r="251" spans="1:9" x14ac:dyDescent="0.2">
      <c r="A251" s="238" t="s">
        <v>1455</v>
      </c>
      <c r="B251" s="238" t="s">
        <v>1477</v>
      </c>
      <c r="C251" s="238" t="s">
        <v>687</v>
      </c>
      <c r="D251" s="238"/>
      <c r="E251" s="239"/>
      <c r="F251" s="239"/>
      <c r="G251" s="238"/>
      <c r="H251" s="240">
        <v>72868</v>
      </c>
      <c r="I251" s="241"/>
    </row>
    <row r="252" spans="1:9" x14ac:dyDescent="0.2">
      <c r="A252" s="238" t="s">
        <v>1455</v>
      </c>
      <c r="B252" s="238" t="s">
        <v>1478</v>
      </c>
      <c r="C252" s="238" t="s">
        <v>687</v>
      </c>
      <c r="D252" s="238"/>
      <c r="E252" s="239"/>
      <c r="F252" s="239"/>
      <c r="G252" s="238"/>
      <c r="H252" s="240">
        <v>1624</v>
      </c>
      <c r="I252" s="241"/>
    </row>
    <row r="253" spans="1:9" x14ac:dyDescent="0.2">
      <c r="A253" s="238" t="s">
        <v>1455</v>
      </c>
      <c r="B253" s="238" t="s">
        <v>1479</v>
      </c>
      <c r="C253" s="238" t="s">
        <v>687</v>
      </c>
      <c r="D253" s="238"/>
      <c r="E253" s="239"/>
      <c r="F253" s="239"/>
      <c r="G253" s="238"/>
      <c r="H253" s="240">
        <v>5737</v>
      </c>
      <c r="I253" s="241"/>
    </row>
    <row r="254" spans="1:9" x14ac:dyDescent="0.2">
      <c r="A254" s="238" t="s">
        <v>1455</v>
      </c>
      <c r="B254" s="238" t="s">
        <v>1480</v>
      </c>
      <c r="C254" s="238" t="s">
        <v>687</v>
      </c>
      <c r="D254" s="238"/>
      <c r="E254" s="239"/>
      <c r="F254" s="239"/>
      <c r="G254" s="238"/>
      <c r="H254" s="240">
        <v>4245</v>
      </c>
      <c r="I254" s="241"/>
    </row>
    <row r="255" spans="1:9" x14ac:dyDescent="0.2">
      <c r="A255" s="238" t="s">
        <v>1455</v>
      </c>
      <c r="B255" s="238" t="s">
        <v>1481</v>
      </c>
      <c r="C255" s="238" t="s">
        <v>687</v>
      </c>
      <c r="D255" s="238"/>
      <c r="E255" s="239"/>
      <c r="F255" s="239"/>
      <c r="G255" s="238"/>
      <c r="H255" s="240">
        <v>660</v>
      </c>
      <c r="I255" s="241"/>
    </row>
    <row r="256" spans="1:9" x14ac:dyDescent="0.2">
      <c r="A256" s="238" t="s">
        <v>1455</v>
      </c>
      <c r="B256" s="238" t="s">
        <v>1482</v>
      </c>
      <c r="C256" s="238" t="s">
        <v>687</v>
      </c>
      <c r="D256" s="238"/>
      <c r="E256" s="239"/>
      <c r="F256" s="239"/>
      <c r="G256" s="238"/>
      <c r="H256" s="240">
        <v>111110</v>
      </c>
      <c r="I256" s="241"/>
    </row>
    <row r="257" spans="1:9" x14ac:dyDescent="0.2">
      <c r="A257" s="238" t="s">
        <v>1175</v>
      </c>
      <c r="B257" s="238" t="s">
        <v>1483</v>
      </c>
      <c r="C257" s="238" t="s">
        <v>1292</v>
      </c>
      <c r="D257" s="238" t="s">
        <v>1484</v>
      </c>
      <c r="E257" s="239"/>
      <c r="F257" s="239"/>
      <c r="G257" s="238"/>
      <c r="H257" s="240">
        <v>50</v>
      </c>
      <c r="I257" s="241"/>
    </row>
    <row r="258" spans="1:9" x14ac:dyDescent="0.2">
      <c r="A258" s="238" t="s">
        <v>1175</v>
      </c>
      <c r="B258" s="238" t="s">
        <v>1485</v>
      </c>
      <c r="C258" s="238" t="s">
        <v>1292</v>
      </c>
      <c r="D258" s="238" t="s">
        <v>1486</v>
      </c>
      <c r="E258" s="239"/>
      <c r="F258" s="239"/>
      <c r="G258" s="238"/>
      <c r="H258" s="240">
        <v>100</v>
      </c>
      <c r="I258" s="241"/>
    </row>
    <row r="259" spans="1:9" x14ac:dyDescent="0.2">
      <c r="A259" s="238" t="s">
        <v>1175</v>
      </c>
      <c r="B259" s="238" t="s">
        <v>1487</v>
      </c>
      <c r="C259" s="238" t="s">
        <v>1292</v>
      </c>
      <c r="D259" s="238" t="s">
        <v>1488</v>
      </c>
      <c r="E259" s="239"/>
      <c r="F259" s="242">
        <v>15000</v>
      </c>
      <c r="G259" s="238"/>
      <c r="H259" s="240">
        <v>125</v>
      </c>
      <c r="I259" s="241"/>
    </row>
    <row r="260" spans="1:9" x14ac:dyDescent="0.2">
      <c r="A260" s="238" t="s">
        <v>1175</v>
      </c>
      <c r="B260" s="238" t="s">
        <v>1489</v>
      </c>
      <c r="C260" s="238" t="s">
        <v>1292</v>
      </c>
      <c r="D260" s="238" t="s">
        <v>1490</v>
      </c>
      <c r="E260" s="239"/>
      <c r="F260" s="239"/>
      <c r="G260" s="238"/>
      <c r="H260" s="240">
        <v>20</v>
      </c>
      <c r="I260" s="241"/>
    </row>
    <row r="261" spans="1:9" x14ac:dyDescent="0.2">
      <c r="A261" s="238" t="s">
        <v>1175</v>
      </c>
      <c r="B261" s="238" t="s">
        <v>1491</v>
      </c>
      <c r="C261" s="238" t="s">
        <v>1292</v>
      </c>
      <c r="D261" s="238" t="s">
        <v>1492</v>
      </c>
      <c r="E261" s="239"/>
      <c r="F261" s="239"/>
      <c r="G261" s="238"/>
      <c r="H261" s="240">
        <v>71</v>
      </c>
      <c r="I261" s="241"/>
    </row>
    <row r="262" spans="1:9" x14ac:dyDescent="0.2">
      <c r="A262" s="238" t="s">
        <v>1175</v>
      </c>
      <c r="B262" s="238" t="s">
        <v>1493</v>
      </c>
      <c r="C262" s="238" t="s">
        <v>1292</v>
      </c>
      <c r="D262" s="238" t="s">
        <v>1494</v>
      </c>
      <c r="E262" s="239"/>
      <c r="F262" s="239"/>
      <c r="G262" s="238"/>
      <c r="H262" s="240">
        <v>100</v>
      </c>
      <c r="I262" s="241"/>
    </row>
    <row r="263" spans="1:9" x14ac:dyDescent="0.2">
      <c r="A263" s="238" t="s">
        <v>1175</v>
      </c>
      <c r="B263" s="238" t="s">
        <v>1495</v>
      </c>
      <c r="C263" s="238" t="s">
        <v>1292</v>
      </c>
      <c r="D263" s="238" t="s">
        <v>1496</v>
      </c>
      <c r="E263" s="239"/>
      <c r="F263" s="239"/>
      <c r="G263" s="238"/>
      <c r="H263" s="240">
        <v>350</v>
      </c>
      <c r="I263" s="241"/>
    </row>
    <row r="264" spans="1:9" x14ac:dyDescent="0.2">
      <c r="A264" s="238" t="s">
        <v>1175</v>
      </c>
      <c r="B264" s="238" t="s">
        <v>1497</v>
      </c>
      <c r="C264" s="238" t="s">
        <v>1292</v>
      </c>
      <c r="D264" s="238" t="s">
        <v>1498</v>
      </c>
      <c r="E264" s="239"/>
      <c r="F264" s="239"/>
      <c r="G264" s="238"/>
      <c r="H264" s="240">
        <v>330</v>
      </c>
      <c r="I264" s="241"/>
    </row>
    <row r="265" spans="1:9" x14ac:dyDescent="0.2">
      <c r="A265" s="238" t="s">
        <v>1175</v>
      </c>
      <c r="B265" s="238" t="s">
        <v>1499</v>
      </c>
      <c r="C265" s="238" t="s">
        <v>1292</v>
      </c>
      <c r="D265" s="238" t="s">
        <v>1500</v>
      </c>
      <c r="E265" s="239"/>
      <c r="F265" s="239"/>
      <c r="G265" s="238"/>
      <c r="H265" s="240">
        <v>50</v>
      </c>
      <c r="I265" s="241"/>
    </row>
    <row r="266" spans="1:9" x14ac:dyDescent="0.2">
      <c r="A266" s="238" t="s">
        <v>1175</v>
      </c>
      <c r="B266" s="238" t="s">
        <v>1501</v>
      </c>
      <c r="C266" s="238" t="s">
        <v>1292</v>
      </c>
      <c r="D266" s="238" t="s">
        <v>1502</v>
      </c>
      <c r="E266" s="239"/>
      <c r="F266" s="239"/>
      <c r="G266" s="238"/>
      <c r="H266" s="240">
        <v>50</v>
      </c>
      <c r="I266" s="241"/>
    </row>
    <row r="267" spans="1:9" x14ac:dyDescent="0.2">
      <c r="A267" s="238" t="s">
        <v>1175</v>
      </c>
      <c r="B267" s="238" t="s">
        <v>1503</v>
      </c>
      <c r="C267" s="238" t="s">
        <v>1292</v>
      </c>
      <c r="D267" s="238" t="s">
        <v>1504</v>
      </c>
      <c r="E267" s="245">
        <v>97172.23</v>
      </c>
      <c r="F267" s="242">
        <v>11000</v>
      </c>
      <c r="G267" s="238"/>
      <c r="H267" s="240">
        <v>27</v>
      </c>
      <c r="I267" s="241"/>
    </row>
    <row r="268" spans="1:9" x14ac:dyDescent="0.2">
      <c r="A268" s="238" t="s">
        <v>1175</v>
      </c>
      <c r="B268" s="238" t="s">
        <v>1505</v>
      </c>
      <c r="C268" s="238" t="s">
        <v>1292</v>
      </c>
      <c r="D268" s="238" t="s">
        <v>1506</v>
      </c>
      <c r="E268" s="239"/>
      <c r="F268" s="239"/>
      <c r="G268" s="238"/>
      <c r="H268" s="240">
        <v>57</v>
      </c>
      <c r="I268" s="241"/>
    </row>
    <row r="269" spans="1:9" x14ac:dyDescent="0.2">
      <c r="A269" s="238" t="s">
        <v>1175</v>
      </c>
      <c r="B269" s="238" t="s">
        <v>1507</v>
      </c>
      <c r="C269" s="238" t="s">
        <v>1292</v>
      </c>
      <c r="D269" s="238" t="s">
        <v>1508</v>
      </c>
      <c r="E269" s="239"/>
      <c r="F269" s="239"/>
      <c r="G269" s="238"/>
      <c r="H269" s="240">
        <v>40</v>
      </c>
      <c r="I269" s="241"/>
    </row>
    <row r="270" spans="1:9" x14ac:dyDescent="0.2">
      <c r="A270" s="238" t="s">
        <v>1175</v>
      </c>
      <c r="B270" s="238" t="s">
        <v>1509</v>
      </c>
      <c r="C270" s="238" t="s">
        <v>1292</v>
      </c>
      <c r="D270" s="238" t="s">
        <v>1510</v>
      </c>
      <c r="E270" s="239"/>
      <c r="F270" s="239"/>
      <c r="G270" s="238"/>
      <c r="H270" s="240">
        <v>60</v>
      </c>
      <c r="I270" s="241"/>
    </row>
    <row r="271" spans="1:9" x14ac:dyDescent="0.2">
      <c r="A271" s="238" t="s">
        <v>1175</v>
      </c>
      <c r="B271" s="238" t="s">
        <v>1511</v>
      </c>
      <c r="C271" s="238" t="s">
        <v>1292</v>
      </c>
      <c r="D271" s="238" t="s">
        <v>1512</v>
      </c>
      <c r="E271" s="239"/>
      <c r="F271" s="239"/>
      <c r="G271" s="238"/>
      <c r="H271" s="240">
        <v>159</v>
      </c>
      <c r="I271" s="241"/>
    </row>
    <row r="272" spans="1:9" x14ac:dyDescent="0.2">
      <c r="A272" s="238" t="s">
        <v>1175</v>
      </c>
      <c r="B272" s="238" t="s">
        <v>1513</v>
      </c>
      <c r="C272" s="238" t="s">
        <v>1292</v>
      </c>
      <c r="D272" s="238" t="s">
        <v>1514</v>
      </c>
      <c r="E272" s="239"/>
      <c r="F272" s="239"/>
      <c r="G272" s="238"/>
      <c r="H272" s="240">
        <v>50</v>
      </c>
      <c r="I272" s="241"/>
    </row>
    <row r="273" spans="1:9" x14ac:dyDescent="0.2">
      <c r="A273" s="238" t="s">
        <v>1175</v>
      </c>
      <c r="B273" s="238" t="s">
        <v>1515</v>
      </c>
      <c r="C273" s="238" t="s">
        <v>1292</v>
      </c>
      <c r="D273" s="238" t="s">
        <v>1516</v>
      </c>
      <c r="E273" s="239"/>
      <c r="F273" s="239"/>
      <c r="G273" s="238"/>
      <c r="H273" s="240">
        <v>80</v>
      </c>
      <c r="I273" s="241"/>
    </row>
    <row r="274" spans="1:9" x14ac:dyDescent="0.2">
      <c r="A274" s="238" t="s">
        <v>1175</v>
      </c>
      <c r="B274" s="238" t="s">
        <v>1517</v>
      </c>
      <c r="C274" s="238" t="s">
        <v>1292</v>
      </c>
      <c r="D274" s="238" t="s">
        <v>1518</v>
      </c>
      <c r="E274" s="239"/>
      <c r="F274" s="239"/>
      <c r="G274" s="238"/>
      <c r="H274" s="240">
        <v>60</v>
      </c>
      <c r="I274" s="241"/>
    </row>
    <row r="275" spans="1:9" x14ac:dyDescent="0.2">
      <c r="A275" s="238" t="s">
        <v>1175</v>
      </c>
      <c r="B275" s="238" t="s">
        <v>1519</v>
      </c>
      <c r="C275" s="238" t="s">
        <v>1292</v>
      </c>
      <c r="D275" s="238" t="s">
        <v>1520</v>
      </c>
      <c r="E275" s="239"/>
      <c r="F275" s="239"/>
      <c r="G275" s="238"/>
      <c r="H275" s="240">
        <v>70</v>
      </c>
      <c r="I275" s="241"/>
    </row>
    <row r="276" spans="1:9" x14ac:dyDescent="0.2">
      <c r="A276" s="238" t="s">
        <v>1175</v>
      </c>
      <c r="B276" s="238" t="s">
        <v>1521</v>
      </c>
      <c r="C276" s="238" t="s">
        <v>1292</v>
      </c>
      <c r="D276" s="238" t="s">
        <v>1522</v>
      </c>
      <c r="E276" s="239"/>
      <c r="F276" s="239"/>
      <c r="G276" s="238"/>
      <c r="H276" s="240">
        <v>100</v>
      </c>
      <c r="I276" s="241"/>
    </row>
    <row r="277" spans="1:9" x14ac:dyDescent="0.2">
      <c r="A277" s="238" t="s">
        <v>1175</v>
      </c>
      <c r="B277" s="238" t="s">
        <v>1523</v>
      </c>
      <c r="C277" s="238" t="s">
        <v>1292</v>
      </c>
      <c r="D277" s="238" t="s">
        <v>1524</v>
      </c>
      <c r="E277" s="239"/>
      <c r="F277" s="239"/>
      <c r="G277" s="238"/>
      <c r="H277" s="240">
        <v>80</v>
      </c>
      <c r="I277" s="241"/>
    </row>
    <row r="278" spans="1:9" x14ac:dyDescent="0.2">
      <c r="A278" s="238" t="s">
        <v>1175</v>
      </c>
      <c r="B278" s="238" t="s">
        <v>1525</v>
      </c>
      <c r="C278" s="238" t="s">
        <v>1292</v>
      </c>
      <c r="D278" s="238" t="s">
        <v>1526</v>
      </c>
      <c r="E278" s="239"/>
      <c r="F278" s="239"/>
      <c r="G278" s="238"/>
      <c r="H278" s="240">
        <v>60</v>
      </c>
      <c r="I278" s="241"/>
    </row>
    <row r="279" spans="1:9" x14ac:dyDescent="0.2">
      <c r="A279" s="238" t="s">
        <v>1175</v>
      </c>
      <c r="B279" s="238" t="s">
        <v>1527</v>
      </c>
      <c r="C279" s="238" t="s">
        <v>1292</v>
      </c>
      <c r="D279" s="238" t="s">
        <v>1528</v>
      </c>
      <c r="E279" s="239"/>
      <c r="F279" s="239"/>
      <c r="G279" s="238"/>
      <c r="H279" s="240">
        <v>50</v>
      </c>
      <c r="I279" s="241"/>
    </row>
    <row r="280" spans="1:9" x14ac:dyDescent="0.2">
      <c r="A280" s="238" t="s">
        <v>1175</v>
      </c>
      <c r="B280" s="238" t="s">
        <v>1529</v>
      </c>
      <c r="C280" s="238" t="s">
        <v>1292</v>
      </c>
      <c r="D280" s="238" t="s">
        <v>1530</v>
      </c>
      <c r="E280" s="239"/>
      <c r="F280" s="239"/>
      <c r="G280" s="238"/>
      <c r="H280" s="240">
        <v>120</v>
      </c>
      <c r="I280" s="241"/>
    </row>
    <row r="281" spans="1:9" x14ac:dyDescent="0.2">
      <c r="A281" s="238" t="s">
        <v>1175</v>
      </c>
      <c r="B281" s="238" t="s">
        <v>1531</v>
      </c>
      <c r="C281" s="238" t="s">
        <v>1292</v>
      </c>
      <c r="D281" s="238" t="s">
        <v>1532</v>
      </c>
      <c r="E281" s="239"/>
      <c r="F281" s="239"/>
      <c r="G281" s="238"/>
      <c r="H281" s="240">
        <v>226</v>
      </c>
      <c r="I281" s="241"/>
    </row>
    <row r="282" spans="1:9" x14ac:dyDescent="0.2">
      <c r="A282" s="238" t="s">
        <v>1175</v>
      </c>
      <c r="B282" s="238" t="s">
        <v>1533</v>
      </c>
      <c r="C282" s="238" t="s">
        <v>1292</v>
      </c>
      <c r="D282" s="238" t="s">
        <v>1534</v>
      </c>
      <c r="E282" s="239"/>
      <c r="F282" s="239"/>
      <c r="G282" s="238"/>
      <c r="H282" s="240">
        <v>125</v>
      </c>
      <c r="I282" s="241"/>
    </row>
    <row r="283" spans="1:9" x14ac:dyDescent="0.2">
      <c r="A283" s="238" t="s">
        <v>1175</v>
      </c>
      <c r="B283" s="238" t="s">
        <v>1535</v>
      </c>
      <c r="C283" s="238" t="s">
        <v>1292</v>
      </c>
      <c r="D283" s="238" t="s">
        <v>1536</v>
      </c>
      <c r="E283" s="239"/>
      <c r="F283" s="239"/>
      <c r="G283" s="238"/>
      <c r="H283" s="240">
        <v>75</v>
      </c>
      <c r="I283" s="241"/>
    </row>
    <row r="284" spans="1:9" x14ac:dyDescent="0.2">
      <c r="A284" s="238" t="s">
        <v>1175</v>
      </c>
      <c r="B284" s="238" t="s">
        <v>1537</v>
      </c>
      <c r="C284" s="238" t="s">
        <v>1292</v>
      </c>
      <c r="D284" s="238" t="s">
        <v>1314</v>
      </c>
      <c r="E284" s="239"/>
      <c r="F284" s="239"/>
      <c r="G284" s="238"/>
      <c r="H284" s="240">
        <v>100</v>
      </c>
      <c r="I284" s="241"/>
    </row>
    <row r="285" spans="1:9" x14ac:dyDescent="0.2">
      <c r="A285" s="238" t="s">
        <v>1175</v>
      </c>
      <c r="B285" s="238" t="s">
        <v>1538</v>
      </c>
      <c r="C285" s="238" t="s">
        <v>1292</v>
      </c>
      <c r="D285" s="238" t="s">
        <v>1539</v>
      </c>
      <c r="E285" s="239"/>
      <c r="F285" s="239"/>
      <c r="G285" s="238"/>
      <c r="H285" s="240">
        <v>90</v>
      </c>
      <c r="I285" s="241"/>
    </row>
    <row r="286" spans="1:9" x14ac:dyDescent="0.2">
      <c r="A286" s="238" t="s">
        <v>1175</v>
      </c>
      <c r="B286" s="238" t="s">
        <v>1540</v>
      </c>
      <c r="C286" s="238" t="s">
        <v>1292</v>
      </c>
      <c r="D286" s="238" t="s">
        <v>1541</v>
      </c>
      <c r="E286" s="239"/>
      <c r="F286" s="239"/>
      <c r="G286" s="238"/>
      <c r="H286" s="240">
        <v>133</v>
      </c>
      <c r="I286" s="241"/>
    </row>
    <row r="287" spans="1:9" x14ac:dyDescent="0.2">
      <c r="A287" s="238" t="s">
        <v>1175</v>
      </c>
      <c r="B287" s="238" t="s">
        <v>1542</v>
      </c>
      <c r="C287" s="238" t="s">
        <v>1292</v>
      </c>
      <c r="D287" s="238" t="s">
        <v>1543</v>
      </c>
      <c r="E287" s="239"/>
      <c r="F287" s="239"/>
      <c r="G287" s="238"/>
      <c r="H287" s="240">
        <v>60</v>
      </c>
      <c r="I287" s="241"/>
    </row>
    <row r="288" spans="1:9" x14ac:dyDescent="0.2">
      <c r="A288" s="238" t="s">
        <v>1175</v>
      </c>
      <c r="B288" s="238" t="s">
        <v>1544</v>
      </c>
      <c r="C288" s="238" t="s">
        <v>1292</v>
      </c>
      <c r="D288" s="238" t="s">
        <v>1545</v>
      </c>
      <c r="E288" s="239"/>
      <c r="F288" s="239"/>
      <c r="G288" s="238"/>
      <c r="H288" s="240">
        <v>50</v>
      </c>
      <c r="I288" s="241"/>
    </row>
    <row r="289" spans="1:9" x14ac:dyDescent="0.2">
      <c r="A289" s="238" t="s">
        <v>1175</v>
      </c>
      <c r="B289" s="238" t="s">
        <v>1546</v>
      </c>
      <c r="C289" s="238" t="s">
        <v>1292</v>
      </c>
      <c r="D289" s="238" t="s">
        <v>1547</v>
      </c>
      <c r="E289" s="239"/>
      <c r="F289" s="239"/>
      <c r="G289" s="238"/>
      <c r="H289" s="240">
        <v>600</v>
      </c>
      <c r="I289" s="241"/>
    </row>
    <row r="290" spans="1:9" x14ac:dyDescent="0.2">
      <c r="A290" s="238" t="s">
        <v>1175</v>
      </c>
      <c r="B290" s="238" t="s">
        <v>1548</v>
      </c>
      <c r="C290" s="238" t="s">
        <v>1292</v>
      </c>
      <c r="D290" s="238" t="s">
        <v>1549</v>
      </c>
      <c r="E290" s="239"/>
      <c r="F290" s="239"/>
      <c r="G290" s="238"/>
      <c r="H290" s="240">
        <v>60</v>
      </c>
      <c r="I290" s="241"/>
    </row>
    <row r="291" spans="1:9" x14ac:dyDescent="0.2">
      <c r="A291" s="238" t="s">
        <v>1175</v>
      </c>
      <c r="B291" s="238" t="s">
        <v>1550</v>
      </c>
      <c r="C291" s="238" t="s">
        <v>1292</v>
      </c>
      <c r="D291" s="238" t="s">
        <v>1551</v>
      </c>
      <c r="E291" s="239"/>
      <c r="F291" s="239"/>
      <c r="G291" s="238"/>
      <c r="H291" s="240">
        <v>300</v>
      </c>
      <c r="I291" s="241"/>
    </row>
    <row r="292" spans="1:9" x14ac:dyDescent="0.2">
      <c r="A292" s="238" t="s">
        <v>1175</v>
      </c>
      <c r="B292" s="238" t="s">
        <v>1552</v>
      </c>
      <c r="C292" s="238" t="s">
        <v>1292</v>
      </c>
      <c r="D292" s="238" t="s">
        <v>1553</v>
      </c>
      <c r="E292" s="239"/>
      <c r="F292" s="239"/>
      <c r="G292" s="238"/>
      <c r="H292" s="240">
        <v>75</v>
      </c>
      <c r="I292" s="241"/>
    </row>
    <row r="293" spans="1:9" x14ac:dyDescent="0.2">
      <c r="A293" s="238" t="s">
        <v>1175</v>
      </c>
      <c r="B293" s="238" t="s">
        <v>1554</v>
      </c>
      <c r="C293" s="238" t="s">
        <v>1292</v>
      </c>
      <c r="D293" s="238" t="s">
        <v>1555</v>
      </c>
      <c r="E293" s="239"/>
      <c r="F293" s="239"/>
      <c r="G293" s="238"/>
      <c r="H293" s="240">
        <v>359</v>
      </c>
      <c r="I293" s="241"/>
    </row>
    <row r="294" spans="1:9" x14ac:dyDescent="0.2">
      <c r="A294" s="238" t="s">
        <v>1175</v>
      </c>
      <c r="B294" s="238" t="s">
        <v>1556</v>
      </c>
      <c r="C294" s="238" t="s">
        <v>1292</v>
      </c>
      <c r="D294" s="238" t="s">
        <v>1557</v>
      </c>
      <c r="E294" s="239"/>
      <c r="F294" s="239"/>
      <c r="G294" s="238"/>
      <c r="H294" s="240">
        <v>55</v>
      </c>
      <c r="I294" s="241"/>
    </row>
    <row r="295" spans="1:9" x14ac:dyDescent="0.2">
      <c r="A295" s="238" t="s">
        <v>1175</v>
      </c>
      <c r="B295" s="238" t="s">
        <v>1558</v>
      </c>
      <c r="C295" s="238" t="s">
        <v>1292</v>
      </c>
      <c r="D295" s="238" t="s">
        <v>1559</v>
      </c>
      <c r="E295" s="239"/>
      <c r="F295" s="239"/>
      <c r="G295" s="238"/>
      <c r="H295" s="240">
        <v>100</v>
      </c>
      <c r="I295" s="241"/>
    </row>
    <row r="296" spans="1:9" x14ac:dyDescent="0.2">
      <c r="A296" s="238" t="s">
        <v>1175</v>
      </c>
      <c r="B296" s="238" t="s">
        <v>1560</v>
      </c>
      <c r="C296" s="238" t="s">
        <v>1292</v>
      </c>
      <c r="D296" s="238"/>
      <c r="E296" s="239"/>
      <c r="F296" s="239"/>
      <c r="G296" s="238"/>
      <c r="H296" s="240">
        <v>40</v>
      </c>
      <c r="I296" s="241"/>
    </row>
    <row r="297" spans="1:9" x14ac:dyDescent="0.2">
      <c r="A297" s="238" t="s">
        <v>1175</v>
      </c>
      <c r="B297" s="238" t="s">
        <v>1561</v>
      </c>
      <c r="C297" s="238" t="s">
        <v>687</v>
      </c>
      <c r="D297" s="238"/>
      <c r="E297" s="239"/>
      <c r="F297" s="239"/>
      <c r="G297" s="238"/>
      <c r="H297" s="240">
        <v>55</v>
      </c>
      <c r="I297" s="241"/>
    </row>
    <row r="298" spans="1:9" x14ac:dyDescent="0.2">
      <c r="A298" s="238" t="s">
        <v>1175</v>
      </c>
      <c r="B298" s="238" t="s">
        <v>1562</v>
      </c>
      <c r="C298" s="238" t="s">
        <v>985</v>
      </c>
      <c r="D298" s="238"/>
      <c r="E298" s="239"/>
      <c r="F298" s="239"/>
      <c r="G298" s="238"/>
      <c r="H298" s="240">
        <v>40</v>
      </c>
      <c r="I298" s="241"/>
    </row>
    <row r="299" spans="1:9" x14ac:dyDescent="0.2">
      <c r="A299" s="238" t="s">
        <v>1175</v>
      </c>
      <c r="B299" s="238" t="s">
        <v>1563</v>
      </c>
      <c r="C299" s="238" t="s">
        <v>639</v>
      </c>
      <c r="D299" s="238" t="s">
        <v>1564</v>
      </c>
      <c r="E299" s="239"/>
      <c r="F299" s="239"/>
      <c r="G299" s="238"/>
      <c r="H299" s="240">
        <v>188</v>
      </c>
      <c r="I299" s="241"/>
    </row>
    <row r="300" spans="1:9" x14ac:dyDescent="0.2">
      <c r="A300" s="238" t="s">
        <v>1175</v>
      </c>
      <c r="B300" s="238" t="s">
        <v>1565</v>
      </c>
      <c r="C300" s="238" t="s">
        <v>1320</v>
      </c>
      <c r="D300" s="238" t="s">
        <v>1566</v>
      </c>
      <c r="E300" s="239"/>
      <c r="F300" s="239"/>
      <c r="G300" s="238"/>
      <c r="H300" s="240">
        <v>20</v>
      </c>
      <c r="I300" s="241"/>
    </row>
    <row r="301" spans="1:9" x14ac:dyDescent="0.2">
      <c r="A301" s="238" t="s">
        <v>1175</v>
      </c>
      <c r="B301" s="238" t="s">
        <v>1567</v>
      </c>
      <c r="C301" s="238" t="s">
        <v>1320</v>
      </c>
      <c r="D301" s="238" t="s">
        <v>1568</v>
      </c>
      <c r="E301" s="239"/>
      <c r="F301" s="239"/>
      <c r="G301" s="238"/>
      <c r="H301" s="240">
        <v>17</v>
      </c>
      <c r="I301" s="241"/>
    </row>
    <row r="302" spans="1:9" x14ac:dyDescent="0.2">
      <c r="A302" s="238" t="s">
        <v>1175</v>
      </c>
      <c r="B302" s="238" t="s">
        <v>1569</v>
      </c>
      <c r="C302" s="238" t="s">
        <v>1292</v>
      </c>
      <c r="D302" s="238"/>
      <c r="E302" s="239"/>
      <c r="F302" s="239"/>
      <c r="G302" s="238"/>
      <c r="H302" s="240">
        <v>10</v>
      </c>
      <c r="I302" s="241"/>
    </row>
    <row r="303" spans="1:9" x14ac:dyDescent="0.2">
      <c r="A303" s="238" t="s">
        <v>1175</v>
      </c>
      <c r="B303" s="238" t="s">
        <v>1570</v>
      </c>
      <c r="C303" s="238" t="s">
        <v>1292</v>
      </c>
      <c r="D303" s="238"/>
      <c r="E303" s="239"/>
      <c r="F303" s="239"/>
      <c r="G303" s="238"/>
      <c r="H303" s="240">
        <v>339</v>
      </c>
      <c r="I303" s="241"/>
    </row>
    <row r="304" spans="1:9" x14ac:dyDescent="0.2">
      <c r="A304" s="238" t="s">
        <v>1175</v>
      </c>
      <c r="B304" s="238" t="s">
        <v>1571</v>
      </c>
      <c r="C304" s="238" t="s">
        <v>985</v>
      </c>
      <c r="D304" s="238"/>
      <c r="E304" s="239"/>
      <c r="F304" s="239"/>
      <c r="G304" s="238"/>
      <c r="H304" s="240">
        <v>32</v>
      </c>
      <c r="I304" s="241"/>
    </row>
    <row r="305" spans="1:9" x14ac:dyDescent="0.2">
      <c r="A305" s="238" t="s">
        <v>1175</v>
      </c>
      <c r="B305" s="238" t="s">
        <v>1572</v>
      </c>
      <c r="C305" s="238" t="s">
        <v>1320</v>
      </c>
      <c r="D305" s="238"/>
      <c r="E305" s="239"/>
      <c r="F305" s="239"/>
      <c r="G305" s="238"/>
      <c r="H305" s="240">
        <v>6966</v>
      </c>
      <c r="I305" s="241"/>
    </row>
    <row r="306" spans="1:9" x14ac:dyDescent="0.2">
      <c r="A306" s="238" t="s">
        <v>1175</v>
      </c>
      <c r="B306" s="238" t="s">
        <v>1573</v>
      </c>
      <c r="C306" s="238" t="s">
        <v>730</v>
      </c>
      <c r="D306" s="238" t="s">
        <v>1237</v>
      </c>
      <c r="E306" s="239"/>
      <c r="F306" s="239"/>
      <c r="G306" s="238"/>
      <c r="H306" s="240">
        <v>40</v>
      </c>
      <c r="I306" s="241"/>
    </row>
    <row r="307" spans="1:9" x14ac:dyDescent="0.2">
      <c r="A307" s="238" t="s">
        <v>1175</v>
      </c>
      <c r="B307" s="238" t="s">
        <v>1574</v>
      </c>
      <c r="C307" s="238" t="s">
        <v>730</v>
      </c>
      <c r="D307" s="238" t="s">
        <v>1239</v>
      </c>
      <c r="E307" s="239"/>
      <c r="F307" s="239"/>
      <c r="G307" s="238"/>
      <c r="H307" s="240">
        <v>50</v>
      </c>
      <c r="I307" s="241"/>
    </row>
    <row r="308" spans="1:9" x14ac:dyDescent="0.2">
      <c r="A308" s="238" t="s">
        <v>1175</v>
      </c>
      <c r="B308" s="238" t="s">
        <v>1575</v>
      </c>
      <c r="C308" s="238" t="s">
        <v>730</v>
      </c>
      <c r="D308" s="238" t="s">
        <v>1241</v>
      </c>
      <c r="E308" s="239"/>
      <c r="F308" s="239"/>
      <c r="G308" s="238"/>
      <c r="H308" s="240">
        <v>50</v>
      </c>
      <c r="I308" s="241"/>
    </row>
    <row r="309" spans="1:9" x14ac:dyDescent="0.2">
      <c r="A309" s="238" t="s">
        <v>1175</v>
      </c>
      <c r="B309" s="238" t="s">
        <v>1576</v>
      </c>
      <c r="C309" s="238" t="s">
        <v>730</v>
      </c>
      <c r="D309" s="238" t="s">
        <v>901</v>
      </c>
      <c r="E309" s="239"/>
      <c r="F309" s="239"/>
      <c r="G309" s="238"/>
      <c r="H309" s="240">
        <v>50</v>
      </c>
      <c r="I309" s="241"/>
    </row>
    <row r="310" spans="1:9" x14ac:dyDescent="0.2">
      <c r="A310" s="238" t="s">
        <v>1175</v>
      </c>
      <c r="B310" s="238" t="s">
        <v>1577</v>
      </c>
      <c r="C310" s="238" t="s">
        <v>1292</v>
      </c>
      <c r="D310" s="238" t="s">
        <v>1568</v>
      </c>
      <c r="E310" s="239"/>
      <c r="F310" s="239"/>
      <c r="G310" s="238"/>
      <c r="H310" s="240">
        <v>25</v>
      </c>
      <c r="I310" s="241"/>
    </row>
    <row r="311" spans="1:9" x14ac:dyDescent="0.2">
      <c r="A311" s="238" t="s">
        <v>1175</v>
      </c>
      <c r="B311" s="238" t="s">
        <v>1578</v>
      </c>
      <c r="C311" s="238" t="s">
        <v>1292</v>
      </c>
      <c r="D311" s="238"/>
      <c r="E311" s="239"/>
      <c r="F311" s="239"/>
      <c r="G311" s="238"/>
      <c r="H311" s="240">
        <v>40</v>
      </c>
      <c r="I311" s="241"/>
    </row>
    <row r="312" spans="1:9" x14ac:dyDescent="0.2">
      <c r="A312" s="238" t="s">
        <v>1175</v>
      </c>
      <c r="B312" s="238" t="s">
        <v>1579</v>
      </c>
      <c r="C312" s="238" t="s">
        <v>1292</v>
      </c>
      <c r="D312" s="238"/>
      <c r="E312" s="239"/>
      <c r="F312" s="239"/>
      <c r="G312" s="238"/>
      <c r="H312" s="240">
        <v>14</v>
      </c>
      <c r="I312" s="241"/>
    </row>
    <row r="313" spans="1:9" x14ac:dyDescent="0.2">
      <c r="A313" s="238" t="s">
        <v>1175</v>
      </c>
      <c r="B313" s="238" t="s">
        <v>1580</v>
      </c>
      <c r="C313" s="238" t="s">
        <v>1251</v>
      </c>
      <c r="D313" s="238" t="s">
        <v>1580</v>
      </c>
      <c r="E313" s="239"/>
      <c r="F313" s="239"/>
      <c r="G313" s="238"/>
      <c r="H313" s="240">
        <v>475</v>
      </c>
      <c r="I313" s="241"/>
    </row>
    <row r="314" spans="1:9" ht="15" x14ac:dyDescent="0.25">
      <c r="A314" s="238" t="s">
        <v>1175</v>
      </c>
      <c r="B314" s="238" t="s">
        <v>1581</v>
      </c>
      <c r="C314" s="238" t="s">
        <v>1251</v>
      </c>
      <c r="D314" s="238"/>
      <c r="E314" s="246">
        <v>6555</v>
      </c>
      <c r="F314" s="246">
        <v>4260</v>
      </c>
      <c r="G314" s="238"/>
      <c r="H314" s="240">
        <v>700</v>
      </c>
      <c r="I314" s="241"/>
    </row>
    <row r="315" spans="1:9" x14ac:dyDescent="0.2">
      <c r="A315" s="238" t="s">
        <v>1175</v>
      </c>
      <c r="B315" s="238" t="s">
        <v>1582</v>
      </c>
      <c r="C315" s="238" t="s">
        <v>1292</v>
      </c>
      <c r="D315" s="238" t="s">
        <v>1583</v>
      </c>
      <c r="E315" s="239"/>
      <c r="F315" s="239"/>
      <c r="G315" s="238"/>
      <c r="H315" s="240">
        <v>40</v>
      </c>
      <c r="I315" s="241"/>
    </row>
    <row r="316" spans="1:9" x14ac:dyDescent="0.2">
      <c r="A316" s="238" t="s">
        <v>1175</v>
      </c>
      <c r="B316" s="238" t="s">
        <v>1584</v>
      </c>
      <c r="C316" s="238" t="s">
        <v>1292</v>
      </c>
      <c r="D316" s="238" t="s">
        <v>1583</v>
      </c>
      <c r="E316" s="239"/>
      <c r="F316" s="239"/>
      <c r="G316" s="238"/>
      <c r="H316" s="240">
        <v>40</v>
      </c>
      <c r="I316" s="241"/>
    </row>
    <row r="317" spans="1:9" x14ac:dyDescent="0.2">
      <c r="A317" s="238" t="s">
        <v>1175</v>
      </c>
      <c r="B317" s="238" t="s">
        <v>1585</v>
      </c>
      <c r="C317" s="238" t="s">
        <v>687</v>
      </c>
      <c r="D317" s="238" t="s">
        <v>1564</v>
      </c>
      <c r="E317" s="239"/>
      <c r="F317" s="239"/>
      <c r="G317" s="238"/>
      <c r="H317" s="240">
        <v>20</v>
      </c>
      <c r="I317" s="241"/>
    </row>
    <row r="318" spans="1:9" x14ac:dyDescent="0.2">
      <c r="A318" s="238" t="s">
        <v>1175</v>
      </c>
      <c r="B318" s="238" t="s">
        <v>1586</v>
      </c>
      <c r="C318" s="238" t="s">
        <v>1292</v>
      </c>
      <c r="D318" s="238"/>
      <c r="E318" s="239"/>
      <c r="F318" s="239"/>
      <c r="G318" s="238"/>
      <c r="H318" s="240">
        <v>300</v>
      </c>
      <c r="I318" s="241"/>
    </row>
    <row r="319" spans="1:9" x14ac:dyDescent="0.2">
      <c r="A319" s="238" t="s">
        <v>1175</v>
      </c>
      <c r="B319" s="238" t="s">
        <v>1587</v>
      </c>
      <c r="C319" s="238" t="s">
        <v>979</v>
      </c>
      <c r="D319" s="238"/>
      <c r="E319" s="239"/>
      <c r="F319" s="239"/>
      <c r="G319" s="238"/>
      <c r="H319" s="240">
        <v>600</v>
      </c>
      <c r="I319" s="241"/>
    </row>
    <row r="320" spans="1:9" x14ac:dyDescent="0.2">
      <c r="A320" s="238" t="s">
        <v>1175</v>
      </c>
      <c r="B320" s="238" t="s">
        <v>1588</v>
      </c>
      <c r="C320" s="238" t="s">
        <v>979</v>
      </c>
      <c r="D320" s="238"/>
      <c r="E320" s="239"/>
      <c r="F320" s="239"/>
      <c r="G320" s="238"/>
      <c r="H320" s="240">
        <v>400</v>
      </c>
      <c r="I320" s="241"/>
    </row>
    <row r="321" spans="1:9" x14ac:dyDescent="0.2">
      <c r="A321" s="238" t="s">
        <v>1175</v>
      </c>
      <c r="B321" s="238" t="s">
        <v>1589</v>
      </c>
      <c r="C321" s="238" t="s">
        <v>645</v>
      </c>
      <c r="D321" s="238"/>
      <c r="E321" s="239"/>
      <c r="F321" s="239"/>
      <c r="G321" s="238"/>
      <c r="H321" s="240"/>
      <c r="I321" s="241"/>
    </row>
    <row r="322" spans="1:9" x14ac:dyDescent="0.2">
      <c r="A322" s="238" t="s">
        <v>1175</v>
      </c>
      <c r="B322" s="238" t="s">
        <v>1590</v>
      </c>
      <c r="C322" s="238" t="s">
        <v>645</v>
      </c>
      <c r="D322" s="238"/>
      <c r="E322" s="239"/>
      <c r="F322" s="239"/>
      <c r="G322" s="238"/>
      <c r="H322" s="240"/>
      <c r="I322" s="241"/>
    </row>
    <row r="323" spans="1:9" x14ac:dyDescent="0.2">
      <c r="A323" s="238" t="s">
        <v>1175</v>
      </c>
      <c r="B323" s="238" t="s">
        <v>1591</v>
      </c>
      <c r="C323" s="238" t="s">
        <v>645</v>
      </c>
      <c r="D323" s="238"/>
      <c r="E323" s="239"/>
      <c r="F323" s="239"/>
      <c r="G323" s="238"/>
      <c r="H323" s="240"/>
      <c r="I323" s="241"/>
    </row>
    <row r="324" spans="1:9" x14ac:dyDescent="0.2">
      <c r="A324" s="238" t="s">
        <v>1175</v>
      </c>
      <c r="B324" s="238" t="s">
        <v>1592</v>
      </c>
      <c r="C324" s="238" t="s">
        <v>645</v>
      </c>
      <c r="D324" s="238"/>
      <c r="E324" s="239"/>
      <c r="F324" s="239"/>
      <c r="G324" s="238"/>
      <c r="H324" s="240"/>
      <c r="I324" s="241"/>
    </row>
    <row r="325" spans="1:9" x14ac:dyDescent="0.2">
      <c r="A325" s="238" t="s">
        <v>1175</v>
      </c>
      <c r="B325" s="238" t="s">
        <v>1593</v>
      </c>
      <c r="C325" s="238" t="s">
        <v>645</v>
      </c>
      <c r="D325" s="238"/>
      <c r="E325" s="239"/>
      <c r="F325" s="239"/>
      <c r="G325" s="238"/>
      <c r="H325" s="240"/>
      <c r="I325" s="241"/>
    </row>
    <row r="326" spans="1:9" x14ac:dyDescent="0.2">
      <c r="A326" s="238" t="s">
        <v>1175</v>
      </c>
      <c r="B326" s="238" t="s">
        <v>1594</v>
      </c>
      <c r="C326" s="238" t="s">
        <v>645</v>
      </c>
      <c r="D326" s="238"/>
      <c r="E326" s="239"/>
      <c r="F326" s="239"/>
      <c r="G326" s="238"/>
      <c r="H326" s="240">
        <v>1324</v>
      </c>
      <c r="I326" s="241"/>
    </row>
    <row r="327" spans="1:9" x14ac:dyDescent="0.2">
      <c r="A327" s="238" t="s">
        <v>1175</v>
      </c>
      <c r="B327" s="238" t="s">
        <v>1595</v>
      </c>
      <c r="C327" s="238" t="s">
        <v>639</v>
      </c>
      <c r="D327" s="238" t="s">
        <v>1349</v>
      </c>
      <c r="E327" s="239"/>
      <c r="F327" s="239"/>
      <c r="G327" s="238"/>
      <c r="H327" s="240">
        <v>85</v>
      </c>
      <c r="I327" s="241"/>
    </row>
    <row r="328" spans="1:9" x14ac:dyDescent="0.2">
      <c r="A328" s="238" t="s">
        <v>1175</v>
      </c>
      <c r="B328" s="238" t="s">
        <v>1596</v>
      </c>
      <c r="C328" s="238" t="s">
        <v>639</v>
      </c>
      <c r="D328" s="238" t="s">
        <v>1349</v>
      </c>
      <c r="E328" s="239"/>
      <c r="F328" s="239"/>
      <c r="G328" s="238"/>
      <c r="H328" s="240">
        <v>43</v>
      </c>
      <c r="I328" s="241"/>
    </row>
    <row r="329" spans="1:9" x14ac:dyDescent="0.2">
      <c r="A329" s="238" t="s">
        <v>1175</v>
      </c>
      <c r="B329" s="238" t="s">
        <v>1597</v>
      </c>
      <c r="C329" s="238" t="s">
        <v>639</v>
      </c>
      <c r="D329" s="238" t="s">
        <v>1349</v>
      </c>
      <c r="E329" s="239"/>
      <c r="F329" s="239"/>
      <c r="G329" s="238"/>
      <c r="H329" s="240">
        <v>19</v>
      </c>
      <c r="I329" s="241"/>
    </row>
    <row r="330" spans="1:9" x14ac:dyDescent="0.2">
      <c r="A330" s="238" t="s">
        <v>1175</v>
      </c>
      <c r="B330" s="238" t="s">
        <v>1598</v>
      </c>
      <c r="C330" s="238" t="s">
        <v>639</v>
      </c>
      <c r="D330" s="238"/>
      <c r="E330" s="239"/>
      <c r="F330" s="239"/>
      <c r="G330" s="238"/>
      <c r="H330" s="240">
        <v>3203</v>
      </c>
      <c r="I330" s="241"/>
    </row>
    <row r="331" spans="1:9" x14ac:dyDescent="0.2">
      <c r="A331" s="238" t="s">
        <v>1175</v>
      </c>
      <c r="B331" s="238" t="s">
        <v>1599</v>
      </c>
      <c r="C331" s="238" t="s">
        <v>687</v>
      </c>
      <c r="D331" s="238"/>
      <c r="E331" s="239"/>
      <c r="F331" s="239"/>
      <c r="G331" s="238"/>
      <c r="H331" s="240">
        <v>327</v>
      </c>
      <c r="I331" s="241"/>
    </row>
    <row r="332" spans="1:9" x14ac:dyDescent="0.2">
      <c r="A332" s="238" t="s">
        <v>1175</v>
      </c>
      <c r="B332" s="238" t="s">
        <v>1599</v>
      </c>
      <c r="C332" s="238" t="s">
        <v>687</v>
      </c>
      <c r="D332" s="238"/>
      <c r="E332" s="239"/>
      <c r="F332" s="239"/>
      <c r="G332" s="238"/>
      <c r="H332" s="240">
        <v>1352</v>
      </c>
      <c r="I332" s="241"/>
    </row>
    <row r="333" spans="1:9" x14ac:dyDescent="0.2">
      <c r="A333" s="238" t="s">
        <v>1175</v>
      </c>
      <c r="B333" s="238" t="s">
        <v>1599</v>
      </c>
      <c r="C333" s="238" t="s">
        <v>687</v>
      </c>
      <c r="D333" s="238" t="s">
        <v>1349</v>
      </c>
      <c r="E333" s="239"/>
      <c r="F333" s="239"/>
      <c r="G333" s="238"/>
      <c r="H333" s="240">
        <v>611</v>
      </c>
      <c r="I333" s="241"/>
    </row>
    <row r="334" spans="1:9" x14ac:dyDescent="0.2">
      <c r="A334" s="238" t="s">
        <v>1175</v>
      </c>
      <c r="B334" s="238" t="s">
        <v>1600</v>
      </c>
      <c r="C334" s="238" t="s">
        <v>979</v>
      </c>
      <c r="D334" s="238"/>
      <c r="E334" s="239"/>
      <c r="F334" s="239"/>
      <c r="G334" s="238"/>
      <c r="H334" s="240">
        <v>700</v>
      </c>
      <c r="I334" s="241"/>
    </row>
    <row r="335" spans="1:9" x14ac:dyDescent="0.2">
      <c r="A335" s="247"/>
      <c r="B335" s="248"/>
      <c r="C335" s="249"/>
      <c r="D335" s="250" t="s">
        <v>834</v>
      </c>
      <c r="E335" s="251">
        <f>SUM(E10:E334)</f>
        <v>141119.78999999998</v>
      </c>
      <c r="F335" s="252">
        <f>SUM(F10:F334)</f>
        <v>119105</v>
      </c>
      <c r="G335" s="252">
        <f>SUM(G10:G334)</f>
        <v>1282.1400000000001</v>
      </c>
      <c r="H335" s="253">
        <f>SUM(H10:H334)</f>
        <v>754893</v>
      </c>
    </row>
  </sheetData>
  <autoFilter ref="A9:H335" xr:uid="{F3A297F6-7EAE-4378-B6E5-0DF75A0EA8C3}"/>
  <mergeCells count="3">
    <mergeCell ref="G1:H1"/>
    <mergeCell ref="C2:D2"/>
    <mergeCell ref="A3:B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622B-E7CB-4B72-9DF7-4090D3E09D44}">
  <dimension ref="A1:I455"/>
  <sheetViews>
    <sheetView zoomScale="70" zoomScaleNormal="70" workbookViewId="0">
      <pane ySplit="6" topLeftCell="A114" activePane="bottomLeft" state="frozen"/>
      <selection pane="bottomLeft" activeCell="A2" sqref="A2"/>
    </sheetView>
  </sheetViews>
  <sheetFormatPr baseColWidth="10" defaultColWidth="12.42578125" defaultRowHeight="15.75" x14ac:dyDescent="0.25"/>
  <cols>
    <col min="1" max="1" width="73.28515625" style="193" customWidth="1"/>
    <col min="2" max="2" width="133.42578125" style="193" bestFit="1" customWidth="1"/>
    <col min="3" max="3" width="35" style="193" bestFit="1" customWidth="1"/>
    <col min="4" max="4" width="36.28515625" style="193" customWidth="1"/>
    <col min="5" max="5" width="19" style="230" customWidth="1"/>
    <col min="6" max="6" width="20.5703125" style="193" customWidth="1"/>
    <col min="7" max="7" width="19.5703125" style="193" customWidth="1"/>
    <col min="8" max="8" width="29.140625" style="193" customWidth="1"/>
    <col min="9" max="16384" width="12.42578125" style="193"/>
  </cols>
  <sheetData>
    <row r="1" spans="1:8" customFormat="1" ht="48" customHeight="1" thickBot="1" x14ac:dyDescent="0.3">
      <c r="A1" s="1"/>
      <c r="B1" s="3"/>
      <c r="C1" s="202"/>
      <c r="D1" s="202"/>
      <c r="E1" s="222"/>
      <c r="F1" s="3"/>
      <c r="G1" s="262" t="s">
        <v>85</v>
      </c>
      <c r="H1" s="262"/>
    </row>
    <row r="2" spans="1:8" customFormat="1" ht="23.25" customHeight="1" x14ac:dyDescent="0.25">
      <c r="A2" s="95" t="s">
        <v>835</v>
      </c>
      <c r="C2" s="265"/>
      <c r="D2" s="265"/>
      <c r="E2" s="223"/>
    </row>
    <row r="3" spans="1:8" s="131" customFormat="1" ht="30" customHeight="1" x14ac:dyDescent="0.25">
      <c r="A3" s="264" t="s">
        <v>634</v>
      </c>
      <c r="B3" s="264"/>
      <c r="C3" s="133"/>
      <c r="D3" s="132"/>
      <c r="E3" s="224"/>
    </row>
    <row r="4" spans="1:8" s="131" customFormat="1" ht="18" customHeight="1" x14ac:dyDescent="0.25">
      <c r="A4" s="205" t="s">
        <v>836</v>
      </c>
      <c r="C4" s="133"/>
      <c r="D4" s="132"/>
      <c r="E4" s="224"/>
    </row>
    <row r="6" spans="1:8" ht="45" customHeight="1" x14ac:dyDescent="0.25">
      <c r="A6" s="194" t="s">
        <v>4</v>
      </c>
      <c r="B6" s="195" t="s">
        <v>6</v>
      </c>
      <c r="C6" s="195" t="s">
        <v>635</v>
      </c>
      <c r="D6" s="195" t="s">
        <v>636</v>
      </c>
      <c r="E6" s="225" t="s">
        <v>7</v>
      </c>
      <c r="F6" s="195" t="s">
        <v>8</v>
      </c>
      <c r="G6" s="195" t="s">
        <v>9</v>
      </c>
      <c r="H6" s="195" t="s">
        <v>289</v>
      </c>
    </row>
    <row r="7" spans="1:8" ht="17.100000000000001" customHeight="1" x14ac:dyDescent="0.25">
      <c r="A7" s="210" t="s">
        <v>837</v>
      </c>
      <c r="B7" s="210" t="s">
        <v>838</v>
      </c>
      <c r="C7" s="210" t="s">
        <v>839</v>
      </c>
      <c r="D7" s="210" t="s">
        <v>840</v>
      </c>
      <c r="E7" s="226" t="s">
        <v>841</v>
      </c>
      <c r="F7" s="196" t="s">
        <v>841</v>
      </c>
      <c r="G7" s="196" t="s">
        <v>841</v>
      </c>
      <c r="H7" s="196" t="s">
        <v>841</v>
      </c>
    </row>
    <row r="8" spans="1:8" ht="17.100000000000001" customHeight="1" x14ac:dyDescent="0.25">
      <c r="A8" s="210" t="s">
        <v>837</v>
      </c>
      <c r="B8" s="210" t="s">
        <v>838</v>
      </c>
      <c r="C8" s="210" t="s">
        <v>839</v>
      </c>
      <c r="D8" s="210" t="s">
        <v>842</v>
      </c>
      <c r="E8" s="226" t="s">
        <v>841</v>
      </c>
      <c r="F8" s="196" t="s">
        <v>841</v>
      </c>
      <c r="G8" s="196" t="s">
        <v>841</v>
      </c>
      <c r="H8" s="220">
        <v>40</v>
      </c>
    </row>
    <row r="9" spans="1:8" ht="17.100000000000001" customHeight="1" x14ac:dyDescent="0.25">
      <c r="A9" s="210" t="s">
        <v>837</v>
      </c>
      <c r="B9" s="210" t="s">
        <v>843</v>
      </c>
      <c r="C9" s="210" t="s">
        <v>839</v>
      </c>
      <c r="D9" s="210" t="s">
        <v>844</v>
      </c>
      <c r="E9" s="226" t="s">
        <v>841</v>
      </c>
      <c r="F9" s="196" t="s">
        <v>841</v>
      </c>
      <c r="G9" s="196" t="s">
        <v>841</v>
      </c>
      <c r="H9" s="196" t="s">
        <v>841</v>
      </c>
    </row>
    <row r="10" spans="1:8" ht="17.100000000000001" customHeight="1" x14ac:dyDescent="0.25">
      <c r="A10" s="210" t="s">
        <v>837</v>
      </c>
      <c r="B10" s="210" t="s">
        <v>843</v>
      </c>
      <c r="C10" s="210" t="s">
        <v>839</v>
      </c>
      <c r="D10" s="210" t="s">
        <v>845</v>
      </c>
      <c r="E10" s="226" t="s">
        <v>841</v>
      </c>
      <c r="F10" s="196" t="s">
        <v>841</v>
      </c>
      <c r="G10" s="196" t="s">
        <v>841</v>
      </c>
      <c r="H10" s="220">
        <v>14</v>
      </c>
    </row>
    <row r="11" spans="1:8" ht="17.100000000000001" customHeight="1" x14ac:dyDescent="0.25">
      <c r="A11" s="210" t="s">
        <v>837</v>
      </c>
      <c r="B11" s="210" t="s">
        <v>846</v>
      </c>
      <c r="C11" s="210" t="s">
        <v>839</v>
      </c>
      <c r="D11" s="210" t="s">
        <v>847</v>
      </c>
      <c r="E11" s="226" t="s">
        <v>841</v>
      </c>
      <c r="F11" s="196" t="s">
        <v>841</v>
      </c>
      <c r="G11" s="196" t="s">
        <v>841</v>
      </c>
      <c r="H11" s="220">
        <v>46</v>
      </c>
    </row>
    <row r="12" spans="1:8" ht="17.100000000000001" customHeight="1" x14ac:dyDescent="0.25">
      <c r="A12" s="210" t="s">
        <v>837</v>
      </c>
      <c r="B12" s="210" t="s">
        <v>848</v>
      </c>
      <c r="C12" s="210" t="s">
        <v>839</v>
      </c>
      <c r="D12" s="210" t="s">
        <v>849</v>
      </c>
      <c r="E12" s="226" t="s">
        <v>841</v>
      </c>
      <c r="F12" s="196" t="s">
        <v>841</v>
      </c>
      <c r="G12" s="196" t="s">
        <v>841</v>
      </c>
      <c r="H12" s="220">
        <v>60</v>
      </c>
    </row>
    <row r="13" spans="1:8" ht="17.100000000000001" customHeight="1" x14ac:dyDescent="0.25">
      <c r="A13" s="210" t="s">
        <v>837</v>
      </c>
      <c r="B13" s="210" t="s">
        <v>850</v>
      </c>
      <c r="C13" s="210" t="s">
        <v>839</v>
      </c>
      <c r="D13" s="210" t="s">
        <v>851</v>
      </c>
      <c r="E13" s="226" t="s">
        <v>841</v>
      </c>
      <c r="F13" s="196" t="s">
        <v>841</v>
      </c>
      <c r="G13" s="196" t="s">
        <v>841</v>
      </c>
      <c r="H13" s="220">
        <v>25</v>
      </c>
    </row>
    <row r="14" spans="1:8" ht="17.100000000000001" customHeight="1" x14ac:dyDescent="0.25">
      <c r="A14" s="210" t="s">
        <v>837</v>
      </c>
      <c r="B14" s="210" t="s">
        <v>850</v>
      </c>
      <c r="C14" s="210" t="s">
        <v>839</v>
      </c>
      <c r="D14" s="210" t="s">
        <v>852</v>
      </c>
      <c r="E14" s="226" t="s">
        <v>841</v>
      </c>
      <c r="F14" s="196" t="s">
        <v>841</v>
      </c>
      <c r="G14" s="196" t="s">
        <v>841</v>
      </c>
      <c r="H14" s="196" t="s">
        <v>841</v>
      </c>
    </row>
    <row r="15" spans="1:8" ht="17.100000000000001" customHeight="1" x14ac:dyDescent="0.25">
      <c r="A15" s="210" t="s">
        <v>837</v>
      </c>
      <c r="B15" s="210" t="s">
        <v>850</v>
      </c>
      <c r="C15" s="210" t="s">
        <v>839</v>
      </c>
      <c r="D15" s="216" t="s">
        <v>852</v>
      </c>
      <c r="E15" s="226" t="s">
        <v>841</v>
      </c>
      <c r="F15" s="196" t="s">
        <v>841</v>
      </c>
      <c r="G15" s="196" t="s">
        <v>841</v>
      </c>
      <c r="H15" s="220">
        <v>40</v>
      </c>
    </row>
    <row r="16" spans="1:8" ht="17.100000000000001" customHeight="1" x14ac:dyDescent="0.25">
      <c r="A16" s="210" t="s">
        <v>837</v>
      </c>
      <c r="B16" s="210" t="s">
        <v>850</v>
      </c>
      <c r="C16" s="210" t="s">
        <v>839</v>
      </c>
      <c r="D16" s="216" t="s">
        <v>853</v>
      </c>
      <c r="E16" s="226" t="s">
        <v>841</v>
      </c>
      <c r="F16" s="196" t="s">
        <v>841</v>
      </c>
      <c r="G16" s="196" t="s">
        <v>841</v>
      </c>
      <c r="H16" s="196" t="s">
        <v>841</v>
      </c>
    </row>
    <row r="17" spans="1:8" ht="17.100000000000001" customHeight="1" x14ac:dyDescent="0.25">
      <c r="A17" s="210" t="s">
        <v>837</v>
      </c>
      <c r="B17" s="210" t="s">
        <v>854</v>
      </c>
      <c r="C17" s="210" t="s">
        <v>839</v>
      </c>
      <c r="D17" s="216" t="s">
        <v>855</v>
      </c>
      <c r="E17" s="226" t="s">
        <v>841</v>
      </c>
      <c r="F17" s="196" t="s">
        <v>841</v>
      </c>
      <c r="G17" s="196" t="s">
        <v>841</v>
      </c>
      <c r="H17" s="220">
        <v>20</v>
      </c>
    </row>
    <row r="18" spans="1:8" ht="17.100000000000001" customHeight="1" x14ac:dyDescent="0.25">
      <c r="A18" s="210" t="s">
        <v>837</v>
      </c>
      <c r="B18" s="210" t="s">
        <v>856</v>
      </c>
      <c r="C18" s="210" t="s">
        <v>839</v>
      </c>
      <c r="D18" s="216" t="s">
        <v>857</v>
      </c>
      <c r="E18" s="226" t="s">
        <v>841</v>
      </c>
      <c r="F18" s="196" t="s">
        <v>841</v>
      </c>
      <c r="G18" s="196" t="s">
        <v>841</v>
      </c>
      <c r="H18" s="220">
        <v>20</v>
      </c>
    </row>
    <row r="19" spans="1:8" ht="17.100000000000001" customHeight="1" x14ac:dyDescent="0.25">
      <c r="A19" s="210" t="s">
        <v>837</v>
      </c>
      <c r="B19" s="210" t="s">
        <v>858</v>
      </c>
      <c r="C19" s="210" t="s">
        <v>839</v>
      </c>
      <c r="D19" s="216" t="s">
        <v>859</v>
      </c>
      <c r="E19" s="226" t="s">
        <v>841</v>
      </c>
      <c r="F19" s="196" t="s">
        <v>841</v>
      </c>
      <c r="G19" s="196" t="s">
        <v>841</v>
      </c>
      <c r="H19" s="220">
        <v>23</v>
      </c>
    </row>
    <row r="20" spans="1:8" ht="17.100000000000001" customHeight="1" x14ac:dyDescent="0.25">
      <c r="A20" s="210" t="s">
        <v>837</v>
      </c>
      <c r="B20" s="210" t="s">
        <v>860</v>
      </c>
      <c r="C20" s="210" t="s">
        <v>839</v>
      </c>
      <c r="D20" s="216" t="s">
        <v>861</v>
      </c>
      <c r="E20" s="226" t="s">
        <v>841</v>
      </c>
      <c r="F20" s="196" t="s">
        <v>841</v>
      </c>
      <c r="G20" s="196" t="s">
        <v>841</v>
      </c>
      <c r="H20" s="220">
        <v>45</v>
      </c>
    </row>
    <row r="21" spans="1:8" ht="17.100000000000001" customHeight="1" x14ac:dyDescent="0.25">
      <c r="A21" s="210" t="s">
        <v>837</v>
      </c>
      <c r="B21" s="210" t="s">
        <v>860</v>
      </c>
      <c r="C21" s="210" t="s">
        <v>839</v>
      </c>
      <c r="D21" s="216" t="s">
        <v>862</v>
      </c>
      <c r="E21" s="226" t="s">
        <v>841</v>
      </c>
      <c r="F21" s="196" t="s">
        <v>841</v>
      </c>
      <c r="G21" s="196" t="s">
        <v>841</v>
      </c>
      <c r="H21" s="220">
        <v>57</v>
      </c>
    </row>
    <row r="22" spans="1:8" ht="17.100000000000001" customHeight="1" x14ac:dyDescent="0.25">
      <c r="A22" s="210" t="s">
        <v>837</v>
      </c>
      <c r="B22" s="210" t="s">
        <v>860</v>
      </c>
      <c r="C22" s="210" t="s">
        <v>839</v>
      </c>
      <c r="D22" s="216" t="s">
        <v>863</v>
      </c>
      <c r="E22" s="226" t="s">
        <v>841</v>
      </c>
      <c r="F22" s="196" t="s">
        <v>841</v>
      </c>
      <c r="G22" s="196" t="s">
        <v>841</v>
      </c>
      <c r="H22" s="220">
        <v>30</v>
      </c>
    </row>
    <row r="23" spans="1:8" ht="17.100000000000001" customHeight="1" x14ac:dyDescent="0.25">
      <c r="A23" s="210" t="s">
        <v>837</v>
      </c>
      <c r="B23" s="210" t="s">
        <v>864</v>
      </c>
      <c r="C23" s="210" t="s">
        <v>839</v>
      </c>
      <c r="D23" s="216" t="s">
        <v>865</v>
      </c>
      <c r="E23" s="226" t="s">
        <v>841</v>
      </c>
      <c r="F23" s="196" t="s">
        <v>841</v>
      </c>
      <c r="G23" s="196" t="s">
        <v>841</v>
      </c>
      <c r="H23" s="220">
        <v>50</v>
      </c>
    </row>
    <row r="24" spans="1:8" ht="17.100000000000001" customHeight="1" x14ac:dyDescent="0.25">
      <c r="A24" s="210" t="s">
        <v>837</v>
      </c>
      <c r="B24" s="210" t="s">
        <v>866</v>
      </c>
      <c r="C24" s="210" t="s">
        <v>839</v>
      </c>
      <c r="D24" s="216" t="s">
        <v>867</v>
      </c>
      <c r="E24" s="226" t="s">
        <v>841</v>
      </c>
      <c r="F24" s="227">
        <v>35</v>
      </c>
      <c r="G24" s="196" t="s">
        <v>841</v>
      </c>
      <c r="H24" s="220">
        <v>80</v>
      </c>
    </row>
    <row r="25" spans="1:8" ht="17.100000000000001" customHeight="1" x14ac:dyDescent="0.25">
      <c r="A25" s="210" t="s">
        <v>837</v>
      </c>
      <c r="B25" s="210" t="s">
        <v>866</v>
      </c>
      <c r="C25" s="210" t="s">
        <v>839</v>
      </c>
      <c r="D25" s="216" t="s">
        <v>868</v>
      </c>
      <c r="E25" s="226" t="s">
        <v>841</v>
      </c>
      <c r="F25" s="196" t="s">
        <v>841</v>
      </c>
      <c r="G25" s="196" t="s">
        <v>841</v>
      </c>
      <c r="H25" s="220">
        <v>80</v>
      </c>
    </row>
    <row r="26" spans="1:8" ht="17.100000000000001" customHeight="1" x14ac:dyDescent="0.25">
      <c r="A26" s="210" t="s">
        <v>837</v>
      </c>
      <c r="B26" s="210" t="s">
        <v>866</v>
      </c>
      <c r="C26" s="210" t="s">
        <v>839</v>
      </c>
      <c r="D26" s="216" t="s">
        <v>869</v>
      </c>
      <c r="E26" s="226" t="s">
        <v>841</v>
      </c>
      <c r="F26" s="227">
        <v>55</v>
      </c>
      <c r="G26" s="196" t="s">
        <v>841</v>
      </c>
      <c r="H26" s="220">
        <v>100</v>
      </c>
    </row>
    <row r="27" spans="1:8" ht="17.100000000000001" customHeight="1" x14ac:dyDescent="0.25">
      <c r="A27" s="210" t="s">
        <v>837</v>
      </c>
      <c r="B27" s="210" t="s">
        <v>866</v>
      </c>
      <c r="C27" s="210" t="s">
        <v>839</v>
      </c>
      <c r="D27" s="216" t="s">
        <v>870</v>
      </c>
      <c r="E27" s="226" t="s">
        <v>841</v>
      </c>
      <c r="F27" s="227">
        <v>35</v>
      </c>
      <c r="G27" s="196" t="s">
        <v>841</v>
      </c>
      <c r="H27" s="220">
        <v>80</v>
      </c>
    </row>
    <row r="28" spans="1:8" ht="17.100000000000001" customHeight="1" x14ac:dyDescent="0.25">
      <c r="A28" s="210" t="s">
        <v>837</v>
      </c>
      <c r="B28" s="210" t="s">
        <v>866</v>
      </c>
      <c r="C28" s="210" t="s">
        <v>839</v>
      </c>
      <c r="D28" s="216" t="s">
        <v>871</v>
      </c>
      <c r="E28" s="226" t="s">
        <v>841</v>
      </c>
      <c r="F28" s="227">
        <v>35</v>
      </c>
      <c r="G28" s="196" t="s">
        <v>841</v>
      </c>
      <c r="H28" s="220">
        <v>80</v>
      </c>
    </row>
    <row r="29" spans="1:8" ht="17.100000000000001" customHeight="1" x14ac:dyDescent="0.25">
      <c r="A29" s="210" t="s">
        <v>837</v>
      </c>
      <c r="B29" s="210" t="s">
        <v>872</v>
      </c>
      <c r="C29" s="210" t="s">
        <v>839</v>
      </c>
      <c r="D29" s="216" t="s">
        <v>855</v>
      </c>
      <c r="E29" s="226" t="s">
        <v>841</v>
      </c>
      <c r="F29" s="196" t="s">
        <v>841</v>
      </c>
      <c r="G29" s="196" t="s">
        <v>841</v>
      </c>
      <c r="H29" s="220">
        <v>50</v>
      </c>
    </row>
    <row r="30" spans="1:8" ht="17.100000000000001" customHeight="1" x14ac:dyDescent="0.25">
      <c r="A30" s="210" t="s">
        <v>837</v>
      </c>
      <c r="B30" s="210" t="s">
        <v>873</v>
      </c>
      <c r="C30" s="210" t="s">
        <v>839</v>
      </c>
      <c r="D30" s="216" t="s">
        <v>874</v>
      </c>
      <c r="E30" s="226" t="s">
        <v>841</v>
      </c>
      <c r="F30" s="196" t="s">
        <v>841</v>
      </c>
      <c r="G30" s="196" t="s">
        <v>841</v>
      </c>
      <c r="H30" s="220">
        <v>150</v>
      </c>
    </row>
    <row r="31" spans="1:8" ht="17.100000000000001" customHeight="1" x14ac:dyDescent="0.25">
      <c r="A31" s="210" t="s">
        <v>837</v>
      </c>
      <c r="B31" s="210" t="s">
        <v>875</v>
      </c>
      <c r="C31" s="210" t="s">
        <v>839</v>
      </c>
      <c r="D31" s="216" t="s">
        <v>861</v>
      </c>
      <c r="E31" s="226" t="s">
        <v>841</v>
      </c>
      <c r="F31" s="196" t="s">
        <v>841</v>
      </c>
      <c r="G31" s="196" t="s">
        <v>841</v>
      </c>
      <c r="H31" s="196" t="s">
        <v>841</v>
      </c>
    </row>
    <row r="32" spans="1:8" ht="17.100000000000001" customHeight="1" x14ac:dyDescent="0.25">
      <c r="A32" s="210" t="s">
        <v>837</v>
      </c>
      <c r="B32" s="210" t="s">
        <v>876</v>
      </c>
      <c r="C32" s="210" t="s">
        <v>839</v>
      </c>
      <c r="D32" s="216" t="s">
        <v>877</v>
      </c>
      <c r="E32" s="226" t="s">
        <v>841</v>
      </c>
      <c r="F32" s="196" t="s">
        <v>841</v>
      </c>
      <c r="G32" s="196" t="s">
        <v>841</v>
      </c>
      <c r="H32" s="196" t="s">
        <v>841</v>
      </c>
    </row>
    <row r="33" spans="1:8" ht="17.100000000000001" customHeight="1" x14ac:dyDescent="0.25">
      <c r="A33" s="210" t="s">
        <v>837</v>
      </c>
      <c r="B33" s="210" t="s">
        <v>876</v>
      </c>
      <c r="C33" s="210" t="s">
        <v>839</v>
      </c>
      <c r="D33" s="216" t="s">
        <v>878</v>
      </c>
      <c r="E33" s="226" t="s">
        <v>841</v>
      </c>
      <c r="F33" s="196" t="s">
        <v>841</v>
      </c>
      <c r="G33" s="196" t="s">
        <v>841</v>
      </c>
      <c r="H33" s="196" t="s">
        <v>841</v>
      </c>
    </row>
    <row r="34" spans="1:8" ht="17.100000000000001" customHeight="1" x14ac:dyDescent="0.25">
      <c r="A34" s="210" t="s">
        <v>837</v>
      </c>
      <c r="B34" s="210" t="s">
        <v>879</v>
      </c>
      <c r="C34" s="210" t="s">
        <v>839</v>
      </c>
      <c r="D34" s="216" t="s">
        <v>859</v>
      </c>
      <c r="E34" s="226" t="s">
        <v>841</v>
      </c>
      <c r="F34" s="196" t="s">
        <v>841</v>
      </c>
      <c r="G34" s="196" t="s">
        <v>841</v>
      </c>
      <c r="H34" s="220">
        <v>39</v>
      </c>
    </row>
    <row r="35" spans="1:8" ht="17.100000000000001" customHeight="1" x14ac:dyDescent="0.25">
      <c r="A35" s="210" t="s">
        <v>837</v>
      </c>
      <c r="B35" s="210" t="s">
        <v>879</v>
      </c>
      <c r="C35" s="210" t="s">
        <v>839</v>
      </c>
      <c r="D35" s="216" t="s">
        <v>880</v>
      </c>
      <c r="E35" s="226" t="s">
        <v>841</v>
      </c>
      <c r="F35" s="196" t="s">
        <v>841</v>
      </c>
      <c r="G35" s="196" t="s">
        <v>841</v>
      </c>
      <c r="H35" s="220">
        <v>203</v>
      </c>
    </row>
    <row r="36" spans="1:8" ht="17.100000000000001" customHeight="1" x14ac:dyDescent="0.25">
      <c r="A36" s="210" t="s">
        <v>837</v>
      </c>
      <c r="B36" s="210" t="s">
        <v>881</v>
      </c>
      <c r="C36" s="210" t="s">
        <v>839</v>
      </c>
      <c r="D36" s="216" t="s">
        <v>882</v>
      </c>
      <c r="E36" s="226" t="s">
        <v>841</v>
      </c>
      <c r="F36" s="196" t="s">
        <v>841</v>
      </c>
      <c r="G36" s="196" t="s">
        <v>841</v>
      </c>
      <c r="H36" s="220">
        <v>16</v>
      </c>
    </row>
    <row r="37" spans="1:8" ht="17.100000000000001" customHeight="1" x14ac:dyDescent="0.25">
      <c r="A37" s="210" t="s">
        <v>837</v>
      </c>
      <c r="B37" s="210" t="s">
        <v>883</v>
      </c>
      <c r="C37" s="210" t="s">
        <v>839</v>
      </c>
      <c r="D37" s="216" t="s">
        <v>859</v>
      </c>
      <c r="E37" s="226" t="s">
        <v>841</v>
      </c>
      <c r="F37" s="196" t="s">
        <v>841</v>
      </c>
      <c r="G37" s="196" t="s">
        <v>841</v>
      </c>
      <c r="H37" s="220">
        <v>39</v>
      </c>
    </row>
    <row r="38" spans="1:8" ht="17.100000000000001" customHeight="1" x14ac:dyDescent="0.25">
      <c r="A38" s="210" t="s">
        <v>837</v>
      </c>
      <c r="B38" s="210" t="s">
        <v>884</v>
      </c>
      <c r="C38" s="210" t="s">
        <v>839</v>
      </c>
      <c r="D38" s="216" t="s">
        <v>885</v>
      </c>
      <c r="E38" s="226" t="s">
        <v>841</v>
      </c>
      <c r="F38" s="196" t="s">
        <v>841</v>
      </c>
      <c r="G38" s="196" t="s">
        <v>841</v>
      </c>
      <c r="H38" s="220">
        <v>23</v>
      </c>
    </row>
    <row r="39" spans="1:8" ht="17.100000000000001" customHeight="1" x14ac:dyDescent="0.25">
      <c r="A39" s="210" t="s">
        <v>837</v>
      </c>
      <c r="B39" s="210" t="s">
        <v>884</v>
      </c>
      <c r="C39" s="210" t="s">
        <v>839</v>
      </c>
      <c r="D39" s="216" t="s">
        <v>874</v>
      </c>
      <c r="E39" s="226" t="s">
        <v>841</v>
      </c>
      <c r="F39" s="196" t="s">
        <v>841</v>
      </c>
      <c r="G39" s="196" t="s">
        <v>841</v>
      </c>
      <c r="H39" s="220">
        <v>150</v>
      </c>
    </row>
    <row r="40" spans="1:8" ht="17.100000000000001" customHeight="1" x14ac:dyDescent="0.25">
      <c r="A40" s="210" t="s">
        <v>837</v>
      </c>
      <c r="B40" s="210" t="s">
        <v>886</v>
      </c>
      <c r="C40" s="210" t="s">
        <v>839</v>
      </c>
      <c r="D40" s="216" t="s">
        <v>887</v>
      </c>
      <c r="E40" s="226" t="s">
        <v>841</v>
      </c>
      <c r="F40" s="196" t="s">
        <v>841</v>
      </c>
      <c r="G40" s="196" t="s">
        <v>841</v>
      </c>
      <c r="H40" s="220">
        <v>16</v>
      </c>
    </row>
    <row r="41" spans="1:8" ht="17.100000000000001" customHeight="1" x14ac:dyDescent="0.25">
      <c r="A41" s="210" t="s">
        <v>837</v>
      </c>
      <c r="B41" s="210" t="s">
        <v>886</v>
      </c>
      <c r="C41" s="210" t="s">
        <v>839</v>
      </c>
      <c r="D41" s="216" t="s">
        <v>840</v>
      </c>
      <c r="E41" s="226" t="s">
        <v>841</v>
      </c>
      <c r="F41" s="196" t="s">
        <v>841</v>
      </c>
      <c r="G41" s="196" t="s">
        <v>841</v>
      </c>
      <c r="H41" s="220">
        <v>28</v>
      </c>
    </row>
    <row r="42" spans="1:8" ht="17.100000000000001" customHeight="1" x14ac:dyDescent="0.25">
      <c r="A42" s="208" t="s">
        <v>837</v>
      </c>
      <c r="B42" s="217" t="s">
        <v>888</v>
      </c>
      <c r="C42" s="216" t="s">
        <v>839</v>
      </c>
      <c r="D42" s="216" t="s">
        <v>889</v>
      </c>
      <c r="E42" s="226" t="s">
        <v>841</v>
      </c>
      <c r="F42" s="196" t="s">
        <v>841</v>
      </c>
      <c r="G42" s="196" t="s">
        <v>841</v>
      </c>
      <c r="H42" s="220">
        <v>33</v>
      </c>
    </row>
    <row r="43" spans="1:8" ht="17.100000000000001" customHeight="1" x14ac:dyDescent="0.25">
      <c r="A43" s="208" t="s">
        <v>837</v>
      </c>
      <c r="B43" s="217" t="s">
        <v>890</v>
      </c>
      <c r="C43" s="216" t="s">
        <v>839</v>
      </c>
      <c r="D43" s="216" t="s">
        <v>874</v>
      </c>
      <c r="E43" s="226" t="s">
        <v>841</v>
      </c>
      <c r="F43" s="196" t="s">
        <v>841</v>
      </c>
      <c r="G43" s="196" t="s">
        <v>841</v>
      </c>
      <c r="H43" s="220">
        <v>300</v>
      </c>
    </row>
    <row r="44" spans="1:8" ht="17.100000000000001" customHeight="1" x14ac:dyDescent="0.25">
      <c r="A44" s="208" t="s">
        <v>837</v>
      </c>
      <c r="B44" s="217" t="s">
        <v>890</v>
      </c>
      <c r="C44" s="210" t="s">
        <v>839</v>
      </c>
      <c r="D44" s="216" t="s">
        <v>891</v>
      </c>
      <c r="E44" s="226" t="s">
        <v>841</v>
      </c>
      <c r="F44" s="196" t="s">
        <v>841</v>
      </c>
      <c r="G44" s="196" t="s">
        <v>841</v>
      </c>
      <c r="H44" s="220">
        <v>17</v>
      </c>
    </row>
    <row r="45" spans="1:8" ht="17.100000000000001" customHeight="1" x14ac:dyDescent="0.25">
      <c r="A45" s="208" t="s">
        <v>837</v>
      </c>
      <c r="B45" s="217" t="s">
        <v>890</v>
      </c>
      <c r="C45" s="217" t="s">
        <v>839</v>
      </c>
      <c r="D45" s="216" t="s">
        <v>891</v>
      </c>
      <c r="E45" s="226" t="s">
        <v>841</v>
      </c>
      <c r="F45" s="196" t="s">
        <v>841</v>
      </c>
      <c r="G45" s="196" t="s">
        <v>841</v>
      </c>
      <c r="H45" s="220">
        <v>180</v>
      </c>
    </row>
    <row r="46" spans="1:8" ht="17.100000000000001" customHeight="1" x14ac:dyDescent="0.25">
      <c r="A46" s="208" t="s">
        <v>837</v>
      </c>
      <c r="B46" s="217" t="s">
        <v>890</v>
      </c>
      <c r="C46" s="210" t="s">
        <v>839</v>
      </c>
      <c r="D46" s="216" t="s">
        <v>892</v>
      </c>
      <c r="E46" s="226" t="s">
        <v>841</v>
      </c>
      <c r="F46" s="196" t="s">
        <v>841</v>
      </c>
      <c r="G46" s="196" t="s">
        <v>841</v>
      </c>
      <c r="H46" s="196" t="s">
        <v>841</v>
      </c>
    </row>
    <row r="47" spans="1:8" ht="17.100000000000001" customHeight="1" x14ac:dyDescent="0.25">
      <c r="A47" s="208" t="s">
        <v>837</v>
      </c>
      <c r="B47" s="217" t="s">
        <v>890</v>
      </c>
      <c r="C47" s="217" t="s">
        <v>839</v>
      </c>
      <c r="D47" s="216" t="s">
        <v>852</v>
      </c>
      <c r="E47" s="226" t="s">
        <v>841</v>
      </c>
      <c r="F47" s="196" t="s">
        <v>841</v>
      </c>
      <c r="G47" s="196" t="s">
        <v>841</v>
      </c>
      <c r="H47" s="196" t="s">
        <v>841</v>
      </c>
    </row>
    <row r="48" spans="1:8" ht="17.100000000000001" customHeight="1" x14ac:dyDescent="0.25">
      <c r="A48" s="208" t="s">
        <v>837</v>
      </c>
      <c r="B48" s="217" t="s">
        <v>890</v>
      </c>
      <c r="C48" s="217" t="s">
        <v>839</v>
      </c>
      <c r="D48" s="216" t="s">
        <v>878</v>
      </c>
      <c r="E48" s="226" t="s">
        <v>841</v>
      </c>
      <c r="F48" s="196" t="s">
        <v>841</v>
      </c>
      <c r="G48" s="196" t="s">
        <v>841</v>
      </c>
      <c r="H48" s="196" t="s">
        <v>841</v>
      </c>
    </row>
    <row r="49" spans="1:9" ht="17.100000000000001" customHeight="1" x14ac:dyDescent="0.25">
      <c r="A49" s="208" t="s">
        <v>837</v>
      </c>
      <c r="B49" s="217" t="s">
        <v>893</v>
      </c>
      <c r="C49" s="210" t="s">
        <v>839</v>
      </c>
      <c r="D49" s="216" t="s">
        <v>894</v>
      </c>
      <c r="E49" s="226" t="s">
        <v>841</v>
      </c>
      <c r="F49" s="196" t="s">
        <v>841</v>
      </c>
      <c r="G49" s="196" t="s">
        <v>841</v>
      </c>
      <c r="H49" s="220">
        <v>88</v>
      </c>
    </row>
    <row r="50" spans="1:9" ht="17.100000000000001" customHeight="1" x14ac:dyDescent="0.25">
      <c r="A50" s="208" t="s">
        <v>837</v>
      </c>
      <c r="B50" s="217" t="s">
        <v>893</v>
      </c>
      <c r="C50" s="217" t="s">
        <v>839</v>
      </c>
      <c r="D50" s="216" t="s">
        <v>880</v>
      </c>
      <c r="E50" s="226" t="s">
        <v>841</v>
      </c>
      <c r="F50" s="196" t="s">
        <v>841</v>
      </c>
      <c r="G50" s="196" t="s">
        <v>841</v>
      </c>
      <c r="H50" s="220">
        <v>203</v>
      </c>
    </row>
    <row r="51" spans="1:9" ht="17.100000000000001" customHeight="1" x14ac:dyDescent="0.25">
      <c r="A51" s="208" t="s">
        <v>837</v>
      </c>
      <c r="B51" s="217" t="s">
        <v>893</v>
      </c>
      <c r="C51" s="217" t="s">
        <v>839</v>
      </c>
      <c r="D51" s="216" t="s">
        <v>895</v>
      </c>
      <c r="E51" s="226" t="s">
        <v>841</v>
      </c>
      <c r="F51" s="196" t="s">
        <v>841</v>
      </c>
      <c r="G51" s="196" t="s">
        <v>841</v>
      </c>
      <c r="H51" s="220">
        <v>73</v>
      </c>
    </row>
    <row r="52" spans="1:9" ht="17.100000000000001" customHeight="1" x14ac:dyDescent="0.25">
      <c r="A52" s="208" t="s">
        <v>837</v>
      </c>
      <c r="B52" s="217" t="s">
        <v>896</v>
      </c>
      <c r="C52" s="210" t="s">
        <v>839</v>
      </c>
      <c r="D52" s="216" t="s">
        <v>897</v>
      </c>
      <c r="E52" s="226" t="s">
        <v>841</v>
      </c>
      <c r="F52" s="227">
        <v>11.4</v>
      </c>
      <c r="G52" s="196" t="s">
        <v>841</v>
      </c>
      <c r="H52" s="220">
        <v>25</v>
      </c>
    </row>
    <row r="53" spans="1:9" ht="17.100000000000001" customHeight="1" x14ac:dyDescent="0.25">
      <c r="A53" s="208" t="s">
        <v>837</v>
      </c>
      <c r="B53" s="217" t="s">
        <v>898</v>
      </c>
      <c r="C53" s="210" t="s">
        <v>839</v>
      </c>
      <c r="D53" s="216" t="s">
        <v>899</v>
      </c>
      <c r="E53" s="226" t="s">
        <v>841</v>
      </c>
      <c r="F53" s="196" t="s">
        <v>841</v>
      </c>
      <c r="G53" s="196" t="s">
        <v>841</v>
      </c>
      <c r="H53" s="220">
        <v>70</v>
      </c>
    </row>
    <row r="54" spans="1:9" ht="17.100000000000001" customHeight="1" x14ac:dyDescent="0.25">
      <c r="A54" s="208" t="s">
        <v>837</v>
      </c>
      <c r="B54" s="217" t="s">
        <v>900</v>
      </c>
      <c r="C54" s="210" t="s">
        <v>839</v>
      </c>
      <c r="D54" s="216" t="s">
        <v>844</v>
      </c>
      <c r="E54" s="226" t="s">
        <v>841</v>
      </c>
      <c r="F54" s="196" t="s">
        <v>841</v>
      </c>
      <c r="G54" s="196" t="s">
        <v>841</v>
      </c>
      <c r="H54" s="196" t="s">
        <v>841</v>
      </c>
    </row>
    <row r="55" spans="1:9" ht="17.100000000000001" customHeight="1" x14ac:dyDescent="0.25">
      <c r="A55" s="208" t="s">
        <v>837</v>
      </c>
      <c r="B55" s="217" t="s">
        <v>900</v>
      </c>
      <c r="C55" s="210" t="s">
        <v>839</v>
      </c>
      <c r="D55" s="216" t="s">
        <v>901</v>
      </c>
      <c r="E55" s="226" t="s">
        <v>841</v>
      </c>
      <c r="F55" s="196" t="s">
        <v>841</v>
      </c>
      <c r="G55" s="196" t="s">
        <v>841</v>
      </c>
      <c r="H55" s="220">
        <v>100</v>
      </c>
      <c r="I55" s="200"/>
    </row>
    <row r="56" spans="1:9" ht="17.100000000000001" customHeight="1" x14ac:dyDescent="0.25">
      <c r="A56" s="208" t="s">
        <v>837</v>
      </c>
      <c r="B56" s="217" t="s">
        <v>900</v>
      </c>
      <c r="C56" s="210" t="s">
        <v>839</v>
      </c>
      <c r="D56" s="216" t="s">
        <v>842</v>
      </c>
      <c r="E56" s="226" t="s">
        <v>841</v>
      </c>
      <c r="F56" s="196" t="s">
        <v>841</v>
      </c>
      <c r="G56" s="196" t="s">
        <v>841</v>
      </c>
      <c r="H56" s="220">
        <v>80</v>
      </c>
    </row>
    <row r="57" spans="1:9" ht="17.100000000000001" customHeight="1" x14ac:dyDescent="0.25">
      <c r="A57" s="208" t="s">
        <v>837</v>
      </c>
      <c r="B57" s="216" t="s">
        <v>902</v>
      </c>
      <c r="C57" s="216" t="s">
        <v>839</v>
      </c>
      <c r="D57" s="216" t="s">
        <v>903</v>
      </c>
      <c r="E57" s="226" t="s">
        <v>841</v>
      </c>
      <c r="F57" s="196" t="s">
        <v>841</v>
      </c>
      <c r="G57" s="196" t="s">
        <v>841</v>
      </c>
      <c r="H57" s="220">
        <v>85</v>
      </c>
      <c r="I57" s="201"/>
    </row>
    <row r="58" spans="1:9" ht="17.100000000000001" customHeight="1" x14ac:dyDescent="0.25">
      <c r="A58" s="208" t="s">
        <v>837</v>
      </c>
      <c r="B58" s="216" t="s">
        <v>904</v>
      </c>
      <c r="C58" s="216" t="s">
        <v>839</v>
      </c>
      <c r="D58" s="216" t="s">
        <v>874</v>
      </c>
      <c r="E58" s="226" t="s">
        <v>841</v>
      </c>
      <c r="F58" s="196" t="s">
        <v>841</v>
      </c>
      <c r="G58" s="196" t="s">
        <v>841</v>
      </c>
      <c r="H58" s="220">
        <v>150</v>
      </c>
    </row>
    <row r="59" spans="1:9" ht="17.100000000000001" customHeight="1" x14ac:dyDescent="0.25">
      <c r="A59" s="208" t="s">
        <v>837</v>
      </c>
      <c r="B59" s="216" t="s">
        <v>904</v>
      </c>
      <c r="C59" s="216" t="s">
        <v>839</v>
      </c>
      <c r="D59" s="216" t="s">
        <v>845</v>
      </c>
      <c r="E59" s="226" t="s">
        <v>841</v>
      </c>
      <c r="F59" s="196" t="s">
        <v>841</v>
      </c>
      <c r="G59" s="196" t="s">
        <v>841</v>
      </c>
      <c r="H59" s="220">
        <v>14</v>
      </c>
    </row>
    <row r="60" spans="1:9" ht="17.100000000000001" customHeight="1" x14ac:dyDescent="0.25">
      <c r="A60" s="208" t="s">
        <v>837</v>
      </c>
      <c r="B60" s="216" t="s">
        <v>904</v>
      </c>
      <c r="C60" s="216" t="s">
        <v>839</v>
      </c>
      <c r="D60" s="216" t="s">
        <v>905</v>
      </c>
      <c r="E60" s="226" t="s">
        <v>841</v>
      </c>
      <c r="F60" s="196" t="s">
        <v>841</v>
      </c>
      <c r="G60" s="196" t="s">
        <v>841</v>
      </c>
      <c r="H60" s="196" t="s">
        <v>841</v>
      </c>
    </row>
    <row r="61" spans="1:9" ht="17.100000000000001" customHeight="1" x14ac:dyDescent="0.25">
      <c r="A61" s="210" t="s">
        <v>837</v>
      </c>
      <c r="B61" s="210" t="s">
        <v>904</v>
      </c>
      <c r="C61" s="210" t="s">
        <v>839</v>
      </c>
      <c r="D61" s="210" t="s">
        <v>906</v>
      </c>
      <c r="E61" s="226" t="s">
        <v>841</v>
      </c>
      <c r="F61" s="196" t="s">
        <v>841</v>
      </c>
      <c r="G61" s="196" t="s">
        <v>841</v>
      </c>
      <c r="H61" s="220">
        <v>20</v>
      </c>
    </row>
    <row r="62" spans="1:9" ht="17.100000000000001" customHeight="1" x14ac:dyDescent="0.25">
      <c r="A62" s="210" t="s">
        <v>837</v>
      </c>
      <c r="B62" s="210" t="s">
        <v>907</v>
      </c>
      <c r="C62" s="210" t="s">
        <v>839</v>
      </c>
      <c r="D62" s="210" t="s">
        <v>844</v>
      </c>
      <c r="E62" s="226" t="s">
        <v>841</v>
      </c>
      <c r="F62" s="196" t="s">
        <v>841</v>
      </c>
      <c r="G62" s="196" t="s">
        <v>841</v>
      </c>
      <c r="H62" s="196" t="s">
        <v>841</v>
      </c>
    </row>
    <row r="63" spans="1:9" ht="17.100000000000001" customHeight="1" x14ac:dyDescent="0.25">
      <c r="A63" s="210" t="s">
        <v>837</v>
      </c>
      <c r="B63" s="210" t="s">
        <v>907</v>
      </c>
      <c r="C63" s="210" t="s">
        <v>839</v>
      </c>
      <c r="D63" s="210" t="s">
        <v>908</v>
      </c>
      <c r="E63" s="226" t="s">
        <v>841</v>
      </c>
      <c r="F63" s="196" t="s">
        <v>841</v>
      </c>
      <c r="G63" s="196" t="s">
        <v>841</v>
      </c>
      <c r="H63" s="196" t="s">
        <v>841</v>
      </c>
    </row>
    <row r="64" spans="1:9" ht="17.100000000000001" customHeight="1" x14ac:dyDescent="0.25">
      <c r="A64" s="210" t="s">
        <v>837</v>
      </c>
      <c r="B64" s="210" t="s">
        <v>907</v>
      </c>
      <c r="C64" s="210" t="s">
        <v>839</v>
      </c>
      <c r="D64" s="210" t="s">
        <v>857</v>
      </c>
      <c r="E64" s="226" t="s">
        <v>841</v>
      </c>
      <c r="F64" s="196" t="s">
        <v>841</v>
      </c>
      <c r="G64" s="196" t="s">
        <v>841</v>
      </c>
      <c r="H64" s="196" t="s">
        <v>841</v>
      </c>
    </row>
    <row r="65" spans="1:8" ht="17.100000000000001" customHeight="1" x14ac:dyDescent="0.25">
      <c r="A65" s="210" t="s">
        <v>837</v>
      </c>
      <c r="B65" s="210" t="s">
        <v>907</v>
      </c>
      <c r="C65" s="210" t="s">
        <v>839</v>
      </c>
      <c r="D65" s="210" t="s">
        <v>905</v>
      </c>
      <c r="E65" s="226" t="s">
        <v>841</v>
      </c>
      <c r="F65" s="196" t="s">
        <v>841</v>
      </c>
      <c r="G65" s="196" t="s">
        <v>841</v>
      </c>
      <c r="H65" s="220">
        <v>60</v>
      </c>
    </row>
    <row r="66" spans="1:8" ht="17.100000000000001" customHeight="1" x14ac:dyDescent="0.25">
      <c r="A66" s="210" t="s">
        <v>837</v>
      </c>
      <c r="B66" s="210" t="s">
        <v>907</v>
      </c>
      <c r="C66" s="210" t="s">
        <v>839</v>
      </c>
      <c r="D66" s="210" t="s">
        <v>909</v>
      </c>
      <c r="E66" s="226" t="s">
        <v>841</v>
      </c>
      <c r="F66" s="196" t="s">
        <v>841</v>
      </c>
      <c r="G66" s="196" t="s">
        <v>841</v>
      </c>
      <c r="H66" s="220">
        <v>70</v>
      </c>
    </row>
    <row r="67" spans="1:8" ht="17.100000000000001" customHeight="1" x14ac:dyDescent="0.25">
      <c r="A67" s="210" t="s">
        <v>837</v>
      </c>
      <c r="B67" s="210" t="s">
        <v>907</v>
      </c>
      <c r="C67" s="210" t="s">
        <v>839</v>
      </c>
      <c r="D67" s="210" t="s">
        <v>906</v>
      </c>
      <c r="E67" s="226" t="s">
        <v>841</v>
      </c>
      <c r="F67" s="196" t="s">
        <v>841</v>
      </c>
      <c r="G67" s="196" t="s">
        <v>841</v>
      </c>
      <c r="H67" s="220">
        <v>42</v>
      </c>
    </row>
    <row r="68" spans="1:8" x14ac:dyDescent="0.25">
      <c r="A68" s="210" t="s">
        <v>837</v>
      </c>
      <c r="B68" s="210" t="s">
        <v>910</v>
      </c>
      <c r="C68" s="210" t="s">
        <v>839</v>
      </c>
      <c r="D68" s="210" t="s">
        <v>911</v>
      </c>
      <c r="E68" s="226" t="s">
        <v>841</v>
      </c>
      <c r="F68" s="196" t="s">
        <v>841</v>
      </c>
      <c r="G68" s="196" t="s">
        <v>841</v>
      </c>
      <c r="H68" s="196" t="s">
        <v>841</v>
      </c>
    </row>
    <row r="69" spans="1:8" x14ac:dyDescent="0.25">
      <c r="A69" s="210" t="s">
        <v>837</v>
      </c>
      <c r="B69" s="210" t="s">
        <v>912</v>
      </c>
      <c r="C69" s="210" t="s">
        <v>839</v>
      </c>
      <c r="D69" s="210" t="s">
        <v>913</v>
      </c>
      <c r="E69" s="226" t="s">
        <v>841</v>
      </c>
      <c r="F69" s="196" t="s">
        <v>841</v>
      </c>
      <c r="G69" s="196" t="s">
        <v>841</v>
      </c>
      <c r="H69" s="220">
        <v>17</v>
      </c>
    </row>
    <row r="70" spans="1:8" x14ac:dyDescent="0.25">
      <c r="A70" s="210" t="s">
        <v>837</v>
      </c>
      <c r="B70" s="210" t="s">
        <v>912</v>
      </c>
      <c r="C70" s="210" t="s">
        <v>839</v>
      </c>
      <c r="D70" s="210" t="s">
        <v>914</v>
      </c>
      <c r="E70" s="226" t="s">
        <v>841</v>
      </c>
      <c r="F70" s="196" t="s">
        <v>841</v>
      </c>
      <c r="G70" s="196" t="s">
        <v>841</v>
      </c>
      <c r="H70" s="220">
        <v>50</v>
      </c>
    </row>
    <row r="71" spans="1:8" x14ac:dyDescent="0.25">
      <c r="A71" s="210" t="s">
        <v>837</v>
      </c>
      <c r="B71" s="210" t="s">
        <v>912</v>
      </c>
      <c r="C71" s="210" t="s">
        <v>839</v>
      </c>
      <c r="D71" s="210" t="s">
        <v>915</v>
      </c>
      <c r="E71" s="226" t="s">
        <v>841</v>
      </c>
      <c r="F71" s="196" t="s">
        <v>841</v>
      </c>
      <c r="G71" s="196" t="s">
        <v>841</v>
      </c>
      <c r="H71" s="220">
        <v>35</v>
      </c>
    </row>
    <row r="72" spans="1:8" x14ac:dyDescent="0.25">
      <c r="A72" s="210" t="s">
        <v>837</v>
      </c>
      <c r="B72" s="210" t="s">
        <v>912</v>
      </c>
      <c r="C72" s="210" t="s">
        <v>839</v>
      </c>
      <c r="D72" s="210" t="s">
        <v>916</v>
      </c>
      <c r="E72" s="226" t="s">
        <v>841</v>
      </c>
      <c r="F72" s="196" t="s">
        <v>841</v>
      </c>
      <c r="G72" s="196" t="s">
        <v>841</v>
      </c>
      <c r="H72" s="220">
        <v>37</v>
      </c>
    </row>
    <row r="73" spans="1:8" x14ac:dyDescent="0.25">
      <c r="A73" s="210" t="s">
        <v>837</v>
      </c>
      <c r="B73" s="210" t="s">
        <v>912</v>
      </c>
      <c r="C73" s="210" t="s">
        <v>839</v>
      </c>
      <c r="D73" s="210" t="s">
        <v>917</v>
      </c>
      <c r="E73" s="226" t="s">
        <v>841</v>
      </c>
      <c r="F73" s="196" t="s">
        <v>841</v>
      </c>
      <c r="G73" s="196" t="s">
        <v>841</v>
      </c>
      <c r="H73" s="220">
        <v>65</v>
      </c>
    </row>
    <row r="74" spans="1:8" x14ac:dyDescent="0.25">
      <c r="A74" s="210" t="s">
        <v>837</v>
      </c>
      <c r="B74" s="210" t="s">
        <v>912</v>
      </c>
      <c r="C74" s="210" t="s">
        <v>839</v>
      </c>
      <c r="D74" s="210" t="s">
        <v>778</v>
      </c>
      <c r="E74" s="226" t="s">
        <v>841</v>
      </c>
      <c r="F74" s="196" t="s">
        <v>841</v>
      </c>
      <c r="G74" s="196" t="s">
        <v>841</v>
      </c>
      <c r="H74" s="220">
        <v>50</v>
      </c>
    </row>
    <row r="75" spans="1:8" x14ac:dyDescent="0.25">
      <c r="A75" s="210" t="s">
        <v>837</v>
      </c>
      <c r="B75" s="210" t="s">
        <v>918</v>
      </c>
      <c r="C75" s="210" t="s">
        <v>839</v>
      </c>
      <c r="D75" s="210" t="s">
        <v>861</v>
      </c>
      <c r="E75" s="226" t="s">
        <v>841</v>
      </c>
      <c r="F75" s="196" t="s">
        <v>841</v>
      </c>
      <c r="G75" s="196" t="s">
        <v>841</v>
      </c>
      <c r="H75" s="220">
        <v>88</v>
      </c>
    </row>
    <row r="76" spans="1:8" x14ac:dyDescent="0.25">
      <c r="A76" s="210" t="s">
        <v>837</v>
      </c>
      <c r="B76" s="210" t="s">
        <v>919</v>
      </c>
      <c r="C76" s="210" t="s">
        <v>839</v>
      </c>
      <c r="D76" s="210" t="s">
        <v>891</v>
      </c>
      <c r="E76" s="226" t="s">
        <v>841</v>
      </c>
      <c r="F76" s="196" t="s">
        <v>841</v>
      </c>
      <c r="G76" s="196" t="s">
        <v>841</v>
      </c>
      <c r="H76" s="220">
        <v>17</v>
      </c>
    </row>
    <row r="77" spans="1:8" x14ac:dyDescent="0.25">
      <c r="A77" s="210" t="s">
        <v>837</v>
      </c>
      <c r="B77" s="210" t="s">
        <v>919</v>
      </c>
      <c r="C77" s="210" t="s">
        <v>839</v>
      </c>
      <c r="D77" s="210" t="s">
        <v>920</v>
      </c>
      <c r="E77" s="226" t="s">
        <v>841</v>
      </c>
      <c r="F77" s="196" t="s">
        <v>841</v>
      </c>
      <c r="G77" s="196" t="s">
        <v>841</v>
      </c>
      <c r="H77" s="220">
        <v>50</v>
      </c>
    </row>
    <row r="78" spans="1:8" x14ac:dyDescent="0.25">
      <c r="A78" s="210" t="s">
        <v>837</v>
      </c>
      <c r="B78" s="210" t="s">
        <v>919</v>
      </c>
      <c r="C78" s="210" t="s">
        <v>839</v>
      </c>
      <c r="D78" s="210" t="s">
        <v>853</v>
      </c>
      <c r="E78" s="226" t="s">
        <v>841</v>
      </c>
      <c r="F78" s="196" t="s">
        <v>841</v>
      </c>
      <c r="G78" s="196" t="s">
        <v>841</v>
      </c>
      <c r="H78" s="196" t="s">
        <v>841</v>
      </c>
    </row>
    <row r="79" spans="1:8" x14ac:dyDescent="0.25">
      <c r="A79" s="210" t="s">
        <v>837</v>
      </c>
      <c r="B79" s="210" t="s">
        <v>919</v>
      </c>
      <c r="C79" s="210" t="s">
        <v>839</v>
      </c>
      <c r="D79" s="210" t="s">
        <v>921</v>
      </c>
      <c r="E79" s="226" t="s">
        <v>841</v>
      </c>
      <c r="F79" s="196" t="s">
        <v>841</v>
      </c>
      <c r="G79" s="196" t="s">
        <v>841</v>
      </c>
      <c r="H79" s="220">
        <v>18</v>
      </c>
    </row>
    <row r="80" spans="1:8" x14ac:dyDescent="0.25">
      <c r="A80" s="210" t="s">
        <v>837</v>
      </c>
      <c r="B80" s="210" t="s">
        <v>919</v>
      </c>
      <c r="C80" s="210" t="s">
        <v>839</v>
      </c>
      <c r="D80" s="210" t="s">
        <v>921</v>
      </c>
      <c r="E80" s="226" t="s">
        <v>841</v>
      </c>
      <c r="F80" s="196" t="s">
        <v>841</v>
      </c>
      <c r="G80" s="196" t="s">
        <v>841</v>
      </c>
      <c r="H80" s="220">
        <v>24</v>
      </c>
    </row>
    <row r="81" spans="1:8" x14ac:dyDescent="0.25">
      <c r="A81" s="210" t="s">
        <v>837</v>
      </c>
      <c r="B81" s="210" t="s">
        <v>919</v>
      </c>
      <c r="C81" s="210" t="s">
        <v>839</v>
      </c>
      <c r="D81" s="210" t="s">
        <v>922</v>
      </c>
      <c r="E81" s="226" t="s">
        <v>841</v>
      </c>
      <c r="F81" s="196" t="s">
        <v>841</v>
      </c>
      <c r="G81" s="196" t="s">
        <v>841</v>
      </c>
      <c r="H81" s="220">
        <v>51</v>
      </c>
    </row>
    <row r="82" spans="1:8" x14ac:dyDescent="0.25">
      <c r="A82" s="216" t="s">
        <v>837</v>
      </c>
      <c r="B82" s="216" t="s">
        <v>923</v>
      </c>
      <c r="C82" s="216" t="s">
        <v>839</v>
      </c>
      <c r="D82" s="210" t="s">
        <v>911</v>
      </c>
      <c r="E82" s="226" t="s">
        <v>841</v>
      </c>
      <c r="F82" s="196" t="s">
        <v>841</v>
      </c>
      <c r="G82" s="196" t="s">
        <v>841</v>
      </c>
      <c r="H82" s="226" t="s">
        <v>841</v>
      </c>
    </row>
    <row r="83" spans="1:8" x14ac:dyDescent="0.25">
      <c r="A83" s="196" t="s">
        <v>837</v>
      </c>
      <c r="B83" s="196" t="s">
        <v>924</v>
      </c>
      <c r="C83" s="196" t="s">
        <v>839</v>
      </c>
      <c r="D83" s="196" t="s">
        <v>882</v>
      </c>
      <c r="E83" s="226" t="s">
        <v>841</v>
      </c>
      <c r="F83" s="196" t="s">
        <v>841</v>
      </c>
      <c r="G83" s="196" t="s">
        <v>841</v>
      </c>
      <c r="H83" s="196">
        <v>16</v>
      </c>
    </row>
    <row r="84" spans="1:8" x14ac:dyDescent="0.25">
      <c r="A84" s="196" t="s">
        <v>837</v>
      </c>
      <c r="B84" s="196" t="s">
        <v>924</v>
      </c>
      <c r="C84" s="196" t="s">
        <v>839</v>
      </c>
      <c r="D84" s="196" t="s">
        <v>925</v>
      </c>
      <c r="E84" s="226" t="s">
        <v>841</v>
      </c>
      <c r="F84" s="196" t="s">
        <v>841</v>
      </c>
      <c r="G84" s="196" t="s">
        <v>841</v>
      </c>
      <c r="H84" s="226" t="s">
        <v>841</v>
      </c>
    </row>
    <row r="85" spans="1:8" x14ac:dyDescent="0.25">
      <c r="A85" s="196" t="s">
        <v>837</v>
      </c>
      <c r="B85" s="196" t="s">
        <v>924</v>
      </c>
      <c r="C85" s="196" t="s">
        <v>839</v>
      </c>
      <c r="D85" s="196" t="s">
        <v>895</v>
      </c>
      <c r="E85" s="226" t="s">
        <v>841</v>
      </c>
      <c r="F85" s="196" t="s">
        <v>841</v>
      </c>
      <c r="G85" s="196" t="s">
        <v>841</v>
      </c>
      <c r="H85" s="196">
        <v>39</v>
      </c>
    </row>
    <row r="86" spans="1:8" x14ac:dyDescent="0.25">
      <c r="A86" s="196" t="s">
        <v>837</v>
      </c>
      <c r="B86" s="196" t="s">
        <v>926</v>
      </c>
      <c r="C86" s="196" t="s">
        <v>839</v>
      </c>
      <c r="D86" s="196" t="s">
        <v>927</v>
      </c>
      <c r="E86" s="226" t="s">
        <v>841</v>
      </c>
      <c r="F86" s="196" t="s">
        <v>841</v>
      </c>
      <c r="G86" s="196" t="s">
        <v>841</v>
      </c>
      <c r="H86" s="196">
        <v>20</v>
      </c>
    </row>
    <row r="87" spans="1:8" x14ac:dyDescent="0.25">
      <c r="A87" s="196" t="s">
        <v>837</v>
      </c>
      <c r="B87" s="196" t="s">
        <v>928</v>
      </c>
      <c r="C87" s="196" t="s">
        <v>839</v>
      </c>
      <c r="D87" s="196" t="s">
        <v>929</v>
      </c>
      <c r="E87" s="226" t="s">
        <v>841</v>
      </c>
      <c r="F87" s="196" t="s">
        <v>841</v>
      </c>
      <c r="G87" s="196" t="s">
        <v>841</v>
      </c>
      <c r="H87" s="196">
        <v>25</v>
      </c>
    </row>
    <row r="88" spans="1:8" x14ac:dyDescent="0.25">
      <c r="A88" s="196" t="s">
        <v>837</v>
      </c>
      <c r="B88" s="196" t="s">
        <v>930</v>
      </c>
      <c r="C88" s="196" t="s">
        <v>839</v>
      </c>
      <c r="D88" s="196" t="s">
        <v>931</v>
      </c>
      <c r="E88" s="226" t="s">
        <v>841</v>
      </c>
      <c r="F88" s="196" t="s">
        <v>841</v>
      </c>
      <c r="G88" s="196" t="s">
        <v>841</v>
      </c>
      <c r="H88" s="226" t="s">
        <v>841</v>
      </c>
    </row>
    <row r="89" spans="1:8" x14ac:dyDescent="0.25">
      <c r="A89" s="196" t="s">
        <v>837</v>
      </c>
      <c r="B89" s="196" t="s">
        <v>930</v>
      </c>
      <c r="C89" s="196" t="s">
        <v>839</v>
      </c>
      <c r="D89" s="196" t="s">
        <v>892</v>
      </c>
      <c r="E89" s="226" t="s">
        <v>841</v>
      </c>
      <c r="F89" s="196" t="s">
        <v>841</v>
      </c>
      <c r="G89" s="196" t="s">
        <v>841</v>
      </c>
      <c r="H89" s="196">
        <v>25</v>
      </c>
    </row>
    <row r="90" spans="1:8" x14ac:dyDescent="0.25">
      <c r="A90" s="196" t="s">
        <v>837</v>
      </c>
      <c r="B90" s="196" t="s">
        <v>932</v>
      </c>
      <c r="C90" s="196" t="s">
        <v>839</v>
      </c>
      <c r="D90" s="196" t="s">
        <v>914</v>
      </c>
      <c r="E90" s="226" t="s">
        <v>841</v>
      </c>
      <c r="F90" s="196" t="s">
        <v>841</v>
      </c>
      <c r="G90" s="196" t="s">
        <v>841</v>
      </c>
      <c r="H90" s="196">
        <v>21</v>
      </c>
    </row>
    <row r="91" spans="1:8" x14ac:dyDescent="0.25">
      <c r="A91" s="196" t="s">
        <v>837</v>
      </c>
      <c r="B91" s="196" t="s">
        <v>932</v>
      </c>
      <c r="C91" s="196" t="s">
        <v>839</v>
      </c>
      <c r="D91" s="196" t="s">
        <v>925</v>
      </c>
      <c r="E91" s="226" t="s">
        <v>841</v>
      </c>
      <c r="F91" s="196" t="s">
        <v>841</v>
      </c>
      <c r="G91" s="196" t="s">
        <v>841</v>
      </c>
      <c r="H91" s="226" t="s">
        <v>841</v>
      </c>
    </row>
    <row r="92" spans="1:8" x14ac:dyDescent="0.25">
      <c r="A92" s="196" t="s">
        <v>837</v>
      </c>
      <c r="B92" s="196" t="s">
        <v>932</v>
      </c>
      <c r="C92" s="196" t="s">
        <v>839</v>
      </c>
      <c r="D92" s="196" t="s">
        <v>905</v>
      </c>
      <c r="E92" s="226" t="s">
        <v>841</v>
      </c>
      <c r="F92" s="196" t="s">
        <v>841</v>
      </c>
      <c r="G92" s="196" t="s">
        <v>841</v>
      </c>
      <c r="H92" s="226" t="s">
        <v>841</v>
      </c>
    </row>
    <row r="93" spans="1:8" x14ac:dyDescent="0.25">
      <c r="A93" s="196" t="s">
        <v>837</v>
      </c>
      <c r="B93" s="196" t="s">
        <v>932</v>
      </c>
      <c r="C93" s="196" t="s">
        <v>839</v>
      </c>
      <c r="D93" s="196" t="s">
        <v>933</v>
      </c>
      <c r="E93" s="226" t="s">
        <v>841</v>
      </c>
      <c r="F93" s="196" t="s">
        <v>841</v>
      </c>
      <c r="G93" s="196" t="s">
        <v>841</v>
      </c>
      <c r="H93" s="196">
        <v>20</v>
      </c>
    </row>
    <row r="94" spans="1:8" x14ac:dyDescent="0.25">
      <c r="A94" s="196" t="s">
        <v>837</v>
      </c>
      <c r="B94" s="196" t="s">
        <v>934</v>
      </c>
      <c r="C94" s="196" t="s">
        <v>839</v>
      </c>
      <c r="D94" s="196" t="s">
        <v>840</v>
      </c>
      <c r="E94" s="226" t="s">
        <v>841</v>
      </c>
      <c r="F94" s="196" t="s">
        <v>841</v>
      </c>
      <c r="G94" s="196" t="s">
        <v>841</v>
      </c>
      <c r="H94" s="226" t="s">
        <v>841</v>
      </c>
    </row>
    <row r="95" spans="1:8" x14ac:dyDescent="0.25">
      <c r="A95" s="196" t="s">
        <v>837</v>
      </c>
      <c r="B95" s="196" t="s">
        <v>935</v>
      </c>
      <c r="C95" s="196" t="s">
        <v>839</v>
      </c>
      <c r="D95" s="196" t="s">
        <v>874</v>
      </c>
      <c r="E95" s="226" t="s">
        <v>841</v>
      </c>
      <c r="F95" s="196" t="s">
        <v>841</v>
      </c>
      <c r="G95" s="196" t="s">
        <v>841</v>
      </c>
      <c r="H95" s="196">
        <v>150</v>
      </c>
    </row>
    <row r="96" spans="1:8" x14ac:dyDescent="0.25">
      <c r="A96" s="196" t="s">
        <v>837</v>
      </c>
      <c r="B96" s="196" t="s">
        <v>935</v>
      </c>
      <c r="C96" s="196" t="s">
        <v>839</v>
      </c>
      <c r="D96" s="196" t="s">
        <v>917</v>
      </c>
      <c r="E96" s="226" t="s">
        <v>841</v>
      </c>
      <c r="F96" s="196" t="s">
        <v>841</v>
      </c>
      <c r="G96" s="196" t="s">
        <v>841</v>
      </c>
      <c r="H96" s="196">
        <v>15</v>
      </c>
    </row>
    <row r="97" spans="1:8" x14ac:dyDescent="0.25">
      <c r="A97" s="196" t="s">
        <v>837</v>
      </c>
      <c r="B97" s="196" t="s">
        <v>936</v>
      </c>
      <c r="C97" s="196" t="s">
        <v>839</v>
      </c>
      <c r="D97" s="196" t="s">
        <v>845</v>
      </c>
      <c r="E97" s="226" t="s">
        <v>841</v>
      </c>
      <c r="F97" s="196" t="s">
        <v>841</v>
      </c>
      <c r="G97" s="196" t="s">
        <v>841</v>
      </c>
      <c r="H97" s="196">
        <v>14</v>
      </c>
    </row>
    <row r="98" spans="1:8" x14ac:dyDescent="0.25">
      <c r="A98" s="196" t="s">
        <v>837</v>
      </c>
      <c r="B98" s="196" t="s">
        <v>936</v>
      </c>
      <c r="C98" s="196" t="s">
        <v>839</v>
      </c>
      <c r="D98" s="196" t="s">
        <v>855</v>
      </c>
      <c r="E98" s="226" t="s">
        <v>841</v>
      </c>
      <c r="F98" s="196" t="s">
        <v>841</v>
      </c>
      <c r="G98" s="196" t="s">
        <v>841</v>
      </c>
      <c r="H98" s="196">
        <v>35</v>
      </c>
    </row>
    <row r="99" spans="1:8" x14ac:dyDescent="0.25">
      <c r="A99" s="196" t="s">
        <v>837</v>
      </c>
      <c r="B99" s="196" t="s">
        <v>936</v>
      </c>
      <c r="C99" s="196" t="s">
        <v>839</v>
      </c>
      <c r="D99" s="196" t="s">
        <v>914</v>
      </c>
      <c r="E99" s="226" t="s">
        <v>841</v>
      </c>
      <c r="F99" s="196" t="s">
        <v>841</v>
      </c>
      <c r="G99" s="196" t="s">
        <v>841</v>
      </c>
      <c r="H99" s="226" t="s">
        <v>841</v>
      </c>
    </row>
    <row r="100" spans="1:8" x14ac:dyDescent="0.25">
      <c r="A100" s="196" t="s">
        <v>837</v>
      </c>
      <c r="B100" s="196" t="s">
        <v>936</v>
      </c>
      <c r="C100" s="196" t="s">
        <v>839</v>
      </c>
      <c r="D100" s="196" t="s">
        <v>908</v>
      </c>
      <c r="E100" s="226" t="s">
        <v>841</v>
      </c>
      <c r="F100" s="196" t="s">
        <v>841</v>
      </c>
      <c r="G100" s="196" t="s">
        <v>841</v>
      </c>
      <c r="H100" s="196">
        <v>40</v>
      </c>
    </row>
    <row r="101" spans="1:8" x14ac:dyDescent="0.25">
      <c r="A101" s="196" t="s">
        <v>837</v>
      </c>
      <c r="B101" s="196" t="s">
        <v>937</v>
      </c>
      <c r="C101" s="196" t="s">
        <v>839</v>
      </c>
      <c r="D101" s="196" t="s">
        <v>861</v>
      </c>
      <c r="E101" s="226" t="s">
        <v>841</v>
      </c>
      <c r="F101" s="196" t="s">
        <v>841</v>
      </c>
      <c r="G101" s="196" t="s">
        <v>841</v>
      </c>
      <c r="H101" s="196">
        <v>25</v>
      </c>
    </row>
    <row r="102" spans="1:8" x14ac:dyDescent="0.25">
      <c r="A102" s="196" t="s">
        <v>837</v>
      </c>
      <c r="B102" s="196" t="s">
        <v>938</v>
      </c>
      <c r="C102" s="196" t="s">
        <v>839</v>
      </c>
      <c r="D102" s="196" t="s">
        <v>887</v>
      </c>
      <c r="E102" s="226" t="s">
        <v>841</v>
      </c>
      <c r="F102" s="196" t="s">
        <v>841</v>
      </c>
      <c r="G102" s="196" t="s">
        <v>841</v>
      </c>
      <c r="H102" s="226" t="s">
        <v>841</v>
      </c>
    </row>
    <row r="103" spans="1:8" x14ac:dyDescent="0.25">
      <c r="A103" s="196" t="s">
        <v>837</v>
      </c>
      <c r="B103" s="196" t="s">
        <v>939</v>
      </c>
      <c r="C103" s="196" t="s">
        <v>839</v>
      </c>
      <c r="D103" s="196" t="s">
        <v>899</v>
      </c>
      <c r="E103" s="226" t="s">
        <v>841</v>
      </c>
      <c r="F103" s="196" t="s">
        <v>841</v>
      </c>
      <c r="G103" s="196" t="s">
        <v>841</v>
      </c>
      <c r="H103" s="196">
        <v>54</v>
      </c>
    </row>
    <row r="104" spans="1:8" x14ac:dyDescent="0.25">
      <c r="A104" s="196" t="s">
        <v>837</v>
      </c>
      <c r="B104" s="196" t="s">
        <v>940</v>
      </c>
      <c r="C104" s="196" t="s">
        <v>839</v>
      </c>
      <c r="D104" s="196" t="s">
        <v>892</v>
      </c>
      <c r="E104" s="226" t="s">
        <v>841</v>
      </c>
      <c r="F104" s="196" t="s">
        <v>841</v>
      </c>
      <c r="G104" s="196" t="s">
        <v>841</v>
      </c>
      <c r="H104" s="196">
        <v>25</v>
      </c>
    </row>
    <row r="105" spans="1:8" x14ac:dyDescent="0.25">
      <c r="A105" s="196" t="s">
        <v>837</v>
      </c>
      <c r="B105" s="196" t="s">
        <v>941</v>
      </c>
      <c r="C105" s="196" t="s">
        <v>839</v>
      </c>
      <c r="D105" s="196" t="s">
        <v>859</v>
      </c>
      <c r="E105" s="226" t="s">
        <v>841</v>
      </c>
      <c r="F105" s="196" t="s">
        <v>841</v>
      </c>
      <c r="G105" s="196" t="s">
        <v>841</v>
      </c>
      <c r="H105" s="196">
        <v>39</v>
      </c>
    </row>
    <row r="106" spans="1:8" x14ac:dyDescent="0.25">
      <c r="A106" s="196" t="s">
        <v>837</v>
      </c>
      <c r="B106" s="196" t="s">
        <v>942</v>
      </c>
      <c r="C106" s="196" t="s">
        <v>839</v>
      </c>
      <c r="D106" s="196" t="s">
        <v>927</v>
      </c>
      <c r="E106" s="226" t="s">
        <v>841</v>
      </c>
      <c r="F106" s="196" t="s">
        <v>841</v>
      </c>
      <c r="G106" s="196" t="s">
        <v>841</v>
      </c>
      <c r="H106" s="226" t="s">
        <v>841</v>
      </c>
    </row>
    <row r="107" spans="1:8" x14ac:dyDescent="0.25">
      <c r="A107" s="196" t="s">
        <v>837</v>
      </c>
      <c r="B107" s="196" t="s">
        <v>943</v>
      </c>
      <c r="C107" s="196" t="s">
        <v>839</v>
      </c>
      <c r="D107" s="196" t="s">
        <v>887</v>
      </c>
      <c r="E107" s="226" t="s">
        <v>841</v>
      </c>
      <c r="F107" s="196" t="s">
        <v>841</v>
      </c>
      <c r="G107" s="196" t="s">
        <v>841</v>
      </c>
      <c r="H107" s="196">
        <v>16</v>
      </c>
    </row>
    <row r="108" spans="1:8" x14ac:dyDescent="0.25">
      <c r="A108" s="196" t="s">
        <v>837</v>
      </c>
      <c r="B108" s="196" t="s">
        <v>943</v>
      </c>
      <c r="C108" s="196" t="s">
        <v>839</v>
      </c>
      <c r="D108" s="196" t="s">
        <v>911</v>
      </c>
      <c r="E108" s="226" t="s">
        <v>841</v>
      </c>
      <c r="F108" s="196" t="s">
        <v>841</v>
      </c>
      <c r="G108" s="196" t="s">
        <v>841</v>
      </c>
      <c r="H108" s="226" t="s">
        <v>841</v>
      </c>
    </row>
    <row r="109" spans="1:8" x14ac:dyDescent="0.25">
      <c r="A109" s="196" t="s">
        <v>837</v>
      </c>
      <c r="B109" s="196" t="s">
        <v>943</v>
      </c>
      <c r="C109" s="196" t="s">
        <v>839</v>
      </c>
      <c r="D109" s="196" t="s">
        <v>908</v>
      </c>
      <c r="E109" s="226" t="s">
        <v>841</v>
      </c>
      <c r="F109" s="196" t="s">
        <v>841</v>
      </c>
      <c r="G109" s="196" t="s">
        <v>841</v>
      </c>
      <c r="H109" s="226" t="s">
        <v>841</v>
      </c>
    </row>
    <row r="110" spans="1:8" x14ac:dyDescent="0.25">
      <c r="A110" s="196" t="s">
        <v>837</v>
      </c>
      <c r="B110" s="196" t="s">
        <v>944</v>
      </c>
      <c r="C110" s="196" t="s">
        <v>839</v>
      </c>
      <c r="D110" s="196" t="s">
        <v>877</v>
      </c>
      <c r="E110" s="226" t="s">
        <v>841</v>
      </c>
      <c r="F110" s="196" t="s">
        <v>841</v>
      </c>
      <c r="G110" s="196" t="s">
        <v>841</v>
      </c>
      <c r="H110" s="196">
        <v>43</v>
      </c>
    </row>
    <row r="111" spans="1:8" x14ac:dyDescent="0.25">
      <c r="A111" s="196" t="s">
        <v>837</v>
      </c>
      <c r="B111" s="196" t="s">
        <v>944</v>
      </c>
      <c r="C111" s="196" t="s">
        <v>839</v>
      </c>
      <c r="D111" s="196" t="s">
        <v>889</v>
      </c>
      <c r="E111" s="226" t="s">
        <v>841</v>
      </c>
      <c r="F111" s="196" t="s">
        <v>841</v>
      </c>
      <c r="G111" s="196" t="s">
        <v>841</v>
      </c>
      <c r="H111" s="196">
        <v>33</v>
      </c>
    </row>
    <row r="112" spans="1:8" x14ac:dyDescent="0.25">
      <c r="A112" s="196" t="s">
        <v>837</v>
      </c>
      <c r="B112" s="196" t="s">
        <v>944</v>
      </c>
      <c r="C112" s="196" t="s">
        <v>839</v>
      </c>
      <c r="D112" s="196" t="s">
        <v>882</v>
      </c>
      <c r="E112" s="226" t="s">
        <v>841</v>
      </c>
      <c r="F112" s="196" t="s">
        <v>841</v>
      </c>
      <c r="G112" s="196" t="s">
        <v>841</v>
      </c>
      <c r="H112" s="196">
        <v>16</v>
      </c>
    </row>
    <row r="113" spans="1:8" x14ac:dyDescent="0.25">
      <c r="A113" s="196" t="s">
        <v>837</v>
      </c>
      <c r="B113" s="196" t="s">
        <v>945</v>
      </c>
      <c r="C113" s="196" t="s">
        <v>839</v>
      </c>
      <c r="D113" s="196" t="s">
        <v>946</v>
      </c>
      <c r="E113" s="226" t="s">
        <v>841</v>
      </c>
      <c r="F113" s="196" t="s">
        <v>841</v>
      </c>
      <c r="G113" s="196" t="s">
        <v>841</v>
      </c>
      <c r="H113" s="196">
        <v>70</v>
      </c>
    </row>
    <row r="114" spans="1:8" x14ac:dyDescent="0.25">
      <c r="A114" s="196" t="s">
        <v>837</v>
      </c>
      <c r="B114" s="196" t="s">
        <v>945</v>
      </c>
      <c r="C114" s="196" t="s">
        <v>839</v>
      </c>
      <c r="D114" s="196" t="s">
        <v>855</v>
      </c>
      <c r="E114" s="226" t="s">
        <v>841</v>
      </c>
      <c r="F114" s="196" t="s">
        <v>841</v>
      </c>
      <c r="G114" s="196" t="s">
        <v>841</v>
      </c>
      <c r="H114" s="196">
        <v>50</v>
      </c>
    </row>
    <row r="115" spans="1:8" x14ac:dyDescent="0.25">
      <c r="A115" s="196" t="s">
        <v>837</v>
      </c>
      <c r="B115" s="196" t="s">
        <v>945</v>
      </c>
      <c r="C115" s="196" t="s">
        <v>839</v>
      </c>
      <c r="D115" s="196" t="s">
        <v>947</v>
      </c>
      <c r="E115" s="226" t="s">
        <v>841</v>
      </c>
      <c r="F115" s="196" t="s">
        <v>841</v>
      </c>
      <c r="G115" s="196" t="s">
        <v>841</v>
      </c>
      <c r="H115" s="196">
        <v>35</v>
      </c>
    </row>
    <row r="116" spans="1:8" x14ac:dyDescent="0.25">
      <c r="A116" s="196" t="s">
        <v>837</v>
      </c>
      <c r="B116" s="196" t="s">
        <v>948</v>
      </c>
      <c r="C116" s="196" t="s">
        <v>839</v>
      </c>
      <c r="D116" s="196" t="s">
        <v>857</v>
      </c>
      <c r="E116" s="226" t="s">
        <v>841</v>
      </c>
      <c r="F116" s="196" t="s">
        <v>841</v>
      </c>
      <c r="G116" s="196" t="s">
        <v>841</v>
      </c>
      <c r="H116" s="196">
        <v>20</v>
      </c>
    </row>
    <row r="117" spans="1:8" x14ac:dyDescent="0.25">
      <c r="A117" s="196" t="s">
        <v>837</v>
      </c>
      <c r="B117" s="196" t="s">
        <v>948</v>
      </c>
      <c r="C117" s="196" t="s">
        <v>839</v>
      </c>
      <c r="D117" s="196" t="s">
        <v>895</v>
      </c>
      <c r="E117" s="226" t="s">
        <v>841</v>
      </c>
      <c r="F117" s="196" t="s">
        <v>841</v>
      </c>
      <c r="G117" s="196" t="s">
        <v>841</v>
      </c>
      <c r="H117" s="196">
        <v>23</v>
      </c>
    </row>
    <row r="118" spans="1:8" x14ac:dyDescent="0.25">
      <c r="A118" s="196" t="s">
        <v>837</v>
      </c>
      <c r="B118" s="196" t="s">
        <v>949</v>
      </c>
      <c r="C118" s="196" t="s">
        <v>839</v>
      </c>
      <c r="D118" s="196" t="s">
        <v>950</v>
      </c>
      <c r="E118" s="226" t="s">
        <v>841</v>
      </c>
      <c r="F118" s="196" t="s">
        <v>841</v>
      </c>
      <c r="G118" s="196" t="s">
        <v>841</v>
      </c>
      <c r="H118" s="226" t="s">
        <v>841</v>
      </c>
    </row>
    <row r="119" spans="1:8" x14ac:dyDescent="0.25">
      <c r="A119" s="196" t="s">
        <v>837</v>
      </c>
      <c r="B119" s="196" t="s">
        <v>951</v>
      </c>
      <c r="C119" s="196" t="s">
        <v>839</v>
      </c>
      <c r="D119" s="196" t="s">
        <v>862</v>
      </c>
      <c r="E119" s="226" t="s">
        <v>841</v>
      </c>
      <c r="F119" s="196" t="s">
        <v>841</v>
      </c>
      <c r="G119" s="196" t="s">
        <v>841</v>
      </c>
      <c r="H119" s="196">
        <v>133</v>
      </c>
    </row>
    <row r="120" spans="1:8" x14ac:dyDescent="0.25">
      <c r="A120" s="196" t="s">
        <v>837</v>
      </c>
      <c r="B120" s="196" t="s">
        <v>952</v>
      </c>
      <c r="C120" s="196" t="s">
        <v>839</v>
      </c>
      <c r="D120" s="196" t="s">
        <v>844</v>
      </c>
      <c r="E120" s="226" t="s">
        <v>841</v>
      </c>
      <c r="F120" s="196" t="s">
        <v>841</v>
      </c>
      <c r="G120" s="196" t="s">
        <v>841</v>
      </c>
      <c r="H120" s="196">
        <v>16</v>
      </c>
    </row>
    <row r="121" spans="1:8" x14ac:dyDescent="0.25">
      <c r="A121" s="196" t="s">
        <v>837</v>
      </c>
      <c r="B121" s="196" t="s">
        <v>953</v>
      </c>
      <c r="C121" s="196" t="s">
        <v>839</v>
      </c>
      <c r="D121" s="196" t="s">
        <v>840</v>
      </c>
      <c r="E121" s="226" t="s">
        <v>841</v>
      </c>
      <c r="F121" s="196" t="s">
        <v>841</v>
      </c>
      <c r="G121" s="196" t="s">
        <v>841</v>
      </c>
      <c r="H121" s="196">
        <v>24</v>
      </c>
    </row>
    <row r="122" spans="1:8" x14ac:dyDescent="0.25">
      <c r="A122" s="196" t="s">
        <v>837</v>
      </c>
      <c r="B122" s="196" t="s">
        <v>953</v>
      </c>
      <c r="C122" s="196" t="s">
        <v>839</v>
      </c>
      <c r="D122" s="196" t="s">
        <v>954</v>
      </c>
      <c r="E122" s="226" t="s">
        <v>841</v>
      </c>
      <c r="F122" s="196" t="s">
        <v>841</v>
      </c>
      <c r="G122" s="196" t="s">
        <v>841</v>
      </c>
      <c r="H122" s="196">
        <v>43</v>
      </c>
    </row>
    <row r="123" spans="1:8" x14ac:dyDescent="0.25">
      <c r="A123" s="196" t="s">
        <v>837</v>
      </c>
      <c r="B123" s="196" t="s">
        <v>955</v>
      </c>
      <c r="C123" s="196" t="s">
        <v>839</v>
      </c>
      <c r="D123" s="196" t="s">
        <v>887</v>
      </c>
      <c r="E123" s="226" t="s">
        <v>841</v>
      </c>
      <c r="F123" s="196" t="s">
        <v>841</v>
      </c>
      <c r="G123" s="196" t="s">
        <v>841</v>
      </c>
      <c r="H123" s="196">
        <v>16</v>
      </c>
    </row>
    <row r="124" spans="1:8" x14ac:dyDescent="0.25">
      <c r="A124" s="196" t="s">
        <v>837</v>
      </c>
      <c r="B124" s="196" t="s">
        <v>956</v>
      </c>
      <c r="C124" s="196" t="s">
        <v>839</v>
      </c>
      <c r="D124" s="196" t="s">
        <v>957</v>
      </c>
      <c r="E124" s="226" t="s">
        <v>841</v>
      </c>
      <c r="F124" s="196" t="s">
        <v>841</v>
      </c>
      <c r="G124" s="196" t="s">
        <v>841</v>
      </c>
      <c r="H124" s="196">
        <v>80</v>
      </c>
    </row>
    <row r="125" spans="1:8" x14ac:dyDescent="0.25">
      <c r="A125" s="196" t="s">
        <v>837</v>
      </c>
      <c r="B125" s="196" t="s">
        <v>958</v>
      </c>
      <c r="C125" s="196" t="s">
        <v>839</v>
      </c>
      <c r="D125" s="196" t="s">
        <v>959</v>
      </c>
      <c r="E125" s="226" t="s">
        <v>841</v>
      </c>
      <c r="F125" s="196" t="s">
        <v>841</v>
      </c>
      <c r="G125" s="196" t="s">
        <v>841</v>
      </c>
      <c r="H125" s="196">
        <v>25</v>
      </c>
    </row>
    <row r="126" spans="1:8" x14ac:dyDescent="0.25">
      <c r="A126" s="196" t="s">
        <v>837</v>
      </c>
      <c r="B126" s="196" t="s">
        <v>960</v>
      </c>
      <c r="C126" s="196" t="s">
        <v>839</v>
      </c>
      <c r="D126" s="196" t="s">
        <v>921</v>
      </c>
      <c r="E126" s="226" t="s">
        <v>841</v>
      </c>
      <c r="F126" s="196" t="s">
        <v>841</v>
      </c>
      <c r="G126" s="196" t="s">
        <v>841</v>
      </c>
      <c r="H126" s="196">
        <v>31</v>
      </c>
    </row>
    <row r="127" spans="1:8" x14ac:dyDescent="0.25">
      <c r="A127" s="196" t="s">
        <v>837</v>
      </c>
      <c r="B127" s="196" t="s">
        <v>961</v>
      </c>
      <c r="C127" s="196" t="s">
        <v>839</v>
      </c>
      <c r="D127" s="196" t="s">
        <v>853</v>
      </c>
      <c r="E127" s="226" t="s">
        <v>841</v>
      </c>
      <c r="F127" s="196" t="s">
        <v>841</v>
      </c>
      <c r="G127" s="196" t="s">
        <v>841</v>
      </c>
      <c r="H127" s="196">
        <v>60</v>
      </c>
    </row>
    <row r="128" spans="1:8" x14ac:dyDescent="0.25">
      <c r="A128" s="196" t="s">
        <v>837</v>
      </c>
      <c r="B128" s="196" t="s">
        <v>962</v>
      </c>
      <c r="C128" s="196" t="s">
        <v>839</v>
      </c>
      <c r="D128" s="196" t="s">
        <v>914</v>
      </c>
      <c r="E128" s="226" t="s">
        <v>841</v>
      </c>
      <c r="F128" s="196" t="s">
        <v>841</v>
      </c>
      <c r="G128" s="196" t="s">
        <v>841</v>
      </c>
      <c r="H128" s="196">
        <v>60</v>
      </c>
    </row>
    <row r="129" spans="1:8" x14ac:dyDescent="0.25">
      <c r="A129" s="196" t="s">
        <v>837</v>
      </c>
      <c r="B129" s="196" t="s">
        <v>963</v>
      </c>
      <c r="C129" s="196" t="s">
        <v>839</v>
      </c>
      <c r="D129" s="196" t="s">
        <v>880</v>
      </c>
      <c r="E129" s="226" t="s">
        <v>841</v>
      </c>
      <c r="F129" s="196" t="s">
        <v>841</v>
      </c>
      <c r="G129" s="196" t="s">
        <v>841</v>
      </c>
      <c r="H129" s="196">
        <v>58</v>
      </c>
    </row>
    <row r="130" spans="1:8" x14ac:dyDescent="0.25">
      <c r="A130" s="196" t="s">
        <v>837</v>
      </c>
      <c r="B130" s="196" t="s">
        <v>964</v>
      </c>
      <c r="C130" s="196" t="s">
        <v>839</v>
      </c>
      <c r="D130" s="196" t="s">
        <v>965</v>
      </c>
      <c r="E130" s="226" t="s">
        <v>841</v>
      </c>
      <c r="F130" s="196" t="s">
        <v>841</v>
      </c>
      <c r="G130" s="196" t="s">
        <v>841</v>
      </c>
      <c r="H130" s="196">
        <v>120</v>
      </c>
    </row>
    <row r="131" spans="1:8" x14ac:dyDescent="0.25">
      <c r="A131" s="196" t="s">
        <v>837</v>
      </c>
      <c r="B131" s="196" t="s">
        <v>966</v>
      </c>
      <c r="C131" s="196" t="s">
        <v>839</v>
      </c>
      <c r="D131" s="196" t="s">
        <v>965</v>
      </c>
      <c r="E131" s="226" t="s">
        <v>841</v>
      </c>
      <c r="F131" s="196" t="s">
        <v>841</v>
      </c>
      <c r="G131" s="196" t="s">
        <v>841</v>
      </c>
      <c r="H131" s="196">
        <v>120</v>
      </c>
    </row>
    <row r="132" spans="1:8" x14ac:dyDescent="0.25">
      <c r="A132" s="196" t="s">
        <v>837</v>
      </c>
      <c r="B132" s="196" t="s">
        <v>967</v>
      </c>
      <c r="C132" s="196" t="s">
        <v>839</v>
      </c>
      <c r="D132" s="196" t="s">
        <v>885</v>
      </c>
      <c r="E132" s="226" t="s">
        <v>841</v>
      </c>
      <c r="F132" s="196" t="s">
        <v>841</v>
      </c>
      <c r="G132" s="196" t="s">
        <v>841</v>
      </c>
      <c r="H132" s="196">
        <v>32</v>
      </c>
    </row>
    <row r="133" spans="1:8" x14ac:dyDescent="0.25">
      <c r="A133" s="196" t="s">
        <v>837</v>
      </c>
      <c r="B133" s="196" t="s">
        <v>967</v>
      </c>
      <c r="C133" s="196" t="s">
        <v>839</v>
      </c>
      <c r="D133" s="196" t="s">
        <v>968</v>
      </c>
      <c r="E133" s="226" t="s">
        <v>841</v>
      </c>
      <c r="F133" s="196" t="s">
        <v>841</v>
      </c>
      <c r="G133" s="196" t="s">
        <v>841</v>
      </c>
      <c r="H133" s="226" t="s">
        <v>841</v>
      </c>
    </row>
    <row r="134" spans="1:8" x14ac:dyDescent="0.25">
      <c r="A134" s="196" t="s">
        <v>837</v>
      </c>
      <c r="B134" s="196" t="s">
        <v>967</v>
      </c>
      <c r="C134" s="196" t="s">
        <v>839</v>
      </c>
      <c r="D134" s="196" t="s">
        <v>925</v>
      </c>
      <c r="E134" s="226" t="s">
        <v>841</v>
      </c>
      <c r="F134" s="196" t="s">
        <v>841</v>
      </c>
      <c r="G134" s="196" t="s">
        <v>841</v>
      </c>
      <c r="H134" s="226" t="s">
        <v>841</v>
      </c>
    </row>
    <row r="135" spans="1:8" x14ac:dyDescent="0.25">
      <c r="A135" s="196" t="s">
        <v>837</v>
      </c>
      <c r="B135" s="196" t="s">
        <v>967</v>
      </c>
      <c r="C135" s="196" t="s">
        <v>839</v>
      </c>
      <c r="D135" s="196" t="s">
        <v>847</v>
      </c>
      <c r="E135" s="226" t="s">
        <v>841</v>
      </c>
      <c r="F135" s="196" t="s">
        <v>841</v>
      </c>
      <c r="G135" s="196" t="s">
        <v>841</v>
      </c>
      <c r="H135" s="196">
        <v>40</v>
      </c>
    </row>
    <row r="136" spans="1:8" x14ac:dyDescent="0.25">
      <c r="A136" s="196" t="s">
        <v>837</v>
      </c>
      <c r="B136" s="196" t="s">
        <v>967</v>
      </c>
      <c r="C136" s="196" t="s">
        <v>839</v>
      </c>
      <c r="D136" s="196" t="s">
        <v>899</v>
      </c>
      <c r="E136" s="226" t="s">
        <v>841</v>
      </c>
      <c r="F136" s="196" t="s">
        <v>841</v>
      </c>
      <c r="G136" s="196" t="s">
        <v>841</v>
      </c>
      <c r="H136" s="196">
        <v>70</v>
      </c>
    </row>
    <row r="137" spans="1:8" x14ac:dyDescent="0.25">
      <c r="A137" s="196" t="s">
        <v>837</v>
      </c>
      <c r="B137" s="196" t="s">
        <v>967</v>
      </c>
      <c r="C137" s="196" t="s">
        <v>839</v>
      </c>
      <c r="D137" s="196" t="s">
        <v>950</v>
      </c>
      <c r="E137" s="226" t="s">
        <v>841</v>
      </c>
      <c r="F137" s="196" t="s">
        <v>841</v>
      </c>
      <c r="G137" s="196" t="s">
        <v>841</v>
      </c>
      <c r="H137" s="196">
        <v>70</v>
      </c>
    </row>
    <row r="138" spans="1:8" x14ac:dyDescent="0.25">
      <c r="A138" s="196" t="s">
        <v>837</v>
      </c>
      <c r="B138" s="196" t="s">
        <v>967</v>
      </c>
      <c r="C138" s="196" t="s">
        <v>839</v>
      </c>
      <c r="D138" s="196" t="s">
        <v>933</v>
      </c>
      <c r="E138" s="226" t="s">
        <v>841</v>
      </c>
      <c r="F138" s="196" t="s">
        <v>841</v>
      </c>
      <c r="G138" s="196" t="s">
        <v>841</v>
      </c>
      <c r="H138" s="226" t="s">
        <v>841</v>
      </c>
    </row>
    <row r="139" spans="1:8" x14ac:dyDescent="0.25">
      <c r="A139" s="196" t="s">
        <v>837</v>
      </c>
      <c r="B139" s="196" t="s">
        <v>967</v>
      </c>
      <c r="C139" s="196" t="s">
        <v>839</v>
      </c>
      <c r="D139" s="196" t="s">
        <v>969</v>
      </c>
      <c r="E139" s="226" t="s">
        <v>841</v>
      </c>
      <c r="F139" s="196" t="s">
        <v>841</v>
      </c>
      <c r="G139" s="196" t="s">
        <v>841</v>
      </c>
      <c r="H139" s="196">
        <v>170</v>
      </c>
    </row>
    <row r="140" spans="1:8" x14ac:dyDescent="0.25">
      <c r="A140" s="196" t="s">
        <v>837</v>
      </c>
      <c r="B140" s="196" t="s">
        <v>970</v>
      </c>
      <c r="C140" s="196" t="s">
        <v>839</v>
      </c>
      <c r="D140" s="196" t="s">
        <v>947</v>
      </c>
      <c r="E140" s="226" t="s">
        <v>841</v>
      </c>
      <c r="F140" s="196" t="s">
        <v>841</v>
      </c>
      <c r="G140" s="196" t="s">
        <v>841</v>
      </c>
      <c r="H140" s="196">
        <v>49</v>
      </c>
    </row>
    <row r="141" spans="1:8" x14ac:dyDescent="0.25">
      <c r="A141" s="196" t="s">
        <v>837</v>
      </c>
      <c r="B141" s="196" t="s">
        <v>971</v>
      </c>
      <c r="C141" s="196" t="s">
        <v>839</v>
      </c>
      <c r="D141" s="196" t="s">
        <v>889</v>
      </c>
      <c r="E141" s="226" t="s">
        <v>841</v>
      </c>
      <c r="F141" s="196" t="s">
        <v>841</v>
      </c>
      <c r="G141" s="196" t="s">
        <v>841</v>
      </c>
      <c r="H141" s="196">
        <v>33</v>
      </c>
    </row>
    <row r="142" spans="1:8" x14ac:dyDescent="0.25">
      <c r="A142" s="196" t="s">
        <v>837</v>
      </c>
      <c r="B142" s="196" t="s">
        <v>971</v>
      </c>
      <c r="C142" s="196" t="s">
        <v>839</v>
      </c>
      <c r="D142" s="196" t="s">
        <v>933</v>
      </c>
      <c r="E142" s="226" t="s">
        <v>841</v>
      </c>
      <c r="F142" s="196" t="s">
        <v>841</v>
      </c>
      <c r="G142" s="196" t="s">
        <v>841</v>
      </c>
      <c r="H142" s="196">
        <v>20</v>
      </c>
    </row>
    <row r="143" spans="1:8" x14ac:dyDescent="0.25">
      <c r="A143" s="196" t="s">
        <v>972</v>
      </c>
      <c r="B143" s="196" t="s">
        <v>973</v>
      </c>
      <c r="C143" s="196" t="s">
        <v>839</v>
      </c>
      <c r="D143" s="196" t="s">
        <v>974</v>
      </c>
      <c r="E143" s="226" t="s">
        <v>841</v>
      </c>
      <c r="F143" s="196" t="s">
        <v>841</v>
      </c>
      <c r="G143" s="196" t="s">
        <v>841</v>
      </c>
      <c r="H143" s="196">
        <v>35</v>
      </c>
    </row>
    <row r="144" spans="1:8" x14ac:dyDescent="0.25">
      <c r="A144" s="196" t="s">
        <v>57</v>
      </c>
      <c r="B144" s="196" t="s">
        <v>975</v>
      </c>
      <c r="C144" s="196" t="s">
        <v>639</v>
      </c>
      <c r="D144" s="196" t="s">
        <v>903</v>
      </c>
      <c r="E144" s="226" t="s">
        <v>841</v>
      </c>
      <c r="F144" s="228">
        <v>18000</v>
      </c>
      <c r="G144" s="196" t="s">
        <v>841</v>
      </c>
      <c r="H144" s="229">
        <v>64483</v>
      </c>
    </row>
    <row r="145" spans="1:8" x14ac:dyDescent="0.25">
      <c r="A145" s="196" t="s">
        <v>57</v>
      </c>
      <c r="B145" s="196" t="s">
        <v>976</v>
      </c>
      <c r="C145" s="196" t="s">
        <v>639</v>
      </c>
      <c r="D145" s="196" t="s">
        <v>903</v>
      </c>
      <c r="E145" s="226" t="s">
        <v>841</v>
      </c>
      <c r="F145" s="196" t="s">
        <v>841</v>
      </c>
      <c r="G145" s="196" t="s">
        <v>841</v>
      </c>
      <c r="H145" s="196">
        <v>25</v>
      </c>
    </row>
    <row r="146" spans="1:8" x14ac:dyDescent="0.25">
      <c r="A146" s="196" t="s">
        <v>57</v>
      </c>
      <c r="B146" s="196" t="s">
        <v>977</v>
      </c>
      <c r="C146" s="196" t="s">
        <v>639</v>
      </c>
      <c r="D146" s="196" t="s">
        <v>903</v>
      </c>
      <c r="E146" s="226" t="s">
        <v>841</v>
      </c>
      <c r="F146" s="196" t="s">
        <v>841</v>
      </c>
      <c r="G146" s="196" t="s">
        <v>841</v>
      </c>
      <c r="H146" s="196">
        <v>25</v>
      </c>
    </row>
    <row r="147" spans="1:8" x14ac:dyDescent="0.25">
      <c r="A147" s="196" t="s">
        <v>57</v>
      </c>
      <c r="B147" s="196" t="s">
        <v>978</v>
      </c>
      <c r="C147" s="196" t="s">
        <v>979</v>
      </c>
      <c r="D147" s="196" t="s">
        <v>903</v>
      </c>
      <c r="E147" s="226" t="s">
        <v>841</v>
      </c>
      <c r="F147" s="228">
        <v>20000</v>
      </c>
      <c r="G147" s="196" t="s">
        <v>841</v>
      </c>
      <c r="H147" s="229">
        <v>2000</v>
      </c>
    </row>
    <row r="148" spans="1:8" x14ac:dyDescent="0.25">
      <c r="A148" s="196" t="s">
        <v>226</v>
      </c>
      <c r="B148" s="196" t="s">
        <v>980</v>
      </c>
      <c r="C148" s="196" t="s">
        <v>981</v>
      </c>
      <c r="D148" s="196" t="s">
        <v>903</v>
      </c>
      <c r="E148" s="228">
        <v>5800</v>
      </c>
      <c r="F148" s="228">
        <v>3876</v>
      </c>
      <c r="G148" s="196" t="s">
        <v>841</v>
      </c>
      <c r="H148" s="196">
        <v>300</v>
      </c>
    </row>
    <row r="149" spans="1:8" x14ac:dyDescent="0.25">
      <c r="A149" s="196" t="s">
        <v>982</v>
      </c>
      <c r="B149" s="196" t="s">
        <v>366</v>
      </c>
      <c r="C149" s="196" t="s">
        <v>730</v>
      </c>
      <c r="D149" s="196" t="s">
        <v>903</v>
      </c>
      <c r="E149" s="228">
        <v>6000</v>
      </c>
      <c r="F149" s="196" t="s">
        <v>841</v>
      </c>
      <c r="G149" s="196" t="s">
        <v>841</v>
      </c>
      <c r="H149" s="196">
        <v>100</v>
      </c>
    </row>
    <row r="150" spans="1:8" x14ac:dyDescent="0.25">
      <c r="A150" s="196" t="s">
        <v>983</v>
      </c>
      <c r="B150" s="196" t="s">
        <v>984</v>
      </c>
      <c r="C150" s="196" t="s">
        <v>985</v>
      </c>
      <c r="D150" s="196" t="s">
        <v>903</v>
      </c>
      <c r="E150" s="226" t="s">
        <v>841</v>
      </c>
      <c r="F150" s="196" t="s">
        <v>841</v>
      </c>
      <c r="G150" s="196" t="s">
        <v>841</v>
      </c>
      <c r="H150" s="196">
        <v>20</v>
      </c>
    </row>
    <row r="151" spans="1:8" x14ac:dyDescent="0.25">
      <c r="A151" s="196" t="s">
        <v>983</v>
      </c>
      <c r="B151" s="196" t="s">
        <v>986</v>
      </c>
      <c r="C151" s="196" t="s">
        <v>987</v>
      </c>
      <c r="D151" s="196" t="s">
        <v>903</v>
      </c>
      <c r="E151" s="226" t="s">
        <v>841</v>
      </c>
      <c r="F151" s="196" t="s">
        <v>841</v>
      </c>
      <c r="G151" s="196" t="s">
        <v>841</v>
      </c>
      <c r="H151" s="196">
        <v>70</v>
      </c>
    </row>
    <row r="152" spans="1:8" x14ac:dyDescent="0.25">
      <c r="A152" s="196" t="s">
        <v>983</v>
      </c>
      <c r="B152" s="196" t="s">
        <v>988</v>
      </c>
      <c r="C152" s="196" t="s">
        <v>687</v>
      </c>
      <c r="D152" s="196" t="s">
        <v>903</v>
      </c>
      <c r="E152" s="226" t="s">
        <v>841</v>
      </c>
      <c r="F152" s="196" t="s">
        <v>841</v>
      </c>
      <c r="G152" s="196" t="s">
        <v>841</v>
      </c>
      <c r="H152" s="226">
        <v>1</v>
      </c>
    </row>
    <row r="153" spans="1:8" x14ac:dyDescent="0.25">
      <c r="A153" s="196" t="s">
        <v>983</v>
      </c>
      <c r="B153" s="196" t="s">
        <v>989</v>
      </c>
      <c r="C153" s="196" t="s">
        <v>839</v>
      </c>
      <c r="D153" s="196" t="s">
        <v>903</v>
      </c>
      <c r="E153" s="226" t="s">
        <v>841</v>
      </c>
      <c r="F153" s="196" t="s">
        <v>841</v>
      </c>
      <c r="G153" s="196" t="s">
        <v>841</v>
      </c>
      <c r="H153" s="226">
        <v>98</v>
      </c>
    </row>
    <row r="154" spans="1:8" x14ac:dyDescent="0.25">
      <c r="A154" s="196" t="s">
        <v>983</v>
      </c>
      <c r="B154" s="196" t="s">
        <v>990</v>
      </c>
      <c r="C154" s="196" t="s">
        <v>991</v>
      </c>
      <c r="D154" s="196" t="s">
        <v>903</v>
      </c>
      <c r="E154" s="228">
        <v>3000</v>
      </c>
      <c r="F154" s="196" t="s">
        <v>841</v>
      </c>
      <c r="G154" s="196" t="s">
        <v>841</v>
      </c>
      <c r="H154" s="196">
        <v>30</v>
      </c>
    </row>
    <row r="155" spans="1:8" x14ac:dyDescent="0.25">
      <c r="A155" s="196" t="s">
        <v>983</v>
      </c>
      <c r="B155" s="196" t="s">
        <v>992</v>
      </c>
      <c r="C155" s="196" t="s">
        <v>839</v>
      </c>
      <c r="D155" s="196" t="s">
        <v>903</v>
      </c>
      <c r="E155" s="226" t="s">
        <v>841</v>
      </c>
      <c r="F155" s="196" t="s">
        <v>841</v>
      </c>
      <c r="G155" s="196" t="s">
        <v>841</v>
      </c>
      <c r="H155" s="196">
        <v>15</v>
      </c>
    </row>
    <row r="156" spans="1:8" x14ac:dyDescent="0.25">
      <c r="A156" s="196" t="s">
        <v>983</v>
      </c>
      <c r="B156" s="196" t="s">
        <v>993</v>
      </c>
      <c r="C156" s="196" t="s">
        <v>839</v>
      </c>
      <c r="D156" s="196" t="s">
        <v>903</v>
      </c>
      <c r="E156" s="226" t="s">
        <v>841</v>
      </c>
      <c r="F156" s="196" t="s">
        <v>841</v>
      </c>
      <c r="G156" s="196" t="s">
        <v>841</v>
      </c>
      <c r="H156" s="196">
        <v>378</v>
      </c>
    </row>
    <row r="157" spans="1:8" x14ac:dyDescent="0.25">
      <c r="A157" s="196" t="s">
        <v>983</v>
      </c>
      <c r="B157" s="196" t="s">
        <v>994</v>
      </c>
      <c r="C157" s="196" t="s">
        <v>639</v>
      </c>
      <c r="D157" s="196" t="s">
        <v>903</v>
      </c>
      <c r="E157" s="226" t="s">
        <v>841</v>
      </c>
      <c r="F157" s="196" t="s">
        <v>841</v>
      </c>
      <c r="G157" s="196" t="s">
        <v>841</v>
      </c>
      <c r="H157" s="196">
        <v>486</v>
      </c>
    </row>
    <row r="158" spans="1:8" x14ac:dyDescent="0.25">
      <c r="A158" s="196" t="s">
        <v>983</v>
      </c>
      <c r="B158" s="196" t="s">
        <v>995</v>
      </c>
      <c r="C158" s="196" t="s">
        <v>639</v>
      </c>
      <c r="D158" s="196" t="s">
        <v>903</v>
      </c>
      <c r="E158" s="226" t="s">
        <v>841</v>
      </c>
      <c r="F158" s="196" t="s">
        <v>841</v>
      </c>
      <c r="G158" s="196" t="s">
        <v>841</v>
      </c>
      <c r="H158" s="196">
        <v>1</v>
      </c>
    </row>
    <row r="159" spans="1:8" x14ac:dyDescent="0.25">
      <c r="A159" s="196" t="s">
        <v>983</v>
      </c>
      <c r="B159" s="196" t="s">
        <v>996</v>
      </c>
      <c r="C159" s="196" t="s">
        <v>979</v>
      </c>
      <c r="D159" s="196" t="s">
        <v>903</v>
      </c>
      <c r="E159" s="226" t="s">
        <v>841</v>
      </c>
      <c r="F159" s="228">
        <v>27500</v>
      </c>
      <c r="G159" s="196" t="s">
        <v>841</v>
      </c>
      <c r="H159" s="229">
        <v>15478</v>
      </c>
    </row>
    <row r="160" spans="1:8" x14ac:dyDescent="0.25">
      <c r="A160" s="196" t="s">
        <v>983</v>
      </c>
      <c r="B160" s="196" t="s">
        <v>997</v>
      </c>
      <c r="C160" s="196" t="s">
        <v>687</v>
      </c>
      <c r="D160" s="196" t="s">
        <v>998</v>
      </c>
      <c r="E160" s="226" t="s">
        <v>841</v>
      </c>
      <c r="F160" s="196" t="s">
        <v>841</v>
      </c>
      <c r="G160" s="196" t="s">
        <v>841</v>
      </c>
      <c r="H160" s="196">
        <v>54</v>
      </c>
    </row>
    <row r="161" spans="1:8" x14ac:dyDescent="0.25">
      <c r="A161" s="196" t="s">
        <v>983</v>
      </c>
      <c r="B161" s="196" t="s">
        <v>999</v>
      </c>
      <c r="C161" s="196" t="s">
        <v>687</v>
      </c>
      <c r="D161" s="196" t="s">
        <v>998</v>
      </c>
      <c r="E161" s="226" t="s">
        <v>841</v>
      </c>
      <c r="F161" s="196" t="s">
        <v>841</v>
      </c>
      <c r="G161" s="196" t="s">
        <v>841</v>
      </c>
      <c r="H161" s="196">
        <v>41</v>
      </c>
    </row>
    <row r="162" spans="1:8" x14ac:dyDescent="0.25">
      <c r="A162" s="196" t="s">
        <v>983</v>
      </c>
      <c r="B162" s="196" t="s">
        <v>1000</v>
      </c>
      <c r="C162" s="196" t="s">
        <v>687</v>
      </c>
      <c r="D162" s="196" t="s">
        <v>998</v>
      </c>
      <c r="E162" s="226" t="s">
        <v>841</v>
      </c>
      <c r="F162" s="196" t="s">
        <v>841</v>
      </c>
      <c r="G162" s="196" t="s">
        <v>841</v>
      </c>
      <c r="H162" s="196">
        <v>22</v>
      </c>
    </row>
    <row r="163" spans="1:8" x14ac:dyDescent="0.25">
      <c r="A163" s="196" t="s">
        <v>983</v>
      </c>
      <c r="B163" s="196" t="s">
        <v>1001</v>
      </c>
      <c r="C163" s="196" t="s">
        <v>839</v>
      </c>
      <c r="D163" s="196" t="s">
        <v>903</v>
      </c>
      <c r="E163" s="226" t="s">
        <v>841</v>
      </c>
      <c r="F163" s="196" t="s">
        <v>841</v>
      </c>
      <c r="G163" s="196" t="s">
        <v>841</v>
      </c>
      <c r="H163" s="196">
        <v>30</v>
      </c>
    </row>
    <row r="164" spans="1:8" x14ac:dyDescent="0.25">
      <c r="A164" s="196" t="s">
        <v>983</v>
      </c>
      <c r="B164" s="196" t="s">
        <v>1002</v>
      </c>
      <c r="C164" s="196" t="s">
        <v>730</v>
      </c>
      <c r="D164" s="196" t="s">
        <v>903</v>
      </c>
      <c r="E164" s="226" t="s">
        <v>841</v>
      </c>
      <c r="F164" s="228">
        <v>19232.73</v>
      </c>
      <c r="G164" s="196" t="s">
        <v>841</v>
      </c>
      <c r="H164" s="196">
        <v>450</v>
      </c>
    </row>
    <row r="165" spans="1:8" x14ac:dyDescent="0.25">
      <c r="A165" s="196" t="s">
        <v>1003</v>
      </c>
      <c r="B165" s="196" t="s">
        <v>1004</v>
      </c>
      <c r="C165" s="196" t="s">
        <v>985</v>
      </c>
      <c r="D165" s="196" t="s">
        <v>903</v>
      </c>
      <c r="E165" s="226" t="s">
        <v>841</v>
      </c>
      <c r="F165" s="228">
        <v>5500</v>
      </c>
      <c r="G165" s="196" t="s">
        <v>841</v>
      </c>
      <c r="H165" s="196">
        <v>700</v>
      </c>
    </row>
    <row r="166" spans="1:8" x14ac:dyDescent="0.25">
      <c r="A166" s="196" t="s">
        <v>1003</v>
      </c>
      <c r="B166" s="196" t="s">
        <v>1004</v>
      </c>
      <c r="C166" s="196" t="s">
        <v>730</v>
      </c>
      <c r="D166" s="196" t="s">
        <v>903</v>
      </c>
      <c r="E166" s="228">
        <v>6689</v>
      </c>
      <c r="F166" s="196" t="s">
        <v>841</v>
      </c>
      <c r="G166" s="196" t="s">
        <v>841</v>
      </c>
      <c r="H166" s="196">
        <v>570</v>
      </c>
    </row>
    <row r="167" spans="1:8" x14ac:dyDescent="0.25">
      <c r="A167" s="196" t="s">
        <v>1003</v>
      </c>
      <c r="B167" s="196" t="s">
        <v>1005</v>
      </c>
      <c r="C167" s="196" t="s">
        <v>985</v>
      </c>
      <c r="D167" s="196" t="s">
        <v>903</v>
      </c>
      <c r="E167" s="226" t="s">
        <v>841</v>
      </c>
      <c r="F167" s="228">
        <v>3652</v>
      </c>
      <c r="G167" s="196" t="s">
        <v>841</v>
      </c>
      <c r="H167" s="196">
        <v>30</v>
      </c>
    </row>
    <row r="168" spans="1:8" x14ac:dyDescent="0.25">
      <c r="A168" s="196" t="s">
        <v>1003</v>
      </c>
      <c r="B168" s="196" t="s">
        <v>1006</v>
      </c>
      <c r="C168" s="196" t="s">
        <v>839</v>
      </c>
      <c r="D168" s="196" t="s">
        <v>903</v>
      </c>
      <c r="E168" s="226" t="s">
        <v>841</v>
      </c>
      <c r="F168" s="196" t="s">
        <v>841</v>
      </c>
      <c r="G168" s="196" t="s">
        <v>841</v>
      </c>
      <c r="H168" s="226" t="s">
        <v>841</v>
      </c>
    </row>
    <row r="169" spans="1:8" x14ac:dyDescent="0.25">
      <c r="A169" s="196" t="s">
        <v>1003</v>
      </c>
      <c r="B169" s="196" t="s">
        <v>1007</v>
      </c>
      <c r="C169" s="196" t="s">
        <v>639</v>
      </c>
      <c r="D169" s="196" t="s">
        <v>903</v>
      </c>
      <c r="E169" s="226" t="s">
        <v>841</v>
      </c>
      <c r="F169" s="228">
        <v>2500</v>
      </c>
      <c r="G169" s="196" t="s">
        <v>841</v>
      </c>
      <c r="H169" s="226" t="s">
        <v>841</v>
      </c>
    </row>
    <row r="170" spans="1:8" x14ac:dyDescent="0.25">
      <c r="A170" s="196" t="s">
        <v>1008</v>
      </c>
      <c r="B170" s="196" t="s">
        <v>1009</v>
      </c>
      <c r="C170" s="196" t="s">
        <v>839</v>
      </c>
      <c r="D170" s="196" t="s">
        <v>903</v>
      </c>
      <c r="E170" s="228">
        <v>60</v>
      </c>
      <c r="F170" s="196" t="s">
        <v>841</v>
      </c>
      <c r="G170" s="196" t="s">
        <v>841</v>
      </c>
      <c r="H170" s="196">
        <v>100</v>
      </c>
    </row>
    <row r="171" spans="1:8" x14ac:dyDescent="0.25">
      <c r="A171" s="196" t="s">
        <v>1010</v>
      </c>
      <c r="B171" s="196" t="s">
        <v>1011</v>
      </c>
      <c r="C171" s="196" t="s">
        <v>839</v>
      </c>
      <c r="D171" s="196" t="s">
        <v>903</v>
      </c>
      <c r="E171" s="226" t="s">
        <v>841</v>
      </c>
      <c r="F171" s="196" t="s">
        <v>841</v>
      </c>
      <c r="G171" s="196" t="s">
        <v>841</v>
      </c>
      <c r="H171" s="196">
        <v>90</v>
      </c>
    </row>
    <row r="172" spans="1:8" x14ac:dyDescent="0.25">
      <c r="A172" s="196" t="s">
        <v>1012</v>
      </c>
      <c r="B172" s="196" t="s">
        <v>1013</v>
      </c>
      <c r="C172" s="196" t="s">
        <v>985</v>
      </c>
      <c r="D172" s="196" t="s">
        <v>903</v>
      </c>
      <c r="E172" s="226" t="s">
        <v>841</v>
      </c>
      <c r="F172" s="228">
        <v>100</v>
      </c>
      <c r="G172" s="196" t="s">
        <v>841</v>
      </c>
      <c r="H172" s="196">
        <v>12</v>
      </c>
    </row>
    <row r="173" spans="1:8" x14ac:dyDescent="0.25">
      <c r="A173" s="196" t="s">
        <v>1012</v>
      </c>
      <c r="B173" s="196" t="s">
        <v>1013</v>
      </c>
      <c r="C173" s="196" t="s">
        <v>985</v>
      </c>
      <c r="D173" s="196"/>
      <c r="E173" s="226" t="s">
        <v>841</v>
      </c>
      <c r="F173" s="228">
        <v>120</v>
      </c>
      <c r="G173" s="196" t="s">
        <v>841</v>
      </c>
      <c r="H173" s="196">
        <v>75</v>
      </c>
    </row>
    <row r="174" spans="1:8" x14ac:dyDescent="0.25">
      <c r="A174" s="196" t="s">
        <v>265</v>
      </c>
      <c r="B174" s="196" t="s">
        <v>1014</v>
      </c>
      <c r="C174" s="196" t="s">
        <v>979</v>
      </c>
      <c r="D174" s="196" t="s">
        <v>903</v>
      </c>
      <c r="E174" s="228">
        <v>1824</v>
      </c>
      <c r="F174" s="228">
        <v>786.95</v>
      </c>
      <c r="G174" s="228">
        <v>200</v>
      </c>
      <c r="H174" s="196">
        <v>200</v>
      </c>
    </row>
    <row r="175" spans="1:8" x14ac:dyDescent="0.25">
      <c r="A175" s="196" t="s">
        <v>1015</v>
      </c>
      <c r="B175" s="196" t="s">
        <v>1016</v>
      </c>
      <c r="C175" s="196" t="s">
        <v>991</v>
      </c>
      <c r="D175" s="196" t="s">
        <v>903</v>
      </c>
      <c r="E175" s="228">
        <v>500</v>
      </c>
      <c r="F175" s="196" t="s">
        <v>841</v>
      </c>
      <c r="G175" s="196" t="s">
        <v>841</v>
      </c>
      <c r="H175" s="196">
        <v>300</v>
      </c>
    </row>
    <row r="176" spans="1:8" x14ac:dyDescent="0.25">
      <c r="A176" s="196" t="s">
        <v>369</v>
      </c>
      <c r="B176" s="196" t="s">
        <v>1017</v>
      </c>
      <c r="C176" s="196" t="s">
        <v>839</v>
      </c>
      <c r="D176" s="196" t="s">
        <v>903</v>
      </c>
      <c r="E176" s="226" t="s">
        <v>841</v>
      </c>
      <c r="F176" s="196" t="s">
        <v>841</v>
      </c>
      <c r="G176" s="196" t="s">
        <v>841</v>
      </c>
      <c r="H176" s="196">
        <v>100</v>
      </c>
    </row>
    <row r="177" spans="1:8" x14ac:dyDescent="0.25">
      <c r="A177" s="196" t="s">
        <v>369</v>
      </c>
      <c r="B177" s="196" t="s">
        <v>1018</v>
      </c>
      <c r="C177" s="196" t="s">
        <v>730</v>
      </c>
      <c r="D177" s="196" t="s">
        <v>903</v>
      </c>
      <c r="E177" s="226" t="s">
        <v>841</v>
      </c>
      <c r="F177" s="196" t="s">
        <v>841</v>
      </c>
      <c r="G177" s="196" t="s">
        <v>841</v>
      </c>
      <c r="H177" s="196">
        <v>100</v>
      </c>
    </row>
    <row r="178" spans="1:8" x14ac:dyDescent="0.25">
      <c r="A178" s="196" t="s">
        <v>1019</v>
      </c>
      <c r="B178" s="196" t="s">
        <v>1020</v>
      </c>
      <c r="C178" s="196" t="s">
        <v>839</v>
      </c>
      <c r="D178" s="196" t="s">
        <v>968</v>
      </c>
      <c r="E178" s="228">
        <v>30</v>
      </c>
      <c r="F178" s="196" t="s">
        <v>841</v>
      </c>
      <c r="G178" s="196" t="s">
        <v>841</v>
      </c>
      <c r="H178" s="196">
        <v>42</v>
      </c>
    </row>
    <row r="179" spans="1:8" x14ac:dyDescent="0.25">
      <c r="A179" s="196" t="s">
        <v>1019</v>
      </c>
      <c r="B179" s="196" t="s">
        <v>1020</v>
      </c>
      <c r="C179" s="196" t="s">
        <v>839</v>
      </c>
      <c r="D179" s="196" t="s">
        <v>1021</v>
      </c>
      <c r="E179" s="228">
        <v>30</v>
      </c>
      <c r="F179" s="196" t="s">
        <v>841</v>
      </c>
      <c r="G179" s="196" t="s">
        <v>841</v>
      </c>
      <c r="H179" s="196">
        <v>90</v>
      </c>
    </row>
    <row r="180" spans="1:8" x14ac:dyDescent="0.25">
      <c r="A180" s="196" t="s">
        <v>1019</v>
      </c>
      <c r="B180" s="196" t="s">
        <v>1020</v>
      </c>
      <c r="C180" s="196" t="s">
        <v>839</v>
      </c>
      <c r="D180" s="196" t="s">
        <v>1022</v>
      </c>
      <c r="E180" s="228">
        <v>30</v>
      </c>
      <c r="F180" s="196" t="s">
        <v>841</v>
      </c>
      <c r="G180" s="196" t="s">
        <v>841</v>
      </c>
      <c r="H180" s="196">
        <v>41</v>
      </c>
    </row>
    <row r="181" spans="1:8" x14ac:dyDescent="0.25">
      <c r="A181" s="196" t="s">
        <v>1019</v>
      </c>
      <c r="B181" s="196" t="s">
        <v>1020</v>
      </c>
      <c r="C181" s="196" t="s">
        <v>839</v>
      </c>
      <c r="D181" s="196" t="s">
        <v>1023</v>
      </c>
      <c r="E181" s="228">
        <v>30</v>
      </c>
      <c r="F181" s="196" t="s">
        <v>841</v>
      </c>
      <c r="G181" s="196" t="s">
        <v>841</v>
      </c>
      <c r="H181" s="196">
        <v>35</v>
      </c>
    </row>
    <row r="182" spans="1:8" x14ac:dyDescent="0.25">
      <c r="A182" s="196" t="s">
        <v>1019</v>
      </c>
      <c r="B182" s="196" t="s">
        <v>1024</v>
      </c>
      <c r="C182" s="196" t="s">
        <v>839</v>
      </c>
      <c r="D182" s="196" t="s">
        <v>921</v>
      </c>
      <c r="E182" s="228">
        <v>30</v>
      </c>
      <c r="F182" s="196" t="s">
        <v>841</v>
      </c>
      <c r="G182" s="196" t="s">
        <v>841</v>
      </c>
      <c r="H182" s="196">
        <v>55</v>
      </c>
    </row>
    <row r="183" spans="1:8" x14ac:dyDescent="0.25">
      <c r="A183" s="196" t="s">
        <v>1019</v>
      </c>
      <c r="B183" s="196" t="s">
        <v>1025</v>
      </c>
      <c r="C183" s="196" t="s">
        <v>839</v>
      </c>
      <c r="D183" s="196" t="s">
        <v>921</v>
      </c>
      <c r="E183" s="228">
        <v>35.700000000000003</v>
      </c>
      <c r="F183" s="196" t="s">
        <v>841</v>
      </c>
      <c r="G183" s="196" t="s">
        <v>841</v>
      </c>
      <c r="H183" s="196">
        <v>45</v>
      </c>
    </row>
    <row r="184" spans="1:8" x14ac:dyDescent="0.25">
      <c r="A184" s="196" t="s">
        <v>1019</v>
      </c>
      <c r="B184" s="196" t="s">
        <v>1026</v>
      </c>
      <c r="C184" s="196" t="s">
        <v>839</v>
      </c>
      <c r="D184" s="196" t="s">
        <v>1027</v>
      </c>
      <c r="E184" s="228">
        <v>13.68</v>
      </c>
      <c r="F184" s="196" t="s">
        <v>841</v>
      </c>
      <c r="G184" s="196" t="s">
        <v>841</v>
      </c>
      <c r="H184" s="196">
        <v>15</v>
      </c>
    </row>
    <row r="185" spans="1:8" x14ac:dyDescent="0.25">
      <c r="A185" s="196" t="s">
        <v>1019</v>
      </c>
      <c r="B185" s="196" t="s">
        <v>1026</v>
      </c>
      <c r="C185" s="196" t="s">
        <v>839</v>
      </c>
      <c r="D185" s="196" t="s">
        <v>1028</v>
      </c>
      <c r="E185" s="228">
        <v>13.68</v>
      </c>
      <c r="F185" s="196" t="s">
        <v>841</v>
      </c>
      <c r="G185" s="196" t="s">
        <v>841</v>
      </c>
      <c r="H185" s="196">
        <v>10</v>
      </c>
    </row>
    <row r="186" spans="1:8" x14ac:dyDescent="0.25">
      <c r="A186" s="196" t="s">
        <v>1019</v>
      </c>
      <c r="B186" s="196" t="s">
        <v>1029</v>
      </c>
      <c r="C186" s="196" t="s">
        <v>839</v>
      </c>
      <c r="D186" s="196" t="s">
        <v>1030</v>
      </c>
      <c r="E186" s="228">
        <v>30</v>
      </c>
      <c r="F186" s="196" t="s">
        <v>841</v>
      </c>
      <c r="G186" s="196" t="s">
        <v>841</v>
      </c>
      <c r="H186" s="196">
        <v>41</v>
      </c>
    </row>
    <row r="187" spans="1:8" x14ac:dyDescent="0.25">
      <c r="A187" s="196" t="s">
        <v>1019</v>
      </c>
      <c r="B187" s="196" t="s">
        <v>1029</v>
      </c>
      <c r="C187" s="196" t="s">
        <v>839</v>
      </c>
      <c r="D187" s="196" t="s">
        <v>1031</v>
      </c>
      <c r="E187" s="228">
        <v>30</v>
      </c>
      <c r="F187" s="196" t="s">
        <v>841</v>
      </c>
      <c r="G187" s="196" t="s">
        <v>841</v>
      </c>
      <c r="H187" s="196">
        <v>35</v>
      </c>
    </row>
    <row r="188" spans="1:8" x14ac:dyDescent="0.25">
      <c r="A188" s="196" t="s">
        <v>1019</v>
      </c>
      <c r="B188" s="196" t="s">
        <v>1029</v>
      </c>
      <c r="C188" s="196" t="s">
        <v>839</v>
      </c>
      <c r="D188" s="196" t="s">
        <v>1031</v>
      </c>
      <c r="E188" s="228">
        <v>30</v>
      </c>
      <c r="F188" s="196" t="s">
        <v>841</v>
      </c>
      <c r="G188" s="196" t="s">
        <v>841</v>
      </c>
      <c r="H188" s="196">
        <v>37</v>
      </c>
    </row>
    <row r="189" spans="1:8" x14ac:dyDescent="0.25">
      <c r="A189" s="196" t="s">
        <v>1019</v>
      </c>
      <c r="B189" s="196" t="s">
        <v>1032</v>
      </c>
      <c r="C189" s="196" t="s">
        <v>839</v>
      </c>
      <c r="D189" s="196" t="s">
        <v>922</v>
      </c>
      <c r="E189" s="228">
        <v>45</v>
      </c>
      <c r="F189" s="196" t="s">
        <v>841</v>
      </c>
      <c r="G189" s="196" t="s">
        <v>841</v>
      </c>
      <c r="H189" s="196">
        <v>50</v>
      </c>
    </row>
    <row r="190" spans="1:8" x14ac:dyDescent="0.25">
      <c r="A190" s="196" t="s">
        <v>1019</v>
      </c>
      <c r="B190" s="196" t="s">
        <v>1033</v>
      </c>
      <c r="C190" s="196" t="s">
        <v>839</v>
      </c>
      <c r="D190" s="196" t="s">
        <v>1034</v>
      </c>
      <c r="E190" s="228">
        <v>50</v>
      </c>
      <c r="F190" s="196" t="s">
        <v>841</v>
      </c>
      <c r="G190" s="196" t="s">
        <v>841</v>
      </c>
      <c r="H190" s="196">
        <v>60</v>
      </c>
    </row>
    <row r="191" spans="1:8" x14ac:dyDescent="0.25">
      <c r="A191" s="196" t="s">
        <v>1019</v>
      </c>
      <c r="B191" s="196" t="s">
        <v>1033</v>
      </c>
      <c r="C191" s="196" t="s">
        <v>839</v>
      </c>
      <c r="D191" s="196" t="s">
        <v>880</v>
      </c>
      <c r="E191" s="228">
        <v>120</v>
      </c>
      <c r="F191" s="196" t="s">
        <v>841</v>
      </c>
      <c r="G191" s="196" t="s">
        <v>841</v>
      </c>
      <c r="H191" s="196">
        <v>40</v>
      </c>
    </row>
    <row r="192" spans="1:8" x14ac:dyDescent="0.25">
      <c r="A192" s="196" t="s">
        <v>1019</v>
      </c>
      <c r="B192" s="196" t="s">
        <v>1033</v>
      </c>
      <c r="C192" s="196" t="s">
        <v>839</v>
      </c>
      <c r="D192" s="196" t="s">
        <v>895</v>
      </c>
      <c r="E192" s="228">
        <v>30</v>
      </c>
      <c r="F192" s="196" t="s">
        <v>841</v>
      </c>
      <c r="G192" s="196" t="s">
        <v>841</v>
      </c>
      <c r="H192" s="226" t="s">
        <v>841</v>
      </c>
    </row>
    <row r="193" spans="1:8" x14ac:dyDescent="0.25">
      <c r="A193" s="196" t="s">
        <v>1019</v>
      </c>
      <c r="B193" s="196" t="s">
        <v>1033</v>
      </c>
      <c r="C193" s="196" t="s">
        <v>839</v>
      </c>
      <c r="D193" s="196" t="s">
        <v>901</v>
      </c>
      <c r="E193" s="228">
        <v>30</v>
      </c>
      <c r="F193" s="196" t="s">
        <v>841</v>
      </c>
      <c r="G193" s="196" t="s">
        <v>841</v>
      </c>
      <c r="H193" s="196">
        <v>42</v>
      </c>
    </row>
    <row r="194" spans="1:8" x14ac:dyDescent="0.25">
      <c r="A194" s="196" t="s">
        <v>1019</v>
      </c>
      <c r="B194" s="196" t="s">
        <v>1035</v>
      </c>
      <c r="C194" s="196" t="s">
        <v>839</v>
      </c>
      <c r="D194" s="196" t="s">
        <v>1036</v>
      </c>
      <c r="E194" s="228">
        <v>30</v>
      </c>
      <c r="F194" s="196" t="s">
        <v>841</v>
      </c>
      <c r="G194" s="196" t="s">
        <v>841</v>
      </c>
      <c r="H194" s="226" t="s">
        <v>841</v>
      </c>
    </row>
    <row r="195" spans="1:8" x14ac:dyDescent="0.25">
      <c r="A195" s="196" t="s">
        <v>1019</v>
      </c>
      <c r="B195" s="196" t="s">
        <v>1037</v>
      </c>
      <c r="C195" s="196" t="s">
        <v>839</v>
      </c>
      <c r="D195" s="196" t="s">
        <v>1038</v>
      </c>
      <c r="E195" s="226" t="s">
        <v>841</v>
      </c>
      <c r="F195" s="196" t="s">
        <v>841</v>
      </c>
      <c r="G195" s="196" t="s">
        <v>841</v>
      </c>
      <c r="H195" s="196">
        <v>27</v>
      </c>
    </row>
    <row r="196" spans="1:8" x14ac:dyDescent="0.25">
      <c r="A196" s="196" t="s">
        <v>1019</v>
      </c>
      <c r="B196" s="196" t="s">
        <v>1037</v>
      </c>
      <c r="C196" s="196" t="s">
        <v>839</v>
      </c>
      <c r="D196" s="196" t="s">
        <v>895</v>
      </c>
      <c r="E196" s="228">
        <v>30</v>
      </c>
      <c r="F196" s="196" t="s">
        <v>841</v>
      </c>
      <c r="G196" s="196" t="s">
        <v>841</v>
      </c>
      <c r="H196" s="226" t="s">
        <v>841</v>
      </c>
    </row>
    <row r="197" spans="1:8" x14ac:dyDescent="0.25">
      <c r="A197" s="196" t="s">
        <v>1019</v>
      </c>
      <c r="B197" s="196" t="s">
        <v>1037</v>
      </c>
      <c r="C197" s="196" t="s">
        <v>839</v>
      </c>
      <c r="D197" s="196" t="s">
        <v>878</v>
      </c>
      <c r="E197" s="228">
        <v>30</v>
      </c>
      <c r="F197" s="196" t="s">
        <v>841</v>
      </c>
      <c r="G197" s="196" t="s">
        <v>841</v>
      </c>
      <c r="H197" s="226" t="s">
        <v>841</v>
      </c>
    </row>
    <row r="198" spans="1:8" x14ac:dyDescent="0.25">
      <c r="A198" s="196" t="s">
        <v>1019</v>
      </c>
      <c r="B198" s="196" t="s">
        <v>1037</v>
      </c>
      <c r="C198" s="196" t="s">
        <v>839</v>
      </c>
      <c r="D198" s="196" t="s">
        <v>1039</v>
      </c>
      <c r="E198" s="228">
        <v>11.97</v>
      </c>
      <c r="F198" s="196" t="s">
        <v>841</v>
      </c>
      <c r="G198" s="196" t="s">
        <v>841</v>
      </c>
      <c r="H198" s="226" t="s">
        <v>841</v>
      </c>
    </row>
    <row r="199" spans="1:8" x14ac:dyDescent="0.25">
      <c r="A199" s="196" t="s">
        <v>1019</v>
      </c>
      <c r="B199" s="196" t="s">
        <v>1040</v>
      </c>
      <c r="C199" s="196" t="s">
        <v>839</v>
      </c>
      <c r="D199" s="196" t="s">
        <v>1041</v>
      </c>
      <c r="E199" s="228">
        <v>55</v>
      </c>
      <c r="F199" s="196" t="s">
        <v>841</v>
      </c>
      <c r="G199" s="196" t="s">
        <v>841</v>
      </c>
      <c r="H199" s="196">
        <v>20</v>
      </c>
    </row>
    <row r="200" spans="1:8" x14ac:dyDescent="0.25">
      <c r="A200" s="196" t="s">
        <v>1019</v>
      </c>
      <c r="B200" s="196" t="s">
        <v>1040</v>
      </c>
      <c r="C200" s="196" t="s">
        <v>839</v>
      </c>
      <c r="D200" s="196" t="s">
        <v>1042</v>
      </c>
      <c r="E200" s="228">
        <v>40</v>
      </c>
      <c r="F200" s="196" t="s">
        <v>841</v>
      </c>
      <c r="G200" s="196" t="s">
        <v>841</v>
      </c>
      <c r="H200" s="196">
        <v>50</v>
      </c>
    </row>
    <row r="201" spans="1:8" x14ac:dyDescent="0.25">
      <c r="A201" s="196" t="s">
        <v>1019</v>
      </c>
      <c r="B201" s="196" t="s">
        <v>1043</v>
      </c>
      <c r="C201" s="196" t="s">
        <v>839</v>
      </c>
      <c r="D201" s="196" t="s">
        <v>1034</v>
      </c>
      <c r="E201" s="228">
        <v>90</v>
      </c>
      <c r="F201" s="196" t="s">
        <v>841</v>
      </c>
      <c r="G201" s="196" t="s">
        <v>841</v>
      </c>
      <c r="H201" s="196">
        <v>60</v>
      </c>
    </row>
    <row r="202" spans="1:8" x14ac:dyDescent="0.25">
      <c r="A202" s="196" t="s">
        <v>1019</v>
      </c>
      <c r="B202" s="196" t="s">
        <v>1043</v>
      </c>
      <c r="C202" s="196" t="s">
        <v>839</v>
      </c>
      <c r="D202" s="196" t="s">
        <v>1044</v>
      </c>
      <c r="E202" s="228">
        <v>40</v>
      </c>
      <c r="F202" s="196" t="s">
        <v>841</v>
      </c>
      <c r="G202" s="196" t="s">
        <v>841</v>
      </c>
      <c r="H202" s="196">
        <v>33</v>
      </c>
    </row>
    <row r="203" spans="1:8" x14ac:dyDescent="0.25">
      <c r="A203" s="196" t="s">
        <v>1019</v>
      </c>
      <c r="B203" s="196" t="s">
        <v>1043</v>
      </c>
      <c r="C203" s="196" t="s">
        <v>839</v>
      </c>
      <c r="D203" s="196" t="s">
        <v>1042</v>
      </c>
      <c r="E203" s="228">
        <v>40</v>
      </c>
      <c r="F203" s="196" t="s">
        <v>841</v>
      </c>
      <c r="G203" s="196" t="s">
        <v>841</v>
      </c>
      <c r="H203" s="196">
        <v>50</v>
      </c>
    </row>
    <row r="204" spans="1:8" x14ac:dyDescent="0.25">
      <c r="A204" s="196" t="s">
        <v>1019</v>
      </c>
      <c r="B204" s="196" t="s">
        <v>1045</v>
      </c>
      <c r="C204" s="196" t="s">
        <v>839</v>
      </c>
      <c r="D204" s="196" t="s">
        <v>1034</v>
      </c>
      <c r="E204" s="228">
        <v>90</v>
      </c>
      <c r="F204" s="196" t="s">
        <v>841</v>
      </c>
      <c r="G204" s="196" t="s">
        <v>841</v>
      </c>
      <c r="H204" s="196">
        <v>60</v>
      </c>
    </row>
    <row r="205" spans="1:8" x14ac:dyDescent="0.25">
      <c r="A205" s="196" t="s">
        <v>1019</v>
      </c>
      <c r="B205" s="196" t="s">
        <v>1045</v>
      </c>
      <c r="C205" s="196" t="s">
        <v>839</v>
      </c>
      <c r="D205" s="196" t="s">
        <v>1046</v>
      </c>
      <c r="E205" s="228">
        <v>30</v>
      </c>
      <c r="F205" s="196" t="s">
        <v>841</v>
      </c>
      <c r="G205" s="196" t="s">
        <v>841</v>
      </c>
      <c r="H205" s="196">
        <v>15</v>
      </c>
    </row>
    <row r="206" spans="1:8" x14ac:dyDescent="0.25">
      <c r="A206" s="196" t="s">
        <v>1019</v>
      </c>
      <c r="B206" s="196" t="s">
        <v>1047</v>
      </c>
      <c r="C206" s="196" t="s">
        <v>839</v>
      </c>
      <c r="D206" s="196" t="s">
        <v>1038</v>
      </c>
      <c r="E206" s="228">
        <v>30</v>
      </c>
      <c r="F206" s="196" t="s">
        <v>841</v>
      </c>
      <c r="G206" s="196" t="s">
        <v>841</v>
      </c>
      <c r="H206" s="196">
        <v>27</v>
      </c>
    </row>
    <row r="207" spans="1:8" x14ac:dyDescent="0.25">
      <c r="A207" s="196" t="s">
        <v>1019</v>
      </c>
      <c r="B207" s="196" t="s">
        <v>1048</v>
      </c>
      <c r="C207" s="196" t="s">
        <v>839</v>
      </c>
      <c r="D207" s="196" t="s">
        <v>1049</v>
      </c>
      <c r="E207" s="228">
        <v>55</v>
      </c>
      <c r="F207" s="196" t="s">
        <v>841</v>
      </c>
      <c r="G207" s="196" t="s">
        <v>841</v>
      </c>
      <c r="H207" s="196">
        <v>18</v>
      </c>
    </row>
    <row r="208" spans="1:8" x14ac:dyDescent="0.25">
      <c r="A208" s="196" t="s">
        <v>1019</v>
      </c>
      <c r="B208" s="196" t="s">
        <v>1050</v>
      </c>
      <c r="C208" s="196" t="s">
        <v>839</v>
      </c>
      <c r="D208" s="196" t="s">
        <v>844</v>
      </c>
      <c r="E208" s="228">
        <v>43.3</v>
      </c>
      <c r="F208" s="196" t="s">
        <v>841</v>
      </c>
      <c r="G208" s="196" t="s">
        <v>841</v>
      </c>
      <c r="H208" s="196">
        <v>22</v>
      </c>
    </row>
    <row r="209" spans="1:8" x14ac:dyDescent="0.25">
      <c r="A209" s="196" t="s">
        <v>1019</v>
      </c>
      <c r="B209" s="196" t="s">
        <v>1051</v>
      </c>
      <c r="C209" s="196" t="s">
        <v>839</v>
      </c>
      <c r="D209" s="196" t="s">
        <v>903</v>
      </c>
      <c r="E209" s="228">
        <v>11.5</v>
      </c>
      <c r="F209" s="196" t="s">
        <v>841</v>
      </c>
      <c r="G209" s="196" t="s">
        <v>841</v>
      </c>
      <c r="H209" s="226" t="s">
        <v>841</v>
      </c>
    </row>
    <row r="210" spans="1:8" x14ac:dyDescent="0.25">
      <c r="A210" s="196" t="s">
        <v>1019</v>
      </c>
      <c r="B210" s="196" t="s">
        <v>1051</v>
      </c>
      <c r="C210" s="196" t="s">
        <v>839</v>
      </c>
      <c r="D210" s="196" t="s">
        <v>892</v>
      </c>
      <c r="E210" s="228">
        <v>30</v>
      </c>
      <c r="F210" s="196" t="s">
        <v>841</v>
      </c>
      <c r="G210" s="196" t="s">
        <v>841</v>
      </c>
      <c r="H210" s="196">
        <v>14</v>
      </c>
    </row>
    <row r="211" spans="1:8" x14ac:dyDescent="0.25">
      <c r="A211" s="196" t="s">
        <v>1019</v>
      </c>
      <c r="B211" s="196" t="s">
        <v>1051</v>
      </c>
      <c r="C211" s="196" t="s">
        <v>839</v>
      </c>
      <c r="D211" s="196" t="s">
        <v>1052</v>
      </c>
      <c r="E211" s="226" t="s">
        <v>841</v>
      </c>
      <c r="F211" s="196" t="s">
        <v>841</v>
      </c>
      <c r="G211" s="196" t="s">
        <v>841</v>
      </c>
      <c r="H211" s="196">
        <v>400</v>
      </c>
    </row>
    <row r="212" spans="1:8" x14ac:dyDescent="0.25">
      <c r="A212" s="196" t="s">
        <v>1019</v>
      </c>
      <c r="B212" s="196" t="s">
        <v>1051</v>
      </c>
      <c r="C212" s="196" t="s">
        <v>839</v>
      </c>
      <c r="D212" s="196" t="s">
        <v>1042</v>
      </c>
      <c r="E212" s="228">
        <v>15</v>
      </c>
      <c r="F212" s="196" t="s">
        <v>841</v>
      </c>
      <c r="G212" s="196" t="s">
        <v>841</v>
      </c>
      <c r="H212" s="196">
        <v>50</v>
      </c>
    </row>
    <row r="213" spans="1:8" x14ac:dyDescent="0.25">
      <c r="A213" s="196" t="s">
        <v>1019</v>
      </c>
      <c r="B213" s="196" t="s">
        <v>1051</v>
      </c>
      <c r="C213" s="196" t="s">
        <v>839</v>
      </c>
      <c r="D213" s="196" t="s">
        <v>1053</v>
      </c>
      <c r="E213" s="228">
        <v>30</v>
      </c>
      <c r="F213" s="196" t="s">
        <v>841</v>
      </c>
      <c r="G213" s="196" t="s">
        <v>841</v>
      </c>
      <c r="H213" s="196">
        <v>60</v>
      </c>
    </row>
    <row r="214" spans="1:8" x14ac:dyDescent="0.25">
      <c r="A214" s="196" t="s">
        <v>1019</v>
      </c>
      <c r="B214" s="196" t="s">
        <v>1051</v>
      </c>
      <c r="C214" s="196" t="s">
        <v>839</v>
      </c>
      <c r="D214" s="196" t="s">
        <v>1054</v>
      </c>
      <c r="E214" s="228">
        <v>30</v>
      </c>
      <c r="F214" s="196" t="s">
        <v>841</v>
      </c>
      <c r="G214" s="196" t="s">
        <v>841</v>
      </c>
      <c r="H214" s="196">
        <v>40</v>
      </c>
    </row>
    <row r="215" spans="1:8" x14ac:dyDescent="0.25">
      <c r="A215" s="196" t="s">
        <v>1019</v>
      </c>
      <c r="B215" s="196" t="s">
        <v>1055</v>
      </c>
      <c r="C215" s="196" t="s">
        <v>839</v>
      </c>
      <c r="D215" s="196" t="s">
        <v>880</v>
      </c>
      <c r="E215" s="228">
        <v>82.42</v>
      </c>
      <c r="F215" s="196" t="s">
        <v>841</v>
      </c>
      <c r="G215" s="196" t="s">
        <v>841</v>
      </c>
      <c r="H215" s="196">
        <v>200</v>
      </c>
    </row>
    <row r="216" spans="1:8" x14ac:dyDescent="0.25">
      <c r="A216" s="196" t="s">
        <v>1019</v>
      </c>
      <c r="B216" s="196" t="s">
        <v>1056</v>
      </c>
      <c r="C216" s="196" t="s">
        <v>839</v>
      </c>
      <c r="D216" s="196" t="s">
        <v>1057</v>
      </c>
      <c r="E216" s="228">
        <v>60</v>
      </c>
      <c r="F216" s="196" t="s">
        <v>841</v>
      </c>
      <c r="G216" s="196" t="s">
        <v>841</v>
      </c>
      <c r="H216" s="196">
        <v>37</v>
      </c>
    </row>
    <row r="217" spans="1:8" x14ac:dyDescent="0.25">
      <c r="A217" s="196" t="s">
        <v>1019</v>
      </c>
      <c r="B217" s="196" t="s">
        <v>1058</v>
      </c>
      <c r="C217" s="196" t="s">
        <v>839</v>
      </c>
      <c r="D217" s="196" t="s">
        <v>1057</v>
      </c>
      <c r="E217" s="228">
        <v>60</v>
      </c>
      <c r="F217" s="196" t="s">
        <v>841</v>
      </c>
      <c r="G217" s="196" t="s">
        <v>841</v>
      </c>
      <c r="H217" s="196">
        <v>37</v>
      </c>
    </row>
    <row r="218" spans="1:8" x14ac:dyDescent="0.25">
      <c r="A218" s="196" t="s">
        <v>1019</v>
      </c>
      <c r="B218" s="196" t="s">
        <v>1059</v>
      </c>
      <c r="C218" s="196" t="s">
        <v>839</v>
      </c>
      <c r="D218" s="196" t="s">
        <v>1057</v>
      </c>
      <c r="E218" s="228">
        <v>60</v>
      </c>
      <c r="F218" s="196" t="s">
        <v>841</v>
      </c>
      <c r="G218" s="196" t="s">
        <v>841</v>
      </c>
      <c r="H218" s="196">
        <v>37</v>
      </c>
    </row>
    <row r="219" spans="1:8" x14ac:dyDescent="0.25">
      <c r="A219" s="196" t="s">
        <v>1019</v>
      </c>
      <c r="B219" s="196" t="s">
        <v>1060</v>
      </c>
      <c r="C219" s="196" t="s">
        <v>839</v>
      </c>
      <c r="D219" s="196" t="s">
        <v>1057</v>
      </c>
      <c r="E219" s="228">
        <v>41.5</v>
      </c>
      <c r="F219" s="196" t="s">
        <v>841</v>
      </c>
      <c r="G219" s="196" t="s">
        <v>841</v>
      </c>
      <c r="H219" s="196">
        <v>37</v>
      </c>
    </row>
    <row r="220" spans="1:8" x14ac:dyDescent="0.25">
      <c r="A220" s="196" t="s">
        <v>1019</v>
      </c>
      <c r="B220" s="196" t="s">
        <v>1061</v>
      </c>
      <c r="C220" s="196" t="s">
        <v>839</v>
      </c>
      <c r="D220" s="196" t="s">
        <v>1030</v>
      </c>
      <c r="E220" s="228">
        <v>30</v>
      </c>
      <c r="F220" s="196" t="s">
        <v>841</v>
      </c>
      <c r="G220" s="196" t="s">
        <v>841</v>
      </c>
      <c r="H220" s="196">
        <v>120</v>
      </c>
    </row>
    <row r="221" spans="1:8" x14ac:dyDescent="0.25">
      <c r="A221" s="196" t="s">
        <v>1019</v>
      </c>
      <c r="B221" s="196" t="s">
        <v>1062</v>
      </c>
      <c r="C221" s="196" t="s">
        <v>785</v>
      </c>
      <c r="D221" s="196" t="s">
        <v>1063</v>
      </c>
      <c r="E221" s="228">
        <v>50</v>
      </c>
      <c r="F221" s="196" t="s">
        <v>841</v>
      </c>
      <c r="G221" s="196" t="s">
        <v>841</v>
      </c>
      <c r="H221" s="226" t="s">
        <v>841</v>
      </c>
    </row>
    <row r="222" spans="1:8" x14ac:dyDescent="0.25">
      <c r="A222" s="196" t="s">
        <v>1019</v>
      </c>
      <c r="B222" s="196" t="s">
        <v>1062</v>
      </c>
      <c r="C222" s="196" t="s">
        <v>785</v>
      </c>
      <c r="D222" s="196" t="s">
        <v>1064</v>
      </c>
      <c r="E222" s="226" t="s">
        <v>841</v>
      </c>
      <c r="F222" s="196" t="s">
        <v>841</v>
      </c>
      <c r="G222" s="196" t="s">
        <v>841</v>
      </c>
      <c r="H222" s="226" t="s">
        <v>841</v>
      </c>
    </row>
    <row r="223" spans="1:8" x14ac:dyDescent="0.25">
      <c r="A223" s="196" t="s">
        <v>1019</v>
      </c>
      <c r="B223" s="196" t="s">
        <v>1062</v>
      </c>
      <c r="C223" s="196" t="s">
        <v>785</v>
      </c>
      <c r="D223" s="196" t="s">
        <v>957</v>
      </c>
      <c r="E223" s="226" t="s">
        <v>841</v>
      </c>
      <c r="F223" s="196" t="s">
        <v>841</v>
      </c>
      <c r="G223" s="196" t="s">
        <v>841</v>
      </c>
      <c r="H223" s="226" t="s">
        <v>841</v>
      </c>
    </row>
    <row r="224" spans="1:8" x14ac:dyDescent="0.25">
      <c r="A224" s="196" t="s">
        <v>1019</v>
      </c>
      <c r="B224" s="196" t="s">
        <v>1062</v>
      </c>
      <c r="C224" s="196" t="s">
        <v>785</v>
      </c>
      <c r="D224" s="196" t="s">
        <v>1065</v>
      </c>
      <c r="E224" s="228">
        <v>50</v>
      </c>
      <c r="F224" s="196" t="s">
        <v>841</v>
      </c>
      <c r="G224" s="196" t="s">
        <v>841</v>
      </c>
      <c r="H224" s="226" t="s">
        <v>841</v>
      </c>
    </row>
    <row r="225" spans="1:8" x14ac:dyDescent="0.25">
      <c r="A225" s="196" t="s">
        <v>1019</v>
      </c>
      <c r="B225" s="196" t="s">
        <v>1062</v>
      </c>
      <c r="C225" s="196" t="s">
        <v>785</v>
      </c>
      <c r="D225" s="196" t="s">
        <v>1021</v>
      </c>
      <c r="E225" s="226" t="s">
        <v>841</v>
      </c>
      <c r="F225" s="196" t="s">
        <v>841</v>
      </c>
      <c r="G225" s="196" t="s">
        <v>841</v>
      </c>
      <c r="H225" s="226" t="s">
        <v>841</v>
      </c>
    </row>
    <row r="226" spans="1:8" x14ac:dyDescent="0.25">
      <c r="A226" s="196" t="s">
        <v>1019</v>
      </c>
      <c r="B226" s="196" t="s">
        <v>1062</v>
      </c>
      <c r="C226" s="196" t="s">
        <v>785</v>
      </c>
      <c r="D226" s="196" t="s">
        <v>1066</v>
      </c>
      <c r="E226" s="228">
        <v>50</v>
      </c>
      <c r="F226" s="196" t="s">
        <v>841</v>
      </c>
      <c r="G226" s="196" t="s">
        <v>841</v>
      </c>
      <c r="H226" s="226" t="s">
        <v>841</v>
      </c>
    </row>
    <row r="227" spans="1:8" x14ac:dyDescent="0.25">
      <c r="A227" s="196" t="s">
        <v>1019</v>
      </c>
      <c r="B227" s="196" t="s">
        <v>1062</v>
      </c>
      <c r="C227" s="196" t="s">
        <v>785</v>
      </c>
      <c r="D227" s="196" t="s">
        <v>1067</v>
      </c>
      <c r="E227" s="228">
        <v>50</v>
      </c>
      <c r="F227" s="196" t="s">
        <v>841</v>
      </c>
      <c r="G227" s="196" t="s">
        <v>841</v>
      </c>
      <c r="H227" s="226" t="s">
        <v>841</v>
      </c>
    </row>
    <row r="228" spans="1:8" x14ac:dyDescent="0.25">
      <c r="A228" s="196" t="s">
        <v>1019</v>
      </c>
      <c r="B228" s="196" t="s">
        <v>1062</v>
      </c>
      <c r="C228" s="196" t="s">
        <v>785</v>
      </c>
      <c r="D228" s="196" t="s">
        <v>1068</v>
      </c>
      <c r="E228" s="226" t="s">
        <v>841</v>
      </c>
      <c r="F228" s="196" t="s">
        <v>841</v>
      </c>
      <c r="G228" s="196" t="s">
        <v>841</v>
      </c>
      <c r="H228" s="226" t="s">
        <v>841</v>
      </c>
    </row>
    <row r="229" spans="1:8" x14ac:dyDescent="0.25">
      <c r="A229" s="196" t="s">
        <v>1019</v>
      </c>
      <c r="B229" s="196" t="s">
        <v>1062</v>
      </c>
      <c r="C229" s="196" t="s">
        <v>785</v>
      </c>
      <c r="D229" s="196" t="s">
        <v>1054</v>
      </c>
      <c r="E229" s="228">
        <v>50</v>
      </c>
      <c r="F229" s="196" t="s">
        <v>841</v>
      </c>
      <c r="G229" s="196" t="s">
        <v>841</v>
      </c>
      <c r="H229" s="226" t="s">
        <v>841</v>
      </c>
    </row>
    <row r="230" spans="1:8" x14ac:dyDescent="0.25">
      <c r="A230" s="196" t="s">
        <v>1019</v>
      </c>
      <c r="B230" s="196" t="s">
        <v>1062</v>
      </c>
      <c r="C230" s="196" t="s">
        <v>785</v>
      </c>
      <c r="D230" s="196" t="s">
        <v>1069</v>
      </c>
      <c r="E230" s="228">
        <v>50</v>
      </c>
      <c r="F230" s="196" t="s">
        <v>841</v>
      </c>
      <c r="G230" s="196" t="s">
        <v>841</v>
      </c>
      <c r="H230" s="226" t="s">
        <v>841</v>
      </c>
    </row>
    <row r="231" spans="1:8" x14ac:dyDescent="0.25">
      <c r="A231" s="196" t="s">
        <v>1019</v>
      </c>
      <c r="B231" s="196" t="s">
        <v>1062</v>
      </c>
      <c r="C231" s="196" t="s">
        <v>785</v>
      </c>
      <c r="D231" s="196" t="s">
        <v>1023</v>
      </c>
      <c r="E231" s="228">
        <v>50</v>
      </c>
      <c r="F231" s="196" t="s">
        <v>841</v>
      </c>
      <c r="G231" s="196" t="s">
        <v>841</v>
      </c>
      <c r="H231" s="226" t="s">
        <v>841</v>
      </c>
    </row>
    <row r="232" spans="1:8" x14ac:dyDescent="0.25">
      <c r="A232" s="196" t="s">
        <v>1019</v>
      </c>
      <c r="B232" s="196" t="s">
        <v>1062</v>
      </c>
      <c r="C232" s="196" t="s">
        <v>785</v>
      </c>
      <c r="D232" s="196" t="s">
        <v>1070</v>
      </c>
      <c r="E232" s="228">
        <v>50</v>
      </c>
      <c r="F232" s="196" t="s">
        <v>841</v>
      </c>
      <c r="G232" s="196" t="s">
        <v>841</v>
      </c>
      <c r="H232" s="226" t="s">
        <v>841</v>
      </c>
    </row>
    <row r="233" spans="1:8" x14ac:dyDescent="0.25">
      <c r="A233" s="196" t="s">
        <v>1019</v>
      </c>
      <c r="B233" s="196" t="s">
        <v>1062</v>
      </c>
      <c r="C233" s="196" t="s">
        <v>785</v>
      </c>
      <c r="D233" s="196" t="s">
        <v>1071</v>
      </c>
      <c r="E233" s="228">
        <v>50</v>
      </c>
      <c r="F233" s="196" t="s">
        <v>841</v>
      </c>
      <c r="G233" s="196" t="s">
        <v>841</v>
      </c>
      <c r="H233" s="226" t="s">
        <v>841</v>
      </c>
    </row>
    <row r="234" spans="1:8" x14ac:dyDescent="0.25">
      <c r="A234" s="196" t="s">
        <v>1019</v>
      </c>
      <c r="B234" s="196" t="s">
        <v>1062</v>
      </c>
      <c r="C234" s="196" t="s">
        <v>785</v>
      </c>
      <c r="D234" s="196" t="s">
        <v>1072</v>
      </c>
      <c r="E234" s="228">
        <v>50</v>
      </c>
      <c r="F234" s="196" t="s">
        <v>841</v>
      </c>
      <c r="G234" s="196" t="s">
        <v>841</v>
      </c>
      <c r="H234" s="226" t="s">
        <v>841</v>
      </c>
    </row>
    <row r="235" spans="1:8" x14ac:dyDescent="0.25">
      <c r="A235" s="196" t="s">
        <v>1019</v>
      </c>
      <c r="B235" s="196" t="s">
        <v>900</v>
      </c>
      <c r="C235" s="196" t="s">
        <v>839</v>
      </c>
      <c r="D235" s="196" t="s">
        <v>1041</v>
      </c>
      <c r="E235" s="228">
        <v>36.08</v>
      </c>
      <c r="F235" s="196" t="s">
        <v>841</v>
      </c>
      <c r="G235" s="196" t="s">
        <v>841</v>
      </c>
      <c r="H235" s="196">
        <v>20</v>
      </c>
    </row>
    <row r="236" spans="1:8" x14ac:dyDescent="0.25">
      <c r="A236" s="196" t="s">
        <v>1019</v>
      </c>
      <c r="B236" s="196" t="s">
        <v>900</v>
      </c>
      <c r="C236" s="196" t="s">
        <v>839</v>
      </c>
      <c r="D236" s="196" t="s">
        <v>1073</v>
      </c>
      <c r="E236" s="228">
        <v>48.94</v>
      </c>
      <c r="F236" s="196" t="s">
        <v>841</v>
      </c>
      <c r="G236" s="196" t="s">
        <v>841</v>
      </c>
      <c r="H236" s="196">
        <v>90</v>
      </c>
    </row>
    <row r="237" spans="1:8" x14ac:dyDescent="0.25">
      <c r="A237" s="196" t="s">
        <v>1019</v>
      </c>
      <c r="B237" s="196" t="s">
        <v>900</v>
      </c>
      <c r="C237" s="196" t="s">
        <v>839</v>
      </c>
      <c r="D237" s="196" t="s">
        <v>1074</v>
      </c>
      <c r="E237" s="228">
        <v>84.49</v>
      </c>
      <c r="F237" s="196" t="s">
        <v>841</v>
      </c>
      <c r="G237" s="196" t="s">
        <v>841</v>
      </c>
      <c r="H237" s="196">
        <v>14</v>
      </c>
    </row>
    <row r="238" spans="1:8" x14ac:dyDescent="0.25">
      <c r="A238" s="196" t="s">
        <v>1019</v>
      </c>
      <c r="B238" s="196" t="s">
        <v>900</v>
      </c>
      <c r="C238" s="196" t="s">
        <v>839</v>
      </c>
      <c r="D238" s="196" t="s">
        <v>777</v>
      </c>
      <c r="E238" s="228">
        <v>49.38</v>
      </c>
      <c r="F238" s="196" t="s">
        <v>841</v>
      </c>
      <c r="G238" s="196" t="s">
        <v>841</v>
      </c>
      <c r="H238" s="196">
        <v>30</v>
      </c>
    </row>
    <row r="239" spans="1:8" x14ac:dyDescent="0.25">
      <c r="A239" s="196" t="s">
        <v>1019</v>
      </c>
      <c r="B239" s="196" t="s">
        <v>900</v>
      </c>
      <c r="C239" s="196" t="s">
        <v>839</v>
      </c>
      <c r="D239" s="196" t="s">
        <v>1075</v>
      </c>
      <c r="E239" s="228">
        <v>52.82</v>
      </c>
      <c r="F239" s="196" t="s">
        <v>841</v>
      </c>
      <c r="G239" s="196" t="s">
        <v>841</v>
      </c>
      <c r="H239" s="196">
        <v>25</v>
      </c>
    </row>
    <row r="240" spans="1:8" x14ac:dyDescent="0.25">
      <c r="A240" s="196" t="s">
        <v>1019</v>
      </c>
      <c r="B240" s="196" t="s">
        <v>900</v>
      </c>
      <c r="C240" s="196" t="s">
        <v>839</v>
      </c>
      <c r="D240" s="196" t="s">
        <v>1076</v>
      </c>
      <c r="E240" s="228">
        <v>30</v>
      </c>
      <c r="F240" s="196" t="s">
        <v>841</v>
      </c>
      <c r="G240" s="196" t="s">
        <v>841</v>
      </c>
      <c r="H240" s="196">
        <v>15</v>
      </c>
    </row>
    <row r="241" spans="1:8" x14ac:dyDescent="0.25">
      <c r="A241" s="196" t="s">
        <v>1019</v>
      </c>
      <c r="B241" s="196" t="s">
        <v>900</v>
      </c>
      <c r="C241" s="196" t="s">
        <v>839</v>
      </c>
      <c r="D241" s="196" t="s">
        <v>880</v>
      </c>
      <c r="E241" s="228">
        <v>63.69</v>
      </c>
      <c r="F241" s="196" t="s">
        <v>841</v>
      </c>
      <c r="G241" s="196" t="s">
        <v>841</v>
      </c>
      <c r="H241" s="196">
        <v>25</v>
      </c>
    </row>
    <row r="242" spans="1:8" x14ac:dyDescent="0.25">
      <c r="A242" s="196" t="s">
        <v>1019</v>
      </c>
      <c r="B242" s="196" t="s">
        <v>900</v>
      </c>
      <c r="C242" s="196" t="s">
        <v>839</v>
      </c>
      <c r="D242" s="196" t="s">
        <v>1077</v>
      </c>
      <c r="E242" s="228">
        <v>36.590000000000003</v>
      </c>
      <c r="F242" s="196" t="s">
        <v>841</v>
      </c>
      <c r="G242" s="196" t="s">
        <v>841</v>
      </c>
      <c r="H242" s="226" t="s">
        <v>841</v>
      </c>
    </row>
    <row r="243" spans="1:8" x14ac:dyDescent="0.25">
      <c r="A243" s="196" t="s">
        <v>1019</v>
      </c>
      <c r="B243" s="196" t="s">
        <v>900</v>
      </c>
      <c r="C243" s="196" t="s">
        <v>839</v>
      </c>
      <c r="D243" s="196" t="s">
        <v>1044</v>
      </c>
      <c r="E243" s="228">
        <v>40</v>
      </c>
      <c r="F243" s="196" t="s">
        <v>841</v>
      </c>
      <c r="G243" s="196" t="s">
        <v>841</v>
      </c>
      <c r="H243" s="196">
        <v>32</v>
      </c>
    </row>
    <row r="244" spans="1:8" x14ac:dyDescent="0.25">
      <c r="A244" s="196" t="s">
        <v>1019</v>
      </c>
      <c r="B244" s="196" t="s">
        <v>900</v>
      </c>
      <c r="C244" s="196" t="s">
        <v>839</v>
      </c>
      <c r="D244" s="196" t="s">
        <v>857</v>
      </c>
      <c r="E244" s="228">
        <v>30</v>
      </c>
      <c r="F244" s="196" t="s">
        <v>841</v>
      </c>
      <c r="G244" s="196" t="s">
        <v>841</v>
      </c>
      <c r="H244" s="196">
        <v>12</v>
      </c>
    </row>
    <row r="245" spans="1:8" x14ac:dyDescent="0.25">
      <c r="A245" s="196" t="s">
        <v>1019</v>
      </c>
      <c r="B245" s="196" t="s">
        <v>900</v>
      </c>
      <c r="C245" s="196" t="s">
        <v>839</v>
      </c>
      <c r="D245" s="196" t="s">
        <v>1078</v>
      </c>
      <c r="E245" s="228">
        <v>30</v>
      </c>
      <c r="F245" s="196" t="s">
        <v>841</v>
      </c>
      <c r="G245" s="196" t="s">
        <v>841</v>
      </c>
      <c r="H245" s="196">
        <v>80</v>
      </c>
    </row>
    <row r="246" spans="1:8" x14ac:dyDescent="0.25">
      <c r="A246" s="196" t="s">
        <v>1019</v>
      </c>
      <c r="B246" s="196" t="s">
        <v>900</v>
      </c>
      <c r="C246" s="196" t="s">
        <v>839</v>
      </c>
      <c r="D246" s="196" t="s">
        <v>1079</v>
      </c>
      <c r="E246" s="228">
        <v>35.32</v>
      </c>
      <c r="F246" s="196" t="s">
        <v>841</v>
      </c>
      <c r="G246" s="196" t="s">
        <v>841</v>
      </c>
      <c r="H246" s="196">
        <v>31</v>
      </c>
    </row>
    <row r="247" spans="1:8" x14ac:dyDescent="0.25">
      <c r="A247" s="196" t="s">
        <v>1019</v>
      </c>
      <c r="B247" s="196" t="s">
        <v>900</v>
      </c>
      <c r="C247" s="196" t="s">
        <v>839</v>
      </c>
      <c r="D247" s="196" t="s">
        <v>901</v>
      </c>
      <c r="E247" s="228">
        <v>30</v>
      </c>
      <c r="F247" s="196" t="s">
        <v>841</v>
      </c>
      <c r="G247" s="196" t="s">
        <v>841</v>
      </c>
      <c r="H247" s="196">
        <v>100</v>
      </c>
    </row>
    <row r="248" spans="1:8" x14ac:dyDescent="0.25">
      <c r="A248" s="196" t="s">
        <v>1019</v>
      </c>
      <c r="B248" s="196" t="s">
        <v>900</v>
      </c>
      <c r="C248" s="196" t="s">
        <v>839</v>
      </c>
      <c r="D248" s="196" t="s">
        <v>1080</v>
      </c>
      <c r="E248" s="226" t="s">
        <v>841</v>
      </c>
      <c r="F248" s="196" t="s">
        <v>841</v>
      </c>
      <c r="G248" s="196" t="s">
        <v>841</v>
      </c>
      <c r="H248" s="196">
        <v>15</v>
      </c>
    </row>
    <row r="249" spans="1:8" x14ac:dyDescent="0.25">
      <c r="A249" s="196" t="s">
        <v>1019</v>
      </c>
      <c r="B249" s="196" t="s">
        <v>900</v>
      </c>
      <c r="C249" s="196" t="s">
        <v>839</v>
      </c>
      <c r="D249" s="196" t="s">
        <v>847</v>
      </c>
      <c r="E249" s="228">
        <v>80.16</v>
      </c>
      <c r="F249" s="196" t="s">
        <v>841</v>
      </c>
      <c r="G249" s="196" t="s">
        <v>841</v>
      </c>
      <c r="H249" s="196">
        <v>17</v>
      </c>
    </row>
    <row r="250" spans="1:8" x14ac:dyDescent="0.25">
      <c r="A250" s="196" t="s">
        <v>1019</v>
      </c>
      <c r="B250" s="196" t="s">
        <v>900</v>
      </c>
      <c r="C250" s="196" t="s">
        <v>839</v>
      </c>
      <c r="D250" s="196" t="s">
        <v>899</v>
      </c>
      <c r="E250" s="228">
        <v>30</v>
      </c>
      <c r="F250" s="196" t="s">
        <v>841</v>
      </c>
      <c r="G250" s="196" t="s">
        <v>841</v>
      </c>
      <c r="H250" s="196">
        <v>70</v>
      </c>
    </row>
    <row r="251" spans="1:8" x14ac:dyDescent="0.25">
      <c r="A251" s="196" t="s">
        <v>1019</v>
      </c>
      <c r="B251" s="196" t="s">
        <v>900</v>
      </c>
      <c r="C251" s="196" t="s">
        <v>839</v>
      </c>
      <c r="D251" s="196" t="s">
        <v>1081</v>
      </c>
      <c r="E251" s="228">
        <v>63.69</v>
      </c>
      <c r="F251" s="196" t="s">
        <v>841</v>
      </c>
      <c r="G251" s="196" t="s">
        <v>841</v>
      </c>
      <c r="H251" s="196">
        <v>17</v>
      </c>
    </row>
    <row r="252" spans="1:8" x14ac:dyDescent="0.25">
      <c r="A252" s="196" t="s">
        <v>1019</v>
      </c>
      <c r="B252" s="196" t="s">
        <v>900</v>
      </c>
      <c r="C252" s="196" t="s">
        <v>839</v>
      </c>
      <c r="D252" s="196" t="s">
        <v>1082</v>
      </c>
      <c r="E252" s="228">
        <v>43.68</v>
      </c>
      <c r="F252" s="196" t="s">
        <v>841</v>
      </c>
      <c r="G252" s="196" t="s">
        <v>841</v>
      </c>
      <c r="H252" s="196">
        <v>36</v>
      </c>
    </row>
    <row r="253" spans="1:8" x14ac:dyDescent="0.25">
      <c r="A253" s="196" t="s">
        <v>1019</v>
      </c>
      <c r="B253" s="196" t="s">
        <v>900</v>
      </c>
      <c r="C253" s="196" t="s">
        <v>839</v>
      </c>
      <c r="D253" s="196" t="s">
        <v>1083</v>
      </c>
      <c r="E253" s="228">
        <v>81.91</v>
      </c>
      <c r="F253" s="196" t="s">
        <v>841</v>
      </c>
      <c r="G253" s="196" t="s">
        <v>841</v>
      </c>
      <c r="H253" s="196">
        <v>40</v>
      </c>
    </row>
    <row r="254" spans="1:8" x14ac:dyDescent="0.25">
      <c r="A254" s="196" t="s">
        <v>1019</v>
      </c>
      <c r="B254" s="196" t="s">
        <v>900</v>
      </c>
      <c r="C254" s="196" t="s">
        <v>839</v>
      </c>
      <c r="D254" s="196" t="s">
        <v>878</v>
      </c>
      <c r="E254" s="228">
        <v>30</v>
      </c>
      <c r="F254" s="196" t="s">
        <v>841</v>
      </c>
      <c r="G254" s="196" t="s">
        <v>841</v>
      </c>
      <c r="H254" s="196">
        <v>26</v>
      </c>
    </row>
    <row r="255" spans="1:8" x14ac:dyDescent="0.25">
      <c r="A255" s="196" t="s">
        <v>1019</v>
      </c>
      <c r="B255" s="196" t="s">
        <v>900</v>
      </c>
      <c r="C255" s="196" t="s">
        <v>839</v>
      </c>
      <c r="D255" s="196" t="s">
        <v>1054</v>
      </c>
      <c r="E255" s="228">
        <v>30</v>
      </c>
      <c r="F255" s="196" t="s">
        <v>841</v>
      </c>
      <c r="G255" s="196" t="s">
        <v>841</v>
      </c>
      <c r="H255" s="196">
        <v>72</v>
      </c>
    </row>
    <row r="256" spans="1:8" x14ac:dyDescent="0.25">
      <c r="A256" s="196" t="s">
        <v>1019</v>
      </c>
      <c r="B256" s="196" t="s">
        <v>900</v>
      </c>
      <c r="C256" s="196" t="s">
        <v>839</v>
      </c>
      <c r="D256" s="196" t="s">
        <v>1084</v>
      </c>
      <c r="E256" s="228">
        <v>69.08</v>
      </c>
      <c r="F256" s="196" t="s">
        <v>841</v>
      </c>
      <c r="G256" s="196" t="s">
        <v>841</v>
      </c>
      <c r="H256" s="196">
        <v>30</v>
      </c>
    </row>
    <row r="257" spans="1:8" x14ac:dyDescent="0.25">
      <c r="A257" s="196" t="s">
        <v>1019</v>
      </c>
      <c r="B257" s="196" t="s">
        <v>900</v>
      </c>
      <c r="C257" s="196" t="s">
        <v>839</v>
      </c>
      <c r="D257" s="196" t="s">
        <v>1085</v>
      </c>
      <c r="E257" s="228">
        <v>43.3</v>
      </c>
      <c r="F257" s="196" t="s">
        <v>841</v>
      </c>
      <c r="G257" s="196" t="s">
        <v>841</v>
      </c>
      <c r="H257" s="196">
        <v>30</v>
      </c>
    </row>
    <row r="258" spans="1:8" x14ac:dyDescent="0.25">
      <c r="A258" s="196" t="s">
        <v>1019</v>
      </c>
      <c r="B258" s="196" t="s">
        <v>900</v>
      </c>
      <c r="C258" s="196" t="s">
        <v>839</v>
      </c>
      <c r="D258" s="196" t="s">
        <v>922</v>
      </c>
      <c r="E258" s="228">
        <v>60.96</v>
      </c>
      <c r="F258" s="196" t="s">
        <v>841</v>
      </c>
      <c r="G258" s="196" t="s">
        <v>841</v>
      </c>
      <c r="H258" s="196">
        <v>50</v>
      </c>
    </row>
    <row r="259" spans="1:8" x14ac:dyDescent="0.25">
      <c r="A259" s="196" t="s">
        <v>1019</v>
      </c>
      <c r="B259" s="196" t="s">
        <v>1086</v>
      </c>
      <c r="C259" s="196" t="s">
        <v>839</v>
      </c>
      <c r="D259" s="196" t="s">
        <v>863</v>
      </c>
      <c r="E259" s="228">
        <v>36.479999999999997</v>
      </c>
      <c r="F259" s="196" t="s">
        <v>841</v>
      </c>
      <c r="G259" s="196" t="s">
        <v>841</v>
      </c>
      <c r="H259" s="196">
        <v>60</v>
      </c>
    </row>
    <row r="260" spans="1:8" x14ac:dyDescent="0.25">
      <c r="A260" s="196" t="s">
        <v>1019</v>
      </c>
      <c r="B260" s="196" t="s">
        <v>1087</v>
      </c>
      <c r="C260" s="196" t="s">
        <v>839</v>
      </c>
      <c r="D260" s="196" t="s">
        <v>895</v>
      </c>
      <c r="E260" s="228">
        <v>20</v>
      </c>
      <c r="F260" s="196" t="s">
        <v>841</v>
      </c>
      <c r="G260" s="196" t="s">
        <v>841</v>
      </c>
      <c r="H260" s="226" t="s">
        <v>841</v>
      </c>
    </row>
    <row r="261" spans="1:8" x14ac:dyDescent="0.25">
      <c r="A261" s="196" t="s">
        <v>1019</v>
      </c>
      <c r="B261" s="196" t="s">
        <v>1088</v>
      </c>
      <c r="C261" s="196" t="s">
        <v>839</v>
      </c>
      <c r="D261" s="196" t="s">
        <v>895</v>
      </c>
      <c r="E261" s="228">
        <v>20</v>
      </c>
      <c r="F261" s="196" t="s">
        <v>841</v>
      </c>
      <c r="G261" s="196" t="s">
        <v>841</v>
      </c>
      <c r="H261" s="226" t="s">
        <v>841</v>
      </c>
    </row>
    <row r="262" spans="1:8" x14ac:dyDescent="0.25">
      <c r="A262" s="196" t="s">
        <v>1019</v>
      </c>
      <c r="B262" s="196" t="s">
        <v>1089</v>
      </c>
      <c r="C262" s="196" t="s">
        <v>839</v>
      </c>
      <c r="D262" s="196" t="s">
        <v>1046</v>
      </c>
      <c r="E262" s="228">
        <v>30</v>
      </c>
      <c r="F262" s="196" t="s">
        <v>841</v>
      </c>
      <c r="G262" s="196" t="s">
        <v>841</v>
      </c>
      <c r="H262" s="196">
        <v>10</v>
      </c>
    </row>
    <row r="263" spans="1:8" x14ac:dyDescent="0.25">
      <c r="A263" s="196" t="s">
        <v>1019</v>
      </c>
      <c r="B263" s="196" t="s">
        <v>1089</v>
      </c>
      <c r="C263" s="196" t="s">
        <v>839</v>
      </c>
      <c r="D263" s="196" t="s">
        <v>1074</v>
      </c>
      <c r="E263" s="228">
        <v>65.31</v>
      </c>
      <c r="F263" s="196" t="s">
        <v>841</v>
      </c>
      <c r="G263" s="196" t="s">
        <v>841</v>
      </c>
      <c r="H263" s="196">
        <v>36</v>
      </c>
    </row>
    <row r="264" spans="1:8" x14ac:dyDescent="0.25">
      <c r="A264" s="196" t="s">
        <v>1019</v>
      </c>
      <c r="B264" s="196" t="s">
        <v>1089</v>
      </c>
      <c r="C264" s="196" t="s">
        <v>839</v>
      </c>
      <c r="D264" s="196" t="s">
        <v>1075</v>
      </c>
      <c r="E264" s="228">
        <v>82.82</v>
      </c>
      <c r="F264" s="196" t="s">
        <v>841</v>
      </c>
      <c r="G264" s="196" t="s">
        <v>841</v>
      </c>
      <c r="H264" s="196">
        <v>16</v>
      </c>
    </row>
    <row r="265" spans="1:8" x14ac:dyDescent="0.25">
      <c r="A265" s="196" t="s">
        <v>1019</v>
      </c>
      <c r="B265" s="196" t="s">
        <v>1089</v>
      </c>
      <c r="C265" s="196" t="s">
        <v>839</v>
      </c>
      <c r="D265" s="196" t="s">
        <v>1065</v>
      </c>
      <c r="E265" s="228">
        <v>82.42</v>
      </c>
      <c r="F265" s="196" t="s">
        <v>841</v>
      </c>
      <c r="G265" s="196" t="s">
        <v>841</v>
      </c>
      <c r="H265" s="196">
        <v>15</v>
      </c>
    </row>
    <row r="266" spans="1:8" x14ac:dyDescent="0.25">
      <c r="A266" s="196" t="s">
        <v>1019</v>
      </c>
      <c r="B266" s="196" t="s">
        <v>1089</v>
      </c>
      <c r="C266" s="196" t="s">
        <v>839</v>
      </c>
      <c r="D266" s="196" t="s">
        <v>965</v>
      </c>
      <c r="E266" s="228">
        <v>73.36</v>
      </c>
      <c r="F266" s="196" t="s">
        <v>841</v>
      </c>
      <c r="G266" s="196" t="s">
        <v>841</v>
      </c>
      <c r="H266" s="196">
        <v>32</v>
      </c>
    </row>
    <row r="267" spans="1:8" x14ac:dyDescent="0.25">
      <c r="A267" s="196" t="s">
        <v>1019</v>
      </c>
      <c r="B267" s="196" t="s">
        <v>1090</v>
      </c>
      <c r="C267" s="196" t="s">
        <v>839</v>
      </c>
      <c r="D267" s="196" t="s">
        <v>1091</v>
      </c>
      <c r="E267" s="228">
        <v>56.78</v>
      </c>
      <c r="F267" s="196" t="s">
        <v>841</v>
      </c>
      <c r="G267" s="196" t="s">
        <v>841</v>
      </c>
      <c r="H267" s="196">
        <v>17</v>
      </c>
    </row>
    <row r="268" spans="1:8" x14ac:dyDescent="0.25">
      <c r="A268" s="196" t="s">
        <v>1019</v>
      </c>
      <c r="B268" s="196" t="s">
        <v>1090</v>
      </c>
      <c r="C268" s="196" t="s">
        <v>839</v>
      </c>
      <c r="D268" s="196" t="s">
        <v>1046</v>
      </c>
      <c r="E268" s="228">
        <v>30</v>
      </c>
      <c r="F268" s="196" t="s">
        <v>841</v>
      </c>
      <c r="G268" s="196" t="s">
        <v>841</v>
      </c>
      <c r="H268" s="196">
        <v>15</v>
      </c>
    </row>
    <row r="269" spans="1:8" x14ac:dyDescent="0.25">
      <c r="A269" s="196" t="s">
        <v>1019</v>
      </c>
      <c r="B269" s="196" t="s">
        <v>1092</v>
      </c>
      <c r="C269" s="196" t="s">
        <v>839</v>
      </c>
      <c r="D269" s="196" t="s">
        <v>1093</v>
      </c>
      <c r="E269" s="228">
        <v>91.2</v>
      </c>
      <c r="F269" s="196" t="s">
        <v>841</v>
      </c>
      <c r="G269" s="196" t="s">
        <v>841</v>
      </c>
      <c r="H269" s="226" t="s">
        <v>841</v>
      </c>
    </row>
    <row r="270" spans="1:8" x14ac:dyDescent="0.25">
      <c r="A270" s="196" t="s">
        <v>1019</v>
      </c>
      <c r="B270" s="196" t="s">
        <v>1094</v>
      </c>
      <c r="C270" s="196" t="s">
        <v>839</v>
      </c>
      <c r="D270" s="196" t="s">
        <v>1095</v>
      </c>
      <c r="E270" s="228">
        <v>78.62</v>
      </c>
      <c r="F270" s="196" t="s">
        <v>841</v>
      </c>
      <c r="G270" s="196" t="s">
        <v>841</v>
      </c>
      <c r="H270" s="226" t="s">
        <v>841</v>
      </c>
    </row>
    <row r="271" spans="1:8" x14ac:dyDescent="0.25">
      <c r="A271" s="196" t="s">
        <v>1019</v>
      </c>
      <c r="B271" s="196" t="s">
        <v>1096</v>
      </c>
      <c r="C271" s="196" t="s">
        <v>839</v>
      </c>
      <c r="D271" s="196" t="s">
        <v>1097</v>
      </c>
      <c r="E271" s="228">
        <v>91.17</v>
      </c>
      <c r="F271" s="196" t="s">
        <v>841</v>
      </c>
      <c r="G271" s="196" t="s">
        <v>841</v>
      </c>
      <c r="H271" s="196">
        <v>300</v>
      </c>
    </row>
    <row r="272" spans="1:8" x14ac:dyDescent="0.25">
      <c r="A272" s="196" t="s">
        <v>1019</v>
      </c>
      <c r="B272" s="196" t="s">
        <v>1096</v>
      </c>
      <c r="C272" s="196" t="s">
        <v>839</v>
      </c>
      <c r="D272" s="196" t="s">
        <v>1097</v>
      </c>
      <c r="E272" s="228">
        <v>93.42</v>
      </c>
      <c r="F272" s="196" t="s">
        <v>841</v>
      </c>
      <c r="G272" s="196" t="s">
        <v>841</v>
      </c>
      <c r="H272" s="196">
        <v>300</v>
      </c>
    </row>
    <row r="273" spans="1:8" x14ac:dyDescent="0.25">
      <c r="A273" s="196" t="s">
        <v>1019</v>
      </c>
      <c r="B273" s="196" t="s">
        <v>1096</v>
      </c>
      <c r="C273" s="196" t="s">
        <v>839</v>
      </c>
      <c r="D273" s="196" t="s">
        <v>1091</v>
      </c>
      <c r="E273" s="228">
        <v>30</v>
      </c>
      <c r="F273" s="196" t="s">
        <v>841</v>
      </c>
      <c r="G273" s="196" t="s">
        <v>841</v>
      </c>
      <c r="H273" s="196">
        <v>17</v>
      </c>
    </row>
    <row r="274" spans="1:8" x14ac:dyDescent="0.25">
      <c r="A274" s="196" t="s">
        <v>1019</v>
      </c>
      <c r="B274" s="196" t="s">
        <v>1096</v>
      </c>
      <c r="C274" s="196" t="s">
        <v>839</v>
      </c>
      <c r="D274" s="196" t="s">
        <v>1091</v>
      </c>
      <c r="E274" s="228">
        <v>30</v>
      </c>
      <c r="F274" s="196" t="s">
        <v>841</v>
      </c>
      <c r="G274" s="196" t="s">
        <v>841</v>
      </c>
      <c r="H274" s="196">
        <v>22</v>
      </c>
    </row>
    <row r="275" spans="1:8" x14ac:dyDescent="0.25">
      <c r="A275" s="196" t="s">
        <v>1019</v>
      </c>
      <c r="B275" s="196" t="s">
        <v>1096</v>
      </c>
      <c r="C275" s="196" t="s">
        <v>839</v>
      </c>
      <c r="D275" s="196" t="s">
        <v>1098</v>
      </c>
      <c r="E275" s="228">
        <v>63.94</v>
      </c>
      <c r="F275" s="196" t="s">
        <v>841</v>
      </c>
      <c r="G275" s="196" t="s">
        <v>841</v>
      </c>
      <c r="H275" s="196">
        <v>30</v>
      </c>
    </row>
    <row r="276" spans="1:8" x14ac:dyDescent="0.25">
      <c r="A276" s="196" t="s">
        <v>1019</v>
      </c>
      <c r="B276" s="196" t="s">
        <v>1096</v>
      </c>
      <c r="C276" s="196" t="s">
        <v>839</v>
      </c>
      <c r="D276" s="196" t="s">
        <v>1098</v>
      </c>
      <c r="E276" s="228">
        <v>78.94</v>
      </c>
      <c r="F276" s="196" t="s">
        <v>841</v>
      </c>
      <c r="G276" s="196" t="s">
        <v>841</v>
      </c>
      <c r="H276" s="196">
        <v>10</v>
      </c>
    </row>
    <row r="277" spans="1:8" x14ac:dyDescent="0.25">
      <c r="A277" s="196" t="s">
        <v>1019</v>
      </c>
      <c r="B277" s="196" t="s">
        <v>1096</v>
      </c>
      <c r="C277" s="196" t="s">
        <v>839</v>
      </c>
      <c r="D277" s="196" t="s">
        <v>1099</v>
      </c>
      <c r="E277" s="228">
        <v>60</v>
      </c>
      <c r="F277" s="196" t="s">
        <v>841</v>
      </c>
      <c r="G277" s="196" t="s">
        <v>841</v>
      </c>
      <c r="H277" s="196">
        <v>45</v>
      </c>
    </row>
    <row r="278" spans="1:8" x14ac:dyDescent="0.25">
      <c r="A278" s="196" t="s">
        <v>1019</v>
      </c>
      <c r="B278" s="196" t="s">
        <v>1096</v>
      </c>
      <c r="C278" s="196" t="s">
        <v>839</v>
      </c>
      <c r="D278" s="196" t="s">
        <v>1100</v>
      </c>
      <c r="E278" s="228">
        <v>100.5</v>
      </c>
      <c r="F278" s="196" t="s">
        <v>841</v>
      </c>
      <c r="G278" s="196" t="s">
        <v>841</v>
      </c>
      <c r="H278" s="196">
        <v>52</v>
      </c>
    </row>
    <row r="279" spans="1:8" x14ac:dyDescent="0.25">
      <c r="A279" s="196" t="s">
        <v>1019</v>
      </c>
      <c r="B279" s="196" t="s">
        <v>1096</v>
      </c>
      <c r="C279" s="196" t="s">
        <v>839</v>
      </c>
      <c r="D279" s="196" t="s">
        <v>1101</v>
      </c>
      <c r="E279" s="228">
        <v>41.78</v>
      </c>
      <c r="F279" s="196" t="s">
        <v>841</v>
      </c>
      <c r="G279" s="196" t="s">
        <v>841</v>
      </c>
      <c r="H279" s="196">
        <v>300</v>
      </c>
    </row>
    <row r="280" spans="1:8" x14ac:dyDescent="0.25">
      <c r="A280" s="196" t="s">
        <v>1019</v>
      </c>
      <c r="B280" s="196" t="s">
        <v>1096</v>
      </c>
      <c r="C280" s="196" t="s">
        <v>839</v>
      </c>
      <c r="D280" s="196" t="s">
        <v>1102</v>
      </c>
      <c r="E280" s="228">
        <v>81.48</v>
      </c>
      <c r="F280" s="196" t="s">
        <v>841</v>
      </c>
      <c r="G280" s="196" t="s">
        <v>841</v>
      </c>
      <c r="H280" s="196">
        <v>20</v>
      </c>
    </row>
    <row r="281" spans="1:8" x14ac:dyDescent="0.25">
      <c r="A281" s="196" t="s">
        <v>1019</v>
      </c>
      <c r="B281" s="196" t="s">
        <v>1096</v>
      </c>
      <c r="C281" s="196" t="s">
        <v>839</v>
      </c>
      <c r="D281" s="196" t="s">
        <v>920</v>
      </c>
      <c r="E281" s="226" t="s">
        <v>841</v>
      </c>
      <c r="F281" s="196" t="s">
        <v>841</v>
      </c>
      <c r="G281" s="196" t="s">
        <v>841</v>
      </c>
      <c r="H281" s="196">
        <v>15</v>
      </c>
    </row>
    <row r="282" spans="1:8" x14ac:dyDescent="0.25">
      <c r="A282" s="196" t="s">
        <v>1019</v>
      </c>
      <c r="B282" s="196" t="s">
        <v>1096</v>
      </c>
      <c r="C282" s="196" t="s">
        <v>839</v>
      </c>
      <c r="D282" s="196" t="s">
        <v>1103</v>
      </c>
      <c r="E282" s="228">
        <v>55</v>
      </c>
      <c r="F282" s="196" t="s">
        <v>841</v>
      </c>
      <c r="G282" s="196" t="s">
        <v>841</v>
      </c>
      <c r="H282" s="196">
        <v>15</v>
      </c>
    </row>
    <row r="283" spans="1:8" x14ac:dyDescent="0.25">
      <c r="A283" s="196" t="s">
        <v>1019</v>
      </c>
      <c r="B283" s="196" t="s">
        <v>1096</v>
      </c>
      <c r="C283" s="196" t="s">
        <v>839</v>
      </c>
      <c r="D283" s="196" t="s">
        <v>901</v>
      </c>
      <c r="E283" s="228">
        <v>30</v>
      </c>
      <c r="F283" s="196" t="s">
        <v>841</v>
      </c>
      <c r="G283" s="196" t="s">
        <v>841</v>
      </c>
      <c r="H283" s="196">
        <v>42</v>
      </c>
    </row>
    <row r="284" spans="1:8" x14ac:dyDescent="0.25">
      <c r="A284" s="196" t="s">
        <v>1019</v>
      </c>
      <c r="B284" s="196" t="s">
        <v>1096</v>
      </c>
      <c r="C284" s="196" t="s">
        <v>839</v>
      </c>
      <c r="D284" s="196" t="s">
        <v>1104</v>
      </c>
      <c r="E284" s="228">
        <v>79.03</v>
      </c>
      <c r="F284" s="196" t="s">
        <v>841</v>
      </c>
      <c r="G284" s="196" t="s">
        <v>841</v>
      </c>
      <c r="H284" s="196">
        <v>68</v>
      </c>
    </row>
    <row r="285" spans="1:8" x14ac:dyDescent="0.25">
      <c r="A285" s="196" t="s">
        <v>1019</v>
      </c>
      <c r="B285" s="196" t="s">
        <v>1096</v>
      </c>
      <c r="C285" s="196" t="s">
        <v>839</v>
      </c>
      <c r="D285" s="196" t="s">
        <v>899</v>
      </c>
      <c r="E285" s="228">
        <v>114.52</v>
      </c>
      <c r="F285" s="196" t="s">
        <v>841</v>
      </c>
      <c r="G285" s="196" t="s">
        <v>841</v>
      </c>
      <c r="H285" s="196">
        <v>76</v>
      </c>
    </row>
    <row r="286" spans="1:8" x14ac:dyDescent="0.25">
      <c r="A286" s="196" t="s">
        <v>1019</v>
      </c>
      <c r="B286" s="196" t="s">
        <v>1096</v>
      </c>
      <c r="C286" s="196" t="s">
        <v>839</v>
      </c>
      <c r="D286" s="196" t="s">
        <v>1105</v>
      </c>
      <c r="E286" s="228">
        <v>30</v>
      </c>
      <c r="F286" s="196" t="s">
        <v>841</v>
      </c>
      <c r="G286" s="196" t="s">
        <v>841</v>
      </c>
      <c r="H286" s="196">
        <v>31</v>
      </c>
    </row>
    <row r="287" spans="1:8" x14ac:dyDescent="0.25">
      <c r="A287" s="196" t="s">
        <v>1019</v>
      </c>
      <c r="B287" s="196" t="s">
        <v>1096</v>
      </c>
      <c r="C287" s="196" t="s">
        <v>839</v>
      </c>
      <c r="D287" s="196" t="s">
        <v>1106</v>
      </c>
      <c r="E287" s="228">
        <v>126.59</v>
      </c>
      <c r="F287" s="196" t="s">
        <v>841</v>
      </c>
      <c r="G287" s="196" t="s">
        <v>841</v>
      </c>
      <c r="H287" s="196">
        <v>27</v>
      </c>
    </row>
    <row r="288" spans="1:8" x14ac:dyDescent="0.25">
      <c r="A288" s="196" t="s">
        <v>1019</v>
      </c>
      <c r="B288" s="196" t="s">
        <v>1096</v>
      </c>
      <c r="C288" s="196" t="s">
        <v>839</v>
      </c>
      <c r="D288" s="196" t="s">
        <v>1022</v>
      </c>
      <c r="E288" s="228">
        <v>30</v>
      </c>
      <c r="F288" s="196" t="s">
        <v>841</v>
      </c>
      <c r="G288" s="196" t="s">
        <v>841</v>
      </c>
      <c r="H288" s="196">
        <v>26</v>
      </c>
    </row>
    <row r="289" spans="1:8" x14ac:dyDescent="0.25">
      <c r="A289" s="196" t="s">
        <v>1019</v>
      </c>
      <c r="B289" s="196" t="s">
        <v>1096</v>
      </c>
      <c r="C289" s="196" t="s">
        <v>839</v>
      </c>
      <c r="D289" s="196" t="s">
        <v>1107</v>
      </c>
      <c r="E289" s="228">
        <v>50.57</v>
      </c>
      <c r="F289" s="196" t="s">
        <v>841</v>
      </c>
      <c r="G289" s="196" t="s">
        <v>841</v>
      </c>
      <c r="H289" s="196">
        <v>36</v>
      </c>
    </row>
    <row r="290" spans="1:8" x14ac:dyDescent="0.25">
      <c r="A290" s="196" t="s">
        <v>1019</v>
      </c>
      <c r="B290" s="196" t="s">
        <v>1096</v>
      </c>
      <c r="C290" s="196" t="s">
        <v>839</v>
      </c>
      <c r="D290" s="196" t="s">
        <v>1108</v>
      </c>
      <c r="E290" s="228">
        <v>45</v>
      </c>
      <c r="F290" s="196" t="s">
        <v>841</v>
      </c>
      <c r="G290" s="196" t="s">
        <v>841</v>
      </c>
      <c r="H290" s="196">
        <v>12</v>
      </c>
    </row>
    <row r="291" spans="1:8" x14ac:dyDescent="0.25">
      <c r="A291" s="196" t="s">
        <v>1019</v>
      </c>
      <c r="B291" s="196" t="s">
        <v>1109</v>
      </c>
      <c r="C291" s="196" t="s">
        <v>839</v>
      </c>
      <c r="D291" s="196" t="s">
        <v>1110</v>
      </c>
      <c r="E291" s="228">
        <v>72.02</v>
      </c>
      <c r="F291" s="196" t="s">
        <v>841</v>
      </c>
      <c r="G291" s="196" t="s">
        <v>841</v>
      </c>
      <c r="H291" s="196">
        <v>30</v>
      </c>
    </row>
    <row r="292" spans="1:8" x14ac:dyDescent="0.25">
      <c r="A292" s="196" t="s">
        <v>1019</v>
      </c>
      <c r="B292" s="196" t="s">
        <v>1111</v>
      </c>
      <c r="C292" s="196" t="s">
        <v>839</v>
      </c>
      <c r="D292" s="196" t="s">
        <v>1112</v>
      </c>
      <c r="E292" s="228">
        <v>65.31</v>
      </c>
      <c r="F292" s="196" t="s">
        <v>841</v>
      </c>
      <c r="G292" s="196" t="s">
        <v>841</v>
      </c>
      <c r="H292" s="196">
        <v>35</v>
      </c>
    </row>
    <row r="293" spans="1:8" x14ac:dyDescent="0.25">
      <c r="A293" s="196" t="s">
        <v>1019</v>
      </c>
      <c r="B293" s="196" t="s">
        <v>1111</v>
      </c>
      <c r="C293" s="196" t="s">
        <v>839</v>
      </c>
      <c r="D293" s="196" t="s">
        <v>1113</v>
      </c>
      <c r="E293" s="228">
        <v>45</v>
      </c>
      <c r="F293" s="196" t="s">
        <v>841</v>
      </c>
      <c r="G293" s="196" t="s">
        <v>841</v>
      </c>
      <c r="H293" s="226" t="s">
        <v>841</v>
      </c>
    </row>
    <row r="294" spans="1:8" x14ac:dyDescent="0.25">
      <c r="A294" s="196" t="s">
        <v>1019</v>
      </c>
      <c r="B294" s="196" t="s">
        <v>1114</v>
      </c>
      <c r="C294" s="196" t="s">
        <v>839</v>
      </c>
      <c r="D294" s="196" t="s">
        <v>1030</v>
      </c>
      <c r="E294" s="228">
        <v>30</v>
      </c>
      <c r="F294" s="196" t="s">
        <v>841</v>
      </c>
      <c r="G294" s="196" t="s">
        <v>841</v>
      </c>
      <c r="H294" s="196">
        <v>120</v>
      </c>
    </row>
    <row r="295" spans="1:8" x14ac:dyDescent="0.25">
      <c r="A295" s="196" t="s">
        <v>1019</v>
      </c>
      <c r="B295" s="196" t="s">
        <v>1115</v>
      </c>
      <c r="C295" s="196" t="s">
        <v>839</v>
      </c>
      <c r="D295" s="196" t="s">
        <v>1112</v>
      </c>
      <c r="E295" s="228">
        <v>60</v>
      </c>
      <c r="F295" s="196" t="s">
        <v>841</v>
      </c>
      <c r="G295" s="196" t="s">
        <v>841</v>
      </c>
      <c r="H295" s="196">
        <v>50</v>
      </c>
    </row>
    <row r="296" spans="1:8" x14ac:dyDescent="0.25">
      <c r="A296" s="196" t="s">
        <v>1019</v>
      </c>
      <c r="B296" s="196" t="s">
        <v>1116</v>
      </c>
      <c r="C296" s="196" t="s">
        <v>839</v>
      </c>
      <c r="D296" s="196" t="s">
        <v>847</v>
      </c>
      <c r="E296" s="228">
        <v>30</v>
      </c>
      <c r="F296" s="196" t="s">
        <v>841</v>
      </c>
      <c r="G296" s="196" t="s">
        <v>841</v>
      </c>
      <c r="H296" s="196">
        <v>70</v>
      </c>
    </row>
    <row r="297" spans="1:8" x14ac:dyDescent="0.25">
      <c r="A297" s="196" t="s">
        <v>1019</v>
      </c>
      <c r="B297" s="196" t="s">
        <v>1117</v>
      </c>
      <c r="C297" s="196" t="s">
        <v>839</v>
      </c>
      <c r="D297" s="196" t="s">
        <v>1112</v>
      </c>
      <c r="E297" s="228">
        <v>50</v>
      </c>
      <c r="F297" s="196" t="s">
        <v>841</v>
      </c>
      <c r="G297" s="196" t="s">
        <v>841</v>
      </c>
      <c r="H297" s="196">
        <v>115</v>
      </c>
    </row>
    <row r="298" spans="1:8" x14ac:dyDescent="0.25">
      <c r="A298" s="196" t="s">
        <v>1019</v>
      </c>
      <c r="B298" s="196" t="s">
        <v>1118</v>
      </c>
      <c r="C298" s="196" t="s">
        <v>839</v>
      </c>
      <c r="D298" s="196" t="s">
        <v>1112</v>
      </c>
      <c r="E298" s="228">
        <v>30</v>
      </c>
      <c r="F298" s="196" t="s">
        <v>841</v>
      </c>
      <c r="G298" s="196" t="s">
        <v>841</v>
      </c>
      <c r="H298" s="196">
        <v>115</v>
      </c>
    </row>
    <row r="299" spans="1:8" x14ac:dyDescent="0.25">
      <c r="A299" s="196" t="s">
        <v>1019</v>
      </c>
      <c r="B299" s="196" t="s">
        <v>1119</v>
      </c>
      <c r="C299" s="196" t="s">
        <v>839</v>
      </c>
      <c r="D299" s="196" t="s">
        <v>1112</v>
      </c>
      <c r="E299" s="228">
        <v>50</v>
      </c>
      <c r="F299" s="196" t="s">
        <v>841</v>
      </c>
      <c r="G299" s="196" t="s">
        <v>841</v>
      </c>
      <c r="H299" s="196">
        <v>115</v>
      </c>
    </row>
    <row r="300" spans="1:8" x14ac:dyDescent="0.25">
      <c r="A300" s="196" t="s">
        <v>1019</v>
      </c>
      <c r="B300" s="196" t="s">
        <v>1120</v>
      </c>
      <c r="C300" s="196" t="s">
        <v>839</v>
      </c>
      <c r="D300" s="196" t="s">
        <v>1121</v>
      </c>
      <c r="E300" s="228">
        <v>20</v>
      </c>
      <c r="F300" s="196" t="s">
        <v>841</v>
      </c>
      <c r="G300" s="196" t="s">
        <v>841</v>
      </c>
      <c r="H300" s="196">
        <v>30</v>
      </c>
    </row>
    <row r="301" spans="1:8" x14ac:dyDescent="0.25">
      <c r="A301" s="196" t="s">
        <v>1019</v>
      </c>
      <c r="B301" s="196" t="s">
        <v>1122</v>
      </c>
      <c r="C301" s="196" t="s">
        <v>839</v>
      </c>
      <c r="D301" s="196" t="s">
        <v>1121</v>
      </c>
      <c r="E301" s="228">
        <v>20</v>
      </c>
      <c r="F301" s="196" t="s">
        <v>841</v>
      </c>
      <c r="G301" s="196" t="s">
        <v>841</v>
      </c>
      <c r="H301" s="196">
        <v>30</v>
      </c>
    </row>
    <row r="302" spans="1:8" x14ac:dyDescent="0.25">
      <c r="A302" s="196" t="s">
        <v>1019</v>
      </c>
      <c r="B302" s="196" t="s">
        <v>1123</v>
      </c>
      <c r="C302" s="196" t="s">
        <v>839</v>
      </c>
      <c r="D302" s="196" t="s">
        <v>1112</v>
      </c>
      <c r="E302" s="228">
        <v>60</v>
      </c>
      <c r="F302" s="196" t="s">
        <v>841</v>
      </c>
      <c r="G302" s="196" t="s">
        <v>841</v>
      </c>
      <c r="H302" s="196">
        <v>115</v>
      </c>
    </row>
    <row r="303" spans="1:8" x14ac:dyDescent="0.25">
      <c r="A303" s="196" t="s">
        <v>1019</v>
      </c>
      <c r="B303" s="196" t="s">
        <v>1124</v>
      </c>
      <c r="C303" s="196" t="s">
        <v>839</v>
      </c>
      <c r="D303" s="196" t="s">
        <v>1125</v>
      </c>
      <c r="E303" s="228">
        <v>100</v>
      </c>
      <c r="F303" s="196" t="s">
        <v>841</v>
      </c>
      <c r="G303" s="196" t="s">
        <v>841</v>
      </c>
      <c r="H303" s="196">
        <v>56</v>
      </c>
    </row>
    <row r="304" spans="1:8" x14ac:dyDescent="0.25">
      <c r="A304" s="196" t="s">
        <v>1019</v>
      </c>
      <c r="B304" s="196" t="s">
        <v>1126</v>
      </c>
      <c r="C304" s="196" t="s">
        <v>839</v>
      </c>
      <c r="D304" s="196" t="s">
        <v>1125</v>
      </c>
      <c r="E304" s="228">
        <v>100</v>
      </c>
      <c r="F304" s="196" t="s">
        <v>841</v>
      </c>
      <c r="G304" s="196" t="s">
        <v>841</v>
      </c>
      <c r="H304" s="196">
        <v>56</v>
      </c>
    </row>
    <row r="305" spans="1:8" x14ac:dyDescent="0.25">
      <c r="A305" s="196" t="s">
        <v>1019</v>
      </c>
      <c r="B305" s="196" t="s">
        <v>1127</v>
      </c>
      <c r="C305" s="196" t="s">
        <v>839</v>
      </c>
      <c r="D305" s="196" t="s">
        <v>1125</v>
      </c>
      <c r="E305" s="228">
        <v>100</v>
      </c>
      <c r="F305" s="196" t="s">
        <v>841</v>
      </c>
      <c r="G305" s="196" t="s">
        <v>841</v>
      </c>
      <c r="H305" s="196">
        <v>56</v>
      </c>
    </row>
    <row r="306" spans="1:8" x14ac:dyDescent="0.25">
      <c r="A306" s="196" t="s">
        <v>1019</v>
      </c>
      <c r="B306" s="196" t="s">
        <v>1128</v>
      </c>
      <c r="C306" s="196" t="s">
        <v>839</v>
      </c>
      <c r="D306" s="196" t="s">
        <v>1125</v>
      </c>
      <c r="E306" s="228">
        <v>111.5</v>
      </c>
      <c r="F306" s="196" t="s">
        <v>841</v>
      </c>
      <c r="G306" s="196" t="s">
        <v>841</v>
      </c>
      <c r="H306" s="196">
        <v>56</v>
      </c>
    </row>
    <row r="307" spans="1:8" x14ac:dyDescent="0.25">
      <c r="A307" s="196" t="s">
        <v>1129</v>
      </c>
      <c r="B307" s="196" t="s">
        <v>1130</v>
      </c>
      <c r="C307" s="196" t="s">
        <v>979</v>
      </c>
      <c r="D307" s="196" t="s">
        <v>903</v>
      </c>
      <c r="E307" s="226" t="s">
        <v>841</v>
      </c>
      <c r="F307" s="196" t="s">
        <v>841</v>
      </c>
      <c r="G307" s="196" t="s">
        <v>841</v>
      </c>
      <c r="H307" s="196">
        <v>50</v>
      </c>
    </row>
    <row r="308" spans="1:8" x14ac:dyDescent="0.25">
      <c r="A308" s="196" t="s">
        <v>1131</v>
      </c>
      <c r="B308" s="196" t="s">
        <v>1132</v>
      </c>
      <c r="C308" s="196" t="s">
        <v>687</v>
      </c>
      <c r="D308" s="196" t="s">
        <v>903</v>
      </c>
      <c r="E308" s="226" t="s">
        <v>841</v>
      </c>
      <c r="F308" s="196" t="s">
        <v>841</v>
      </c>
      <c r="G308" s="196" t="s">
        <v>841</v>
      </c>
      <c r="H308" s="196">
        <v>500</v>
      </c>
    </row>
    <row r="309" spans="1:8" x14ac:dyDescent="0.25">
      <c r="A309" s="196" t="s">
        <v>1131</v>
      </c>
      <c r="B309" s="196" t="s">
        <v>1133</v>
      </c>
      <c r="C309" s="196" t="s">
        <v>839</v>
      </c>
      <c r="D309" s="196" t="s">
        <v>903</v>
      </c>
      <c r="E309" s="228">
        <v>575</v>
      </c>
      <c r="F309" s="196" t="s">
        <v>841</v>
      </c>
      <c r="G309" s="196" t="s">
        <v>841</v>
      </c>
      <c r="H309" s="196">
        <v>50</v>
      </c>
    </row>
    <row r="310" spans="1:8" x14ac:dyDescent="0.25">
      <c r="A310" s="196" t="s">
        <v>1131</v>
      </c>
      <c r="B310" s="196" t="s">
        <v>1134</v>
      </c>
      <c r="C310" s="196" t="s">
        <v>985</v>
      </c>
      <c r="D310" s="196" t="s">
        <v>903</v>
      </c>
      <c r="E310" s="228">
        <v>1250</v>
      </c>
      <c r="F310" s="196" t="s">
        <v>841</v>
      </c>
      <c r="G310" s="196" t="s">
        <v>841</v>
      </c>
      <c r="H310" s="196">
        <v>45</v>
      </c>
    </row>
    <row r="311" spans="1:8" x14ac:dyDescent="0.25">
      <c r="A311" s="196" t="s">
        <v>1131</v>
      </c>
      <c r="B311" s="196" t="s">
        <v>1134</v>
      </c>
      <c r="C311" s="196" t="s">
        <v>985</v>
      </c>
      <c r="D311" s="196"/>
      <c r="E311" s="228">
        <v>150</v>
      </c>
      <c r="F311" s="196" t="s">
        <v>841</v>
      </c>
      <c r="G311" s="196" t="s">
        <v>841</v>
      </c>
      <c r="H311" s="196">
        <v>10</v>
      </c>
    </row>
    <row r="312" spans="1:8" x14ac:dyDescent="0.25">
      <c r="A312" s="196" t="s">
        <v>1131</v>
      </c>
      <c r="B312" s="196" t="s">
        <v>1134</v>
      </c>
      <c r="C312" s="196" t="s">
        <v>985</v>
      </c>
      <c r="D312" s="196"/>
      <c r="E312" s="228">
        <v>150</v>
      </c>
      <c r="F312" s="196" t="s">
        <v>841</v>
      </c>
      <c r="G312" s="196" t="s">
        <v>841</v>
      </c>
      <c r="H312" s="196">
        <v>22</v>
      </c>
    </row>
    <row r="313" spans="1:8" x14ac:dyDescent="0.25">
      <c r="A313" s="196" t="s">
        <v>1131</v>
      </c>
      <c r="B313" s="196" t="s">
        <v>1134</v>
      </c>
      <c r="C313" s="196" t="s">
        <v>985</v>
      </c>
      <c r="D313" s="196"/>
      <c r="E313" s="228">
        <v>150</v>
      </c>
      <c r="F313" s="196" t="s">
        <v>841</v>
      </c>
      <c r="G313" s="196" t="s">
        <v>841</v>
      </c>
      <c r="H313" s="196">
        <v>8</v>
      </c>
    </row>
    <row r="314" spans="1:8" x14ac:dyDescent="0.25">
      <c r="A314" s="196" t="s">
        <v>1131</v>
      </c>
      <c r="B314" s="196" t="s">
        <v>1134</v>
      </c>
      <c r="C314" s="196" t="s">
        <v>985</v>
      </c>
      <c r="D314" s="196"/>
      <c r="E314" s="228">
        <v>220</v>
      </c>
      <c r="F314" s="196" t="s">
        <v>841</v>
      </c>
      <c r="G314" s="196" t="s">
        <v>841</v>
      </c>
      <c r="H314" s="196">
        <v>7</v>
      </c>
    </row>
    <row r="315" spans="1:8" x14ac:dyDescent="0.25">
      <c r="A315" s="196" t="s">
        <v>1131</v>
      </c>
      <c r="B315" s="196" t="s">
        <v>1134</v>
      </c>
      <c r="C315" s="196" t="s">
        <v>985</v>
      </c>
      <c r="D315" s="196"/>
      <c r="E315" s="228">
        <v>220</v>
      </c>
      <c r="F315" s="196" t="s">
        <v>841</v>
      </c>
      <c r="G315" s="196" t="s">
        <v>841</v>
      </c>
      <c r="H315" s="196">
        <v>8</v>
      </c>
    </row>
    <row r="316" spans="1:8" x14ac:dyDescent="0.25">
      <c r="A316" s="196" t="s">
        <v>1131</v>
      </c>
      <c r="B316" s="196" t="s">
        <v>1134</v>
      </c>
      <c r="C316" s="196" t="s">
        <v>985</v>
      </c>
      <c r="D316" s="196"/>
      <c r="E316" s="228">
        <v>250</v>
      </c>
      <c r="F316" s="196" t="s">
        <v>841</v>
      </c>
      <c r="G316" s="196" t="s">
        <v>841</v>
      </c>
      <c r="H316" s="196">
        <v>8</v>
      </c>
    </row>
    <row r="317" spans="1:8" x14ac:dyDescent="0.25">
      <c r="A317" s="196" t="s">
        <v>1131</v>
      </c>
      <c r="B317" s="196" t="s">
        <v>1134</v>
      </c>
      <c r="C317" s="196" t="s">
        <v>985</v>
      </c>
      <c r="D317" s="196"/>
      <c r="E317" s="228">
        <v>90</v>
      </c>
      <c r="F317" s="196" t="s">
        <v>841</v>
      </c>
      <c r="G317" s="196" t="s">
        <v>841</v>
      </c>
      <c r="H317" s="196">
        <v>9</v>
      </c>
    </row>
    <row r="318" spans="1:8" x14ac:dyDescent="0.25">
      <c r="A318" s="196" t="s">
        <v>1131</v>
      </c>
      <c r="B318" s="196" t="s">
        <v>1135</v>
      </c>
      <c r="C318" s="196" t="s">
        <v>985</v>
      </c>
      <c r="D318" s="196" t="s">
        <v>903</v>
      </c>
      <c r="E318" s="228">
        <v>875</v>
      </c>
      <c r="F318" s="196" t="s">
        <v>841</v>
      </c>
      <c r="G318" s="196" t="s">
        <v>841</v>
      </c>
      <c r="H318" s="196">
        <v>45</v>
      </c>
    </row>
    <row r="319" spans="1:8" x14ac:dyDescent="0.25">
      <c r="A319" s="196" t="s">
        <v>1131</v>
      </c>
      <c r="B319" s="196" t="s">
        <v>1135</v>
      </c>
      <c r="C319" s="196" t="s">
        <v>985</v>
      </c>
      <c r="D319" s="196"/>
      <c r="E319" s="228">
        <v>875</v>
      </c>
      <c r="F319" s="196" t="s">
        <v>841</v>
      </c>
      <c r="G319" s="196" t="s">
        <v>841</v>
      </c>
      <c r="H319" s="196">
        <v>50</v>
      </c>
    </row>
    <row r="320" spans="1:8" x14ac:dyDescent="0.25">
      <c r="A320" s="196" t="s">
        <v>1131</v>
      </c>
      <c r="B320" s="196" t="s">
        <v>1136</v>
      </c>
      <c r="C320" s="196" t="s">
        <v>985</v>
      </c>
      <c r="D320" s="196" t="s">
        <v>903</v>
      </c>
      <c r="E320" s="228">
        <v>1250</v>
      </c>
      <c r="F320" s="196" t="s">
        <v>841</v>
      </c>
      <c r="G320" s="196" t="s">
        <v>841</v>
      </c>
      <c r="H320" s="196">
        <v>10</v>
      </c>
    </row>
    <row r="321" spans="1:8" x14ac:dyDescent="0.25">
      <c r="A321" s="196" t="s">
        <v>1131</v>
      </c>
      <c r="B321" s="196" t="s">
        <v>1137</v>
      </c>
      <c r="C321" s="196" t="s">
        <v>639</v>
      </c>
      <c r="D321" s="196" t="s">
        <v>903</v>
      </c>
      <c r="E321" s="226" t="s">
        <v>841</v>
      </c>
      <c r="F321" s="196" t="s">
        <v>841</v>
      </c>
      <c r="G321" s="196" t="s">
        <v>841</v>
      </c>
      <c r="H321" s="229">
        <v>1000</v>
      </c>
    </row>
    <row r="322" spans="1:8" x14ac:dyDescent="0.25">
      <c r="A322" s="196" t="s">
        <v>1138</v>
      </c>
      <c r="B322" s="196" t="s">
        <v>1139</v>
      </c>
      <c r="C322" s="196" t="s">
        <v>839</v>
      </c>
      <c r="D322" s="196" t="s">
        <v>903</v>
      </c>
      <c r="E322" s="226" t="s">
        <v>841</v>
      </c>
      <c r="F322" s="196" t="s">
        <v>841</v>
      </c>
      <c r="G322" s="196" t="s">
        <v>841</v>
      </c>
      <c r="H322" s="196">
        <v>88</v>
      </c>
    </row>
    <row r="323" spans="1:8" x14ac:dyDescent="0.25">
      <c r="A323" s="196" t="s">
        <v>1138</v>
      </c>
      <c r="B323" s="196" t="s">
        <v>1140</v>
      </c>
      <c r="C323" s="196" t="s">
        <v>839</v>
      </c>
      <c r="D323" s="196" t="s">
        <v>903</v>
      </c>
      <c r="E323" s="226" t="s">
        <v>841</v>
      </c>
      <c r="F323" s="196" t="s">
        <v>841</v>
      </c>
      <c r="G323" s="196" t="s">
        <v>841</v>
      </c>
      <c r="H323" s="196">
        <v>50</v>
      </c>
    </row>
    <row r="324" spans="1:8" x14ac:dyDescent="0.25">
      <c r="A324" s="196" t="s">
        <v>1141</v>
      </c>
      <c r="B324" s="196" t="s">
        <v>1142</v>
      </c>
      <c r="C324" s="196" t="s">
        <v>839</v>
      </c>
      <c r="D324" s="196" t="s">
        <v>903</v>
      </c>
      <c r="E324" s="226" t="s">
        <v>841</v>
      </c>
      <c r="F324" s="196" t="s">
        <v>841</v>
      </c>
      <c r="G324" s="196" t="s">
        <v>841</v>
      </c>
      <c r="H324" s="226" t="s">
        <v>841</v>
      </c>
    </row>
    <row r="325" spans="1:8" x14ac:dyDescent="0.25">
      <c r="A325" s="196" t="s">
        <v>1141</v>
      </c>
      <c r="B325" s="196" t="s">
        <v>1143</v>
      </c>
      <c r="C325" s="196" t="s">
        <v>839</v>
      </c>
      <c r="D325" s="196" t="s">
        <v>903</v>
      </c>
      <c r="E325" s="226" t="s">
        <v>841</v>
      </c>
      <c r="F325" s="196" t="s">
        <v>841</v>
      </c>
      <c r="G325" s="196" t="s">
        <v>841</v>
      </c>
      <c r="H325" s="226" t="s">
        <v>841</v>
      </c>
    </row>
    <row r="326" spans="1:8" x14ac:dyDescent="0.25">
      <c r="A326" s="196" t="s">
        <v>1141</v>
      </c>
      <c r="B326" s="196" t="s">
        <v>1144</v>
      </c>
      <c r="C326" s="196" t="s">
        <v>730</v>
      </c>
      <c r="D326" s="196" t="s">
        <v>903</v>
      </c>
      <c r="E326" s="226" t="s">
        <v>841</v>
      </c>
      <c r="F326" s="196" t="s">
        <v>841</v>
      </c>
      <c r="G326" s="196" t="s">
        <v>841</v>
      </c>
      <c r="H326" s="226" t="s">
        <v>841</v>
      </c>
    </row>
    <row r="327" spans="1:8" x14ac:dyDescent="0.25">
      <c r="A327" s="196" t="s">
        <v>1141</v>
      </c>
      <c r="B327" s="196" t="s">
        <v>1145</v>
      </c>
      <c r="C327" s="196" t="s">
        <v>839</v>
      </c>
      <c r="D327" s="196" t="s">
        <v>903</v>
      </c>
      <c r="E327" s="226" t="s">
        <v>841</v>
      </c>
      <c r="F327" s="196" t="s">
        <v>841</v>
      </c>
      <c r="G327" s="196" t="s">
        <v>841</v>
      </c>
      <c r="H327" s="226" t="s">
        <v>841</v>
      </c>
    </row>
    <row r="328" spans="1:8" x14ac:dyDescent="0.25">
      <c r="A328" s="196" t="s">
        <v>1141</v>
      </c>
      <c r="B328" s="196" t="s">
        <v>1146</v>
      </c>
      <c r="C328" s="196" t="s">
        <v>839</v>
      </c>
      <c r="D328" s="196" t="s">
        <v>903</v>
      </c>
      <c r="E328" s="226" t="s">
        <v>841</v>
      </c>
      <c r="F328" s="196" t="s">
        <v>841</v>
      </c>
      <c r="G328" s="196" t="s">
        <v>841</v>
      </c>
      <c r="H328" s="226" t="s">
        <v>841</v>
      </c>
    </row>
    <row r="329" spans="1:8" x14ac:dyDescent="0.25">
      <c r="A329" s="196" t="s">
        <v>1141</v>
      </c>
      <c r="B329" s="196" t="s">
        <v>1147</v>
      </c>
      <c r="C329" s="196" t="s">
        <v>639</v>
      </c>
      <c r="D329" s="196" t="s">
        <v>903</v>
      </c>
      <c r="E329" s="226" t="s">
        <v>841</v>
      </c>
      <c r="F329" s="196" t="s">
        <v>841</v>
      </c>
      <c r="G329" s="196" t="s">
        <v>841</v>
      </c>
      <c r="H329" s="226" t="s">
        <v>841</v>
      </c>
    </row>
    <row r="330" spans="1:8" x14ac:dyDescent="0.25">
      <c r="A330" s="196" t="s">
        <v>1141</v>
      </c>
      <c r="B330" s="196" t="s">
        <v>1148</v>
      </c>
      <c r="C330" s="196" t="s">
        <v>839</v>
      </c>
      <c r="D330" s="196" t="s">
        <v>903</v>
      </c>
      <c r="E330" s="226" t="s">
        <v>841</v>
      </c>
      <c r="F330" s="196" t="s">
        <v>841</v>
      </c>
      <c r="G330" s="196" t="s">
        <v>841</v>
      </c>
      <c r="H330" s="226" t="s">
        <v>841</v>
      </c>
    </row>
    <row r="331" spans="1:8" x14ac:dyDescent="0.25">
      <c r="A331" s="196" t="s">
        <v>1141</v>
      </c>
      <c r="B331" s="196" t="s">
        <v>1149</v>
      </c>
      <c r="C331" s="196" t="s">
        <v>839</v>
      </c>
      <c r="D331" s="196" t="s">
        <v>903</v>
      </c>
      <c r="E331" s="226" t="s">
        <v>841</v>
      </c>
      <c r="F331" s="196" t="s">
        <v>841</v>
      </c>
      <c r="G331" s="196" t="s">
        <v>841</v>
      </c>
      <c r="H331" s="226" t="s">
        <v>841</v>
      </c>
    </row>
    <row r="332" spans="1:8" x14ac:dyDescent="0.25">
      <c r="A332" s="196" t="s">
        <v>1141</v>
      </c>
      <c r="B332" s="196" t="s">
        <v>1150</v>
      </c>
      <c r="C332" s="196" t="s">
        <v>639</v>
      </c>
      <c r="D332" s="196" t="s">
        <v>903</v>
      </c>
      <c r="E332" s="226" t="s">
        <v>841</v>
      </c>
      <c r="F332" s="196" t="s">
        <v>841</v>
      </c>
      <c r="G332" s="196" t="s">
        <v>841</v>
      </c>
      <c r="H332" s="226" t="s">
        <v>841</v>
      </c>
    </row>
    <row r="333" spans="1:8" x14ac:dyDescent="0.25">
      <c r="A333" s="196" t="s">
        <v>1141</v>
      </c>
      <c r="B333" s="196" t="s">
        <v>1151</v>
      </c>
      <c r="C333" s="196" t="s">
        <v>639</v>
      </c>
      <c r="D333" s="196" t="s">
        <v>903</v>
      </c>
      <c r="E333" s="226" t="s">
        <v>841</v>
      </c>
      <c r="F333" s="196" t="s">
        <v>841</v>
      </c>
      <c r="G333" s="196" t="s">
        <v>841</v>
      </c>
      <c r="H333" s="226" t="s">
        <v>841</v>
      </c>
    </row>
    <row r="334" spans="1:8" x14ac:dyDescent="0.25">
      <c r="A334" s="196" t="s">
        <v>1141</v>
      </c>
      <c r="B334" s="196" t="s">
        <v>1152</v>
      </c>
      <c r="C334" s="196" t="s">
        <v>730</v>
      </c>
      <c r="D334" s="196" t="s">
        <v>903</v>
      </c>
      <c r="E334" s="226" t="s">
        <v>841</v>
      </c>
      <c r="F334" s="196" t="s">
        <v>841</v>
      </c>
      <c r="G334" s="196" t="s">
        <v>841</v>
      </c>
      <c r="H334" s="226" t="s">
        <v>841</v>
      </c>
    </row>
    <row r="335" spans="1:8" x14ac:dyDescent="0.25">
      <c r="A335" s="196" t="s">
        <v>1153</v>
      </c>
      <c r="B335" s="196" t="s">
        <v>1154</v>
      </c>
      <c r="C335" s="196" t="s">
        <v>839</v>
      </c>
      <c r="D335" s="196" t="s">
        <v>903</v>
      </c>
      <c r="E335" s="226" t="s">
        <v>841</v>
      </c>
      <c r="F335" s="196" t="s">
        <v>841</v>
      </c>
      <c r="G335" s="196" t="s">
        <v>841</v>
      </c>
      <c r="H335" s="226" t="s">
        <v>841</v>
      </c>
    </row>
    <row r="336" spans="1:8" x14ac:dyDescent="0.25">
      <c r="A336" s="196" t="s">
        <v>1153</v>
      </c>
      <c r="B336" s="196" t="s">
        <v>1154</v>
      </c>
      <c r="C336" s="196" t="s">
        <v>839</v>
      </c>
      <c r="D336" s="196" t="s">
        <v>1155</v>
      </c>
      <c r="E336" s="226" t="s">
        <v>841</v>
      </c>
      <c r="F336" s="196" t="s">
        <v>841</v>
      </c>
      <c r="G336" s="196" t="s">
        <v>841</v>
      </c>
      <c r="H336" s="226" t="s">
        <v>841</v>
      </c>
    </row>
    <row r="337" spans="1:8" x14ac:dyDescent="0.25">
      <c r="A337" s="196" t="s">
        <v>1153</v>
      </c>
      <c r="B337" s="196" t="s">
        <v>1006</v>
      </c>
      <c r="C337" s="196" t="s">
        <v>839</v>
      </c>
      <c r="D337" s="196" t="s">
        <v>903</v>
      </c>
      <c r="E337" s="226" t="s">
        <v>841</v>
      </c>
      <c r="F337" s="196" t="s">
        <v>841</v>
      </c>
      <c r="G337" s="196" t="s">
        <v>841</v>
      </c>
      <c r="H337" s="226" t="s">
        <v>841</v>
      </c>
    </row>
    <row r="338" spans="1:8" x14ac:dyDescent="0.25">
      <c r="A338" s="196" t="s">
        <v>1153</v>
      </c>
      <c r="B338" s="196" t="s">
        <v>1006</v>
      </c>
      <c r="C338" s="196" t="s">
        <v>839</v>
      </c>
      <c r="D338" s="196" t="s">
        <v>1156</v>
      </c>
      <c r="E338" s="226" t="s">
        <v>841</v>
      </c>
      <c r="F338" s="196" t="s">
        <v>841</v>
      </c>
      <c r="G338" s="196" t="s">
        <v>841</v>
      </c>
      <c r="H338" s="226" t="s">
        <v>841</v>
      </c>
    </row>
    <row r="339" spans="1:8" x14ac:dyDescent="0.25">
      <c r="A339" s="196" t="s">
        <v>1157</v>
      </c>
      <c r="B339" s="196" t="s">
        <v>1158</v>
      </c>
      <c r="C339" s="196" t="s">
        <v>839</v>
      </c>
      <c r="D339" s="196" t="s">
        <v>903</v>
      </c>
      <c r="E339" s="228">
        <v>2000</v>
      </c>
      <c r="F339" s="196" t="s">
        <v>841</v>
      </c>
      <c r="G339" s="196" t="s">
        <v>841</v>
      </c>
      <c r="H339" s="196">
        <v>50</v>
      </c>
    </row>
    <row r="340" spans="1:8" x14ac:dyDescent="0.25">
      <c r="A340" s="196" t="s">
        <v>1159</v>
      </c>
      <c r="B340" s="196" t="s">
        <v>1160</v>
      </c>
      <c r="C340" s="196" t="s">
        <v>979</v>
      </c>
      <c r="D340" s="196" t="s">
        <v>903</v>
      </c>
      <c r="E340" s="226" t="s">
        <v>841</v>
      </c>
      <c r="F340" s="196" t="s">
        <v>841</v>
      </c>
      <c r="G340" s="196" t="s">
        <v>841</v>
      </c>
      <c r="H340" s="226" t="s">
        <v>841</v>
      </c>
    </row>
    <row r="341" spans="1:8" x14ac:dyDescent="0.25">
      <c r="A341" s="196" t="s">
        <v>1161</v>
      </c>
      <c r="B341" s="196" t="s">
        <v>1162</v>
      </c>
      <c r="C341" s="196" t="s">
        <v>985</v>
      </c>
      <c r="D341" s="196" t="s">
        <v>903</v>
      </c>
      <c r="E341" s="228">
        <v>60</v>
      </c>
      <c r="F341" s="196" t="s">
        <v>841</v>
      </c>
      <c r="G341" s="196" t="s">
        <v>841</v>
      </c>
      <c r="H341" s="196">
        <v>30</v>
      </c>
    </row>
    <row r="342" spans="1:8" x14ac:dyDescent="0.25">
      <c r="A342" s="196" t="s">
        <v>1163</v>
      </c>
      <c r="B342" s="196" t="s">
        <v>1164</v>
      </c>
      <c r="C342" s="196" t="s">
        <v>639</v>
      </c>
      <c r="D342" s="196" t="s">
        <v>903</v>
      </c>
      <c r="E342" s="228">
        <v>600</v>
      </c>
      <c r="F342" s="196" t="s">
        <v>841</v>
      </c>
      <c r="G342" s="196" t="s">
        <v>841</v>
      </c>
      <c r="H342" s="226" t="s">
        <v>841</v>
      </c>
    </row>
    <row r="343" spans="1:8" x14ac:dyDescent="0.25">
      <c r="A343" s="196" t="s">
        <v>1165</v>
      </c>
      <c r="B343" s="196" t="s">
        <v>1166</v>
      </c>
      <c r="C343" s="196" t="s">
        <v>839</v>
      </c>
      <c r="D343" s="196" t="s">
        <v>903</v>
      </c>
      <c r="E343" s="228">
        <v>30</v>
      </c>
      <c r="F343" s="196" t="s">
        <v>841</v>
      </c>
      <c r="G343" s="196" t="s">
        <v>841</v>
      </c>
      <c r="H343" s="196">
        <v>60</v>
      </c>
    </row>
    <row r="344" spans="1:8" x14ac:dyDescent="0.25">
      <c r="A344" s="196" t="s">
        <v>1165</v>
      </c>
      <c r="B344" s="196" t="s">
        <v>1167</v>
      </c>
      <c r="C344" s="196" t="s">
        <v>839</v>
      </c>
      <c r="D344" s="196" t="s">
        <v>903</v>
      </c>
      <c r="E344" s="228">
        <v>30</v>
      </c>
      <c r="F344" s="196" t="s">
        <v>841</v>
      </c>
      <c r="G344" s="196" t="s">
        <v>841</v>
      </c>
      <c r="H344" s="196">
        <v>150</v>
      </c>
    </row>
    <row r="345" spans="1:8" x14ac:dyDescent="0.25">
      <c r="A345" s="196" t="s">
        <v>1165</v>
      </c>
      <c r="B345" s="196" t="s">
        <v>1167</v>
      </c>
      <c r="C345" s="196" t="s">
        <v>985</v>
      </c>
      <c r="D345" s="196" t="s">
        <v>903</v>
      </c>
      <c r="E345" s="228">
        <v>30</v>
      </c>
      <c r="F345" s="196" t="s">
        <v>841</v>
      </c>
      <c r="G345" s="196" t="s">
        <v>841</v>
      </c>
      <c r="H345" s="196">
        <v>90</v>
      </c>
    </row>
    <row r="346" spans="1:8" x14ac:dyDescent="0.25">
      <c r="A346" s="196" t="s">
        <v>1168</v>
      </c>
      <c r="B346" s="196" t="s">
        <v>1169</v>
      </c>
      <c r="C346" s="196" t="s">
        <v>839</v>
      </c>
      <c r="D346" s="196" t="s">
        <v>903</v>
      </c>
      <c r="E346" s="228">
        <v>235</v>
      </c>
      <c r="F346" s="196" t="s">
        <v>841</v>
      </c>
      <c r="G346" s="196" t="s">
        <v>841</v>
      </c>
      <c r="H346" s="196">
        <v>20</v>
      </c>
    </row>
    <row r="347" spans="1:8" x14ac:dyDescent="0.25">
      <c r="A347" s="196" t="s">
        <v>1168</v>
      </c>
      <c r="B347" s="196" t="s">
        <v>1170</v>
      </c>
      <c r="C347" s="196" t="s">
        <v>839</v>
      </c>
      <c r="D347" s="196" t="s">
        <v>903</v>
      </c>
      <c r="E347" s="228">
        <v>235</v>
      </c>
      <c r="F347" s="196" t="s">
        <v>841</v>
      </c>
      <c r="G347" s="196" t="s">
        <v>841</v>
      </c>
      <c r="H347" s="196">
        <v>20</v>
      </c>
    </row>
    <row r="348" spans="1:8" x14ac:dyDescent="0.25">
      <c r="A348" s="196" t="s">
        <v>1171</v>
      </c>
      <c r="B348" s="196" t="s">
        <v>1172</v>
      </c>
      <c r="C348" s="196" t="s">
        <v>639</v>
      </c>
      <c r="D348" s="196" t="s">
        <v>903</v>
      </c>
      <c r="E348" s="226" t="s">
        <v>841</v>
      </c>
      <c r="F348" s="196" t="s">
        <v>841</v>
      </c>
      <c r="G348" s="196" t="s">
        <v>841</v>
      </c>
      <c r="H348" s="226" t="s">
        <v>841</v>
      </c>
    </row>
    <row r="349" spans="1:8" x14ac:dyDescent="0.25">
      <c r="A349" s="196" t="s">
        <v>1173</v>
      </c>
      <c r="B349" s="196" t="s">
        <v>1174</v>
      </c>
      <c r="C349" s="196" t="s">
        <v>687</v>
      </c>
      <c r="D349" s="196" t="s">
        <v>903</v>
      </c>
      <c r="E349" s="226" t="s">
        <v>841</v>
      </c>
      <c r="F349" s="196" t="s">
        <v>841</v>
      </c>
      <c r="G349" s="196" t="s">
        <v>841</v>
      </c>
      <c r="H349" s="229">
        <v>13498</v>
      </c>
    </row>
    <row r="350" spans="1:8" x14ac:dyDescent="0.25">
      <c r="A350" s="196" t="s">
        <v>1175</v>
      </c>
      <c r="B350" s="196" t="s">
        <v>1176</v>
      </c>
      <c r="C350" t="s">
        <v>839</v>
      </c>
      <c r="D350" s="196" t="s">
        <v>903</v>
      </c>
      <c r="E350" s="228">
        <v>7587</v>
      </c>
      <c r="F350" s="196" t="s">
        <v>841</v>
      </c>
      <c r="G350" s="196" t="s">
        <v>841</v>
      </c>
      <c r="H350" s="229">
        <v>1000</v>
      </c>
    </row>
    <row r="351" spans="1:8" x14ac:dyDescent="0.25">
      <c r="A351" s="196" t="s">
        <v>1175</v>
      </c>
      <c r="B351" s="196" t="s">
        <v>1176</v>
      </c>
      <c r="C351" s="196" t="s">
        <v>839</v>
      </c>
      <c r="D351" s="196" t="s">
        <v>1177</v>
      </c>
      <c r="E351" s="226" t="s">
        <v>841</v>
      </c>
      <c r="F351" s="196" t="s">
        <v>841</v>
      </c>
      <c r="G351" s="196" t="s">
        <v>841</v>
      </c>
      <c r="H351" s="196">
        <v>70</v>
      </c>
    </row>
    <row r="352" spans="1:8" x14ac:dyDescent="0.25">
      <c r="A352" s="196" t="s">
        <v>1175</v>
      </c>
      <c r="B352" s="196" t="s">
        <v>1176</v>
      </c>
      <c r="C352" s="196" t="s">
        <v>839</v>
      </c>
      <c r="D352" s="196" t="s">
        <v>1178</v>
      </c>
      <c r="E352" s="226" t="s">
        <v>841</v>
      </c>
      <c r="F352" s="196" t="s">
        <v>841</v>
      </c>
      <c r="G352" s="196" t="s">
        <v>841</v>
      </c>
      <c r="H352" s="226" t="s">
        <v>841</v>
      </c>
    </row>
    <row r="353" spans="1:8" x14ac:dyDescent="0.25">
      <c r="A353" s="196" t="s">
        <v>1175</v>
      </c>
      <c r="B353" s="196" t="s">
        <v>1176</v>
      </c>
      <c r="C353" s="196" t="s">
        <v>839</v>
      </c>
      <c r="D353" s="196" t="s">
        <v>1179</v>
      </c>
      <c r="E353" s="226" t="s">
        <v>841</v>
      </c>
      <c r="F353" s="196" t="s">
        <v>841</v>
      </c>
      <c r="G353" s="196" t="s">
        <v>841</v>
      </c>
      <c r="H353" s="196">
        <v>65</v>
      </c>
    </row>
    <row r="354" spans="1:8" x14ac:dyDescent="0.25">
      <c r="A354" s="196" t="s">
        <v>1175</v>
      </c>
      <c r="B354" s="196" t="s">
        <v>1176</v>
      </c>
      <c r="C354" s="196" t="s">
        <v>839</v>
      </c>
      <c r="D354" s="196" t="s">
        <v>1180</v>
      </c>
      <c r="E354" s="226" t="s">
        <v>841</v>
      </c>
      <c r="F354" s="196" t="s">
        <v>841</v>
      </c>
      <c r="G354" s="196" t="s">
        <v>841</v>
      </c>
      <c r="H354" s="226" t="s">
        <v>841</v>
      </c>
    </row>
    <row r="355" spans="1:8" x14ac:dyDescent="0.25">
      <c r="A355" s="196" t="s">
        <v>1175</v>
      </c>
      <c r="B355" s="196" t="s">
        <v>1181</v>
      </c>
      <c r="C355" s="196" t="s">
        <v>839</v>
      </c>
      <c r="D355" s="196" t="s">
        <v>903</v>
      </c>
      <c r="E355" s="226" t="s">
        <v>841</v>
      </c>
      <c r="F355" s="196" t="s">
        <v>841</v>
      </c>
      <c r="G355" s="196" t="s">
        <v>841</v>
      </c>
      <c r="H355" s="226" t="s">
        <v>841</v>
      </c>
    </row>
    <row r="356" spans="1:8" x14ac:dyDescent="0.25">
      <c r="A356" s="196" t="s">
        <v>1175</v>
      </c>
      <c r="B356" s="196" t="s">
        <v>1182</v>
      </c>
      <c r="C356" s="196" t="s">
        <v>839</v>
      </c>
      <c r="D356" s="196" t="s">
        <v>1183</v>
      </c>
      <c r="E356" s="226" t="s">
        <v>841</v>
      </c>
      <c r="F356" s="196" t="s">
        <v>841</v>
      </c>
      <c r="G356" s="196" t="s">
        <v>841</v>
      </c>
      <c r="H356" s="196">
        <v>50</v>
      </c>
    </row>
    <row r="357" spans="1:8" x14ac:dyDescent="0.25">
      <c r="A357" s="196" t="s">
        <v>1175</v>
      </c>
      <c r="B357" s="196" t="s">
        <v>1182</v>
      </c>
      <c r="C357" s="196" t="s">
        <v>839</v>
      </c>
      <c r="D357" s="196" t="s">
        <v>1184</v>
      </c>
      <c r="E357" s="226" t="s">
        <v>841</v>
      </c>
      <c r="F357" s="196" t="s">
        <v>841</v>
      </c>
      <c r="G357" s="196" t="s">
        <v>841</v>
      </c>
      <c r="H357" s="196">
        <v>54</v>
      </c>
    </row>
    <row r="358" spans="1:8" x14ac:dyDescent="0.25">
      <c r="A358" s="196" t="s">
        <v>1175</v>
      </c>
      <c r="B358" s="196" t="s">
        <v>1182</v>
      </c>
      <c r="C358" s="196" t="s">
        <v>839</v>
      </c>
      <c r="D358" s="196" t="s">
        <v>1185</v>
      </c>
      <c r="E358" s="226" t="s">
        <v>841</v>
      </c>
      <c r="F358" s="196" t="s">
        <v>841</v>
      </c>
      <c r="G358" s="196" t="s">
        <v>841</v>
      </c>
      <c r="H358" s="196">
        <v>69</v>
      </c>
    </row>
    <row r="359" spans="1:8" x14ac:dyDescent="0.25">
      <c r="A359" s="196" t="s">
        <v>1175</v>
      </c>
      <c r="B359" s="196" t="s">
        <v>1182</v>
      </c>
      <c r="C359" s="196" t="s">
        <v>839</v>
      </c>
      <c r="D359" s="196" t="s">
        <v>1185</v>
      </c>
      <c r="E359" s="226" t="s">
        <v>841</v>
      </c>
      <c r="F359" s="196" t="s">
        <v>841</v>
      </c>
      <c r="G359" s="196" t="s">
        <v>841</v>
      </c>
      <c r="H359" s="196">
        <v>84</v>
      </c>
    </row>
    <row r="360" spans="1:8" x14ac:dyDescent="0.25">
      <c r="A360" s="196" t="s">
        <v>1175</v>
      </c>
      <c r="B360" s="196" t="s">
        <v>1182</v>
      </c>
      <c r="C360" s="196" t="s">
        <v>839</v>
      </c>
      <c r="D360" s="196" t="s">
        <v>1186</v>
      </c>
      <c r="E360" s="226" t="s">
        <v>841</v>
      </c>
      <c r="F360" s="196" t="s">
        <v>841</v>
      </c>
      <c r="G360" s="196" t="s">
        <v>841</v>
      </c>
      <c r="H360" s="196">
        <v>25</v>
      </c>
    </row>
    <row r="361" spans="1:8" x14ac:dyDescent="0.25">
      <c r="A361" s="196" t="s">
        <v>1175</v>
      </c>
      <c r="B361" s="196" t="s">
        <v>1182</v>
      </c>
      <c r="C361" s="196" t="s">
        <v>839</v>
      </c>
      <c r="D361" s="196" t="s">
        <v>1187</v>
      </c>
      <c r="E361" s="226" t="s">
        <v>841</v>
      </c>
      <c r="F361" s="196" t="s">
        <v>841</v>
      </c>
      <c r="G361" s="196" t="s">
        <v>841</v>
      </c>
      <c r="H361" s="196">
        <v>50</v>
      </c>
    </row>
    <row r="362" spans="1:8" x14ac:dyDescent="0.25">
      <c r="A362" s="196" t="s">
        <v>1175</v>
      </c>
      <c r="B362" s="196" t="s">
        <v>1182</v>
      </c>
      <c r="C362" s="196" t="s">
        <v>839</v>
      </c>
      <c r="D362" s="196" t="s">
        <v>1188</v>
      </c>
      <c r="E362" s="226" t="s">
        <v>841</v>
      </c>
      <c r="F362" s="196" t="s">
        <v>841</v>
      </c>
      <c r="G362" s="196" t="s">
        <v>841</v>
      </c>
      <c r="H362" s="196">
        <v>62</v>
      </c>
    </row>
    <row r="363" spans="1:8" x14ac:dyDescent="0.25">
      <c r="A363" s="196" t="s">
        <v>1175</v>
      </c>
      <c r="B363" s="196" t="s">
        <v>1182</v>
      </c>
      <c r="C363" s="196" t="s">
        <v>839</v>
      </c>
      <c r="D363" s="196" t="s">
        <v>1189</v>
      </c>
      <c r="E363" s="226" t="s">
        <v>841</v>
      </c>
      <c r="F363" s="196" t="s">
        <v>841</v>
      </c>
      <c r="G363" s="196" t="s">
        <v>841</v>
      </c>
      <c r="H363" s="196">
        <v>68</v>
      </c>
    </row>
    <row r="364" spans="1:8" x14ac:dyDescent="0.25">
      <c r="A364" s="196" t="s">
        <v>1175</v>
      </c>
      <c r="B364" s="196" t="s">
        <v>1182</v>
      </c>
      <c r="C364" s="196" t="s">
        <v>839</v>
      </c>
      <c r="D364" s="196" t="s">
        <v>1190</v>
      </c>
      <c r="E364" s="226" t="s">
        <v>841</v>
      </c>
      <c r="F364" s="196" t="s">
        <v>841</v>
      </c>
      <c r="G364" s="196" t="s">
        <v>841</v>
      </c>
      <c r="H364" s="196">
        <v>63</v>
      </c>
    </row>
    <row r="365" spans="1:8" x14ac:dyDescent="0.25">
      <c r="A365" s="196" t="s">
        <v>1175</v>
      </c>
      <c r="B365" s="196" t="s">
        <v>1182</v>
      </c>
      <c r="C365" s="196" t="s">
        <v>839</v>
      </c>
      <c r="D365" s="196" t="s">
        <v>1191</v>
      </c>
      <c r="E365" s="226" t="s">
        <v>841</v>
      </c>
      <c r="F365" s="196" t="s">
        <v>841</v>
      </c>
      <c r="G365" s="196" t="s">
        <v>841</v>
      </c>
      <c r="H365" s="196">
        <v>37</v>
      </c>
    </row>
    <row r="366" spans="1:8" x14ac:dyDescent="0.25">
      <c r="A366" s="196" t="s">
        <v>1175</v>
      </c>
      <c r="B366" s="196" t="s">
        <v>1182</v>
      </c>
      <c r="C366" s="196" t="s">
        <v>839</v>
      </c>
      <c r="D366" s="196" t="s">
        <v>1179</v>
      </c>
      <c r="E366" s="226" t="s">
        <v>841</v>
      </c>
      <c r="F366" s="196" t="s">
        <v>841</v>
      </c>
      <c r="G366" s="196" t="s">
        <v>841</v>
      </c>
      <c r="H366" s="196">
        <v>50</v>
      </c>
    </row>
    <row r="367" spans="1:8" x14ac:dyDescent="0.25">
      <c r="A367" s="196" t="s">
        <v>1175</v>
      </c>
      <c r="B367" s="196" t="s">
        <v>1182</v>
      </c>
      <c r="C367" s="196" t="s">
        <v>839</v>
      </c>
      <c r="D367" s="196" t="s">
        <v>1074</v>
      </c>
      <c r="E367" s="226" t="s">
        <v>841</v>
      </c>
      <c r="F367" s="196" t="s">
        <v>841</v>
      </c>
      <c r="G367" s="196" t="s">
        <v>841</v>
      </c>
      <c r="H367" s="196">
        <v>40</v>
      </c>
    </row>
    <row r="368" spans="1:8" x14ac:dyDescent="0.25">
      <c r="A368" s="196" t="s">
        <v>1175</v>
      </c>
      <c r="B368" s="196" t="s">
        <v>1182</v>
      </c>
      <c r="C368" s="196" t="s">
        <v>839</v>
      </c>
      <c r="D368" s="196" t="s">
        <v>914</v>
      </c>
      <c r="E368" s="226" t="s">
        <v>841</v>
      </c>
      <c r="F368" s="196" t="s">
        <v>841</v>
      </c>
      <c r="G368" s="196" t="s">
        <v>841</v>
      </c>
      <c r="H368" s="196">
        <v>69</v>
      </c>
    </row>
    <row r="369" spans="1:8" x14ac:dyDescent="0.25">
      <c r="A369" s="196" t="s">
        <v>1175</v>
      </c>
      <c r="B369" s="196" t="s">
        <v>1182</v>
      </c>
      <c r="C369" s="196" t="s">
        <v>839</v>
      </c>
      <c r="D369" s="196" t="s">
        <v>1044</v>
      </c>
      <c r="E369" s="226" t="s">
        <v>841</v>
      </c>
      <c r="F369" s="196" t="s">
        <v>841</v>
      </c>
      <c r="G369" s="196" t="s">
        <v>841</v>
      </c>
      <c r="H369" s="196">
        <v>31</v>
      </c>
    </row>
    <row r="370" spans="1:8" x14ac:dyDescent="0.25">
      <c r="A370" s="196" t="s">
        <v>1175</v>
      </c>
      <c r="B370" s="196" t="s">
        <v>1182</v>
      </c>
      <c r="C370" s="196" t="s">
        <v>839</v>
      </c>
      <c r="D370" s="196" t="s">
        <v>968</v>
      </c>
      <c r="E370" s="226" t="s">
        <v>841</v>
      </c>
      <c r="F370" s="196" t="s">
        <v>841</v>
      </c>
      <c r="G370" s="196" t="s">
        <v>841</v>
      </c>
      <c r="H370" s="226" t="s">
        <v>841</v>
      </c>
    </row>
    <row r="371" spans="1:8" x14ac:dyDescent="0.25">
      <c r="A371" s="196" t="s">
        <v>1175</v>
      </c>
      <c r="B371" s="196" t="s">
        <v>1182</v>
      </c>
      <c r="C371" s="196" t="s">
        <v>839</v>
      </c>
      <c r="D371" s="196" t="s">
        <v>1021</v>
      </c>
      <c r="E371" s="226" t="s">
        <v>841</v>
      </c>
      <c r="F371" s="196" t="s">
        <v>841</v>
      </c>
      <c r="G371" s="196" t="s">
        <v>841</v>
      </c>
      <c r="H371" s="196">
        <v>56</v>
      </c>
    </row>
    <row r="372" spans="1:8" x14ac:dyDescent="0.25">
      <c r="A372" s="196" t="s">
        <v>1175</v>
      </c>
      <c r="B372" s="196" t="s">
        <v>1182</v>
      </c>
      <c r="C372" s="196" t="s">
        <v>839</v>
      </c>
      <c r="D372" s="196" t="s">
        <v>1192</v>
      </c>
      <c r="E372" s="226" t="s">
        <v>841</v>
      </c>
      <c r="F372" s="196" t="s">
        <v>841</v>
      </c>
      <c r="G372" s="196" t="s">
        <v>841</v>
      </c>
      <c r="H372" s="196">
        <v>25</v>
      </c>
    </row>
    <row r="373" spans="1:8" x14ac:dyDescent="0.25">
      <c r="A373" s="196" t="s">
        <v>1175</v>
      </c>
      <c r="B373" s="196" t="s">
        <v>1182</v>
      </c>
      <c r="C373" s="196" t="s">
        <v>839</v>
      </c>
      <c r="D373" s="196" t="s">
        <v>1193</v>
      </c>
      <c r="E373" s="226" t="s">
        <v>841</v>
      </c>
      <c r="F373" s="196" t="s">
        <v>841</v>
      </c>
      <c r="G373" s="196" t="s">
        <v>841</v>
      </c>
      <c r="H373" s="196">
        <v>25</v>
      </c>
    </row>
    <row r="374" spans="1:8" x14ac:dyDescent="0.25">
      <c r="A374" s="196" t="s">
        <v>1175</v>
      </c>
      <c r="B374" s="196" t="s">
        <v>1182</v>
      </c>
      <c r="C374" s="196" t="s">
        <v>839</v>
      </c>
      <c r="D374" s="196" t="s">
        <v>1103</v>
      </c>
      <c r="E374" s="226" t="s">
        <v>841</v>
      </c>
      <c r="F374" s="196" t="s">
        <v>841</v>
      </c>
      <c r="G374" s="196" t="s">
        <v>841</v>
      </c>
      <c r="H374" s="196">
        <v>37</v>
      </c>
    </row>
    <row r="375" spans="1:8" x14ac:dyDescent="0.25">
      <c r="A375" s="196" t="s">
        <v>1175</v>
      </c>
      <c r="B375" s="196" t="s">
        <v>1182</v>
      </c>
      <c r="C375" s="196" t="s">
        <v>839</v>
      </c>
      <c r="D375" s="196" t="s">
        <v>849</v>
      </c>
      <c r="E375" s="226" t="s">
        <v>841</v>
      </c>
      <c r="F375" s="196" t="s">
        <v>841</v>
      </c>
      <c r="G375" s="196" t="s">
        <v>841</v>
      </c>
      <c r="H375" s="196">
        <v>170</v>
      </c>
    </row>
    <row r="376" spans="1:8" x14ac:dyDescent="0.25">
      <c r="A376" s="196" t="s">
        <v>1175</v>
      </c>
      <c r="B376" s="196" t="s">
        <v>1182</v>
      </c>
      <c r="C376" s="196" t="s">
        <v>839</v>
      </c>
      <c r="D376" s="196" t="s">
        <v>852</v>
      </c>
      <c r="E376" s="226" t="s">
        <v>841</v>
      </c>
      <c r="F376" s="196" t="s">
        <v>841</v>
      </c>
      <c r="G376" s="196" t="s">
        <v>841</v>
      </c>
      <c r="H376" s="196">
        <v>20</v>
      </c>
    </row>
    <row r="377" spans="1:8" x14ac:dyDescent="0.25">
      <c r="A377" s="196" t="s">
        <v>1175</v>
      </c>
      <c r="B377" s="196" t="s">
        <v>1182</v>
      </c>
      <c r="C377" s="196" t="s">
        <v>839</v>
      </c>
      <c r="D377" s="196" t="s">
        <v>1194</v>
      </c>
      <c r="E377" s="226" t="s">
        <v>841</v>
      </c>
      <c r="F377" s="196" t="s">
        <v>841</v>
      </c>
      <c r="G377" s="196" t="s">
        <v>841</v>
      </c>
      <c r="H377" s="196">
        <v>62</v>
      </c>
    </row>
    <row r="378" spans="1:8" x14ac:dyDescent="0.25">
      <c r="A378" s="196" t="s">
        <v>1175</v>
      </c>
      <c r="B378" s="196" t="s">
        <v>1182</v>
      </c>
      <c r="C378" s="196" t="s">
        <v>839</v>
      </c>
      <c r="D378" s="196" t="s">
        <v>1195</v>
      </c>
      <c r="E378" s="226" t="s">
        <v>841</v>
      </c>
      <c r="F378" s="196" t="s">
        <v>841</v>
      </c>
      <c r="G378" s="196" t="s">
        <v>841</v>
      </c>
      <c r="H378" s="196">
        <v>50</v>
      </c>
    </row>
    <row r="379" spans="1:8" x14ac:dyDescent="0.25">
      <c r="A379" s="196" t="s">
        <v>1175</v>
      </c>
      <c r="B379" s="196" t="s">
        <v>1182</v>
      </c>
      <c r="C379" s="196" t="s">
        <v>839</v>
      </c>
      <c r="D379" s="196" t="s">
        <v>901</v>
      </c>
      <c r="E379" s="226" t="s">
        <v>841</v>
      </c>
      <c r="F379" s="196" t="s">
        <v>841</v>
      </c>
      <c r="G379" s="196" t="s">
        <v>841</v>
      </c>
      <c r="H379" s="196">
        <v>120</v>
      </c>
    </row>
    <row r="380" spans="1:8" x14ac:dyDescent="0.25">
      <c r="A380" s="196" t="s">
        <v>1175</v>
      </c>
      <c r="B380" s="196" t="s">
        <v>1182</v>
      </c>
      <c r="C380" s="196" t="s">
        <v>839</v>
      </c>
      <c r="D380" s="196" t="s">
        <v>1080</v>
      </c>
      <c r="E380" s="226" t="s">
        <v>841</v>
      </c>
      <c r="F380" s="196" t="s">
        <v>841</v>
      </c>
      <c r="G380" s="196" t="s">
        <v>841</v>
      </c>
      <c r="H380" s="196">
        <v>50</v>
      </c>
    </row>
    <row r="381" spans="1:8" x14ac:dyDescent="0.25">
      <c r="A381" s="196" t="s">
        <v>1175</v>
      </c>
      <c r="B381" s="196" t="s">
        <v>1182</v>
      </c>
      <c r="C381" s="196" t="s">
        <v>839</v>
      </c>
      <c r="D381" s="196" t="s">
        <v>1196</v>
      </c>
      <c r="E381" s="226" t="s">
        <v>841</v>
      </c>
      <c r="F381" s="196" t="s">
        <v>841</v>
      </c>
      <c r="G381" s="196" t="s">
        <v>841</v>
      </c>
      <c r="H381" s="196">
        <v>39</v>
      </c>
    </row>
    <row r="382" spans="1:8" x14ac:dyDescent="0.25">
      <c r="A382" s="196" t="s">
        <v>1175</v>
      </c>
      <c r="B382" s="196" t="s">
        <v>1182</v>
      </c>
      <c r="C382" s="196" t="s">
        <v>839</v>
      </c>
      <c r="D382" s="196" t="s">
        <v>1197</v>
      </c>
      <c r="E382" s="226" t="s">
        <v>841</v>
      </c>
      <c r="F382" s="196" t="s">
        <v>841</v>
      </c>
      <c r="G382" s="196" t="s">
        <v>841</v>
      </c>
      <c r="H382" s="196">
        <v>70</v>
      </c>
    </row>
    <row r="383" spans="1:8" x14ac:dyDescent="0.25">
      <c r="A383" s="196" t="s">
        <v>1175</v>
      </c>
      <c r="B383" s="196" t="s">
        <v>1182</v>
      </c>
      <c r="C383" s="196" t="s">
        <v>839</v>
      </c>
      <c r="D383" s="196" t="s">
        <v>1198</v>
      </c>
      <c r="E383" s="226" t="s">
        <v>841</v>
      </c>
      <c r="F383" s="196" t="s">
        <v>841</v>
      </c>
      <c r="G383" s="196" t="s">
        <v>841</v>
      </c>
      <c r="H383" s="196">
        <v>24</v>
      </c>
    </row>
    <row r="384" spans="1:8" x14ac:dyDescent="0.25">
      <c r="A384" s="196" t="s">
        <v>1175</v>
      </c>
      <c r="B384" s="196" t="s">
        <v>1182</v>
      </c>
      <c r="C384" s="196" t="s">
        <v>839</v>
      </c>
      <c r="D384" s="196" t="s">
        <v>1199</v>
      </c>
      <c r="E384" s="226" t="s">
        <v>841</v>
      </c>
      <c r="F384" s="196" t="s">
        <v>841</v>
      </c>
      <c r="G384" s="196" t="s">
        <v>841</v>
      </c>
      <c r="H384" s="196">
        <v>50</v>
      </c>
    </row>
    <row r="385" spans="1:8" x14ac:dyDescent="0.25">
      <c r="A385" s="196" t="s">
        <v>1175</v>
      </c>
      <c r="B385" s="196" t="s">
        <v>1182</v>
      </c>
      <c r="C385" s="196" t="s">
        <v>839</v>
      </c>
      <c r="D385" s="196" t="s">
        <v>1200</v>
      </c>
      <c r="E385" s="226" t="s">
        <v>841</v>
      </c>
      <c r="F385" s="196" t="s">
        <v>841</v>
      </c>
      <c r="G385" s="196" t="s">
        <v>841</v>
      </c>
      <c r="H385" s="196">
        <v>25</v>
      </c>
    </row>
    <row r="386" spans="1:8" x14ac:dyDescent="0.25">
      <c r="A386" s="196" t="s">
        <v>1175</v>
      </c>
      <c r="B386" s="196" t="s">
        <v>1182</v>
      </c>
      <c r="C386" s="196" t="s">
        <v>839</v>
      </c>
      <c r="D386" s="196" t="s">
        <v>1201</v>
      </c>
      <c r="E386" s="226" t="s">
        <v>841</v>
      </c>
      <c r="F386" s="196" t="s">
        <v>841</v>
      </c>
      <c r="G386" s="196" t="s">
        <v>841</v>
      </c>
      <c r="H386" s="196">
        <v>78</v>
      </c>
    </row>
    <row r="387" spans="1:8" x14ac:dyDescent="0.25">
      <c r="A387" s="196" t="s">
        <v>1175</v>
      </c>
      <c r="B387" s="196" t="s">
        <v>1182</v>
      </c>
      <c r="C387" s="196" t="s">
        <v>839</v>
      </c>
      <c r="D387" s="196" t="s">
        <v>1202</v>
      </c>
      <c r="E387" s="226" t="s">
        <v>841</v>
      </c>
      <c r="F387" s="196" t="s">
        <v>841</v>
      </c>
      <c r="G387" s="196" t="s">
        <v>841</v>
      </c>
      <c r="H387" s="196">
        <v>60</v>
      </c>
    </row>
    <row r="388" spans="1:8" x14ac:dyDescent="0.25">
      <c r="A388" s="196" t="s">
        <v>1175</v>
      </c>
      <c r="B388" s="196" t="s">
        <v>1182</v>
      </c>
      <c r="C388" s="196" t="s">
        <v>839</v>
      </c>
      <c r="D388" s="196" t="s">
        <v>1082</v>
      </c>
      <c r="E388" s="226" t="s">
        <v>841</v>
      </c>
      <c r="F388" s="196" t="s">
        <v>841</v>
      </c>
      <c r="G388" s="196" t="s">
        <v>841</v>
      </c>
      <c r="H388" s="196">
        <v>134</v>
      </c>
    </row>
    <row r="389" spans="1:8" x14ac:dyDescent="0.25">
      <c r="A389" s="196" t="s">
        <v>1175</v>
      </c>
      <c r="B389" s="196" t="s">
        <v>1182</v>
      </c>
      <c r="C389" s="196" t="s">
        <v>839</v>
      </c>
      <c r="D389" s="196" t="s">
        <v>842</v>
      </c>
      <c r="E389" s="226" t="s">
        <v>841</v>
      </c>
      <c r="F389" s="196" t="s">
        <v>841</v>
      </c>
      <c r="G389" s="196" t="s">
        <v>841</v>
      </c>
      <c r="H389" s="196">
        <v>170</v>
      </c>
    </row>
    <row r="390" spans="1:8" x14ac:dyDescent="0.25">
      <c r="A390" s="196" t="s">
        <v>1175</v>
      </c>
      <c r="B390" s="196" t="s">
        <v>1182</v>
      </c>
      <c r="C390" s="196" t="s">
        <v>839</v>
      </c>
      <c r="D390" s="196" t="s">
        <v>1203</v>
      </c>
      <c r="E390" s="226" t="s">
        <v>841</v>
      </c>
      <c r="F390" s="196" t="s">
        <v>841</v>
      </c>
      <c r="G390" s="196" t="s">
        <v>841</v>
      </c>
      <c r="H390" s="196">
        <v>75</v>
      </c>
    </row>
    <row r="391" spans="1:8" x14ac:dyDescent="0.25">
      <c r="A391" s="196" t="s">
        <v>1175</v>
      </c>
      <c r="B391" s="196" t="s">
        <v>1182</v>
      </c>
      <c r="C391" s="196" t="s">
        <v>839</v>
      </c>
      <c r="D391" s="196" t="s">
        <v>1204</v>
      </c>
      <c r="E391" s="226" t="s">
        <v>841</v>
      </c>
      <c r="F391" s="196" t="s">
        <v>841</v>
      </c>
      <c r="G391" s="196" t="s">
        <v>841</v>
      </c>
      <c r="H391" s="196">
        <v>34</v>
      </c>
    </row>
    <row r="392" spans="1:8" x14ac:dyDescent="0.25">
      <c r="A392" s="196" t="s">
        <v>1175</v>
      </c>
      <c r="B392" s="196" t="s">
        <v>1182</v>
      </c>
      <c r="C392" s="196" t="s">
        <v>839</v>
      </c>
      <c r="D392" s="196" t="s">
        <v>1112</v>
      </c>
      <c r="E392" s="226" t="s">
        <v>841</v>
      </c>
      <c r="F392" s="196" t="s">
        <v>841</v>
      </c>
      <c r="G392" s="196" t="s">
        <v>841</v>
      </c>
      <c r="H392" s="196">
        <v>33</v>
      </c>
    </row>
    <row r="393" spans="1:8" x14ac:dyDescent="0.25">
      <c r="A393" s="196" t="s">
        <v>1175</v>
      </c>
      <c r="B393" s="196" t="s">
        <v>1205</v>
      </c>
      <c r="C393" s="196" t="s">
        <v>839</v>
      </c>
      <c r="D393" s="196" t="s">
        <v>1206</v>
      </c>
      <c r="E393" s="226" t="s">
        <v>841</v>
      </c>
      <c r="F393" s="196" t="s">
        <v>841</v>
      </c>
      <c r="G393" s="196" t="s">
        <v>841</v>
      </c>
      <c r="H393" s="196">
        <v>50</v>
      </c>
    </row>
    <row r="394" spans="1:8" x14ac:dyDescent="0.25">
      <c r="A394" s="196" t="s">
        <v>1175</v>
      </c>
      <c r="B394" s="196" t="s">
        <v>1207</v>
      </c>
      <c r="C394" s="196" t="s">
        <v>839</v>
      </c>
      <c r="D394" s="196" t="s">
        <v>1208</v>
      </c>
      <c r="E394" s="226" t="s">
        <v>841</v>
      </c>
      <c r="F394" s="196" t="s">
        <v>841</v>
      </c>
      <c r="G394" s="196" t="s">
        <v>841</v>
      </c>
      <c r="H394" s="196">
        <v>40</v>
      </c>
    </row>
    <row r="395" spans="1:8" x14ac:dyDescent="0.25">
      <c r="A395" s="196" t="s">
        <v>1175</v>
      </c>
      <c r="B395" s="196" t="s">
        <v>1209</v>
      </c>
      <c r="C395" s="196" t="s">
        <v>839</v>
      </c>
      <c r="D395" s="196" t="s">
        <v>1210</v>
      </c>
      <c r="E395" s="226" t="s">
        <v>841</v>
      </c>
      <c r="F395" s="196" t="s">
        <v>841</v>
      </c>
      <c r="G395" s="196" t="s">
        <v>841</v>
      </c>
      <c r="H395" s="196">
        <v>20</v>
      </c>
    </row>
    <row r="396" spans="1:8" x14ac:dyDescent="0.25">
      <c r="A396" s="196" t="s">
        <v>1175</v>
      </c>
      <c r="B396" s="196" t="s">
        <v>1211</v>
      </c>
      <c r="C396" s="196" t="s">
        <v>839</v>
      </c>
      <c r="D396" s="196" t="s">
        <v>1021</v>
      </c>
      <c r="E396" s="226" t="s">
        <v>841</v>
      </c>
      <c r="F396" s="196" t="s">
        <v>841</v>
      </c>
      <c r="G396" s="196" t="s">
        <v>841</v>
      </c>
      <c r="H396" s="196">
        <v>89</v>
      </c>
    </row>
    <row r="397" spans="1:8" x14ac:dyDescent="0.25">
      <c r="A397" s="196" t="s">
        <v>1175</v>
      </c>
      <c r="B397" s="196" t="s">
        <v>1212</v>
      </c>
      <c r="C397" s="196" t="s">
        <v>839</v>
      </c>
      <c r="D397" s="196" t="s">
        <v>1208</v>
      </c>
      <c r="E397" s="226" t="s">
        <v>841</v>
      </c>
      <c r="F397" s="196" t="s">
        <v>841</v>
      </c>
      <c r="G397" s="196" t="s">
        <v>841</v>
      </c>
      <c r="H397" s="196">
        <v>40</v>
      </c>
    </row>
    <row r="398" spans="1:8" x14ac:dyDescent="0.25">
      <c r="A398" s="196" t="s">
        <v>1175</v>
      </c>
      <c r="B398" s="196" t="s">
        <v>1213</v>
      </c>
      <c r="C398" s="196" t="s">
        <v>839</v>
      </c>
      <c r="D398" s="196" t="s">
        <v>1214</v>
      </c>
      <c r="E398" s="226" t="s">
        <v>841</v>
      </c>
      <c r="F398" s="196" t="s">
        <v>841</v>
      </c>
      <c r="G398" s="196" t="s">
        <v>841</v>
      </c>
      <c r="H398" s="196">
        <v>41</v>
      </c>
    </row>
    <row r="399" spans="1:8" x14ac:dyDescent="0.25">
      <c r="A399" s="196" t="s">
        <v>1175</v>
      </c>
      <c r="B399" s="196" t="s">
        <v>1215</v>
      </c>
      <c r="C399" s="196" t="s">
        <v>839</v>
      </c>
      <c r="D399" s="196" t="s">
        <v>921</v>
      </c>
      <c r="E399" s="226" t="s">
        <v>841</v>
      </c>
      <c r="F399" s="196" t="s">
        <v>841</v>
      </c>
      <c r="G399" s="196" t="s">
        <v>841</v>
      </c>
      <c r="H399" s="196">
        <v>26</v>
      </c>
    </row>
    <row r="400" spans="1:8" x14ac:dyDescent="0.25">
      <c r="A400" s="196" t="s">
        <v>1175</v>
      </c>
      <c r="B400" s="196" t="s">
        <v>1216</v>
      </c>
      <c r="C400" s="196" t="s">
        <v>839</v>
      </c>
      <c r="D400" s="196" t="s">
        <v>903</v>
      </c>
      <c r="E400" s="226" t="s">
        <v>841</v>
      </c>
      <c r="F400" s="196" t="s">
        <v>841</v>
      </c>
      <c r="G400" s="196" t="s">
        <v>841</v>
      </c>
      <c r="H400" s="196">
        <v>20</v>
      </c>
    </row>
    <row r="401" spans="1:8" x14ac:dyDescent="0.25">
      <c r="A401" s="196" t="s">
        <v>1175</v>
      </c>
      <c r="B401" s="196" t="s">
        <v>1217</v>
      </c>
      <c r="C401" s="196" t="s">
        <v>839</v>
      </c>
      <c r="D401" s="196" t="s">
        <v>903</v>
      </c>
      <c r="E401" s="226" t="s">
        <v>841</v>
      </c>
      <c r="F401" s="196" t="s">
        <v>841</v>
      </c>
      <c r="G401" s="196" t="s">
        <v>841</v>
      </c>
      <c r="H401" s="196">
        <v>20</v>
      </c>
    </row>
    <row r="402" spans="1:8" x14ac:dyDescent="0.25">
      <c r="A402" s="196" t="s">
        <v>1175</v>
      </c>
      <c r="B402" s="196" t="s">
        <v>1218</v>
      </c>
      <c r="C402" s="196" t="s">
        <v>839</v>
      </c>
      <c r="D402" s="196" t="s">
        <v>880</v>
      </c>
      <c r="E402" s="226" t="s">
        <v>841</v>
      </c>
      <c r="F402" s="196" t="s">
        <v>841</v>
      </c>
      <c r="G402" s="196" t="s">
        <v>841</v>
      </c>
      <c r="H402" s="196">
        <v>38</v>
      </c>
    </row>
    <row r="403" spans="1:8" x14ac:dyDescent="0.25">
      <c r="A403" s="196" t="s">
        <v>1175</v>
      </c>
      <c r="B403" s="196" t="s">
        <v>1219</v>
      </c>
      <c r="C403" s="196" t="s">
        <v>839</v>
      </c>
      <c r="D403" s="196" t="s">
        <v>1220</v>
      </c>
      <c r="E403" s="226" t="s">
        <v>841</v>
      </c>
      <c r="F403" s="196" t="s">
        <v>841</v>
      </c>
      <c r="G403" s="196" t="s">
        <v>841</v>
      </c>
      <c r="H403" s="196">
        <v>50</v>
      </c>
    </row>
    <row r="404" spans="1:8" x14ac:dyDescent="0.25">
      <c r="A404" s="196" t="s">
        <v>1175</v>
      </c>
      <c r="B404" s="196" t="s">
        <v>1221</v>
      </c>
      <c r="C404" s="196" t="s">
        <v>839</v>
      </c>
      <c r="D404" s="196" t="s">
        <v>1222</v>
      </c>
      <c r="E404" s="226" t="s">
        <v>841</v>
      </c>
      <c r="F404" s="196" t="s">
        <v>841</v>
      </c>
      <c r="G404" s="196" t="s">
        <v>841</v>
      </c>
      <c r="H404" s="196">
        <v>40</v>
      </c>
    </row>
    <row r="405" spans="1:8" x14ac:dyDescent="0.25">
      <c r="A405" s="196" t="s">
        <v>1175</v>
      </c>
      <c r="B405" s="196" t="s">
        <v>1223</v>
      </c>
      <c r="C405" s="196" t="s">
        <v>839</v>
      </c>
      <c r="D405" s="196" t="s">
        <v>903</v>
      </c>
      <c r="E405" s="226" t="s">
        <v>841</v>
      </c>
      <c r="F405" s="196" t="s">
        <v>841</v>
      </c>
      <c r="G405" s="196" t="s">
        <v>841</v>
      </c>
      <c r="H405" s="196">
        <v>20</v>
      </c>
    </row>
    <row r="406" spans="1:8" x14ac:dyDescent="0.25">
      <c r="A406" s="196" t="s">
        <v>1175</v>
      </c>
      <c r="B406" s="196" t="s">
        <v>1224</v>
      </c>
      <c r="C406" s="196" t="s">
        <v>839</v>
      </c>
      <c r="D406" s="196" t="s">
        <v>903</v>
      </c>
      <c r="E406" s="226" t="s">
        <v>841</v>
      </c>
      <c r="F406" s="196" t="s">
        <v>841</v>
      </c>
      <c r="G406" s="196" t="s">
        <v>841</v>
      </c>
      <c r="H406" s="196">
        <v>20</v>
      </c>
    </row>
    <row r="407" spans="1:8" x14ac:dyDescent="0.25">
      <c r="A407" s="196" t="s">
        <v>1175</v>
      </c>
      <c r="B407" s="196" t="s">
        <v>1225</v>
      </c>
      <c r="C407" s="196" t="s">
        <v>839</v>
      </c>
      <c r="D407" s="196" t="s">
        <v>921</v>
      </c>
      <c r="E407" s="226" t="s">
        <v>841</v>
      </c>
      <c r="F407" s="196" t="s">
        <v>841</v>
      </c>
      <c r="G407" s="196" t="s">
        <v>841</v>
      </c>
      <c r="H407" s="196">
        <v>72</v>
      </c>
    </row>
    <row r="408" spans="1:8" x14ac:dyDescent="0.25">
      <c r="A408" s="196" t="s">
        <v>1175</v>
      </c>
      <c r="B408" s="196" t="s">
        <v>1226</v>
      </c>
      <c r="C408" s="196" t="s">
        <v>839</v>
      </c>
      <c r="D408" s="196" t="s">
        <v>1227</v>
      </c>
      <c r="E408" s="226" t="s">
        <v>841</v>
      </c>
      <c r="F408" s="196" t="s">
        <v>841</v>
      </c>
      <c r="G408" s="196" t="s">
        <v>841</v>
      </c>
      <c r="H408" s="196">
        <v>25</v>
      </c>
    </row>
    <row r="409" spans="1:8" x14ac:dyDescent="0.25">
      <c r="A409" s="196" t="s">
        <v>1175</v>
      </c>
      <c r="B409" s="196" t="s">
        <v>1228</v>
      </c>
      <c r="C409" s="196" t="s">
        <v>839</v>
      </c>
      <c r="D409" s="196" t="s">
        <v>1229</v>
      </c>
      <c r="E409" s="226" t="s">
        <v>841</v>
      </c>
      <c r="F409" s="196" t="s">
        <v>841</v>
      </c>
      <c r="G409" s="196" t="s">
        <v>841</v>
      </c>
      <c r="H409" s="196">
        <v>10</v>
      </c>
    </row>
    <row r="410" spans="1:8" x14ac:dyDescent="0.25">
      <c r="A410" s="196" t="s">
        <v>1175</v>
      </c>
      <c r="B410" s="196" t="s">
        <v>1228</v>
      </c>
      <c r="C410" s="196" t="s">
        <v>839</v>
      </c>
      <c r="D410" s="196" t="s">
        <v>1230</v>
      </c>
      <c r="E410" s="226" t="s">
        <v>841</v>
      </c>
      <c r="F410" s="196" t="s">
        <v>841</v>
      </c>
      <c r="G410" s="196" t="s">
        <v>841</v>
      </c>
      <c r="H410" s="196">
        <v>69</v>
      </c>
    </row>
    <row r="411" spans="1:8" x14ac:dyDescent="0.25">
      <c r="A411" s="196" t="s">
        <v>1175</v>
      </c>
      <c r="B411" s="196" t="s">
        <v>1231</v>
      </c>
      <c r="C411" s="196" t="s">
        <v>839</v>
      </c>
      <c r="D411" s="196" t="s">
        <v>921</v>
      </c>
      <c r="E411" s="226" t="s">
        <v>841</v>
      </c>
      <c r="F411" s="196" t="s">
        <v>841</v>
      </c>
      <c r="G411" s="196" t="s">
        <v>841</v>
      </c>
      <c r="H411" s="196">
        <v>18</v>
      </c>
    </row>
    <row r="412" spans="1:8" x14ac:dyDescent="0.25">
      <c r="A412" s="196" t="s">
        <v>1175</v>
      </c>
      <c r="B412" s="196" t="s">
        <v>1232</v>
      </c>
      <c r="C412" s="196" t="s">
        <v>839</v>
      </c>
      <c r="D412" s="196" t="s">
        <v>1222</v>
      </c>
      <c r="E412" s="226" t="s">
        <v>841</v>
      </c>
      <c r="F412" s="196" t="s">
        <v>841</v>
      </c>
      <c r="G412" s="196" t="s">
        <v>841</v>
      </c>
      <c r="H412" s="196">
        <v>40</v>
      </c>
    </row>
    <row r="413" spans="1:8" x14ac:dyDescent="0.25">
      <c r="A413" s="196" t="s">
        <v>1175</v>
      </c>
      <c r="B413" s="196" t="s">
        <v>1233</v>
      </c>
      <c r="C413" s="196" t="s">
        <v>839</v>
      </c>
      <c r="D413" s="196" t="s">
        <v>921</v>
      </c>
      <c r="E413" s="226" t="s">
        <v>841</v>
      </c>
      <c r="F413" s="196" t="s">
        <v>841</v>
      </c>
      <c r="G413" s="196" t="s">
        <v>841</v>
      </c>
      <c r="H413" s="196">
        <v>51</v>
      </c>
    </row>
    <row r="414" spans="1:8" x14ac:dyDescent="0.25">
      <c r="A414" s="196" t="s">
        <v>1175</v>
      </c>
      <c r="B414" s="196" t="s">
        <v>1234</v>
      </c>
      <c r="C414" s="196" t="s">
        <v>839</v>
      </c>
      <c r="D414" s="196" t="s">
        <v>1235</v>
      </c>
      <c r="E414" s="226" t="s">
        <v>841</v>
      </c>
      <c r="F414" s="196" t="s">
        <v>841</v>
      </c>
      <c r="G414" s="196" t="s">
        <v>841</v>
      </c>
      <c r="H414" s="196">
        <v>40</v>
      </c>
    </row>
    <row r="415" spans="1:8" x14ac:dyDescent="0.25">
      <c r="A415" s="196" t="s">
        <v>1175</v>
      </c>
      <c r="B415" s="196" t="s">
        <v>1236</v>
      </c>
      <c r="C415" s="196" t="s">
        <v>730</v>
      </c>
      <c r="D415" s="196" t="s">
        <v>1237</v>
      </c>
      <c r="E415" s="226" t="s">
        <v>841</v>
      </c>
      <c r="F415" s="196" t="s">
        <v>841</v>
      </c>
      <c r="G415" s="196" t="s">
        <v>841</v>
      </c>
      <c r="H415" s="196">
        <v>40</v>
      </c>
    </row>
    <row r="416" spans="1:8" x14ac:dyDescent="0.25">
      <c r="A416" s="196" t="s">
        <v>1175</v>
      </c>
      <c r="B416" s="196" t="s">
        <v>1238</v>
      </c>
      <c r="C416" s="196" t="s">
        <v>730</v>
      </c>
      <c r="D416" s="196" t="s">
        <v>1239</v>
      </c>
      <c r="E416" s="226" t="s">
        <v>841</v>
      </c>
      <c r="F416" s="196" t="s">
        <v>841</v>
      </c>
      <c r="G416" s="196" t="s">
        <v>841</v>
      </c>
      <c r="H416" s="196">
        <v>54</v>
      </c>
    </row>
    <row r="417" spans="1:8" x14ac:dyDescent="0.25">
      <c r="A417" s="196" t="s">
        <v>1175</v>
      </c>
      <c r="B417" s="196" t="s">
        <v>1240</v>
      </c>
      <c r="C417" s="196" t="s">
        <v>730</v>
      </c>
      <c r="D417" s="196" t="s">
        <v>1241</v>
      </c>
      <c r="E417" s="226" t="s">
        <v>841</v>
      </c>
      <c r="F417" s="196" t="s">
        <v>841</v>
      </c>
      <c r="G417" s="196" t="s">
        <v>841</v>
      </c>
      <c r="H417" s="196">
        <v>55</v>
      </c>
    </row>
    <row r="418" spans="1:8" x14ac:dyDescent="0.25">
      <c r="A418" s="196" t="s">
        <v>1175</v>
      </c>
      <c r="B418" s="196" t="s">
        <v>1242</v>
      </c>
      <c r="C418" s="196" t="s">
        <v>730</v>
      </c>
      <c r="D418" s="196" t="s">
        <v>901</v>
      </c>
      <c r="E418" s="226" t="s">
        <v>841</v>
      </c>
      <c r="F418" s="196" t="s">
        <v>841</v>
      </c>
      <c r="G418" s="196" t="s">
        <v>841</v>
      </c>
      <c r="H418" s="196">
        <v>53</v>
      </c>
    </row>
    <row r="419" spans="1:8" x14ac:dyDescent="0.25">
      <c r="A419" s="196" t="s">
        <v>1175</v>
      </c>
      <c r="B419" s="196" t="s">
        <v>1243</v>
      </c>
      <c r="C419" s="196" t="s">
        <v>985</v>
      </c>
      <c r="D419" s="196" t="s">
        <v>903</v>
      </c>
      <c r="E419" s="228">
        <v>938.01</v>
      </c>
      <c r="F419" s="196" t="s">
        <v>841</v>
      </c>
      <c r="G419" s="196" t="s">
        <v>841</v>
      </c>
      <c r="H419" s="196">
        <v>86</v>
      </c>
    </row>
    <row r="420" spans="1:8" x14ac:dyDescent="0.25">
      <c r="A420" s="196" t="s">
        <v>1175</v>
      </c>
      <c r="B420" s="196" t="s">
        <v>1244</v>
      </c>
      <c r="C420" s="196" t="s">
        <v>839</v>
      </c>
      <c r="D420" s="196" t="s">
        <v>1245</v>
      </c>
      <c r="E420" s="226" t="s">
        <v>841</v>
      </c>
      <c r="F420" s="196" t="s">
        <v>841</v>
      </c>
      <c r="G420" s="196" t="s">
        <v>841</v>
      </c>
      <c r="H420" s="196">
        <v>40</v>
      </c>
    </row>
    <row r="421" spans="1:8" x14ac:dyDescent="0.25">
      <c r="A421" s="196" t="s">
        <v>1175</v>
      </c>
      <c r="B421" s="196" t="s">
        <v>1246</v>
      </c>
      <c r="C421" s="196" t="s">
        <v>839</v>
      </c>
      <c r="D421" s="196" t="s">
        <v>1247</v>
      </c>
      <c r="E421" s="226" t="s">
        <v>841</v>
      </c>
      <c r="F421" s="196" t="s">
        <v>841</v>
      </c>
      <c r="G421" s="196" t="s">
        <v>841</v>
      </c>
      <c r="H421" s="196">
        <v>88</v>
      </c>
    </row>
    <row r="422" spans="1:8" x14ac:dyDescent="0.25">
      <c r="A422" s="196" t="s">
        <v>1175</v>
      </c>
      <c r="B422" s="196" t="s">
        <v>1248</v>
      </c>
      <c r="C422" s="196" t="s">
        <v>839</v>
      </c>
      <c r="D422" s="196" t="s">
        <v>921</v>
      </c>
      <c r="E422" s="226" t="s">
        <v>841</v>
      </c>
      <c r="F422" s="196" t="s">
        <v>841</v>
      </c>
      <c r="G422" s="196" t="s">
        <v>841</v>
      </c>
      <c r="H422" s="196">
        <v>53</v>
      </c>
    </row>
    <row r="423" spans="1:8" x14ac:dyDescent="0.25">
      <c r="A423" s="196" t="s">
        <v>1175</v>
      </c>
      <c r="B423" s="196" t="s">
        <v>1249</v>
      </c>
      <c r="C423" s="196" t="s">
        <v>785</v>
      </c>
      <c r="D423" s="196" t="s">
        <v>903</v>
      </c>
      <c r="E423" s="228">
        <v>1375</v>
      </c>
      <c r="F423" s="196" t="s">
        <v>841</v>
      </c>
      <c r="G423" s="196" t="s">
        <v>841</v>
      </c>
      <c r="H423" s="196">
        <v>900</v>
      </c>
    </row>
    <row r="424" spans="1:8" x14ac:dyDescent="0.25">
      <c r="A424" s="196" t="s">
        <v>1175</v>
      </c>
      <c r="B424" s="196" t="s">
        <v>1250</v>
      </c>
      <c r="C424" s="196" t="s">
        <v>1251</v>
      </c>
      <c r="D424" s="196" t="s">
        <v>1252</v>
      </c>
      <c r="E424" s="226" t="s">
        <v>841</v>
      </c>
      <c r="F424" s="196" t="s">
        <v>841</v>
      </c>
      <c r="G424" s="196" t="s">
        <v>841</v>
      </c>
      <c r="H424" s="226" t="s">
        <v>841</v>
      </c>
    </row>
    <row r="425" spans="1:8" x14ac:dyDescent="0.25">
      <c r="A425" s="196" t="s">
        <v>1175</v>
      </c>
      <c r="B425" s="196" t="s">
        <v>1253</v>
      </c>
      <c r="C425" s="196" t="s">
        <v>1251</v>
      </c>
      <c r="D425" s="196" t="s">
        <v>903</v>
      </c>
      <c r="E425" s="228">
        <v>40239</v>
      </c>
      <c r="F425" s="196" t="s">
        <v>841</v>
      </c>
      <c r="G425" s="196" t="s">
        <v>841</v>
      </c>
      <c r="H425" s="229">
        <v>1830</v>
      </c>
    </row>
    <row r="426" spans="1:8" x14ac:dyDescent="0.25">
      <c r="A426" s="196" t="s">
        <v>1175</v>
      </c>
      <c r="B426" s="196" t="s">
        <v>900</v>
      </c>
      <c r="C426" s="196" t="s">
        <v>839</v>
      </c>
      <c r="D426" s="196" t="s">
        <v>1227</v>
      </c>
      <c r="E426" s="226" t="s">
        <v>841</v>
      </c>
      <c r="F426" s="196" t="s">
        <v>841</v>
      </c>
      <c r="G426" s="196" t="s">
        <v>841</v>
      </c>
      <c r="H426" s="196">
        <v>71</v>
      </c>
    </row>
    <row r="427" spans="1:8" x14ac:dyDescent="0.25">
      <c r="A427" s="196" t="s">
        <v>1175</v>
      </c>
      <c r="B427" s="196" t="s">
        <v>900</v>
      </c>
      <c r="C427" s="196" t="s">
        <v>839</v>
      </c>
      <c r="D427" s="196" t="s">
        <v>950</v>
      </c>
      <c r="E427" s="226" t="s">
        <v>841</v>
      </c>
      <c r="F427" s="196" t="s">
        <v>841</v>
      </c>
      <c r="G427" s="196" t="s">
        <v>841</v>
      </c>
      <c r="H427" s="196">
        <v>72</v>
      </c>
    </row>
    <row r="428" spans="1:8" x14ac:dyDescent="0.25">
      <c r="A428" s="196" t="s">
        <v>1175</v>
      </c>
      <c r="B428" s="196" t="s">
        <v>1254</v>
      </c>
      <c r="C428" s="196" t="s">
        <v>839</v>
      </c>
      <c r="D428" s="196" t="s">
        <v>903</v>
      </c>
      <c r="E428" s="226" t="s">
        <v>841</v>
      </c>
      <c r="F428" s="196" t="s">
        <v>841</v>
      </c>
      <c r="G428" s="196" t="s">
        <v>841</v>
      </c>
      <c r="H428" s="196">
        <v>57</v>
      </c>
    </row>
    <row r="429" spans="1:8" x14ac:dyDescent="0.25">
      <c r="A429" s="196" t="s">
        <v>1175</v>
      </c>
      <c r="B429" s="196" t="s">
        <v>1255</v>
      </c>
      <c r="C429" s="196" t="s">
        <v>1251</v>
      </c>
      <c r="D429" s="196" t="s">
        <v>903</v>
      </c>
      <c r="E429" s="228">
        <v>13420</v>
      </c>
      <c r="F429" s="196" t="s">
        <v>841</v>
      </c>
      <c r="G429" s="196" t="s">
        <v>841</v>
      </c>
      <c r="H429" s="226" t="s">
        <v>841</v>
      </c>
    </row>
    <row r="430" spans="1:8" x14ac:dyDescent="0.25">
      <c r="A430" s="196" t="s">
        <v>1175</v>
      </c>
      <c r="B430" s="196" t="s">
        <v>1256</v>
      </c>
      <c r="C430" s="196" t="s">
        <v>687</v>
      </c>
      <c r="D430" s="196" t="s">
        <v>903</v>
      </c>
      <c r="E430" s="228">
        <v>480</v>
      </c>
      <c r="F430" s="196" t="s">
        <v>841</v>
      </c>
      <c r="G430" s="196" t="s">
        <v>841</v>
      </c>
      <c r="H430" s="226" t="s">
        <v>841</v>
      </c>
    </row>
    <row r="431" spans="1:8" x14ac:dyDescent="0.25">
      <c r="A431" s="196" t="s">
        <v>1175</v>
      </c>
      <c r="B431" s="196" t="s">
        <v>1257</v>
      </c>
      <c r="C431" s="196" t="s">
        <v>839</v>
      </c>
      <c r="D431" s="196" t="s">
        <v>903</v>
      </c>
      <c r="E431" s="226" t="s">
        <v>841</v>
      </c>
      <c r="F431" s="196" t="s">
        <v>841</v>
      </c>
      <c r="G431" s="196" t="s">
        <v>841</v>
      </c>
      <c r="H431" s="196">
        <v>75</v>
      </c>
    </row>
    <row r="432" spans="1:8" x14ac:dyDescent="0.25">
      <c r="A432" s="196" t="s">
        <v>1175</v>
      </c>
      <c r="B432" s="196" t="s">
        <v>1257</v>
      </c>
      <c r="C432" s="196" t="s">
        <v>839</v>
      </c>
      <c r="D432" s="196" t="s">
        <v>1183</v>
      </c>
      <c r="E432" s="226" t="s">
        <v>841</v>
      </c>
      <c r="F432" s="196" t="s">
        <v>841</v>
      </c>
      <c r="G432" s="196" t="s">
        <v>841</v>
      </c>
      <c r="H432" s="196">
        <v>75</v>
      </c>
    </row>
    <row r="433" spans="1:8" x14ac:dyDescent="0.25">
      <c r="A433" s="196" t="s">
        <v>1175</v>
      </c>
      <c r="B433" s="196" t="s">
        <v>1258</v>
      </c>
      <c r="C433" s="196" t="s">
        <v>839</v>
      </c>
      <c r="D433" s="196" t="s">
        <v>1259</v>
      </c>
      <c r="E433" s="226" t="s">
        <v>841</v>
      </c>
      <c r="F433" s="196" t="s">
        <v>841</v>
      </c>
      <c r="G433" s="196" t="s">
        <v>841</v>
      </c>
      <c r="H433" s="196">
        <v>30</v>
      </c>
    </row>
    <row r="434" spans="1:8" x14ac:dyDescent="0.25">
      <c r="A434" s="196" t="s">
        <v>1175</v>
      </c>
      <c r="B434" s="196" t="s">
        <v>1260</v>
      </c>
      <c r="C434" s="196" t="s">
        <v>839</v>
      </c>
      <c r="D434" s="196" t="s">
        <v>1261</v>
      </c>
      <c r="E434" s="226" t="s">
        <v>841</v>
      </c>
      <c r="F434" s="196" t="s">
        <v>841</v>
      </c>
      <c r="G434" s="196" t="s">
        <v>841</v>
      </c>
      <c r="H434" s="196">
        <v>109</v>
      </c>
    </row>
    <row r="435" spans="1:8" x14ac:dyDescent="0.25">
      <c r="A435" s="196" t="s">
        <v>1175</v>
      </c>
      <c r="B435" s="196" t="s">
        <v>1262</v>
      </c>
      <c r="C435" s="196" t="s">
        <v>839</v>
      </c>
      <c r="D435" s="196" t="s">
        <v>1245</v>
      </c>
      <c r="E435" s="226" t="s">
        <v>841</v>
      </c>
      <c r="F435" s="196" t="s">
        <v>841</v>
      </c>
      <c r="G435" s="196" t="s">
        <v>841</v>
      </c>
      <c r="H435" s="196">
        <v>40</v>
      </c>
    </row>
    <row r="436" spans="1:8" x14ac:dyDescent="0.25">
      <c r="A436" s="196" t="s">
        <v>1175</v>
      </c>
      <c r="B436" s="196" t="s">
        <v>1263</v>
      </c>
      <c r="C436" s="196" t="s">
        <v>645</v>
      </c>
      <c r="D436" s="196" t="s">
        <v>903</v>
      </c>
      <c r="E436" s="228">
        <v>1894.5</v>
      </c>
      <c r="F436" s="196" t="s">
        <v>841</v>
      </c>
      <c r="G436" s="196" t="s">
        <v>841</v>
      </c>
      <c r="H436" s="229">
        <v>1796</v>
      </c>
    </row>
    <row r="437" spans="1:8" x14ac:dyDescent="0.25">
      <c r="A437" s="196" t="s">
        <v>1175</v>
      </c>
      <c r="B437" s="196" t="s">
        <v>1264</v>
      </c>
      <c r="C437" s="196" t="s">
        <v>645</v>
      </c>
      <c r="D437" s="196" t="s">
        <v>903</v>
      </c>
      <c r="E437" s="228">
        <v>1792</v>
      </c>
      <c r="F437" s="196" t="s">
        <v>841</v>
      </c>
      <c r="G437" s="196" t="s">
        <v>841</v>
      </c>
      <c r="H437" s="229">
        <v>2165</v>
      </c>
    </row>
    <row r="438" spans="1:8" x14ac:dyDescent="0.25">
      <c r="A438" s="196" t="s">
        <v>1175</v>
      </c>
      <c r="B438" s="196" t="s">
        <v>1265</v>
      </c>
      <c r="C438" s="196" t="s">
        <v>839</v>
      </c>
      <c r="D438" s="196" t="s">
        <v>903</v>
      </c>
      <c r="E438" s="226" t="s">
        <v>841</v>
      </c>
      <c r="F438" s="196" t="s">
        <v>841</v>
      </c>
      <c r="G438" s="196" t="s">
        <v>841</v>
      </c>
      <c r="H438" s="196">
        <v>40</v>
      </c>
    </row>
    <row r="439" spans="1:8" x14ac:dyDescent="0.25">
      <c r="A439" s="196" t="s">
        <v>1175</v>
      </c>
      <c r="B439" s="196" t="s">
        <v>1266</v>
      </c>
      <c r="C439" s="196" t="s">
        <v>839</v>
      </c>
      <c r="D439" s="196" t="s">
        <v>921</v>
      </c>
      <c r="E439" s="226" t="s">
        <v>841</v>
      </c>
      <c r="F439" s="196" t="s">
        <v>841</v>
      </c>
      <c r="G439" s="196" t="s">
        <v>841</v>
      </c>
      <c r="H439" s="196">
        <v>66</v>
      </c>
    </row>
    <row r="440" spans="1:8" x14ac:dyDescent="0.25">
      <c r="A440" s="196" t="s">
        <v>1175</v>
      </c>
      <c r="B440" s="196" t="s">
        <v>1267</v>
      </c>
      <c r="C440" s="196" t="s">
        <v>985</v>
      </c>
      <c r="D440" s="196" t="s">
        <v>903</v>
      </c>
      <c r="E440" s="226" t="s">
        <v>841</v>
      </c>
      <c r="F440" s="196" t="s">
        <v>841</v>
      </c>
      <c r="G440" s="196" t="s">
        <v>841</v>
      </c>
      <c r="H440" s="196">
        <v>30</v>
      </c>
    </row>
    <row r="441" spans="1:8" x14ac:dyDescent="0.25">
      <c r="A441" s="196" t="s">
        <v>1175</v>
      </c>
      <c r="B441" s="196" t="s">
        <v>1268</v>
      </c>
      <c r="C441" s="196" t="s">
        <v>839</v>
      </c>
      <c r="D441" s="196" t="s">
        <v>1199</v>
      </c>
      <c r="E441" s="226" t="s">
        <v>841</v>
      </c>
      <c r="F441" s="196" t="s">
        <v>841</v>
      </c>
      <c r="G441" s="196" t="s">
        <v>841</v>
      </c>
      <c r="H441" s="226" t="s">
        <v>841</v>
      </c>
    </row>
    <row r="442" spans="1:8" x14ac:dyDescent="0.25">
      <c r="A442" s="196" t="s">
        <v>1175</v>
      </c>
      <c r="B442" s="196" t="s">
        <v>1269</v>
      </c>
      <c r="C442" s="196" t="s">
        <v>839</v>
      </c>
      <c r="D442" s="196" t="s">
        <v>1222</v>
      </c>
      <c r="E442" s="226" t="s">
        <v>841</v>
      </c>
      <c r="F442" s="196" t="s">
        <v>841</v>
      </c>
      <c r="G442" s="196" t="s">
        <v>841</v>
      </c>
      <c r="H442" s="196">
        <v>40</v>
      </c>
    </row>
    <row r="443" spans="1:8" x14ac:dyDescent="0.25">
      <c r="A443" s="196" t="s">
        <v>1175</v>
      </c>
      <c r="B443" s="196" t="s">
        <v>1270</v>
      </c>
      <c r="C443" s="196" t="s">
        <v>839</v>
      </c>
      <c r="D443" s="196" t="s">
        <v>1271</v>
      </c>
      <c r="E443" s="226" t="s">
        <v>841</v>
      </c>
      <c r="F443" s="196" t="s">
        <v>841</v>
      </c>
      <c r="G443" s="196" t="s">
        <v>841</v>
      </c>
      <c r="H443" s="226" t="s">
        <v>841</v>
      </c>
    </row>
    <row r="444" spans="1:8" x14ac:dyDescent="0.25">
      <c r="A444" s="196" t="s">
        <v>1175</v>
      </c>
      <c r="B444" s="196" t="s">
        <v>1272</v>
      </c>
      <c r="C444" s="196" t="s">
        <v>991</v>
      </c>
      <c r="D444" s="196" t="s">
        <v>903</v>
      </c>
      <c r="E444" s="228">
        <v>1437.5</v>
      </c>
      <c r="F444" s="196" t="s">
        <v>841</v>
      </c>
      <c r="G444" s="196" t="s">
        <v>841</v>
      </c>
      <c r="H444" s="229">
        <v>5828</v>
      </c>
    </row>
    <row r="445" spans="1:8" x14ac:dyDescent="0.25">
      <c r="A445" s="196" t="s">
        <v>1273</v>
      </c>
      <c r="B445" s="196" t="s">
        <v>1274</v>
      </c>
      <c r="C445" s="196" t="s">
        <v>839</v>
      </c>
      <c r="D445" s="196" t="s">
        <v>903</v>
      </c>
      <c r="E445" s="226" t="s">
        <v>841</v>
      </c>
      <c r="F445" s="228">
        <v>100</v>
      </c>
      <c r="G445" s="196" t="s">
        <v>841</v>
      </c>
      <c r="H445" s="196">
        <v>35</v>
      </c>
    </row>
    <row r="446" spans="1:8" x14ac:dyDescent="0.25">
      <c r="A446" s="196" t="s">
        <v>1273</v>
      </c>
      <c r="B446" s="196" t="s">
        <v>1275</v>
      </c>
      <c r="C446" s="196" t="s">
        <v>985</v>
      </c>
      <c r="D446" s="196" t="s">
        <v>903</v>
      </c>
      <c r="E446" s="226" t="s">
        <v>841</v>
      </c>
      <c r="F446" s="228">
        <v>401</v>
      </c>
      <c r="G446" s="196" t="s">
        <v>841</v>
      </c>
      <c r="H446" s="196">
        <v>107</v>
      </c>
    </row>
    <row r="447" spans="1:8" x14ac:dyDescent="0.25">
      <c r="A447" s="196" t="s">
        <v>1276</v>
      </c>
      <c r="B447" s="196" t="s">
        <v>1277</v>
      </c>
      <c r="C447" s="196" t="s">
        <v>687</v>
      </c>
      <c r="D447" s="196" t="s">
        <v>903</v>
      </c>
      <c r="E447" s="226" t="s">
        <v>841</v>
      </c>
      <c r="F447" s="196" t="s">
        <v>841</v>
      </c>
      <c r="G447" s="196" t="s">
        <v>841</v>
      </c>
      <c r="H447" s="196">
        <v>100</v>
      </c>
    </row>
    <row r="448" spans="1:8" x14ac:dyDescent="0.25">
      <c r="A448" s="196" t="s">
        <v>1276</v>
      </c>
      <c r="B448" s="196" t="s">
        <v>1278</v>
      </c>
      <c r="C448" s="196" t="s">
        <v>687</v>
      </c>
      <c r="D448" s="196" t="s">
        <v>903</v>
      </c>
      <c r="E448" s="226" t="s">
        <v>841</v>
      </c>
      <c r="F448" s="196" t="s">
        <v>841</v>
      </c>
      <c r="G448" s="196" t="s">
        <v>841</v>
      </c>
      <c r="H448" s="229">
        <v>5540</v>
      </c>
    </row>
    <row r="449" spans="1:8" x14ac:dyDescent="0.25">
      <c r="A449" s="196" t="s">
        <v>1276</v>
      </c>
      <c r="B449" s="196" t="s">
        <v>1279</v>
      </c>
      <c r="C449" s="196" t="s">
        <v>687</v>
      </c>
      <c r="D449" s="196" t="s">
        <v>903</v>
      </c>
      <c r="E449" s="226" t="s">
        <v>841</v>
      </c>
      <c r="F449" s="196" t="s">
        <v>841</v>
      </c>
      <c r="G449" s="196" t="s">
        <v>841</v>
      </c>
      <c r="H449" s="229">
        <v>3658</v>
      </c>
    </row>
    <row r="450" spans="1:8" x14ac:dyDescent="0.25">
      <c r="A450" s="196" t="s">
        <v>1280</v>
      </c>
      <c r="B450" s="196" t="s">
        <v>1281</v>
      </c>
      <c r="C450" s="196" t="s">
        <v>839</v>
      </c>
      <c r="D450" s="196" t="s">
        <v>903</v>
      </c>
      <c r="E450" s="226" t="s">
        <v>841</v>
      </c>
      <c r="F450" s="228">
        <v>500</v>
      </c>
      <c r="G450" s="196" t="s">
        <v>841</v>
      </c>
      <c r="H450" s="196">
        <v>400</v>
      </c>
    </row>
    <row r="451" spans="1:8" x14ac:dyDescent="0.25">
      <c r="A451" s="196" t="s">
        <v>1280</v>
      </c>
      <c r="B451" s="196" t="s">
        <v>1282</v>
      </c>
      <c r="C451" s="196" t="s">
        <v>839</v>
      </c>
      <c r="D451" s="196" t="s">
        <v>903</v>
      </c>
      <c r="E451" s="226" t="s">
        <v>841</v>
      </c>
      <c r="F451" s="228">
        <v>200</v>
      </c>
      <c r="G451" s="196" t="s">
        <v>841</v>
      </c>
      <c r="H451" s="196">
        <v>50</v>
      </c>
    </row>
    <row r="452" spans="1:8" x14ac:dyDescent="0.25">
      <c r="A452" s="196" t="s">
        <v>1280</v>
      </c>
      <c r="B452" s="196" t="s">
        <v>1283</v>
      </c>
      <c r="C452" s="196" t="s">
        <v>839</v>
      </c>
      <c r="D452" s="196" t="s">
        <v>903</v>
      </c>
      <c r="E452" s="226" t="s">
        <v>841</v>
      </c>
      <c r="F452" s="196" t="s">
        <v>841</v>
      </c>
      <c r="G452" s="196" t="s">
        <v>841</v>
      </c>
      <c r="H452" s="196">
        <v>100</v>
      </c>
    </row>
    <row r="453" spans="1:8" x14ac:dyDescent="0.25">
      <c r="A453" s="196" t="s">
        <v>1280</v>
      </c>
      <c r="B453" s="196" t="s">
        <v>1284</v>
      </c>
      <c r="C453" s="196" t="s">
        <v>839</v>
      </c>
      <c r="D453" s="196" t="s">
        <v>903</v>
      </c>
      <c r="E453" s="226" t="s">
        <v>841</v>
      </c>
      <c r="F453" s="196" t="s">
        <v>841</v>
      </c>
      <c r="G453" s="196" t="s">
        <v>841</v>
      </c>
      <c r="H453" s="196">
        <v>150</v>
      </c>
    </row>
    <row r="454" spans="1:8" ht="16.5" thickBot="1" x14ac:dyDescent="0.3">
      <c r="D454" s="184" t="s">
        <v>834</v>
      </c>
      <c r="E454" s="206">
        <f>SUM(E7:E453)</f>
        <v>108397.60999999999</v>
      </c>
      <c r="F454" s="206">
        <f>SUM(F7:F453)</f>
        <v>102640.07999999999</v>
      </c>
      <c r="G454" s="206">
        <f>SUM(G7:G453)</f>
        <v>200</v>
      </c>
      <c r="H454" s="207">
        <f>SUM(H7:H453)</f>
        <v>141741</v>
      </c>
    </row>
    <row r="455" spans="1:8" ht="16.5" thickTop="1" x14ac:dyDescent="0.25"/>
  </sheetData>
  <mergeCells count="3">
    <mergeCell ref="G1:H1"/>
    <mergeCell ref="C2:D2"/>
    <mergeCell ref="A3:B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4B59F-2CB8-4314-95D6-B1669C2AFB81}">
  <dimension ref="A1:I84"/>
  <sheetViews>
    <sheetView zoomScale="98" zoomScaleNormal="98" workbookViewId="0">
      <pane ySplit="6" topLeftCell="A7" activePane="bottomLeft" state="frozen"/>
      <selection pane="bottomLeft" activeCell="A3" sqref="A3:B3"/>
    </sheetView>
  </sheetViews>
  <sheetFormatPr baseColWidth="10" defaultColWidth="12.42578125" defaultRowHeight="15.75" x14ac:dyDescent="0.25"/>
  <cols>
    <col min="1" max="1" width="73.28515625" style="193" customWidth="1"/>
    <col min="2" max="2" width="133.42578125" style="193" bestFit="1" customWidth="1"/>
    <col min="3" max="3" width="35" style="193" bestFit="1" customWidth="1"/>
    <col min="4" max="4" width="36.28515625" style="193" customWidth="1"/>
    <col min="5" max="5" width="19" style="193" customWidth="1"/>
    <col min="6" max="6" width="20.5703125" style="193" customWidth="1"/>
    <col min="7" max="7" width="19.5703125" style="193" customWidth="1"/>
    <col min="8" max="8" width="29.140625" style="193" customWidth="1"/>
    <col min="9" max="16384" width="12.42578125" style="193"/>
  </cols>
  <sheetData>
    <row r="1" spans="1:8" customFormat="1" ht="48" customHeight="1" thickBot="1" x14ac:dyDescent="0.3">
      <c r="A1" s="1"/>
      <c r="B1" s="3"/>
      <c r="C1" s="202"/>
      <c r="D1" s="202"/>
      <c r="E1" s="3"/>
      <c r="F1" s="3"/>
      <c r="G1" s="262" t="s">
        <v>85</v>
      </c>
      <c r="H1" s="262"/>
    </row>
    <row r="2" spans="1:8" customFormat="1" ht="23.25" customHeight="1" x14ac:dyDescent="0.25">
      <c r="A2" s="95" t="s">
        <v>716</v>
      </c>
      <c r="C2" s="265"/>
      <c r="D2" s="265"/>
    </row>
    <row r="3" spans="1:8" s="131" customFormat="1" ht="30" customHeight="1" x14ac:dyDescent="0.25">
      <c r="A3" s="264" t="s">
        <v>634</v>
      </c>
      <c r="B3" s="264"/>
      <c r="C3" s="133"/>
      <c r="D3" s="132"/>
    </row>
    <row r="4" spans="1:8" s="131" customFormat="1" ht="18" customHeight="1" x14ac:dyDescent="0.25">
      <c r="A4" s="205" t="s">
        <v>717</v>
      </c>
      <c r="C4" s="133"/>
      <c r="D4" s="132"/>
    </row>
    <row r="6" spans="1:8" ht="45" customHeight="1" x14ac:dyDescent="0.25">
      <c r="A6" s="194" t="s">
        <v>4</v>
      </c>
      <c r="B6" s="195" t="s">
        <v>6</v>
      </c>
      <c r="C6" s="195" t="s">
        <v>635</v>
      </c>
      <c r="D6" s="195" t="s">
        <v>636</v>
      </c>
      <c r="E6" s="195" t="s">
        <v>7</v>
      </c>
      <c r="F6" s="195" t="s">
        <v>8</v>
      </c>
      <c r="G6" s="195" t="s">
        <v>9</v>
      </c>
      <c r="H6" s="195" t="s">
        <v>289</v>
      </c>
    </row>
    <row r="7" spans="1:8" ht="17.100000000000001" customHeight="1" x14ac:dyDescent="0.25">
      <c r="A7" s="210" t="s">
        <v>718</v>
      </c>
      <c r="B7" s="210" t="s">
        <v>719</v>
      </c>
      <c r="C7" s="210" t="s">
        <v>720</v>
      </c>
      <c r="D7" s="210"/>
      <c r="E7" s="211">
        <v>5537.86</v>
      </c>
      <c r="F7" s="211"/>
      <c r="G7" s="211"/>
      <c r="H7" s="212">
        <v>145</v>
      </c>
    </row>
    <row r="8" spans="1:8" ht="17.100000000000001" customHeight="1" x14ac:dyDescent="0.25">
      <c r="A8" s="210" t="s">
        <v>718</v>
      </c>
      <c r="B8" s="210" t="s">
        <v>721</v>
      </c>
      <c r="C8" s="210" t="s">
        <v>692</v>
      </c>
      <c r="D8" s="210" t="s">
        <v>722</v>
      </c>
      <c r="E8" s="211">
        <v>3421.2</v>
      </c>
      <c r="F8" s="211"/>
      <c r="G8" s="211"/>
      <c r="H8" s="212">
        <v>92</v>
      </c>
    </row>
    <row r="9" spans="1:8" ht="17.100000000000001" customHeight="1" x14ac:dyDescent="0.25">
      <c r="A9" s="210" t="s">
        <v>718</v>
      </c>
      <c r="B9" s="210" t="s">
        <v>723</v>
      </c>
      <c r="C9" s="210" t="s">
        <v>692</v>
      </c>
      <c r="D9" s="210" t="s">
        <v>724</v>
      </c>
      <c r="E9" s="211"/>
      <c r="F9" s="211">
        <v>605</v>
      </c>
      <c r="G9" s="211"/>
      <c r="H9" s="212">
        <v>30</v>
      </c>
    </row>
    <row r="10" spans="1:8" ht="17.100000000000001" customHeight="1" x14ac:dyDescent="0.25">
      <c r="A10" s="213" t="s">
        <v>718</v>
      </c>
      <c r="B10" s="213" t="s">
        <v>725</v>
      </c>
      <c r="C10" s="210" t="s">
        <v>692</v>
      </c>
      <c r="D10" s="213" t="s">
        <v>726</v>
      </c>
      <c r="E10" s="214">
        <v>1808</v>
      </c>
      <c r="F10" s="214"/>
      <c r="G10" s="214"/>
      <c r="H10" s="215">
        <v>30</v>
      </c>
    </row>
    <row r="11" spans="1:8" ht="17.100000000000001" customHeight="1" x14ac:dyDescent="0.25">
      <c r="A11" s="210" t="s">
        <v>718</v>
      </c>
      <c r="B11" s="210" t="s">
        <v>727</v>
      </c>
      <c r="C11" s="210" t="s">
        <v>720</v>
      </c>
      <c r="D11" s="210" t="s">
        <v>728</v>
      </c>
      <c r="E11" s="211"/>
      <c r="F11" s="211"/>
      <c r="G11" s="211"/>
      <c r="H11" s="212">
        <v>575000</v>
      </c>
    </row>
    <row r="12" spans="1:8" ht="17.100000000000001" customHeight="1" x14ac:dyDescent="0.25">
      <c r="A12" s="210" t="s">
        <v>718</v>
      </c>
      <c r="B12" s="210" t="s">
        <v>729</v>
      </c>
      <c r="C12" s="210" t="s">
        <v>730</v>
      </c>
      <c r="D12" s="210" t="s">
        <v>731</v>
      </c>
      <c r="E12" s="211"/>
      <c r="F12" s="211"/>
      <c r="G12" s="211"/>
      <c r="H12" s="212">
        <v>80</v>
      </c>
    </row>
    <row r="13" spans="1:8" ht="17.100000000000001" customHeight="1" x14ac:dyDescent="0.25">
      <c r="A13" s="210" t="s">
        <v>718</v>
      </c>
      <c r="B13" s="210" t="s">
        <v>732</v>
      </c>
      <c r="C13" s="210" t="s">
        <v>647</v>
      </c>
      <c r="D13" s="210" t="s">
        <v>733</v>
      </c>
      <c r="E13" s="211"/>
      <c r="F13" s="211"/>
      <c r="G13" s="211"/>
      <c r="H13" s="212">
        <v>1160</v>
      </c>
    </row>
    <row r="14" spans="1:8" ht="17.100000000000001" customHeight="1" x14ac:dyDescent="0.25">
      <c r="A14" s="210" t="s">
        <v>718</v>
      </c>
      <c r="B14" s="210" t="s">
        <v>734</v>
      </c>
      <c r="C14" s="210" t="s">
        <v>730</v>
      </c>
      <c r="D14" s="210" t="s">
        <v>735</v>
      </c>
      <c r="E14" s="211"/>
      <c r="F14" s="211"/>
      <c r="G14" s="211"/>
      <c r="H14" s="212">
        <v>2838</v>
      </c>
    </row>
    <row r="15" spans="1:8" ht="17.100000000000001" customHeight="1" x14ac:dyDescent="0.25">
      <c r="A15" s="210" t="s">
        <v>736</v>
      </c>
      <c r="B15" s="210" t="s">
        <v>711</v>
      </c>
      <c r="C15" s="210" t="s">
        <v>647</v>
      </c>
      <c r="D15" s="210"/>
      <c r="E15" s="211">
        <v>1500</v>
      </c>
      <c r="F15" s="211"/>
      <c r="G15" s="211"/>
      <c r="H15" s="212">
        <v>200</v>
      </c>
    </row>
    <row r="16" spans="1:8" ht="17.100000000000001" customHeight="1" x14ac:dyDescent="0.25">
      <c r="A16" s="210" t="s">
        <v>737</v>
      </c>
      <c r="B16" s="210" t="s">
        <v>738</v>
      </c>
      <c r="C16" s="210" t="s">
        <v>647</v>
      </c>
      <c r="D16" s="216"/>
      <c r="E16" s="211"/>
      <c r="F16" s="211"/>
      <c r="G16" s="211"/>
      <c r="H16" s="212">
        <v>16</v>
      </c>
    </row>
    <row r="17" spans="1:8" ht="17.100000000000001" customHeight="1" x14ac:dyDescent="0.25">
      <c r="A17" s="210" t="s">
        <v>737</v>
      </c>
      <c r="B17" s="210" t="s">
        <v>739</v>
      </c>
      <c r="C17" s="210" t="s">
        <v>692</v>
      </c>
      <c r="D17" s="216"/>
      <c r="E17" s="211"/>
      <c r="F17" s="211"/>
      <c r="G17" s="211"/>
      <c r="H17" s="212">
        <v>29</v>
      </c>
    </row>
    <row r="18" spans="1:8" ht="17.100000000000001" customHeight="1" x14ac:dyDescent="0.25">
      <c r="A18" s="210" t="s">
        <v>740</v>
      </c>
      <c r="B18" s="210" t="s">
        <v>741</v>
      </c>
      <c r="C18" s="210" t="s">
        <v>742</v>
      </c>
      <c r="D18" s="216"/>
      <c r="E18" s="211">
        <v>250</v>
      </c>
      <c r="F18" s="211">
        <v>300</v>
      </c>
      <c r="G18" s="211"/>
      <c r="H18" s="212">
        <v>50</v>
      </c>
    </row>
    <row r="19" spans="1:8" ht="17.100000000000001" customHeight="1" x14ac:dyDescent="0.25">
      <c r="A19" s="210" t="s">
        <v>743</v>
      </c>
      <c r="B19" s="210" t="s">
        <v>744</v>
      </c>
      <c r="C19" s="210" t="s">
        <v>647</v>
      </c>
      <c r="D19" s="216"/>
      <c r="E19" s="211"/>
      <c r="F19" s="211">
        <v>600</v>
      </c>
      <c r="G19" s="211"/>
      <c r="H19" s="212">
        <v>198</v>
      </c>
    </row>
    <row r="20" spans="1:8" ht="17.100000000000001" customHeight="1" x14ac:dyDescent="0.25">
      <c r="A20" s="210" t="s">
        <v>745</v>
      </c>
      <c r="B20" s="210" t="s">
        <v>746</v>
      </c>
      <c r="C20" s="210" t="s">
        <v>747</v>
      </c>
      <c r="D20" s="216"/>
      <c r="E20" s="211"/>
      <c r="F20" s="211"/>
      <c r="G20" s="211"/>
      <c r="H20" s="212">
        <v>20</v>
      </c>
    </row>
    <row r="21" spans="1:8" ht="17.100000000000001" customHeight="1" x14ac:dyDescent="0.25">
      <c r="A21" s="210" t="s">
        <v>748</v>
      </c>
      <c r="B21" s="210" t="s">
        <v>749</v>
      </c>
      <c r="C21" s="210" t="s">
        <v>742</v>
      </c>
      <c r="D21" s="216"/>
      <c r="E21" s="211"/>
      <c r="F21" s="211"/>
      <c r="G21" s="211">
        <v>60</v>
      </c>
      <c r="H21" s="212">
        <v>50</v>
      </c>
    </row>
    <row r="22" spans="1:8" ht="17.100000000000001" customHeight="1" x14ac:dyDescent="0.25">
      <c r="A22" s="210" t="s">
        <v>750</v>
      </c>
      <c r="B22" s="210" t="s">
        <v>751</v>
      </c>
      <c r="C22" s="210" t="s">
        <v>647</v>
      </c>
      <c r="D22" s="216"/>
      <c r="E22" s="211"/>
      <c r="F22" s="211"/>
      <c r="G22" s="211"/>
      <c r="H22" s="212">
        <v>200</v>
      </c>
    </row>
    <row r="23" spans="1:8" ht="17.100000000000001" customHeight="1" x14ac:dyDescent="0.25">
      <c r="A23" s="210" t="s">
        <v>748</v>
      </c>
      <c r="B23" s="210" t="s">
        <v>752</v>
      </c>
      <c r="C23" s="210" t="s">
        <v>647</v>
      </c>
      <c r="D23" s="216"/>
      <c r="E23" s="211"/>
      <c r="F23" s="211"/>
      <c r="G23" s="211">
        <v>20</v>
      </c>
      <c r="H23" s="212">
        <v>20</v>
      </c>
    </row>
    <row r="24" spans="1:8" ht="17.100000000000001" customHeight="1" x14ac:dyDescent="0.25">
      <c r="A24" s="210" t="s">
        <v>753</v>
      </c>
      <c r="B24" s="210" t="s">
        <v>754</v>
      </c>
      <c r="C24" s="210" t="s">
        <v>647</v>
      </c>
      <c r="D24" s="216"/>
      <c r="E24" s="211"/>
      <c r="F24" s="211"/>
      <c r="G24" s="211"/>
      <c r="H24" s="212">
        <v>40</v>
      </c>
    </row>
    <row r="25" spans="1:8" ht="17.100000000000001" customHeight="1" x14ac:dyDescent="0.25">
      <c r="A25" s="210" t="s">
        <v>755</v>
      </c>
      <c r="B25" s="210" t="s">
        <v>756</v>
      </c>
      <c r="C25" s="210" t="s">
        <v>730</v>
      </c>
      <c r="D25" s="216"/>
      <c r="E25" s="211">
        <v>1500</v>
      </c>
      <c r="F25" s="211"/>
      <c r="G25" s="211"/>
      <c r="H25" s="212">
        <v>25</v>
      </c>
    </row>
    <row r="26" spans="1:8" ht="17.100000000000001" customHeight="1" x14ac:dyDescent="0.25">
      <c r="A26" s="210" t="s">
        <v>755</v>
      </c>
      <c r="B26" s="210" t="s">
        <v>756</v>
      </c>
      <c r="C26" s="210" t="s">
        <v>730</v>
      </c>
      <c r="D26" s="216"/>
      <c r="E26" s="211">
        <v>1500</v>
      </c>
      <c r="F26" s="211"/>
      <c r="G26" s="211"/>
      <c r="H26" s="212">
        <v>25</v>
      </c>
    </row>
    <row r="27" spans="1:8" ht="17.100000000000001" customHeight="1" x14ac:dyDescent="0.25">
      <c r="A27" s="210" t="s">
        <v>757</v>
      </c>
      <c r="B27" s="210" t="s">
        <v>758</v>
      </c>
      <c r="C27" s="210" t="s">
        <v>759</v>
      </c>
      <c r="D27" s="216"/>
      <c r="E27" s="211"/>
      <c r="F27" s="211"/>
      <c r="G27" s="211">
        <v>1400</v>
      </c>
      <c r="H27" s="212">
        <v>0</v>
      </c>
    </row>
    <row r="28" spans="1:8" ht="17.100000000000001" customHeight="1" x14ac:dyDescent="0.25">
      <c r="A28" s="210" t="s">
        <v>760</v>
      </c>
      <c r="B28" s="210" t="s">
        <v>761</v>
      </c>
      <c r="C28" s="210" t="s">
        <v>692</v>
      </c>
      <c r="D28" s="216"/>
      <c r="E28" s="211"/>
      <c r="F28" s="211"/>
      <c r="G28" s="211"/>
      <c r="H28" s="212">
        <v>20</v>
      </c>
    </row>
    <row r="29" spans="1:8" ht="17.100000000000001" customHeight="1" x14ac:dyDescent="0.25">
      <c r="A29" s="210" t="s">
        <v>762</v>
      </c>
      <c r="B29" s="210" t="s">
        <v>763</v>
      </c>
      <c r="C29" s="210" t="s">
        <v>647</v>
      </c>
      <c r="D29" s="216"/>
      <c r="E29" s="211"/>
      <c r="F29" s="211"/>
      <c r="G29" s="211"/>
      <c r="H29" s="212">
        <v>80</v>
      </c>
    </row>
    <row r="30" spans="1:8" ht="17.100000000000001" customHeight="1" x14ac:dyDescent="0.25">
      <c r="A30" s="210" t="s">
        <v>764</v>
      </c>
      <c r="B30" s="210" t="s">
        <v>765</v>
      </c>
      <c r="C30" s="210" t="s">
        <v>766</v>
      </c>
      <c r="D30" s="216"/>
      <c r="E30" s="211">
        <v>650</v>
      </c>
      <c r="F30" s="211"/>
      <c r="G30" s="211"/>
      <c r="H30" s="212">
        <v>130</v>
      </c>
    </row>
    <row r="31" spans="1:8" ht="17.100000000000001" customHeight="1" x14ac:dyDescent="0.25">
      <c r="A31" s="210" t="s">
        <v>767</v>
      </c>
      <c r="B31" s="210" t="s">
        <v>768</v>
      </c>
      <c r="C31" s="210" t="s">
        <v>647</v>
      </c>
      <c r="D31" s="216"/>
      <c r="E31" s="211">
        <v>52.8</v>
      </c>
      <c r="F31" s="211"/>
      <c r="G31" s="211">
        <v>1600</v>
      </c>
      <c r="H31" s="212">
        <v>125</v>
      </c>
    </row>
    <row r="32" spans="1:8" ht="17.100000000000001" customHeight="1" x14ac:dyDescent="0.25">
      <c r="A32" s="210" t="s">
        <v>769</v>
      </c>
      <c r="B32" s="210" t="s">
        <v>770</v>
      </c>
      <c r="C32" s="210" t="s">
        <v>747</v>
      </c>
      <c r="D32" s="216"/>
      <c r="E32" s="211">
        <v>10</v>
      </c>
      <c r="F32" s="211">
        <v>14.64</v>
      </c>
      <c r="G32" s="211"/>
      <c r="H32" s="212">
        <v>100</v>
      </c>
    </row>
    <row r="33" spans="1:8" ht="17.100000000000001" customHeight="1" x14ac:dyDescent="0.25">
      <c r="A33" s="210" t="s">
        <v>740</v>
      </c>
      <c r="B33" s="210" t="s">
        <v>741</v>
      </c>
      <c r="C33" s="210" t="s">
        <v>742</v>
      </c>
      <c r="D33" s="216"/>
      <c r="E33" s="211"/>
      <c r="F33" s="211"/>
      <c r="G33" s="211"/>
      <c r="H33" s="212">
        <v>50</v>
      </c>
    </row>
    <row r="34" spans="1:8" ht="17.100000000000001" customHeight="1" x14ac:dyDescent="0.25">
      <c r="A34" s="210" t="s">
        <v>369</v>
      </c>
      <c r="B34" s="210" t="s">
        <v>771</v>
      </c>
      <c r="C34" s="210" t="s">
        <v>742</v>
      </c>
      <c r="D34" s="216"/>
      <c r="E34" s="211"/>
      <c r="F34" s="211"/>
      <c r="G34" s="211"/>
      <c r="H34" s="212">
        <v>25</v>
      </c>
    </row>
    <row r="35" spans="1:8" ht="17.100000000000001" customHeight="1" x14ac:dyDescent="0.25">
      <c r="A35" s="210" t="s">
        <v>369</v>
      </c>
      <c r="B35" s="210" t="s">
        <v>771</v>
      </c>
      <c r="C35" s="210" t="s">
        <v>742</v>
      </c>
      <c r="D35" s="216"/>
      <c r="E35" s="211"/>
      <c r="F35" s="211"/>
      <c r="G35" s="211"/>
      <c r="H35" s="212">
        <v>25</v>
      </c>
    </row>
    <row r="36" spans="1:8" ht="17.100000000000001" customHeight="1" x14ac:dyDescent="0.25">
      <c r="A36" s="210" t="s">
        <v>772</v>
      </c>
      <c r="B36" s="210" t="s">
        <v>773</v>
      </c>
      <c r="C36" s="210" t="s">
        <v>759</v>
      </c>
      <c r="D36" s="216"/>
      <c r="E36" s="211"/>
      <c r="F36" s="211"/>
      <c r="G36" s="211"/>
      <c r="H36" s="212"/>
    </row>
    <row r="37" spans="1:8" ht="17.100000000000001" customHeight="1" x14ac:dyDescent="0.25">
      <c r="A37" s="210" t="s">
        <v>772</v>
      </c>
      <c r="B37" s="210" t="s">
        <v>774</v>
      </c>
      <c r="C37" s="210" t="s">
        <v>759</v>
      </c>
      <c r="D37" s="216"/>
      <c r="E37" s="211"/>
      <c r="F37" s="211"/>
      <c r="G37" s="211"/>
      <c r="H37" s="212"/>
    </row>
    <row r="38" spans="1:8" ht="17.100000000000001" customHeight="1" x14ac:dyDescent="0.25">
      <c r="A38" s="210" t="s">
        <v>369</v>
      </c>
      <c r="B38" s="210" t="s">
        <v>775</v>
      </c>
      <c r="C38" s="210" t="s">
        <v>647</v>
      </c>
      <c r="D38" s="216" t="s">
        <v>776</v>
      </c>
      <c r="E38" s="211"/>
      <c r="F38" s="211"/>
      <c r="G38" s="211"/>
      <c r="H38" s="212">
        <v>25</v>
      </c>
    </row>
    <row r="39" spans="1:8" ht="17.100000000000001" customHeight="1" x14ac:dyDescent="0.25">
      <c r="A39" s="210" t="s">
        <v>369</v>
      </c>
      <c r="B39" s="210" t="s">
        <v>775</v>
      </c>
      <c r="C39" s="210" t="s">
        <v>647</v>
      </c>
      <c r="D39" s="216" t="s">
        <v>777</v>
      </c>
      <c r="E39" s="211"/>
      <c r="F39" s="211"/>
      <c r="G39" s="211"/>
      <c r="H39" s="212">
        <v>25</v>
      </c>
    </row>
    <row r="40" spans="1:8" ht="17.100000000000001" customHeight="1" x14ac:dyDescent="0.25">
      <c r="A40" s="210" t="s">
        <v>369</v>
      </c>
      <c r="B40" s="210" t="s">
        <v>775</v>
      </c>
      <c r="C40" s="210" t="s">
        <v>647</v>
      </c>
      <c r="D40" s="216" t="s">
        <v>778</v>
      </c>
      <c r="E40" s="211"/>
      <c r="F40" s="211"/>
      <c r="G40" s="211"/>
      <c r="H40" s="212">
        <v>25</v>
      </c>
    </row>
    <row r="41" spans="1:8" ht="17.100000000000001" customHeight="1" x14ac:dyDescent="0.25">
      <c r="A41" s="210" t="s">
        <v>369</v>
      </c>
      <c r="B41" s="210" t="s">
        <v>779</v>
      </c>
      <c r="C41" s="210" t="s">
        <v>647</v>
      </c>
      <c r="D41" s="216" t="s">
        <v>780</v>
      </c>
      <c r="E41" s="211"/>
      <c r="F41" s="211"/>
      <c r="G41" s="211"/>
      <c r="H41" s="212">
        <v>25</v>
      </c>
    </row>
    <row r="42" spans="1:8" ht="17.100000000000001" customHeight="1" x14ac:dyDescent="0.25">
      <c r="A42" s="210" t="s">
        <v>369</v>
      </c>
      <c r="B42" s="210" t="s">
        <v>779</v>
      </c>
      <c r="C42" s="210" t="s">
        <v>647</v>
      </c>
      <c r="D42" s="216" t="s">
        <v>781</v>
      </c>
      <c r="E42" s="211">
        <v>101.95</v>
      </c>
      <c r="F42" s="211"/>
      <c r="G42" s="211"/>
      <c r="H42" s="212">
        <v>25</v>
      </c>
    </row>
    <row r="43" spans="1:8" ht="17.100000000000001" customHeight="1" x14ac:dyDescent="0.25">
      <c r="A43" s="208" t="s">
        <v>760</v>
      </c>
      <c r="B43" s="217" t="s">
        <v>84</v>
      </c>
      <c r="C43" s="216" t="s">
        <v>647</v>
      </c>
      <c r="D43" s="216"/>
      <c r="E43" s="211"/>
      <c r="F43" s="211"/>
      <c r="G43" s="211"/>
      <c r="H43" s="212">
        <f>VLOOKUP(A43,'[1]Encuesta '!$I$2:$R$181,10,FALSE)</f>
        <v>20</v>
      </c>
    </row>
    <row r="44" spans="1:8" ht="17.100000000000001" customHeight="1" x14ac:dyDescent="0.25">
      <c r="A44" s="208" t="s">
        <v>760</v>
      </c>
      <c r="B44" s="217" t="s">
        <v>782</v>
      </c>
      <c r="C44" s="216" t="s">
        <v>647</v>
      </c>
      <c r="D44" s="216"/>
      <c r="E44" s="211"/>
      <c r="F44" s="211"/>
      <c r="G44" s="211"/>
      <c r="H44" s="212">
        <f>VLOOKUP(A44,'[1]Encuesta '!$I$2:$R$181,10,FALSE)</f>
        <v>20</v>
      </c>
    </row>
    <row r="45" spans="1:8" ht="17.100000000000001" customHeight="1" x14ac:dyDescent="0.25">
      <c r="A45" s="208" t="s">
        <v>764</v>
      </c>
      <c r="B45" s="217" t="s">
        <v>783</v>
      </c>
      <c r="C45" s="210" t="s">
        <v>766</v>
      </c>
      <c r="D45" s="216"/>
      <c r="E45" s="211"/>
      <c r="F45" s="211"/>
      <c r="G45" s="211"/>
      <c r="H45" s="212">
        <f>VLOOKUP(A45,'[1]Encuesta '!$I$2:$R$181,10,FALSE)</f>
        <v>130</v>
      </c>
    </row>
    <row r="46" spans="1:8" ht="17.100000000000001" customHeight="1" x14ac:dyDescent="0.25">
      <c r="A46" s="208" t="s">
        <v>764</v>
      </c>
      <c r="B46" s="217" t="s">
        <v>784</v>
      </c>
      <c r="C46" s="38" t="s">
        <v>785</v>
      </c>
      <c r="D46" s="216"/>
      <c r="E46" s="211"/>
      <c r="F46" s="211"/>
      <c r="G46" s="211"/>
      <c r="H46" s="212">
        <f>VLOOKUP(A46,'[1]Encuesta '!$I$2:$R$181,10,FALSE)</f>
        <v>130</v>
      </c>
    </row>
    <row r="47" spans="1:8" ht="17.100000000000001" customHeight="1" x14ac:dyDescent="0.25">
      <c r="A47" s="208" t="s">
        <v>786</v>
      </c>
      <c r="B47" s="217" t="s">
        <v>787</v>
      </c>
      <c r="C47" s="210" t="s">
        <v>785</v>
      </c>
      <c r="D47" s="216"/>
      <c r="E47" s="211"/>
      <c r="F47" s="211"/>
      <c r="G47" s="211"/>
      <c r="H47" s="212"/>
    </row>
    <row r="48" spans="1:8" ht="17.100000000000001" customHeight="1" x14ac:dyDescent="0.25">
      <c r="A48" s="208" t="s">
        <v>788</v>
      </c>
      <c r="B48" s="217" t="s">
        <v>789</v>
      </c>
      <c r="C48" s="38" t="s">
        <v>785</v>
      </c>
      <c r="D48" s="216"/>
      <c r="E48" s="211"/>
      <c r="F48" s="211"/>
      <c r="G48" s="211"/>
      <c r="H48" s="212"/>
    </row>
    <row r="49" spans="1:9" ht="17.100000000000001" customHeight="1" x14ac:dyDescent="0.25">
      <c r="A49" s="208" t="s">
        <v>790</v>
      </c>
      <c r="B49" s="217" t="s">
        <v>791</v>
      </c>
      <c r="C49" s="38" t="s">
        <v>785</v>
      </c>
      <c r="D49" s="216"/>
      <c r="E49" s="211"/>
      <c r="F49" s="211"/>
      <c r="G49" s="211"/>
      <c r="H49" s="212"/>
    </row>
    <row r="50" spans="1:9" ht="17.100000000000001" customHeight="1" x14ac:dyDescent="0.25">
      <c r="A50" s="208" t="s">
        <v>792</v>
      </c>
      <c r="B50" s="217" t="s">
        <v>793</v>
      </c>
      <c r="C50" s="210" t="s">
        <v>785</v>
      </c>
      <c r="D50" s="216"/>
      <c r="E50" s="211"/>
      <c r="F50" s="211"/>
      <c r="G50" s="211"/>
      <c r="H50" s="212"/>
    </row>
    <row r="51" spans="1:9" ht="17.100000000000001" customHeight="1" x14ac:dyDescent="0.25">
      <c r="A51" s="208" t="s">
        <v>792</v>
      </c>
      <c r="B51" s="217" t="s">
        <v>794</v>
      </c>
      <c r="C51" s="38" t="s">
        <v>785</v>
      </c>
      <c r="D51" s="216"/>
      <c r="E51" s="211"/>
      <c r="F51" s="211"/>
      <c r="G51" s="211"/>
      <c r="H51" s="212"/>
    </row>
    <row r="52" spans="1:9" ht="17.100000000000001" customHeight="1" x14ac:dyDescent="0.25">
      <c r="A52" s="208" t="s">
        <v>792</v>
      </c>
      <c r="B52" s="217" t="s">
        <v>795</v>
      </c>
      <c r="C52" s="38" t="s">
        <v>785</v>
      </c>
      <c r="D52" s="216"/>
      <c r="E52" s="211"/>
      <c r="F52" s="211"/>
      <c r="G52" s="211"/>
      <c r="H52" s="212"/>
    </row>
    <row r="53" spans="1:9" ht="17.100000000000001" customHeight="1" x14ac:dyDescent="0.25">
      <c r="A53" s="208" t="s">
        <v>796</v>
      </c>
      <c r="B53" s="217" t="s">
        <v>797</v>
      </c>
      <c r="C53" s="210" t="s">
        <v>785</v>
      </c>
      <c r="D53" s="216"/>
      <c r="E53" s="211"/>
      <c r="F53" s="211"/>
      <c r="G53" s="211"/>
      <c r="H53" s="212">
        <f>VLOOKUP(A53,'[1]Encuesta '!$I$2:$R$181,10,FALSE)</f>
        <v>50</v>
      </c>
    </row>
    <row r="54" spans="1:9" ht="17.100000000000001" customHeight="1" x14ac:dyDescent="0.25">
      <c r="A54" s="208" t="s">
        <v>798</v>
      </c>
      <c r="B54" s="217" t="s">
        <v>799</v>
      </c>
      <c r="C54" s="210" t="s">
        <v>785</v>
      </c>
      <c r="D54" s="216"/>
      <c r="E54" s="211"/>
      <c r="F54" s="211"/>
      <c r="G54" s="211"/>
      <c r="H54" s="212">
        <f>VLOOKUP(A54,'[1]Encuesta '!$I$2:$R$181,10,FALSE)</f>
        <v>50</v>
      </c>
    </row>
    <row r="55" spans="1:9" ht="17.100000000000001" customHeight="1" x14ac:dyDescent="0.25">
      <c r="A55" s="208" t="s">
        <v>800</v>
      </c>
      <c r="B55" s="217" t="s">
        <v>801</v>
      </c>
      <c r="C55" s="210" t="s">
        <v>785</v>
      </c>
      <c r="D55" s="216"/>
      <c r="E55" s="211"/>
      <c r="F55" s="211"/>
      <c r="G55" s="211"/>
      <c r="H55" s="212">
        <v>25</v>
      </c>
    </row>
    <row r="56" spans="1:9" ht="17.100000000000001" customHeight="1" x14ac:dyDescent="0.25">
      <c r="A56" s="208" t="s">
        <v>802</v>
      </c>
      <c r="B56" s="217" t="s">
        <v>803</v>
      </c>
      <c r="C56" s="210" t="s">
        <v>785</v>
      </c>
      <c r="D56" s="216"/>
      <c r="E56" s="211"/>
      <c r="F56" s="211"/>
      <c r="G56" s="211"/>
      <c r="H56" s="212">
        <f>VLOOKUP(A56,'[1]Encuesta '!$I$2:$R$181,10,FALSE)</f>
        <v>25</v>
      </c>
      <c r="I56" s="200"/>
    </row>
    <row r="57" spans="1:9" ht="17.100000000000001" customHeight="1" x14ac:dyDescent="0.25">
      <c r="A57" s="209" t="s">
        <v>804</v>
      </c>
      <c r="B57" s="218" t="s">
        <v>805</v>
      </c>
      <c r="C57" s="210" t="s">
        <v>785</v>
      </c>
      <c r="D57" s="219"/>
      <c r="E57" s="214"/>
      <c r="F57" s="214"/>
      <c r="G57" s="214"/>
      <c r="H57" s="212">
        <f>VLOOKUP(A57,'[1]Encuesta '!$I$2:$R$181,10,FALSE)</f>
        <v>35</v>
      </c>
    </row>
    <row r="58" spans="1:9" ht="17.100000000000001" customHeight="1" x14ac:dyDescent="0.25">
      <c r="A58" s="208" t="s">
        <v>806</v>
      </c>
      <c r="B58" s="216" t="s">
        <v>807</v>
      </c>
      <c r="C58" s="216" t="s">
        <v>785</v>
      </c>
      <c r="D58" s="216" t="s">
        <v>808</v>
      </c>
      <c r="E58" s="211"/>
      <c r="F58" s="211"/>
      <c r="G58" s="211"/>
      <c r="H58" s="212">
        <v>19</v>
      </c>
      <c r="I58" s="201"/>
    </row>
    <row r="59" spans="1:9" ht="17.100000000000001" customHeight="1" x14ac:dyDescent="0.25">
      <c r="A59" s="208" t="s">
        <v>806</v>
      </c>
      <c r="B59" s="216" t="s">
        <v>807</v>
      </c>
      <c r="C59" s="216" t="s">
        <v>785</v>
      </c>
      <c r="D59" s="216" t="s">
        <v>809</v>
      </c>
      <c r="E59" s="211"/>
      <c r="F59" s="211"/>
      <c r="G59" s="211"/>
      <c r="H59" s="212">
        <v>105</v>
      </c>
    </row>
    <row r="60" spans="1:9" ht="17.100000000000001" customHeight="1" x14ac:dyDescent="0.25">
      <c r="A60" s="208" t="s">
        <v>806</v>
      </c>
      <c r="B60" s="216" t="s">
        <v>807</v>
      </c>
      <c r="C60" s="216" t="s">
        <v>785</v>
      </c>
      <c r="D60" s="216" t="s">
        <v>810</v>
      </c>
      <c r="E60" s="211"/>
      <c r="F60" s="211"/>
      <c r="G60" s="211"/>
      <c r="H60" s="212">
        <v>60</v>
      </c>
    </row>
    <row r="61" spans="1:9" ht="17.100000000000001" customHeight="1" x14ac:dyDescent="0.25">
      <c r="A61" s="208" t="s">
        <v>806</v>
      </c>
      <c r="B61" s="216" t="s">
        <v>811</v>
      </c>
      <c r="C61" s="216" t="s">
        <v>785</v>
      </c>
      <c r="D61" s="216" t="s">
        <v>812</v>
      </c>
      <c r="E61" s="211"/>
      <c r="F61" s="211"/>
      <c r="G61" s="211"/>
      <c r="H61" s="212"/>
    </row>
    <row r="62" spans="1:9" ht="17.100000000000001" customHeight="1" x14ac:dyDescent="0.25">
      <c r="A62" s="210" t="s">
        <v>806</v>
      </c>
      <c r="B62" s="210" t="s">
        <v>813</v>
      </c>
      <c r="C62" s="210" t="s">
        <v>785</v>
      </c>
      <c r="D62" s="210"/>
      <c r="E62" s="220"/>
      <c r="F62" s="220"/>
      <c r="G62" s="220"/>
      <c r="H62" s="212"/>
    </row>
    <row r="63" spans="1:9" ht="17.100000000000001" customHeight="1" x14ac:dyDescent="0.25">
      <c r="A63" s="210" t="s">
        <v>806</v>
      </c>
      <c r="B63" s="210" t="s">
        <v>814</v>
      </c>
      <c r="C63" s="210" t="s">
        <v>785</v>
      </c>
      <c r="D63" s="210"/>
      <c r="E63" s="220"/>
      <c r="F63" s="220"/>
      <c r="G63" s="220"/>
      <c r="H63" s="212"/>
    </row>
    <row r="64" spans="1:9" ht="17.100000000000001" customHeight="1" x14ac:dyDescent="0.25">
      <c r="A64" s="210" t="s">
        <v>806</v>
      </c>
      <c r="B64" s="210" t="s">
        <v>815</v>
      </c>
      <c r="C64" s="210" t="s">
        <v>785</v>
      </c>
      <c r="D64" s="210"/>
      <c r="E64" s="220"/>
      <c r="F64" s="220"/>
      <c r="G64" s="220"/>
      <c r="H64" s="212">
        <v>1732</v>
      </c>
    </row>
    <row r="65" spans="1:8" ht="17.100000000000001" customHeight="1" x14ac:dyDescent="0.25">
      <c r="A65" s="210" t="s">
        <v>806</v>
      </c>
      <c r="B65" s="210" t="s">
        <v>816</v>
      </c>
      <c r="C65" s="210" t="s">
        <v>785</v>
      </c>
      <c r="D65" s="210"/>
      <c r="E65" s="220"/>
      <c r="F65" s="220"/>
      <c r="G65" s="220"/>
      <c r="H65" s="212"/>
    </row>
    <row r="66" spans="1:8" ht="17.100000000000001" customHeight="1" x14ac:dyDescent="0.25">
      <c r="A66" s="210" t="s">
        <v>806</v>
      </c>
      <c r="B66" s="210" t="s">
        <v>817</v>
      </c>
      <c r="C66" s="210" t="s">
        <v>766</v>
      </c>
      <c r="D66" s="210"/>
      <c r="E66" s="220"/>
      <c r="F66" s="220"/>
      <c r="G66" s="220"/>
      <c r="H66" s="212">
        <v>200</v>
      </c>
    </row>
    <row r="67" spans="1:8" ht="17.100000000000001" customHeight="1" x14ac:dyDescent="0.25">
      <c r="A67" s="210" t="s">
        <v>806</v>
      </c>
      <c r="B67" s="210" t="s">
        <v>818</v>
      </c>
      <c r="C67" s="210" t="s">
        <v>785</v>
      </c>
      <c r="D67" s="210"/>
      <c r="E67" s="220"/>
      <c r="F67" s="220"/>
      <c r="G67" s="220"/>
      <c r="H67" s="212"/>
    </row>
    <row r="68" spans="1:8" ht="17.100000000000001" customHeight="1" x14ac:dyDescent="0.25">
      <c r="A68" s="210" t="s">
        <v>806</v>
      </c>
      <c r="B68" s="210" t="s">
        <v>819</v>
      </c>
      <c r="C68" s="210" t="s">
        <v>785</v>
      </c>
      <c r="D68" s="210"/>
      <c r="E68" s="220"/>
      <c r="F68" s="220"/>
      <c r="G68" s="220"/>
      <c r="H68" s="212">
        <v>1700</v>
      </c>
    </row>
    <row r="69" spans="1:8" x14ac:dyDescent="0.25">
      <c r="A69" s="210" t="s">
        <v>806</v>
      </c>
      <c r="B69" s="210" t="s">
        <v>820</v>
      </c>
      <c r="C69" s="210" t="s">
        <v>785</v>
      </c>
      <c r="D69" s="210"/>
      <c r="E69" s="220"/>
      <c r="F69" s="220"/>
      <c r="G69" s="220"/>
      <c r="H69" s="212">
        <v>235</v>
      </c>
    </row>
    <row r="70" spans="1:8" x14ac:dyDescent="0.25">
      <c r="A70" s="210" t="s">
        <v>806</v>
      </c>
      <c r="B70" s="210" t="s">
        <v>821</v>
      </c>
      <c r="C70" s="210" t="s">
        <v>785</v>
      </c>
      <c r="D70" s="210"/>
      <c r="E70" s="220"/>
      <c r="F70" s="220"/>
      <c r="G70" s="220"/>
      <c r="H70" s="212"/>
    </row>
    <row r="71" spans="1:8" x14ac:dyDescent="0.25">
      <c r="A71" s="210" t="s">
        <v>806</v>
      </c>
      <c r="B71" s="210" t="s">
        <v>822</v>
      </c>
      <c r="C71" s="210" t="s">
        <v>785</v>
      </c>
      <c r="D71" s="210"/>
      <c r="E71" s="220"/>
      <c r="F71" s="220"/>
      <c r="G71" s="220"/>
      <c r="H71" s="212">
        <v>889</v>
      </c>
    </row>
    <row r="72" spans="1:8" x14ac:dyDescent="0.25">
      <c r="A72" s="210" t="s">
        <v>806</v>
      </c>
      <c r="B72" s="210" t="s">
        <v>823</v>
      </c>
      <c r="C72" s="210" t="s">
        <v>785</v>
      </c>
      <c r="D72" s="210"/>
      <c r="E72" s="220"/>
      <c r="F72" s="220"/>
      <c r="G72" s="220"/>
      <c r="H72" s="212"/>
    </row>
    <row r="73" spans="1:8" x14ac:dyDescent="0.25">
      <c r="A73" s="210" t="s">
        <v>806</v>
      </c>
      <c r="B73" s="210" t="s">
        <v>824</v>
      </c>
      <c r="C73" s="210" t="s">
        <v>785</v>
      </c>
      <c r="D73" s="210"/>
      <c r="E73" s="220"/>
      <c r="F73" s="220"/>
      <c r="G73" s="220"/>
      <c r="H73" s="212"/>
    </row>
    <row r="74" spans="1:8" x14ac:dyDescent="0.25">
      <c r="A74" s="210" t="s">
        <v>806</v>
      </c>
      <c r="B74" s="210" t="s">
        <v>825</v>
      </c>
      <c r="C74" s="210" t="s">
        <v>785</v>
      </c>
      <c r="D74" s="210"/>
      <c r="E74" s="220"/>
      <c r="F74" s="220"/>
      <c r="G74" s="220"/>
      <c r="H74" s="212">
        <v>500</v>
      </c>
    </row>
    <row r="75" spans="1:8" x14ac:dyDescent="0.25">
      <c r="A75" s="210" t="s">
        <v>806</v>
      </c>
      <c r="B75" s="210" t="s">
        <v>826</v>
      </c>
      <c r="C75" s="210" t="s">
        <v>785</v>
      </c>
      <c r="D75" s="210"/>
      <c r="E75" s="220"/>
      <c r="F75" s="220"/>
      <c r="G75" s="220"/>
      <c r="H75" s="212">
        <v>100</v>
      </c>
    </row>
    <row r="76" spans="1:8" x14ac:dyDescent="0.25">
      <c r="A76" s="210" t="s">
        <v>806</v>
      </c>
      <c r="B76" s="210" t="s">
        <v>827</v>
      </c>
      <c r="C76" s="210" t="s">
        <v>785</v>
      </c>
      <c r="D76" s="210"/>
      <c r="E76" s="220"/>
      <c r="F76" s="220"/>
      <c r="G76" s="220"/>
      <c r="H76" s="212"/>
    </row>
    <row r="77" spans="1:8" x14ac:dyDescent="0.25">
      <c r="A77" s="210" t="s">
        <v>806</v>
      </c>
      <c r="B77" s="210" t="s">
        <v>828</v>
      </c>
      <c r="C77" s="210" t="s">
        <v>785</v>
      </c>
      <c r="D77" s="210"/>
      <c r="E77" s="220"/>
      <c r="F77" s="220"/>
      <c r="G77" s="220"/>
      <c r="H77" s="212"/>
    </row>
    <row r="78" spans="1:8" x14ac:dyDescent="0.25">
      <c r="A78" s="210" t="s">
        <v>806</v>
      </c>
      <c r="B78" s="210" t="s">
        <v>829</v>
      </c>
      <c r="C78" s="210" t="s">
        <v>785</v>
      </c>
      <c r="D78" s="210"/>
      <c r="E78" s="220"/>
      <c r="F78" s="220"/>
      <c r="G78" s="220"/>
      <c r="H78" s="212">
        <v>2247</v>
      </c>
    </row>
    <row r="79" spans="1:8" x14ac:dyDescent="0.25">
      <c r="A79" s="210" t="s">
        <v>806</v>
      </c>
      <c r="B79" s="210" t="s">
        <v>830</v>
      </c>
      <c r="C79" s="210" t="s">
        <v>766</v>
      </c>
      <c r="D79" s="210"/>
      <c r="E79" s="220"/>
      <c r="F79" s="220"/>
      <c r="G79" s="220"/>
      <c r="H79" s="212"/>
    </row>
    <row r="80" spans="1:8" x14ac:dyDescent="0.25">
      <c r="A80" s="210" t="s">
        <v>806</v>
      </c>
      <c r="B80" s="210" t="s">
        <v>831</v>
      </c>
      <c r="C80" s="210" t="s">
        <v>785</v>
      </c>
      <c r="D80" s="210"/>
      <c r="E80" s="220"/>
      <c r="F80" s="220"/>
      <c r="G80" s="220"/>
      <c r="H80" s="212"/>
    </row>
    <row r="81" spans="1:8" x14ac:dyDescent="0.25">
      <c r="A81" s="210" t="s">
        <v>806</v>
      </c>
      <c r="B81" s="210" t="s">
        <v>832</v>
      </c>
      <c r="C81" s="210" t="s">
        <v>785</v>
      </c>
      <c r="D81" s="210"/>
      <c r="E81" s="220"/>
      <c r="F81" s="220"/>
      <c r="G81" s="220"/>
      <c r="H81" s="212"/>
    </row>
    <row r="82" spans="1:8" x14ac:dyDescent="0.25">
      <c r="A82" s="210" t="s">
        <v>806</v>
      </c>
      <c r="B82" s="210" t="s">
        <v>833</v>
      </c>
      <c r="C82" s="210" t="s">
        <v>785</v>
      </c>
      <c r="D82" s="210"/>
      <c r="E82" s="220"/>
      <c r="F82" s="220"/>
      <c r="G82" s="220"/>
      <c r="H82" s="212"/>
    </row>
    <row r="83" spans="1:8" ht="16.5" thickBot="1" x14ac:dyDescent="0.3">
      <c r="A83" s="221"/>
      <c r="B83" s="221"/>
      <c r="C83" s="221"/>
      <c r="D83" s="184" t="s">
        <v>834</v>
      </c>
      <c r="E83" s="206">
        <f>SUM(E7:E82)</f>
        <v>16331.81</v>
      </c>
      <c r="F83" s="206">
        <f t="shared" ref="F83:H83" si="0">SUM(F7:F82)</f>
        <v>1519.64</v>
      </c>
      <c r="G83" s="206">
        <f t="shared" si="0"/>
        <v>3080</v>
      </c>
      <c r="H83" s="207">
        <f t="shared" si="0"/>
        <v>589200</v>
      </c>
    </row>
    <row r="84" spans="1:8" ht="16.5" thickTop="1" x14ac:dyDescent="0.25"/>
  </sheetData>
  <mergeCells count="3">
    <mergeCell ref="G1:H1"/>
    <mergeCell ref="C2:D2"/>
    <mergeCell ref="A3:B3"/>
  </mergeCells>
  <dataValidations count="1">
    <dataValidation type="decimal" operator="greaterThanOrEqual" allowBlank="1" showInputMessage="1" showErrorMessage="1" errorTitle="Indicadores comunicación FEDER" error="Introducir el coste estimado de la realización de la acción. _x000a_Si la acción no implicó ningún coste se debe introducir el valor 0" promptTitle="Indicadores comunicación FEDER " prompt="Introducir el coste estimado de la realización de la acción. _x000a_Si la acción no implicó ningún coste se debe introducir el valor 0" sqref="E8" xr:uid="{2D6032DA-03E7-4359-939B-705C9C2E9A60}">
      <formula1>0</formula1>
      <formula2>0</formula2>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A480F-8423-4826-8034-5E437B1B8B64}">
  <dimension ref="A1:I70"/>
  <sheetViews>
    <sheetView zoomScale="80" zoomScaleNormal="80" workbookViewId="0">
      <pane ySplit="6" topLeftCell="A12" activePane="bottomLeft" state="frozen"/>
      <selection pane="bottomLeft" activeCell="A2" sqref="A2"/>
    </sheetView>
  </sheetViews>
  <sheetFormatPr baseColWidth="10" defaultColWidth="12.42578125" defaultRowHeight="15.75" x14ac:dyDescent="0.25"/>
  <cols>
    <col min="1" max="1" width="73.28515625" style="193" customWidth="1"/>
    <col min="2" max="2" width="133.42578125" style="193" bestFit="1" customWidth="1"/>
    <col min="3" max="3" width="35" style="193" bestFit="1" customWidth="1"/>
    <col min="4" max="4" width="36.28515625" style="193" customWidth="1"/>
    <col min="5" max="5" width="19" style="193" customWidth="1"/>
    <col min="6" max="6" width="20.5703125" style="193" customWidth="1"/>
    <col min="7" max="7" width="19.5703125" style="193" customWidth="1"/>
    <col min="8" max="8" width="29.140625" style="193" customWidth="1"/>
    <col min="9" max="16384" width="12.42578125" style="193"/>
  </cols>
  <sheetData>
    <row r="1" spans="1:9" customFormat="1" ht="48" customHeight="1" thickBot="1" x14ac:dyDescent="0.3">
      <c r="A1" s="1"/>
      <c r="B1" s="3"/>
      <c r="C1" s="202"/>
      <c r="D1" s="202"/>
      <c r="E1" s="3"/>
      <c r="F1" s="3"/>
      <c r="G1" s="262" t="s">
        <v>85</v>
      </c>
      <c r="H1" s="262"/>
    </row>
    <row r="2" spans="1:9" customFormat="1" ht="23.25" customHeight="1" x14ac:dyDescent="0.25">
      <c r="A2" s="95" t="s">
        <v>709</v>
      </c>
      <c r="C2" s="265"/>
      <c r="D2" s="265"/>
    </row>
    <row r="3" spans="1:9" s="131" customFormat="1" ht="30" customHeight="1" x14ac:dyDescent="0.25">
      <c r="A3" s="264" t="s">
        <v>634</v>
      </c>
      <c r="B3" s="264"/>
      <c r="C3" s="133"/>
      <c r="D3" s="132"/>
    </row>
    <row r="4" spans="1:9" s="131" customFormat="1" ht="18" customHeight="1" x14ac:dyDescent="0.25">
      <c r="A4" s="205" t="s">
        <v>714</v>
      </c>
      <c r="C4" s="133"/>
      <c r="D4" s="132"/>
    </row>
    <row r="6" spans="1:9" ht="45" customHeight="1" x14ac:dyDescent="0.25">
      <c r="A6" s="194" t="s">
        <v>4</v>
      </c>
      <c r="B6" s="195" t="s">
        <v>6</v>
      </c>
      <c r="C6" s="195" t="s">
        <v>635</v>
      </c>
      <c r="D6" s="195" t="s">
        <v>636</v>
      </c>
      <c r="E6" s="195" t="s">
        <v>7</v>
      </c>
      <c r="F6" s="195" t="s">
        <v>8</v>
      </c>
      <c r="G6" s="195" t="s">
        <v>9</v>
      </c>
      <c r="H6" s="195" t="s">
        <v>289</v>
      </c>
    </row>
    <row r="7" spans="1:9" ht="17.100000000000001" customHeight="1" x14ac:dyDescent="0.25">
      <c r="A7" s="196" t="s">
        <v>637</v>
      </c>
      <c r="B7" s="196" t="s">
        <v>638</v>
      </c>
      <c r="C7" s="196" t="s">
        <v>639</v>
      </c>
      <c r="D7" s="196" t="s">
        <v>640</v>
      </c>
      <c r="E7" s="165"/>
      <c r="F7" s="165"/>
      <c r="G7" s="165"/>
      <c r="H7" s="197"/>
    </row>
    <row r="8" spans="1:9" ht="17.100000000000001" customHeight="1" x14ac:dyDescent="0.25">
      <c r="A8" s="196" t="s">
        <v>637</v>
      </c>
      <c r="B8" s="196" t="s">
        <v>641</v>
      </c>
      <c r="C8" s="196" t="s">
        <v>639</v>
      </c>
      <c r="D8" s="196"/>
      <c r="E8" s="165"/>
      <c r="F8" s="165"/>
      <c r="G8" s="165"/>
      <c r="H8" s="197"/>
      <c r="I8" s="198"/>
    </row>
    <row r="9" spans="1:9" ht="17.100000000000001" customHeight="1" x14ac:dyDescent="0.25">
      <c r="A9" s="196" t="s">
        <v>637</v>
      </c>
      <c r="B9" s="196" t="s">
        <v>642</v>
      </c>
      <c r="C9" s="196" t="s">
        <v>639</v>
      </c>
      <c r="D9" s="196" t="s">
        <v>643</v>
      </c>
      <c r="E9" s="165"/>
      <c r="F9" s="165"/>
      <c r="G9" s="165"/>
      <c r="H9" s="197"/>
      <c r="I9" s="198"/>
    </row>
    <row r="10" spans="1:9" ht="17.100000000000001" customHeight="1" x14ac:dyDescent="0.25">
      <c r="A10" s="196" t="s">
        <v>637</v>
      </c>
      <c r="B10" s="196" t="s">
        <v>644</v>
      </c>
      <c r="C10" s="196" t="s">
        <v>645</v>
      </c>
      <c r="D10" s="196"/>
      <c r="E10" s="165"/>
      <c r="F10" s="165"/>
      <c r="G10" s="165"/>
      <c r="H10" s="197"/>
    </row>
    <row r="11" spans="1:9" ht="17.100000000000001" customHeight="1" x14ac:dyDescent="0.25">
      <c r="A11" s="196" t="s">
        <v>637</v>
      </c>
      <c r="B11" s="196" t="s">
        <v>646</v>
      </c>
      <c r="C11" s="196" t="s">
        <v>647</v>
      </c>
      <c r="D11" s="196" t="s">
        <v>648</v>
      </c>
      <c r="E11" s="165"/>
      <c r="F11" s="165"/>
      <c r="G11" s="165"/>
      <c r="H11" s="197"/>
    </row>
    <row r="12" spans="1:9" ht="17.100000000000001" customHeight="1" x14ac:dyDescent="0.25">
      <c r="A12" s="196" t="s">
        <v>637</v>
      </c>
      <c r="B12" s="196" t="s">
        <v>649</v>
      </c>
      <c r="C12" s="196" t="s">
        <v>647</v>
      </c>
      <c r="D12" s="196" t="s">
        <v>648</v>
      </c>
      <c r="E12" s="165"/>
      <c r="F12" s="165"/>
      <c r="G12" s="165"/>
      <c r="H12" s="197"/>
    </row>
    <row r="13" spans="1:9" ht="17.100000000000001" customHeight="1" x14ac:dyDescent="0.25">
      <c r="A13" s="196" t="s">
        <v>637</v>
      </c>
      <c r="B13" s="196" t="s">
        <v>650</v>
      </c>
      <c r="C13" s="196" t="s">
        <v>647</v>
      </c>
      <c r="D13" s="196" t="s">
        <v>648</v>
      </c>
      <c r="E13" s="165"/>
      <c r="F13" s="165"/>
      <c r="G13" s="165"/>
      <c r="H13" s="197"/>
    </row>
    <row r="14" spans="1:9" ht="17.100000000000001" customHeight="1" x14ac:dyDescent="0.25">
      <c r="A14" s="196" t="s">
        <v>637</v>
      </c>
      <c r="B14" s="196" t="s">
        <v>651</v>
      </c>
      <c r="C14" s="196" t="s">
        <v>647</v>
      </c>
      <c r="D14" s="196" t="s">
        <v>648</v>
      </c>
      <c r="E14" s="165"/>
      <c r="F14" s="165"/>
      <c r="G14" s="165"/>
      <c r="H14" s="197"/>
    </row>
    <row r="15" spans="1:9" ht="17.100000000000001" customHeight="1" x14ac:dyDescent="0.25">
      <c r="A15" s="196" t="s">
        <v>637</v>
      </c>
      <c r="B15" s="196" t="s">
        <v>652</v>
      </c>
      <c r="C15" s="196" t="s">
        <v>647</v>
      </c>
      <c r="D15" s="196" t="s">
        <v>648</v>
      </c>
      <c r="E15" s="165"/>
      <c r="F15" s="165"/>
      <c r="G15" s="165"/>
      <c r="H15" s="197"/>
    </row>
    <row r="16" spans="1:9" ht="17.100000000000001" customHeight="1" x14ac:dyDescent="0.25">
      <c r="A16" s="196" t="s">
        <v>637</v>
      </c>
      <c r="B16" s="196" t="s">
        <v>653</v>
      </c>
      <c r="C16" s="199" t="s">
        <v>654</v>
      </c>
      <c r="D16" s="196" t="s">
        <v>713</v>
      </c>
      <c r="E16" s="165"/>
      <c r="F16" s="165"/>
      <c r="G16" s="165"/>
      <c r="H16" s="197">
        <v>180</v>
      </c>
    </row>
    <row r="17" spans="1:8" ht="17.100000000000001" customHeight="1" x14ac:dyDescent="0.25">
      <c r="A17" s="196" t="s">
        <v>637</v>
      </c>
      <c r="B17" s="196" t="s">
        <v>655</v>
      </c>
      <c r="C17" s="196" t="s">
        <v>647</v>
      </c>
      <c r="D17" s="196" t="s">
        <v>648</v>
      </c>
      <c r="E17" s="165"/>
      <c r="F17" s="165"/>
      <c r="G17" s="165"/>
      <c r="H17" s="197"/>
    </row>
    <row r="18" spans="1:8" ht="17.100000000000001" customHeight="1" x14ac:dyDescent="0.25">
      <c r="A18" s="196" t="s">
        <v>637</v>
      </c>
      <c r="B18" s="196" t="s">
        <v>656</v>
      </c>
      <c r="C18" s="196" t="s">
        <v>647</v>
      </c>
      <c r="D18" s="196" t="s">
        <v>648</v>
      </c>
      <c r="E18" s="165"/>
      <c r="F18" s="165"/>
      <c r="G18" s="165"/>
      <c r="H18" s="197"/>
    </row>
    <row r="19" spans="1:8" ht="17.100000000000001" customHeight="1" x14ac:dyDescent="0.25">
      <c r="A19" s="196" t="s">
        <v>637</v>
      </c>
      <c r="B19" s="196" t="s">
        <v>657</v>
      </c>
      <c r="C19" s="196" t="s">
        <v>647</v>
      </c>
      <c r="D19" s="196" t="s">
        <v>648</v>
      </c>
      <c r="E19" s="165"/>
      <c r="F19" s="165"/>
      <c r="G19" s="165"/>
      <c r="H19" s="197"/>
    </row>
    <row r="20" spans="1:8" ht="17.100000000000001" customHeight="1" x14ac:dyDescent="0.25">
      <c r="A20" s="196" t="s">
        <v>637</v>
      </c>
      <c r="B20" s="196" t="s">
        <v>658</v>
      </c>
      <c r="C20" s="196" t="s">
        <v>647</v>
      </c>
      <c r="D20" s="196" t="s">
        <v>648</v>
      </c>
      <c r="E20" s="165"/>
      <c r="F20" s="165"/>
      <c r="G20" s="165"/>
      <c r="H20" s="197"/>
    </row>
    <row r="21" spans="1:8" ht="17.100000000000001" customHeight="1" x14ac:dyDescent="0.25">
      <c r="A21" s="196" t="s">
        <v>637</v>
      </c>
      <c r="B21" s="196" t="s">
        <v>659</v>
      </c>
      <c r="C21" s="196" t="s">
        <v>647</v>
      </c>
      <c r="D21" s="196" t="s">
        <v>648</v>
      </c>
      <c r="E21" s="165"/>
      <c r="F21" s="165"/>
      <c r="G21" s="165"/>
      <c r="H21" s="197"/>
    </row>
    <row r="22" spans="1:8" ht="17.100000000000001" customHeight="1" x14ac:dyDescent="0.25">
      <c r="A22" s="196" t="s">
        <v>637</v>
      </c>
      <c r="B22" s="196" t="s">
        <v>660</v>
      </c>
      <c r="C22" s="196" t="s">
        <v>647</v>
      </c>
      <c r="D22" s="196" t="s">
        <v>648</v>
      </c>
      <c r="E22" s="165"/>
      <c r="F22" s="165"/>
      <c r="G22" s="165"/>
      <c r="H22" s="197"/>
    </row>
    <row r="23" spans="1:8" ht="17.100000000000001" customHeight="1" x14ac:dyDescent="0.25">
      <c r="A23" s="196" t="s">
        <v>637</v>
      </c>
      <c r="B23" s="196" t="s">
        <v>661</v>
      </c>
      <c r="C23" s="196" t="s">
        <v>647</v>
      </c>
      <c r="D23" s="196" t="s">
        <v>648</v>
      </c>
      <c r="E23" s="165"/>
      <c r="F23" s="165"/>
      <c r="G23" s="165"/>
      <c r="H23" s="197"/>
    </row>
    <row r="24" spans="1:8" ht="17.100000000000001" customHeight="1" x14ac:dyDescent="0.25">
      <c r="A24" s="196" t="s">
        <v>637</v>
      </c>
      <c r="B24" s="196" t="s">
        <v>662</v>
      </c>
      <c r="C24" s="196" t="s">
        <v>647</v>
      </c>
      <c r="D24" s="196" t="s">
        <v>648</v>
      </c>
      <c r="E24" s="165"/>
      <c r="F24" s="165"/>
      <c r="G24" s="165"/>
      <c r="H24" s="197"/>
    </row>
    <row r="25" spans="1:8" ht="17.100000000000001" customHeight="1" x14ac:dyDescent="0.25">
      <c r="A25" s="196" t="s">
        <v>637</v>
      </c>
      <c r="B25" s="196" t="s">
        <v>663</v>
      </c>
      <c r="C25" s="196" t="s">
        <v>647</v>
      </c>
      <c r="D25" s="196" t="s">
        <v>648</v>
      </c>
      <c r="E25" s="165"/>
      <c r="F25" s="165"/>
      <c r="G25" s="165"/>
      <c r="H25" s="197"/>
    </row>
    <row r="26" spans="1:8" ht="17.100000000000001" customHeight="1" x14ac:dyDescent="0.25">
      <c r="A26" s="196" t="s">
        <v>637</v>
      </c>
      <c r="B26" s="196" t="s">
        <v>664</v>
      </c>
      <c r="C26" s="196" t="s">
        <v>647</v>
      </c>
      <c r="D26" s="196" t="s">
        <v>648</v>
      </c>
      <c r="E26" s="165"/>
      <c r="F26" s="165"/>
      <c r="G26" s="165"/>
      <c r="H26" s="197"/>
    </row>
    <row r="27" spans="1:8" ht="17.100000000000001" customHeight="1" x14ac:dyDescent="0.25">
      <c r="A27" s="196" t="s">
        <v>637</v>
      </c>
      <c r="B27" s="196" t="s">
        <v>665</v>
      </c>
      <c r="C27" s="196" t="s">
        <v>647</v>
      </c>
      <c r="D27" s="196" t="s">
        <v>648</v>
      </c>
      <c r="E27" s="165"/>
      <c r="F27" s="165"/>
      <c r="G27" s="165"/>
      <c r="H27" s="197"/>
    </row>
    <row r="28" spans="1:8" ht="17.100000000000001" customHeight="1" x14ac:dyDescent="0.25">
      <c r="A28" s="196" t="s">
        <v>637</v>
      </c>
      <c r="B28" s="196" t="s">
        <v>666</v>
      </c>
      <c r="C28" s="196" t="s">
        <v>647</v>
      </c>
      <c r="D28" s="196" t="s">
        <v>648</v>
      </c>
      <c r="E28" s="165"/>
      <c r="F28" s="165"/>
      <c r="G28" s="165"/>
      <c r="H28" s="197"/>
    </row>
    <row r="29" spans="1:8" ht="17.100000000000001" customHeight="1" x14ac:dyDescent="0.25">
      <c r="A29" s="196" t="s">
        <v>637</v>
      </c>
      <c r="B29" s="196" t="s">
        <v>667</v>
      </c>
      <c r="C29" s="196" t="s">
        <v>647</v>
      </c>
      <c r="D29" s="196" t="s">
        <v>648</v>
      </c>
      <c r="E29" s="165"/>
      <c r="F29" s="165"/>
      <c r="G29" s="165"/>
      <c r="H29" s="197"/>
    </row>
    <row r="30" spans="1:8" ht="17.100000000000001" customHeight="1" x14ac:dyDescent="0.25">
      <c r="A30" s="196" t="s">
        <v>637</v>
      </c>
      <c r="B30" s="196" t="s">
        <v>668</v>
      </c>
      <c r="C30" s="196" t="s">
        <v>647</v>
      </c>
      <c r="D30" s="196" t="s">
        <v>648</v>
      </c>
      <c r="E30" s="165"/>
      <c r="F30" s="165"/>
      <c r="G30" s="165"/>
      <c r="H30" s="197"/>
    </row>
    <row r="31" spans="1:8" ht="17.100000000000001" customHeight="1" x14ac:dyDescent="0.25">
      <c r="A31" s="196" t="s">
        <v>637</v>
      </c>
      <c r="B31" s="196" t="s">
        <v>669</v>
      </c>
      <c r="C31" s="196" t="s">
        <v>647</v>
      </c>
      <c r="D31" s="196" t="s">
        <v>670</v>
      </c>
      <c r="E31" s="165"/>
      <c r="F31" s="165"/>
      <c r="G31" s="165"/>
      <c r="H31" s="197"/>
    </row>
    <row r="32" spans="1:8" ht="17.100000000000001" customHeight="1" x14ac:dyDescent="0.25">
      <c r="A32" s="196" t="s">
        <v>637</v>
      </c>
      <c r="B32" s="196" t="s">
        <v>671</v>
      </c>
      <c r="C32" s="196" t="s">
        <v>647</v>
      </c>
      <c r="D32" s="196" t="s">
        <v>648</v>
      </c>
      <c r="E32" s="165"/>
      <c r="F32" s="165"/>
      <c r="G32" s="165"/>
      <c r="H32" s="197"/>
    </row>
    <row r="33" spans="1:8" ht="17.100000000000001" customHeight="1" x14ac:dyDescent="0.25">
      <c r="A33" s="196" t="s">
        <v>637</v>
      </c>
      <c r="B33" s="196" t="s">
        <v>672</v>
      </c>
      <c r="C33" s="196" t="s">
        <v>647</v>
      </c>
      <c r="D33" s="196" t="s">
        <v>648</v>
      </c>
      <c r="E33" s="165"/>
      <c r="F33" s="165"/>
      <c r="G33" s="165"/>
      <c r="H33" s="197"/>
    </row>
    <row r="34" spans="1:8" ht="17.100000000000001" customHeight="1" x14ac:dyDescent="0.25">
      <c r="A34" s="196" t="s">
        <v>637</v>
      </c>
      <c r="B34" s="196" t="s">
        <v>673</v>
      </c>
      <c r="C34" s="196" t="s">
        <v>647</v>
      </c>
      <c r="D34" s="196" t="s">
        <v>648</v>
      </c>
      <c r="E34" s="165"/>
      <c r="F34" s="165"/>
      <c r="G34" s="165"/>
      <c r="H34" s="197"/>
    </row>
    <row r="35" spans="1:8" ht="17.100000000000001" customHeight="1" x14ac:dyDescent="0.25">
      <c r="A35" s="196" t="s">
        <v>637</v>
      </c>
      <c r="B35" s="196" t="s">
        <v>674</v>
      </c>
      <c r="C35" s="196" t="s">
        <v>647</v>
      </c>
      <c r="D35" s="196" t="s">
        <v>648</v>
      </c>
      <c r="E35" s="165"/>
      <c r="F35" s="165"/>
      <c r="G35" s="165"/>
      <c r="H35" s="197"/>
    </row>
    <row r="36" spans="1:8" ht="17.100000000000001" customHeight="1" x14ac:dyDescent="0.25">
      <c r="A36" s="196" t="s">
        <v>637</v>
      </c>
      <c r="B36" s="199" t="s">
        <v>675</v>
      </c>
      <c r="C36" s="196" t="s">
        <v>647</v>
      </c>
      <c r="D36" s="196" t="s">
        <v>712</v>
      </c>
      <c r="E36" s="165"/>
      <c r="F36" s="165"/>
      <c r="G36" s="165"/>
      <c r="H36" s="197"/>
    </row>
    <row r="37" spans="1:8" ht="17.100000000000001" customHeight="1" x14ac:dyDescent="0.25">
      <c r="A37" s="196" t="s">
        <v>637</v>
      </c>
      <c r="B37" s="199" t="s">
        <v>676</v>
      </c>
      <c r="C37" s="196" t="s">
        <v>647</v>
      </c>
      <c r="D37" s="196" t="s">
        <v>712</v>
      </c>
      <c r="E37" s="165"/>
      <c r="F37" s="165"/>
      <c r="G37" s="165"/>
      <c r="H37" s="197"/>
    </row>
    <row r="38" spans="1:8" ht="17.100000000000001" customHeight="1" x14ac:dyDescent="0.25">
      <c r="A38" s="196" t="s">
        <v>637</v>
      </c>
      <c r="B38" s="196" t="s">
        <v>677</v>
      </c>
      <c r="C38" s="196" t="s">
        <v>647</v>
      </c>
      <c r="D38" s="196" t="s">
        <v>670</v>
      </c>
      <c r="E38" s="165"/>
      <c r="F38" s="165"/>
      <c r="G38" s="165"/>
      <c r="H38" s="197"/>
    </row>
    <row r="39" spans="1:8" ht="17.100000000000001" customHeight="1" x14ac:dyDescent="0.25">
      <c r="A39" s="196" t="s">
        <v>637</v>
      </c>
      <c r="B39" s="196" t="s">
        <v>678</v>
      </c>
      <c r="C39" s="196" t="s">
        <v>647</v>
      </c>
      <c r="D39" s="183" t="s">
        <v>643</v>
      </c>
      <c r="E39" s="165"/>
      <c r="F39" s="165"/>
      <c r="G39" s="165"/>
      <c r="H39" s="197"/>
    </row>
    <row r="40" spans="1:8" ht="17.100000000000001" customHeight="1" x14ac:dyDescent="0.25">
      <c r="A40" s="196" t="s">
        <v>637</v>
      </c>
      <c r="B40" s="196" t="s">
        <v>678</v>
      </c>
      <c r="C40" s="196" t="s">
        <v>647</v>
      </c>
      <c r="D40" s="196" t="s">
        <v>643</v>
      </c>
      <c r="E40" s="165"/>
      <c r="F40" s="165"/>
      <c r="G40" s="165"/>
      <c r="H40" s="197"/>
    </row>
    <row r="41" spans="1:8" ht="17.100000000000001" customHeight="1" x14ac:dyDescent="0.25">
      <c r="A41" s="196" t="s">
        <v>637</v>
      </c>
      <c r="B41" s="196" t="s">
        <v>679</v>
      </c>
      <c r="C41" s="196" t="s">
        <v>647</v>
      </c>
      <c r="D41" s="183" t="s">
        <v>643</v>
      </c>
      <c r="E41" s="165"/>
      <c r="F41" s="165"/>
      <c r="G41" s="165"/>
      <c r="H41" s="197"/>
    </row>
    <row r="42" spans="1:8" ht="17.100000000000001" customHeight="1" x14ac:dyDescent="0.25">
      <c r="A42" s="196" t="s">
        <v>637</v>
      </c>
      <c r="B42" s="196" t="s">
        <v>679</v>
      </c>
      <c r="C42" s="196" t="s">
        <v>647</v>
      </c>
      <c r="D42" s="196" t="s">
        <v>643</v>
      </c>
      <c r="E42" s="165"/>
      <c r="F42" s="165"/>
      <c r="G42" s="165"/>
      <c r="H42" s="197"/>
    </row>
    <row r="43" spans="1:8" ht="17.100000000000001" customHeight="1" x14ac:dyDescent="0.25">
      <c r="A43" s="196" t="s">
        <v>637</v>
      </c>
      <c r="B43" s="196" t="s">
        <v>680</v>
      </c>
      <c r="C43" s="196" t="s">
        <v>647</v>
      </c>
      <c r="D43" s="183" t="s">
        <v>643</v>
      </c>
      <c r="E43" s="165"/>
      <c r="F43" s="165"/>
      <c r="G43" s="165"/>
      <c r="H43" s="197"/>
    </row>
    <row r="44" spans="1:8" ht="17.100000000000001" customHeight="1" x14ac:dyDescent="0.25">
      <c r="A44" s="196" t="s">
        <v>637</v>
      </c>
      <c r="B44" s="196" t="s">
        <v>680</v>
      </c>
      <c r="C44" s="196" t="s">
        <v>647</v>
      </c>
      <c r="D44" s="196" t="s">
        <v>643</v>
      </c>
      <c r="E44" s="165"/>
      <c r="F44" s="165"/>
      <c r="G44" s="165"/>
      <c r="H44" s="197"/>
    </row>
    <row r="45" spans="1:8" ht="17.100000000000001" customHeight="1" x14ac:dyDescent="0.25">
      <c r="A45" s="196" t="s">
        <v>637</v>
      </c>
      <c r="B45" s="196" t="s">
        <v>681</v>
      </c>
      <c r="C45" s="196" t="s">
        <v>647</v>
      </c>
      <c r="D45" s="183" t="s">
        <v>643</v>
      </c>
      <c r="E45" s="165"/>
      <c r="F45" s="165"/>
      <c r="G45" s="165"/>
      <c r="H45" s="197"/>
    </row>
    <row r="46" spans="1:8" ht="17.100000000000001" customHeight="1" x14ac:dyDescent="0.25">
      <c r="A46" s="196" t="s">
        <v>637</v>
      </c>
      <c r="B46" s="196" t="s">
        <v>681</v>
      </c>
      <c r="C46" s="196" t="s">
        <v>647</v>
      </c>
      <c r="D46" s="196" t="s">
        <v>643</v>
      </c>
      <c r="E46" s="165"/>
      <c r="F46" s="165"/>
      <c r="G46" s="165"/>
      <c r="H46" s="197"/>
    </row>
    <row r="47" spans="1:8" ht="17.100000000000001" customHeight="1" x14ac:dyDescent="0.25">
      <c r="A47" s="196" t="s">
        <v>637</v>
      </c>
      <c r="B47" s="196" t="s">
        <v>682</v>
      </c>
      <c r="C47" s="196" t="s">
        <v>647</v>
      </c>
      <c r="D47" s="183" t="s">
        <v>643</v>
      </c>
      <c r="E47" s="165"/>
      <c r="F47" s="165"/>
      <c r="G47" s="165"/>
      <c r="H47" s="197"/>
    </row>
    <row r="48" spans="1:8" ht="17.100000000000001" customHeight="1" x14ac:dyDescent="0.25">
      <c r="A48" s="196" t="s">
        <v>637</v>
      </c>
      <c r="B48" s="196" t="s">
        <v>682</v>
      </c>
      <c r="C48" s="196" t="s">
        <v>647</v>
      </c>
      <c r="D48" s="196" t="s">
        <v>643</v>
      </c>
      <c r="E48" s="165"/>
      <c r="F48" s="165"/>
      <c r="G48" s="165"/>
      <c r="H48" s="197"/>
    </row>
    <row r="49" spans="1:9" ht="17.100000000000001" customHeight="1" x14ac:dyDescent="0.25">
      <c r="A49" s="196" t="s">
        <v>637</v>
      </c>
      <c r="B49" s="196" t="s">
        <v>683</v>
      </c>
      <c r="C49" s="196" t="s">
        <v>647</v>
      </c>
      <c r="D49" s="183" t="s">
        <v>643</v>
      </c>
      <c r="E49" s="165"/>
      <c r="F49" s="165"/>
      <c r="G49" s="165"/>
      <c r="H49" s="197"/>
    </row>
    <row r="50" spans="1:9" ht="17.100000000000001" customHeight="1" x14ac:dyDescent="0.25">
      <c r="A50" s="196" t="s">
        <v>637</v>
      </c>
      <c r="B50" s="196" t="s">
        <v>683</v>
      </c>
      <c r="C50" s="196" t="s">
        <v>647</v>
      </c>
      <c r="D50" s="196" t="s">
        <v>643</v>
      </c>
      <c r="E50" s="165"/>
      <c r="F50" s="165"/>
      <c r="G50" s="165"/>
      <c r="H50" s="197"/>
    </row>
    <row r="51" spans="1:9" ht="17.100000000000001" customHeight="1" x14ac:dyDescent="0.25">
      <c r="A51" s="199" t="s">
        <v>577</v>
      </c>
      <c r="B51" s="199" t="s">
        <v>684</v>
      </c>
      <c r="C51" s="199" t="s">
        <v>645</v>
      </c>
      <c r="D51" s="196" t="s">
        <v>685</v>
      </c>
      <c r="E51" s="165"/>
      <c r="F51" s="165"/>
      <c r="G51" s="165"/>
      <c r="H51" s="197"/>
    </row>
    <row r="52" spans="1:9" ht="17.100000000000001" customHeight="1" x14ac:dyDescent="0.25">
      <c r="A52" s="183" t="s">
        <v>292</v>
      </c>
      <c r="B52" s="183" t="s">
        <v>686</v>
      </c>
      <c r="C52" s="196" t="s">
        <v>687</v>
      </c>
      <c r="D52" s="183" t="s">
        <v>643</v>
      </c>
      <c r="E52" s="155">
        <v>0</v>
      </c>
      <c r="F52" s="155">
        <v>0</v>
      </c>
      <c r="G52" s="155">
        <v>0</v>
      </c>
      <c r="H52" s="203">
        <v>15</v>
      </c>
    </row>
    <row r="53" spans="1:9" ht="17.100000000000001" customHeight="1" x14ac:dyDescent="0.25">
      <c r="A53" s="183" t="s">
        <v>292</v>
      </c>
      <c r="B53" s="183" t="s">
        <v>688</v>
      </c>
      <c r="C53" s="196" t="s">
        <v>687</v>
      </c>
      <c r="D53" s="183" t="s">
        <v>643</v>
      </c>
      <c r="E53" s="155">
        <v>0</v>
      </c>
      <c r="F53" s="155">
        <v>0</v>
      </c>
      <c r="G53" s="155">
        <v>0</v>
      </c>
      <c r="H53" s="203">
        <v>20</v>
      </c>
    </row>
    <row r="54" spans="1:9" ht="17.100000000000001" customHeight="1" x14ac:dyDescent="0.25">
      <c r="A54" s="183" t="s">
        <v>292</v>
      </c>
      <c r="B54" s="183" t="s">
        <v>689</v>
      </c>
      <c r="C54" s="196" t="s">
        <v>687</v>
      </c>
      <c r="D54" s="183" t="s">
        <v>643</v>
      </c>
      <c r="E54" s="155">
        <v>0</v>
      </c>
      <c r="F54" s="155">
        <v>0</v>
      </c>
      <c r="G54" s="155">
        <v>0</v>
      </c>
      <c r="H54" s="203">
        <v>17</v>
      </c>
    </row>
    <row r="55" spans="1:9" ht="17.100000000000001" customHeight="1" x14ac:dyDescent="0.25">
      <c r="A55" s="183" t="s">
        <v>292</v>
      </c>
      <c r="B55" s="183" t="s">
        <v>690</v>
      </c>
      <c r="C55" s="196" t="s">
        <v>687</v>
      </c>
      <c r="D55" s="183" t="s">
        <v>643</v>
      </c>
      <c r="E55" s="155">
        <v>0</v>
      </c>
      <c r="F55" s="155">
        <v>0</v>
      </c>
      <c r="G55" s="155">
        <v>0</v>
      </c>
      <c r="H55" s="203">
        <v>20</v>
      </c>
    </row>
    <row r="56" spans="1:9" ht="17.100000000000001" customHeight="1" x14ac:dyDescent="0.25">
      <c r="A56" s="183" t="s">
        <v>292</v>
      </c>
      <c r="B56" s="183" t="s">
        <v>691</v>
      </c>
      <c r="C56" s="196" t="s">
        <v>692</v>
      </c>
      <c r="D56" s="183" t="s">
        <v>693</v>
      </c>
      <c r="E56" s="155">
        <v>3279.1</v>
      </c>
      <c r="F56" s="155">
        <v>0</v>
      </c>
      <c r="G56" s="155">
        <v>0</v>
      </c>
      <c r="H56" s="203">
        <v>25</v>
      </c>
      <c r="I56" s="200"/>
    </row>
    <row r="57" spans="1:9" ht="17.100000000000001" customHeight="1" x14ac:dyDescent="0.25">
      <c r="A57" s="196" t="s">
        <v>694</v>
      </c>
      <c r="B57" s="196" t="s">
        <v>695</v>
      </c>
      <c r="C57" s="196" t="s">
        <v>696</v>
      </c>
      <c r="D57" s="196" t="s">
        <v>712</v>
      </c>
      <c r="E57" s="165"/>
      <c r="F57" s="165"/>
      <c r="G57" s="165"/>
      <c r="H57" s="159">
        <v>20</v>
      </c>
    </row>
    <row r="58" spans="1:9" ht="17.100000000000001" customHeight="1" x14ac:dyDescent="0.25">
      <c r="A58" s="183" t="s">
        <v>292</v>
      </c>
      <c r="B58" s="183" t="s">
        <v>697</v>
      </c>
      <c r="C58" s="199" t="s">
        <v>654</v>
      </c>
      <c r="D58" s="183" t="s">
        <v>643</v>
      </c>
      <c r="E58" s="204">
        <v>2597</v>
      </c>
      <c r="F58" s="155">
        <v>8000</v>
      </c>
      <c r="G58" s="155">
        <v>0</v>
      </c>
      <c r="H58" s="203">
        <v>1500</v>
      </c>
      <c r="I58" s="201"/>
    </row>
    <row r="59" spans="1:9" ht="17.100000000000001" customHeight="1" x14ac:dyDescent="0.25">
      <c r="A59" s="196" t="s">
        <v>698</v>
      </c>
      <c r="B59" s="196" t="s">
        <v>699</v>
      </c>
      <c r="C59" s="196" t="s">
        <v>647</v>
      </c>
      <c r="D59" s="196" t="s">
        <v>643</v>
      </c>
      <c r="E59" s="165"/>
      <c r="F59" s="165"/>
      <c r="G59" s="165"/>
      <c r="H59" s="197">
        <v>25</v>
      </c>
    </row>
    <row r="60" spans="1:9" ht="17.100000000000001" customHeight="1" x14ac:dyDescent="0.25">
      <c r="A60" s="196" t="s">
        <v>292</v>
      </c>
      <c r="B60" s="196" t="s">
        <v>700</v>
      </c>
      <c r="C60" s="196" t="s">
        <v>647</v>
      </c>
      <c r="D60" s="196" t="s">
        <v>701</v>
      </c>
      <c r="E60" s="165"/>
      <c r="F60" s="165"/>
      <c r="G60" s="165"/>
      <c r="H60" s="197">
        <v>35</v>
      </c>
    </row>
    <row r="61" spans="1:9" ht="17.100000000000001" customHeight="1" x14ac:dyDescent="0.25">
      <c r="A61" s="196" t="s">
        <v>702</v>
      </c>
      <c r="B61" s="196" t="s">
        <v>703</v>
      </c>
      <c r="C61" s="196" t="s">
        <v>647</v>
      </c>
      <c r="D61" s="196" t="s">
        <v>643</v>
      </c>
      <c r="E61" s="165"/>
      <c r="F61" s="165"/>
      <c r="G61" s="165"/>
      <c r="H61" s="197">
        <v>45</v>
      </c>
    </row>
    <row r="62" spans="1:9" ht="17.100000000000001" customHeight="1" x14ac:dyDescent="0.25">
      <c r="A62" s="196" t="s">
        <v>698</v>
      </c>
      <c r="B62" s="196" t="s">
        <v>704</v>
      </c>
      <c r="C62" s="196" t="s">
        <v>647</v>
      </c>
      <c r="D62" s="196" t="s">
        <v>643</v>
      </c>
      <c r="E62" s="165"/>
      <c r="F62" s="165"/>
      <c r="G62" s="165"/>
      <c r="H62" s="197">
        <v>25</v>
      </c>
    </row>
    <row r="63" spans="1:9" ht="17.100000000000001" customHeight="1" x14ac:dyDescent="0.25">
      <c r="A63" s="196" t="s">
        <v>698</v>
      </c>
      <c r="B63" s="196" t="s">
        <v>705</v>
      </c>
      <c r="C63" s="196" t="s">
        <v>647</v>
      </c>
      <c r="D63" s="196" t="s">
        <v>643</v>
      </c>
      <c r="E63" s="165"/>
      <c r="F63" s="165"/>
      <c r="G63" s="165"/>
      <c r="H63" s="197">
        <v>25</v>
      </c>
    </row>
    <row r="64" spans="1:9" ht="17.100000000000001" customHeight="1" x14ac:dyDescent="0.25">
      <c r="A64" s="196" t="s">
        <v>698</v>
      </c>
      <c r="B64" s="196" t="s">
        <v>699</v>
      </c>
      <c r="C64" s="196" t="s">
        <v>647</v>
      </c>
      <c r="D64" s="196" t="s">
        <v>643</v>
      </c>
      <c r="E64" s="165"/>
      <c r="F64" s="165"/>
      <c r="G64" s="165"/>
      <c r="H64" s="197">
        <v>50</v>
      </c>
    </row>
    <row r="65" spans="1:8" ht="17.100000000000001" customHeight="1" x14ac:dyDescent="0.25">
      <c r="A65" s="183" t="s">
        <v>715</v>
      </c>
      <c r="B65" s="196" t="s">
        <v>711</v>
      </c>
      <c r="C65" s="199" t="s">
        <v>647</v>
      </c>
      <c r="D65" s="199" t="s">
        <v>710</v>
      </c>
      <c r="E65" s="165">
        <v>600</v>
      </c>
      <c r="F65" s="165"/>
      <c r="G65" s="165">
        <v>300</v>
      </c>
      <c r="H65" s="197">
        <v>300</v>
      </c>
    </row>
    <row r="66" spans="1:8" ht="17.100000000000001" customHeight="1" x14ac:dyDescent="0.25">
      <c r="A66" s="196" t="s">
        <v>698</v>
      </c>
      <c r="B66" s="196" t="s">
        <v>706</v>
      </c>
      <c r="C66" s="196" t="s">
        <v>647</v>
      </c>
      <c r="D66" s="196" t="s">
        <v>643</v>
      </c>
      <c r="E66" s="165"/>
      <c r="F66" s="165"/>
      <c r="G66" s="165"/>
      <c r="H66" s="197">
        <v>25</v>
      </c>
    </row>
    <row r="67" spans="1:8" ht="17.100000000000001" customHeight="1" x14ac:dyDescent="0.25">
      <c r="A67" s="196" t="s">
        <v>698</v>
      </c>
      <c r="B67" s="196" t="s">
        <v>707</v>
      </c>
      <c r="C67" s="196" t="s">
        <v>647</v>
      </c>
      <c r="D67" s="196" t="s">
        <v>643</v>
      </c>
      <c r="E67" s="165"/>
      <c r="F67" s="165"/>
      <c r="G67" s="165"/>
      <c r="H67" s="197">
        <v>25</v>
      </c>
    </row>
    <row r="68" spans="1:8" ht="17.100000000000001" customHeight="1" x14ac:dyDescent="0.25">
      <c r="A68" s="196" t="s">
        <v>637</v>
      </c>
      <c r="B68" s="196" t="s">
        <v>708</v>
      </c>
      <c r="C68" s="196" t="s">
        <v>647</v>
      </c>
      <c r="D68" s="196" t="s">
        <v>670</v>
      </c>
      <c r="E68" s="196"/>
      <c r="F68" s="196"/>
      <c r="G68" s="196"/>
      <c r="H68" s="196">
        <v>50</v>
      </c>
    </row>
    <row r="69" spans="1:8" ht="16.5" thickBot="1" x14ac:dyDescent="0.3">
      <c r="D69" s="184" t="s">
        <v>297</v>
      </c>
      <c r="E69" s="152">
        <f>SUM(E7:E68)</f>
        <v>6476.1</v>
      </c>
      <c r="F69" s="152">
        <f t="shared" ref="F69:H69" si="0">SUM(F7:F68)</f>
        <v>8000</v>
      </c>
      <c r="G69" s="152">
        <f t="shared" si="0"/>
        <v>300</v>
      </c>
      <c r="H69" s="152">
        <f t="shared" si="0"/>
        <v>2402</v>
      </c>
    </row>
    <row r="70" spans="1:8" ht="16.5" thickTop="1" x14ac:dyDescent="0.25"/>
  </sheetData>
  <mergeCells count="3">
    <mergeCell ref="G1:H1"/>
    <mergeCell ref="C2:D2"/>
    <mergeCell ref="A3:B3"/>
  </mergeCells>
  <dataValidations count="1">
    <dataValidation type="decimal" operator="greaterThanOrEqual" allowBlank="1" showInputMessage="1" showErrorMessage="1" errorTitle="Indicadores comunicación FEDER" error="Introducir el coste estimado de la realización de la acción. _x000a_Si la acción no implicó ningún coste se debe introducir el valor 0" promptTitle="Indicadores comunicación FEDER " prompt="Introducir el coste estimado de la realización de la acción. _x000a_Si la acción no implicó ningún coste se debe introducir el valor 0" sqref="E8" xr:uid="{F85D772D-DF9D-4EFD-861D-C3E93C23BCBE}">
      <formula1>0</formula1>
      <formula2>0</formula2>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R221"/>
  <sheetViews>
    <sheetView zoomScale="103" workbookViewId="0">
      <pane ySplit="7" topLeftCell="A8" activePane="bottomLeft" state="frozen"/>
      <selection activeCell="B9" sqref="B9"/>
      <selection pane="bottomLeft" activeCell="A2" sqref="A2"/>
    </sheetView>
  </sheetViews>
  <sheetFormatPr baseColWidth="10" defaultColWidth="12.42578125" defaultRowHeight="15" customHeight="1" x14ac:dyDescent="0.25"/>
  <cols>
    <col min="1" max="1" width="45.5703125" style="137" customWidth="1"/>
    <col min="2" max="2" width="16.140625" style="142" customWidth="1"/>
    <col min="3" max="3" width="77.28515625" style="141" customWidth="1"/>
    <col min="4" max="4" width="17.85546875" style="139" customWidth="1"/>
    <col min="5" max="5" width="20.28515625" style="139" customWidth="1"/>
    <col min="6" max="6" width="17.7109375" style="139" customWidth="1"/>
    <col min="7" max="7" width="15.140625" style="138" customWidth="1"/>
    <col min="8" max="16384" width="12.42578125" style="137"/>
  </cols>
  <sheetData>
    <row r="1" spans="1:15" customFormat="1" ht="48" customHeight="1" thickBot="1" x14ac:dyDescent="0.3">
      <c r="A1" s="1"/>
      <c r="B1" s="2"/>
      <c r="C1" s="3"/>
      <c r="D1" s="262" t="s">
        <v>85</v>
      </c>
      <c r="E1" s="262"/>
      <c r="F1" s="3"/>
      <c r="G1" s="3"/>
    </row>
    <row r="2" spans="1:15" customFormat="1" ht="23.25" customHeight="1" x14ac:dyDescent="0.25">
      <c r="A2" s="95" t="s">
        <v>629</v>
      </c>
      <c r="B2" s="6"/>
      <c r="D2" s="265"/>
      <c r="E2" s="265"/>
    </row>
    <row r="3" spans="1:15" s="131" customFormat="1" ht="18" customHeight="1" x14ac:dyDescent="0.25">
      <c r="A3" s="266" t="s">
        <v>634</v>
      </c>
      <c r="B3" s="266"/>
      <c r="D3" s="133"/>
      <c r="E3" s="132"/>
    </row>
    <row r="4" spans="1:15" s="131" customFormat="1" ht="18" customHeight="1" x14ac:dyDescent="0.25">
      <c r="A4" s="94" t="s">
        <v>630</v>
      </c>
      <c r="B4" s="136"/>
      <c r="D4" s="133"/>
      <c r="E4" s="132"/>
    </row>
    <row r="5" spans="1:15" s="131" customFormat="1" ht="18" customHeight="1" x14ac:dyDescent="0.25">
      <c r="A5" s="94"/>
      <c r="B5" s="136"/>
      <c r="D5" s="133"/>
      <c r="E5" s="132"/>
    </row>
    <row r="6" spans="1:15" customFormat="1" ht="11.25" customHeight="1" x14ac:dyDescent="0.25">
      <c r="A6" s="137"/>
      <c r="B6" s="6"/>
      <c r="D6" s="9"/>
      <c r="E6" s="68"/>
    </row>
    <row r="7" spans="1:15" ht="38.25" customHeight="1" x14ac:dyDescent="0.25">
      <c r="A7" s="149" t="s">
        <v>4</v>
      </c>
      <c r="B7" s="148" t="s">
        <v>5</v>
      </c>
      <c r="C7" s="147" t="s">
        <v>6</v>
      </c>
      <c r="D7" s="150" t="s">
        <v>631</v>
      </c>
      <c r="E7" s="150" t="s">
        <v>632</v>
      </c>
      <c r="F7" s="150" t="s">
        <v>633</v>
      </c>
      <c r="G7" s="151" t="s">
        <v>289</v>
      </c>
      <c r="H7" s="145"/>
      <c r="I7" s="145"/>
      <c r="J7" s="145"/>
      <c r="K7" s="145"/>
      <c r="L7" s="145"/>
      <c r="M7" s="145"/>
      <c r="N7" s="145"/>
      <c r="O7" s="145"/>
    </row>
    <row r="8" spans="1:15" ht="15" customHeight="1" x14ac:dyDescent="0.25">
      <c r="A8" s="183" t="s">
        <v>628</v>
      </c>
      <c r="B8" s="185">
        <v>2019</v>
      </c>
      <c r="C8" s="154" t="s">
        <v>627</v>
      </c>
      <c r="D8" s="155">
        <v>30</v>
      </c>
      <c r="E8" s="155"/>
      <c r="F8" s="155"/>
      <c r="G8" s="156">
        <v>90</v>
      </c>
      <c r="H8" s="140"/>
      <c r="I8" s="140"/>
      <c r="J8" s="140"/>
    </row>
    <row r="9" spans="1:15" ht="15" customHeight="1" x14ac:dyDescent="0.25">
      <c r="A9" s="157" t="s">
        <v>625</v>
      </c>
      <c r="B9" s="185">
        <v>2019</v>
      </c>
      <c r="C9" s="157" t="s">
        <v>626</v>
      </c>
      <c r="D9" s="158">
        <v>4500</v>
      </c>
      <c r="E9" s="158"/>
      <c r="F9" s="158"/>
      <c r="G9" s="159"/>
      <c r="H9" s="145"/>
      <c r="I9" s="145"/>
      <c r="J9" s="145"/>
      <c r="K9" s="145"/>
      <c r="L9" s="145"/>
      <c r="M9" s="145"/>
      <c r="N9" s="145"/>
      <c r="O9" s="145"/>
    </row>
    <row r="10" spans="1:15" ht="15" customHeight="1" x14ac:dyDescent="0.25">
      <c r="A10" s="157" t="s">
        <v>625</v>
      </c>
      <c r="B10" s="185">
        <v>2019</v>
      </c>
      <c r="C10" s="160" t="s">
        <v>624</v>
      </c>
      <c r="D10" s="158">
        <v>2900</v>
      </c>
      <c r="E10" s="158"/>
      <c r="F10" s="158">
        <v>600</v>
      </c>
      <c r="G10" s="159">
        <v>100</v>
      </c>
    </row>
    <row r="11" spans="1:15" ht="15" customHeight="1" x14ac:dyDescent="0.25">
      <c r="A11" s="160" t="s">
        <v>621</v>
      </c>
      <c r="B11" s="185">
        <v>2019</v>
      </c>
      <c r="C11" s="160" t="s">
        <v>623</v>
      </c>
      <c r="D11" s="161">
        <v>300</v>
      </c>
      <c r="E11" s="161"/>
      <c r="F11" s="161"/>
      <c r="G11" s="162">
        <v>150</v>
      </c>
    </row>
    <row r="12" spans="1:15" ht="15" customHeight="1" x14ac:dyDescent="0.25">
      <c r="A12" s="160" t="s">
        <v>621</v>
      </c>
      <c r="B12" s="185">
        <v>2019</v>
      </c>
      <c r="C12" s="160" t="s">
        <v>622</v>
      </c>
      <c r="D12" s="161">
        <v>150</v>
      </c>
      <c r="E12" s="161"/>
      <c r="F12" s="161"/>
      <c r="G12" s="162">
        <v>300</v>
      </c>
    </row>
    <row r="13" spans="1:15" ht="15" customHeight="1" x14ac:dyDescent="0.25">
      <c r="A13" s="160" t="s">
        <v>621</v>
      </c>
      <c r="B13" s="185">
        <v>2019</v>
      </c>
      <c r="C13" s="163" t="s">
        <v>620</v>
      </c>
      <c r="D13" s="161">
        <v>100</v>
      </c>
      <c r="E13" s="161"/>
      <c r="F13" s="161"/>
      <c r="G13" s="162">
        <v>30</v>
      </c>
    </row>
    <row r="14" spans="1:15" ht="15" customHeight="1" x14ac:dyDescent="0.25">
      <c r="A14" s="154" t="s">
        <v>619</v>
      </c>
      <c r="B14" s="185">
        <v>2019</v>
      </c>
      <c r="C14" s="164" t="s">
        <v>618</v>
      </c>
      <c r="D14" s="155"/>
      <c r="E14" s="155"/>
      <c r="F14" s="155"/>
      <c r="G14" s="156"/>
    </row>
    <row r="15" spans="1:15" ht="15" customHeight="1" x14ac:dyDescent="0.25">
      <c r="A15" s="154" t="s">
        <v>617</v>
      </c>
      <c r="B15" s="185">
        <v>2019</v>
      </c>
      <c r="C15" s="154" t="s">
        <v>616</v>
      </c>
      <c r="D15" s="165">
        <v>500</v>
      </c>
      <c r="E15" s="158">
        <v>0</v>
      </c>
      <c r="F15" s="158">
        <v>0</v>
      </c>
      <c r="G15" s="159">
        <v>50</v>
      </c>
    </row>
    <row r="16" spans="1:15" ht="15" customHeight="1" x14ac:dyDescent="0.25">
      <c r="A16" s="157" t="s">
        <v>615</v>
      </c>
      <c r="B16" s="185">
        <v>2019</v>
      </c>
      <c r="C16" s="157" t="s">
        <v>614</v>
      </c>
      <c r="D16" s="158">
        <v>9982</v>
      </c>
      <c r="E16" s="158"/>
      <c r="F16" s="158"/>
      <c r="G16" s="159">
        <v>250</v>
      </c>
    </row>
    <row r="17" spans="1:70" ht="15" customHeight="1" x14ac:dyDescent="0.25">
      <c r="A17" s="186" t="s">
        <v>57</v>
      </c>
      <c r="B17" s="185">
        <v>2019</v>
      </c>
      <c r="C17" s="157" t="s">
        <v>613</v>
      </c>
      <c r="D17" s="158"/>
      <c r="E17" s="158"/>
      <c r="F17" s="158"/>
      <c r="G17" s="159"/>
    </row>
    <row r="18" spans="1:70" ht="15" customHeight="1" x14ac:dyDescent="0.25">
      <c r="A18" s="157" t="s">
        <v>57</v>
      </c>
      <c r="B18" s="185">
        <v>2019</v>
      </c>
      <c r="C18" s="164" t="s">
        <v>612</v>
      </c>
      <c r="D18" s="158">
        <v>1718.69</v>
      </c>
      <c r="E18" s="158">
        <v>46256</v>
      </c>
      <c r="F18" s="158"/>
      <c r="G18" s="159">
        <v>118</v>
      </c>
    </row>
    <row r="19" spans="1:70" ht="15" customHeight="1" x14ac:dyDescent="0.25">
      <c r="A19" s="186" t="s">
        <v>57</v>
      </c>
      <c r="B19" s="185">
        <v>2019</v>
      </c>
      <c r="C19" s="154" t="s">
        <v>611</v>
      </c>
      <c r="D19" s="158"/>
      <c r="E19" s="158"/>
      <c r="F19" s="158"/>
      <c r="G19" s="159">
        <v>141</v>
      </c>
    </row>
    <row r="20" spans="1:70" s="143" customFormat="1" ht="15" customHeight="1" x14ac:dyDescent="0.25">
      <c r="A20" s="157" t="s">
        <v>57</v>
      </c>
      <c r="B20" s="185">
        <v>2019</v>
      </c>
      <c r="C20" s="164" t="s">
        <v>610</v>
      </c>
      <c r="D20" s="158"/>
      <c r="E20" s="158"/>
      <c r="F20" s="158"/>
      <c r="G20" s="159">
        <v>10</v>
      </c>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row>
    <row r="21" spans="1:70" ht="15" customHeight="1" x14ac:dyDescent="0.25">
      <c r="A21" s="186" t="s">
        <v>609</v>
      </c>
      <c r="B21" s="185">
        <v>2019</v>
      </c>
      <c r="C21" s="154" t="s">
        <v>608</v>
      </c>
      <c r="D21" s="158">
        <v>250</v>
      </c>
      <c r="E21" s="158"/>
      <c r="F21" s="158"/>
      <c r="G21" s="159">
        <v>40</v>
      </c>
    </row>
    <row r="22" spans="1:70" ht="15" customHeight="1" x14ac:dyDescent="0.25">
      <c r="A22" s="186" t="s">
        <v>607</v>
      </c>
      <c r="B22" s="185">
        <v>2019</v>
      </c>
      <c r="C22" s="154" t="s">
        <v>606</v>
      </c>
      <c r="D22" s="158"/>
      <c r="E22" s="158"/>
      <c r="F22" s="158"/>
      <c r="G22" s="159">
        <v>50</v>
      </c>
    </row>
    <row r="23" spans="1:70" ht="15" customHeight="1" x14ac:dyDescent="0.25">
      <c r="A23" s="186" t="s">
        <v>604</v>
      </c>
      <c r="B23" s="185">
        <v>2019</v>
      </c>
      <c r="C23" s="154" t="s">
        <v>605</v>
      </c>
      <c r="D23" s="158"/>
      <c r="E23" s="158"/>
      <c r="F23" s="158"/>
      <c r="G23" s="159"/>
    </row>
    <row r="24" spans="1:70" ht="15" customHeight="1" x14ac:dyDescent="0.25">
      <c r="A24" s="186" t="s">
        <v>604</v>
      </c>
      <c r="B24" s="185">
        <v>2019</v>
      </c>
      <c r="C24" s="154" t="s">
        <v>603</v>
      </c>
      <c r="D24" s="158"/>
      <c r="E24" s="158"/>
      <c r="F24" s="158"/>
      <c r="G24" s="159"/>
    </row>
    <row r="25" spans="1:70" ht="15" customHeight="1" x14ac:dyDescent="0.25">
      <c r="A25" s="186" t="s">
        <v>577</v>
      </c>
      <c r="B25" s="185">
        <v>2019</v>
      </c>
      <c r="C25" s="154" t="s">
        <v>601</v>
      </c>
      <c r="D25" s="158">
        <v>0</v>
      </c>
      <c r="E25" s="158"/>
      <c r="F25" s="158"/>
      <c r="G25" s="166">
        <v>100</v>
      </c>
      <c r="H25" s="145"/>
      <c r="I25" s="145"/>
      <c r="J25" s="145"/>
      <c r="K25" s="145"/>
      <c r="L25" s="145"/>
      <c r="M25" s="145"/>
      <c r="N25" s="145"/>
      <c r="O25" s="145"/>
    </row>
    <row r="26" spans="1:70" ht="15" customHeight="1" x14ac:dyDescent="0.25">
      <c r="A26" s="157" t="s">
        <v>577</v>
      </c>
      <c r="B26" s="185">
        <v>2019</v>
      </c>
      <c r="C26" s="167" t="s">
        <v>602</v>
      </c>
      <c r="D26" s="158"/>
      <c r="E26" s="158"/>
      <c r="F26" s="158"/>
      <c r="G26" s="159"/>
      <c r="H26" s="145"/>
      <c r="I26" s="145"/>
      <c r="J26" s="145"/>
      <c r="K26" s="145"/>
      <c r="L26" s="145"/>
      <c r="M26" s="145"/>
      <c r="N26" s="145"/>
      <c r="O26" s="145"/>
    </row>
    <row r="27" spans="1:70" ht="15" customHeight="1" x14ac:dyDescent="0.25">
      <c r="A27" s="186" t="s">
        <v>577</v>
      </c>
      <c r="B27" s="185">
        <v>2019</v>
      </c>
      <c r="C27" s="154" t="s">
        <v>601</v>
      </c>
      <c r="D27" s="158">
        <v>0</v>
      </c>
      <c r="E27" s="158"/>
      <c r="F27" s="158"/>
      <c r="G27" s="166">
        <v>25</v>
      </c>
      <c r="H27" s="145"/>
      <c r="I27" s="145"/>
      <c r="J27" s="145"/>
      <c r="K27" s="145"/>
      <c r="L27" s="145"/>
      <c r="M27" s="145"/>
      <c r="N27" s="145"/>
      <c r="O27" s="145"/>
    </row>
    <row r="28" spans="1:70" ht="15" customHeight="1" x14ac:dyDescent="0.25">
      <c r="A28" s="157" t="s">
        <v>577</v>
      </c>
      <c r="B28" s="185">
        <v>2019</v>
      </c>
      <c r="C28" s="164" t="s">
        <v>600</v>
      </c>
      <c r="D28" s="158">
        <v>0</v>
      </c>
      <c r="E28" s="158"/>
      <c r="F28" s="158"/>
      <c r="G28" s="166">
        <v>18</v>
      </c>
      <c r="H28" s="145"/>
      <c r="I28" s="145"/>
      <c r="J28" s="145"/>
      <c r="K28" s="145"/>
      <c r="L28" s="145"/>
      <c r="M28" s="145"/>
      <c r="N28" s="145"/>
      <c r="O28" s="145"/>
    </row>
    <row r="29" spans="1:70" ht="15" customHeight="1" x14ac:dyDescent="0.25">
      <c r="A29" s="186" t="s">
        <v>577</v>
      </c>
      <c r="B29" s="185">
        <v>2019</v>
      </c>
      <c r="C29" s="154" t="s">
        <v>599</v>
      </c>
      <c r="D29" s="158">
        <v>156</v>
      </c>
      <c r="E29" s="158"/>
      <c r="F29" s="158"/>
      <c r="G29" s="166">
        <v>20</v>
      </c>
      <c r="H29" s="145"/>
      <c r="I29" s="145"/>
      <c r="J29" s="145"/>
      <c r="K29" s="145"/>
      <c r="L29" s="145"/>
      <c r="M29" s="145"/>
      <c r="N29" s="145"/>
      <c r="O29" s="145"/>
    </row>
    <row r="30" spans="1:70" ht="15" customHeight="1" x14ac:dyDescent="0.25">
      <c r="A30" s="186" t="s">
        <v>577</v>
      </c>
      <c r="B30" s="185">
        <v>2019</v>
      </c>
      <c r="C30" s="154" t="s">
        <v>598</v>
      </c>
      <c r="D30" s="158">
        <v>0</v>
      </c>
      <c r="E30" s="158"/>
      <c r="F30" s="158"/>
      <c r="G30" s="166">
        <v>50</v>
      </c>
    </row>
    <row r="31" spans="1:70" ht="15" customHeight="1" x14ac:dyDescent="0.25">
      <c r="A31" s="186" t="s">
        <v>577</v>
      </c>
      <c r="B31" s="185">
        <v>2019</v>
      </c>
      <c r="C31" s="154" t="s">
        <v>597</v>
      </c>
      <c r="D31" s="158">
        <v>0</v>
      </c>
      <c r="E31" s="158"/>
      <c r="F31" s="158"/>
      <c r="G31" s="166">
        <v>25</v>
      </c>
    </row>
    <row r="32" spans="1:70" ht="15" customHeight="1" x14ac:dyDescent="0.25">
      <c r="A32" s="186" t="s">
        <v>577</v>
      </c>
      <c r="B32" s="185">
        <v>2019</v>
      </c>
      <c r="C32" s="154" t="s">
        <v>596</v>
      </c>
      <c r="D32" s="158">
        <v>0</v>
      </c>
      <c r="E32" s="158"/>
      <c r="F32" s="158"/>
      <c r="G32" s="166">
        <v>35</v>
      </c>
    </row>
    <row r="33" spans="1:70" ht="15" customHeight="1" x14ac:dyDescent="0.25">
      <c r="A33" s="186" t="s">
        <v>577</v>
      </c>
      <c r="B33" s="185">
        <v>2019</v>
      </c>
      <c r="C33" s="154" t="s">
        <v>595</v>
      </c>
      <c r="D33" s="158">
        <v>0</v>
      </c>
      <c r="E33" s="158"/>
      <c r="F33" s="158"/>
      <c r="G33" s="166">
        <v>8</v>
      </c>
    </row>
    <row r="34" spans="1:70" ht="15" customHeight="1" x14ac:dyDescent="0.25">
      <c r="A34" s="186" t="s">
        <v>577</v>
      </c>
      <c r="B34" s="185">
        <v>2019</v>
      </c>
      <c r="C34" s="154" t="s">
        <v>594</v>
      </c>
      <c r="D34" s="158">
        <v>0</v>
      </c>
      <c r="E34" s="158"/>
      <c r="F34" s="158"/>
      <c r="G34" s="166">
        <v>25</v>
      </c>
    </row>
    <row r="35" spans="1:70" ht="15" customHeight="1" x14ac:dyDescent="0.25">
      <c r="A35" s="186" t="s">
        <v>577</v>
      </c>
      <c r="B35" s="185">
        <v>2019</v>
      </c>
      <c r="C35" s="154" t="s">
        <v>593</v>
      </c>
      <c r="D35" s="158">
        <v>0</v>
      </c>
      <c r="E35" s="158">
        <v>20</v>
      </c>
      <c r="F35" s="158"/>
      <c r="G35" s="166">
        <v>64</v>
      </c>
    </row>
    <row r="36" spans="1:70" ht="15" customHeight="1" x14ac:dyDescent="0.25">
      <c r="A36" s="187" t="s">
        <v>577</v>
      </c>
      <c r="B36" s="185">
        <v>2019</v>
      </c>
      <c r="C36" s="154" t="s">
        <v>592</v>
      </c>
      <c r="D36" s="168">
        <v>0</v>
      </c>
      <c r="E36" s="168"/>
      <c r="F36" s="168"/>
      <c r="G36" s="169">
        <v>17</v>
      </c>
    </row>
    <row r="37" spans="1:70" ht="15" customHeight="1" x14ac:dyDescent="0.25">
      <c r="A37" s="187" t="s">
        <v>577</v>
      </c>
      <c r="B37" s="185">
        <v>2019</v>
      </c>
      <c r="C37" s="154" t="s">
        <v>591</v>
      </c>
      <c r="D37" s="168">
        <v>31.71</v>
      </c>
      <c r="E37" s="168"/>
      <c r="F37" s="168"/>
      <c r="G37" s="169">
        <v>20</v>
      </c>
    </row>
    <row r="38" spans="1:70" ht="15" customHeight="1" x14ac:dyDescent="0.25">
      <c r="A38" s="187" t="s">
        <v>577</v>
      </c>
      <c r="B38" s="185">
        <v>2019</v>
      </c>
      <c r="C38" s="154" t="s">
        <v>590</v>
      </c>
      <c r="D38" s="168">
        <v>0</v>
      </c>
      <c r="E38" s="168"/>
      <c r="F38" s="168"/>
      <c r="G38" s="169">
        <v>47</v>
      </c>
    </row>
    <row r="39" spans="1:70" ht="15" customHeight="1" x14ac:dyDescent="0.25">
      <c r="A39" s="187" t="s">
        <v>577</v>
      </c>
      <c r="B39" s="185">
        <v>2019</v>
      </c>
      <c r="C39" s="154" t="s">
        <v>589</v>
      </c>
      <c r="D39" s="168">
        <v>0</v>
      </c>
      <c r="E39" s="168"/>
      <c r="F39" s="168"/>
      <c r="G39" s="169">
        <v>40</v>
      </c>
    </row>
    <row r="40" spans="1:70" ht="15" customHeight="1" x14ac:dyDescent="0.25">
      <c r="A40" s="187" t="s">
        <v>577</v>
      </c>
      <c r="B40" s="185">
        <v>2019</v>
      </c>
      <c r="C40" s="154" t="s">
        <v>588</v>
      </c>
      <c r="D40" s="168">
        <v>0</v>
      </c>
      <c r="E40" s="168"/>
      <c r="F40" s="168"/>
      <c r="G40" s="169">
        <v>24</v>
      </c>
    </row>
    <row r="41" spans="1:70" ht="15" customHeight="1" x14ac:dyDescent="0.25">
      <c r="A41" s="187" t="s">
        <v>577</v>
      </c>
      <c r="B41" s="185">
        <v>2019</v>
      </c>
      <c r="C41" s="154" t="s">
        <v>587</v>
      </c>
      <c r="D41" s="158">
        <v>0</v>
      </c>
      <c r="E41" s="158"/>
      <c r="F41" s="158"/>
      <c r="G41" s="169">
        <v>42</v>
      </c>
    </row>
    <row r="42" spans="1:70" ht="15" customHeight="1" x14ac:dyDescent="0.25">
      <c r="A42" s="187" t="s">
        <v>577</v>
      </c>
      <c r="B42" s="185">
        <v>2019</v>
      </c>
      <c r="C42" s="154" t="s">
        <v>586</v>
      </c>
      <c r="D42" s="168">
        <v>189</v>
      </c>
      <c r="E42" s="168"/>
      <c r="F42" s="168"/>
      <c r="G42" s="169">
        <v>22</v>
      </c>
    </row>
    <row r="43" spans="1:70" ht="15" customHeight="1" x14ac:dyDescent="0.25">
      <c r="A43" s="187" t="s">
        <v>577</v>
      </c>
      <c r="B43" s="185">
        <v>2019</v>
      </c>
      <c r="C43" s="154" t="s">
        <v>585</v>
      </c>
      <c r="D43" s="168">
        <v>0</v>
      </c>
      <c r="E43" s="168"/>
      <c r="F43" s="168"/>
      <c r="G43" s="169">
        <v>4</v>
      </c>
    </row>
    <row r="44" spans="1:70" ht="15" customHeight="1" x14ac:dyDescent="0.25">
      <c r="A44" s="187" t="s">
        <v>577</v>
      </c>
      <c r="B44" s="185">
        <v>2019</v>
      </c>
      <c r="C44" s="154" t="s">
        <v>584</v>
      </c>
      <c r="D44" s="158">
        <v>0</v>
      </c>
      <c r="E44" s="158"/>
      <c r="F44" s="158"/>
      <c r="G44" s="169">
        <v>25</v>
      </c>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row>
    <row r="45" spans="1:70" ht="15" customHeight="1" x14ac:dyDescent="0.25">
      <c r="A45" s="187" t="s">
        <v>577</v>
      </c>
      <c r="B45" s="185">
        <v>2019</v>
      </c>
      <c r="C45" s="154" t="s">
        <v>583</v>
      </c>
      <c r="D45" s="168">
        <v>0</v>
      </c>
      <c r="E45" s="168"/>
      <c r="F45" s="168"/>
      <c r="G45" s="169">
        <v>2</v>
      </c>
    </row>
    <row r="46" spans="1:70" ht="15" customHeight="1" x14ac:dyDescent="0.25">
      <c r="A46" s="187" t="s">
        <v>577</v>
      </c>
      <c r="B46" s="185">
        <v>2019</v>
      </c>
      <c r="C46" s="154" t="s">
        <v>582</v>
      </c>
      <c r="D46" s="168">
        <v>25.009999999999998</v>
      </c>
      <c r="E46" s="168"/>
      <c r="F46" s="168"/>
      <c r="G46" s="169">
        <v>18</v>
      </c>
    </row>
    <row r="47" spans="1:70" ht="15" customHeight="1" x14ac:dyDescent="0.25">
      <c r="A47" s="187" t="s">
        <v>577</v>
      </c>
      <c r="B47" s="185">
        <v>2019</v>
      </c>
      <c r="C47" s="154" t="s">
        <v>581</v>
      </c>
      <c r="D47" s="168">
        <v>0</v>
      </c>
      <c r="E47" s="168"/>
      <c r="F47" s="168"/>
      <c r="G47" s="169">
        <v>19</v>
      </c>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row>
    <row r="48" spans="1:70" ht="15" customHeight="1" x14ac:dyDescent="0.25">
      <c r="A48" s="187" t="s">
        <v>577</v>
      </c>
      <c r="B48" s="185">
        <v>2019</v>
      </c>
      <c r="C48" s="154" t="s">
        <v>580</v>
      </c>
      <c r="D48" s="158">
        <v>0</v>
      </c>
      <c r="E48" s="158"/>
      <c r="F48" s="158"/>
      <c r="G48" s="169">
        <v>75</v>
      </c>
    </row>
    <row r="49" spans="1:70" ht="15" customHeight="1" x14ac:dyDescent="0.25">
      <c r="A49" s="187" t="s">
        <v>577</v>
      </c>
      <c r="B49" s="185">
        <v>2019</v>
      </c>
      <c r="C49" s="154" t="s">
        <v>579</v>
      </c>
      <c r="D49" s="168">
        <v>0</v>
      </c>
      <c r="E49" s="168"/>
      <c r="F49" s="168"/>
      <c r="G49" s="169">
        <v>43</v>
      </c>
    </row>
    <row r="50" spans="1:70" ht="15" customHeight="1" x14ac:dyDescent="0.25">
      <c r="A50" s="187" t="s">
        <v>577</v>
      </c>
      <c r="B50" s="185">
        <v>2019</v>
      </c>
      <c r="C50" s="154" t="s">
        <v>578</v>
      </c>
      <c r="D50" s="170">
        <v>2000</v>
      </c>
      <c r="E50" s="168"/>
      <c r="F50" s="168"/>
      <c r="G50" s="169">
        <v>85</v>
      </c>
    </row>
    <row r="51" spans="1:70" ht="15" customHeight="1" x14ac:dyDescent="0.25">
      <c r="A51" s="187" t="s">
        <v>577</v>
      </c>
      <c r="B51" s="185">
        <v>2019</v>
      </c>
      <c r="C51" s="154" t="s">
        <v>576</v>
      </c>
      <c r="D51" s="170">
        <v>8000</v>
      </c>
      <c r="E51" s="168"/>
      <c r="F51" s="168"/>
      <c r="G51" s="169">
        <v>132</v>
      </c>
    </row>
    <row r="52" spans="1:70" ht="15" customHeight="1" x14ac:dyDescent="0.25">
      <c r="A52" s="186" t="s">
        <v>364</v>
      </c>
      <c r="B52" s="185">
        <v>2019</v>
      </c>
      <c r="C52" s="154" t="s">
        <v>575</v>
      </c>
      <c r="D52" s="158"/>
      <c r="E52" s="158"/>
      <c r="F52" s="158"/>
      <c r="G52" s="159"/>
    </row>
    <row r="53" spans="1:70" ht="15" customHeight="1" x14ac:dyDescent="0.25">
      <c r="A53" s="188" t="s">
        <v>568</v>
      </c>
      <c r="B53" s="185">
        <v>2019</v>
      </c>
      <c r="C53" s="171" t="s">
        <v>574</v>
      </c>
      <c r="D53" s="161"/>
      <c r="E53" s="161"/>
      <c r="F53" s="161"/>
      <c r="G53" s="162"/>
      <c r="H53" s="145"/>
      <c r="I53" s="145"/>
      <c r="J53" s="145"/>
      <c r="K53" s="145"/>
      <c r="L53" s="145"/>
      <c r="M53" s="145"/>
      <c r="N53" s="145"/>
      <c r="O53" s="145"/>
    </row>
    <row r="54" spans="1:70" ht="15" customHeight="1" x14ac:dyDescent="0.25">
      <c r="A54" s="187" t="s">
        <v>568</v>
      </c>
      <c r="B54" s="185">
        <v>2019</v>
      </c>
      <c r="C54" s="154" t="s">
        <v>573</v>
      </c>
      <c r="D54" s="158"/>
      <c r="E54" s="158"/>
      <c r="F54" s="158"/>
      <c r="G54" s="159"/>
    </row>
    <row r="55" spans="1:70" ht="15" customHeight="1" x14ac:dyDescent="0.25">
      <c r="A55" s="187" t="s">
        <v>572</v>
      </c>
      <c r="B55" s="185">
        <v>2019</v>
      </c>
      <c r="C55" s="154" t="s">
        <v>571</v>
      </c>
      <c r="D55" s="172"/>
      <c r="E55" s="168"/>
      <c r="F55" s="168"/>
      <c r="G55" s="169">
        <v>18</v>
      </c>
    </row>
    <row r="56" spans="1:70" ht="15" customHeight="1" x14ac:dyDescent="0.25">
      <c r="A56" s="187" t="s">
        <v>568</v>
      </c>
      <c r="B56" s="185">
        <v>2019</v>
      </c>
      <c r="C56" s="154" t="s">
        <v>570</v>
      </c>
      <c r="D56" s="173"/>
      <c r="E56" s="158"/>
      <c r="F56" s="158"/>
      <c r="G56" s="169">
        <v>25</v>
      </c>
    </row>
    <row r="57" spans="1:70" ht="15" customHeight="1" x14ac:dyDescent="0.25">
      <c r="A57" s="187" t="s">
        <v>568</v>
      </c>
      <c r="B57" s="185">
        <v>2019</v>
      </c>
      <c r="C57" s="154" t="s">
        <v>569</v>
      </c>
      <c r="D57" s="158"/>
      <c r="E57" s="158"/>
      <c r="F57" s="158"/>
      <c r="G57" s="159"/>
    </row>
    <row r="58" spans="1:70" s="146" customFormat="1" ht="15" customHeight="1" x14ac:dyDescent="0.25">
      <c r="A58" s="187" t="s">
        <v>568</v>
      </c>
      <c r="B58" s="185">
        <v>2019</v>
      </c>
      <c r="C58" s="154" t="s">
        <v>567</v>
      </c>
      <c r="D58" s="158"/>
      <c r="E58" s="158"/>
      <c r="F58" s="158"/>
      <c r="G58" s="159"/>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row>
    <row r="59" spans="1:70" ht="15" customHeight="1" x14ac:dyDescent="0.25">
      <c r="A59" s="187" t="s">
        <v>564</v>
      </c>
      <c r="B59" s="185">
        <v>2019</v>
      </c>
      <c r="C59" s="154" t="s">
        <v>566</v>
      </c>
      <c r="D59" s="165">
        <v>200</v>
      </c>
      <c r="E59" s="165"/>
      <c r="F59" s="165"/>
      <c r="G59" s="159">
        <v>14</v>
      </c>
    </row>
    <row r="60" spans="1:70" ht="15" customHeight="1" x14ac:dyDescent="0.25">
      <c r="A60" s="187" t="s">
        <v>564</v>
      </c>
      <c r="B60" s="185">
        <v>2019</v>
      </c>
      <c r="C60" s="174" t="s">
        <v>565</v>
      </c>
      <c r="D60" s="175"/>
      <c r="E60" s="175"/>
      <c r="F60" s="175"/>
      <c r="G60" s="176"/>
    </row>
    <row r="61" spans="1:70" ht="15" customHeight="1" x14ac:dyDescent="0.25">
      <c r="A61" s="187" t="s">
        <v>564</v>
      </c>
      <c r="B61" s="185">
        <v>2019</v>
      </c>
      <c r="C61" s="154" t="s">
        <v>563</v>
      </c>
      <c r="D61" s="165">
        <v>200</v>
      </c>
      <c r="E61" s="165"/>
      <c r="F61" s="165"/>
      <c r="G61" s="156">
        <v>44</v>
      </c>
    </row>
    <row r="62" spans="1:70" ht="15" customHeight="1" x14ac:dyDescent="0.25">
      <c r="A62" s="186" t="s">
        <v>562</v>
      </c>
      <c r="B62" s="185">
        <v>2019</v>
      </c>
      <c r="C62" s="154" t="s">
        <v>561</v>
      </c>
      <c r="D62" s="158"/>
      <c r="E62" s="158"/>
      <c r="F62" s="158"/>
      <c r="G62" s="166">
        <v>160</v>
      </c>
    </row>
    <row r="63" spans="1:70" ht="15" customHeight="1" x14ac:dyDescent="0.25">
      <c r="A63" s="186" t="s">
        <v>292</v>
      </c>
      <c r="B63" s="185">
        <v>2019</v>
      </c>
      <c r="C63" s="154" t="s">
        <v>558</v>
      </c>
      <c r="D63" s="158">
        <v>0</v>
      </c>
      <c r="E63" s="158">
        <v>0</v>
      </c>
      <c r="F63" s="158">
        <v>0</v>
      </c>
      <c r="G63" s="159">
        <v>25</v>
      </c>
    </row>
    <row r="64" spans="1:70" ht="15" customHeight="1" x14ac:dyDescent="0.25">
      <c r="A64" s="186" t="s">
        <v>559</v>
      </c>
      <c r="B64" s="185">
        <v>2019</v>
      </c>
      <c r="C64" s="154" t="s">
        <v>560</v>
      </c>
      <c r="D64" s="158">
        <v>0</v>
      </c>
      <c r="E64" s="158">
        <v>0</v>
      </c>
      <c r="F64" s="158">
        <v>0</v>
      </c>
      <c r="G64" s="159">
        <v>25</v>
      </c>
      <c r="H64" s="145"/>
      <c r="I64" s="145"/>
      <c r="J64" s="145"/>
      <c r="K64" s="145"/>
      <c r="L64" s="145"/>
      <c r="M64" s="145"/>
      <c r="N64" s="145"/>
      <c r="O64" s="145"/>
    </row>
    <row r="65" spans="1:70" ht="15" customHeight="1" x14ac:dyDescent="0.25">
      <c r="A65" s="186" t="s">
        <v>559</v>
      </c>
      <c r="B65" s="185">
        <v>2019</v>
      </c>
      <c r="C65" s="154" t="s">
        <v>558</v>
      </c>
      <c r="D65" s="158">
        <v>0</v>
      </c>
      <c r="E65" s="158">
        <v>0</v>
      </c>
      <c r="F65" s="158">
        <v>0</v>
      </c>
      <c r="G65" s="159">
        <v>25</v>
      </c>
    </row>
    <row r="66" spans="1:70" ht="15" customHeight="1" x14ac:dyDescent="0.25">
      <c r="A66" s="186" t="s">
        <v>555</v>
      </c>
      <c r="B66" s="185">
        <v>2019</v>
      </c>
      <c r="C66" s="157" t="s">
        <v>557</v>
      </c>
      <c r="D66" s="158">
        <v>0</v>
      </c>
      <c r="E66" s="158">
        <v>0</v>
      </c>
      <c r="F66" s="158">
        <v>0</v>
      </c>
      <c r="G66" s="159">
        <v>35</v>
      </c>
    </row>
    <row r="67" spans="1:70" s="145" customFormat="1" ht="15" customHeight="1" x14ac:dyDescent="0.25">
      <c r="A67" s="186" t="s">
        <v>555</v>
      </c>
      <c r="B67" s="185">
        <v>2019</v>
      </c>
      <c r="C67" s="157" t="s">
        <v>556</v>
      </c>
      <c r="D67" s="158">
        <v>908.58</v>
      </c>
      <c r="E67" s="158"/>
      <c r="F67" s="158"/>
      <c r="G67" s="159">
        <v>25</v>
      </c>
      <c r="H67" s="137"/>
      <c r="I67" s="137"/>
      <c r="J67" s="137"/>
      <c r="K67" s="137"/>
      <c r="L67" s="137"/>
      <c r="M67" s="137"/>
      <c r="N67" s="137"/>
      <c r="O67" s="137"/>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row>
    <row r="68" spans="1:70" ht="15" customHeight="1" x14ac:dyDescent="0.25">
      <c r="A68" s="186" t="s">
        <v>555</v>
      </c>
      <c r="B68" s="185">
        <v>2019</v>
      </c>
      <c r="C68" s="154" t="s">
        <v>554</v>
      </c>
      <c r="D68" s="165"/>
      <c r="E68" s="165">
        <v>10000</v>
      </c>
      <c r="F68" s="165"/>
      <c r="G68" s="159"/>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row>
    <row r="69" spans="1:70" ht="15" customHeight="1" x14ac:dyDescent="0.25">
      <c r="A69" s="154" t="s">
        <v>553</v>
      </c>
      <c r="B69" s="185">
        <v>2019</v>
      </c>
      <c r="C69" s="164" t="s">
        <v>552</v>
      </c>
      <c r="D69" s="155">
        <v>0</v>
      </c>
      <c r="E69" s="155">
        <v>10000</v>
      </c>
      <c r="F69" s="155">
        <v>0</v>
      </c>
      <c r="G69" s="156">
        <v>100</v>
      </c>
    </row>
    <row r="70" spans="1:70" ht="15" customHeight="1" x14ac:dyDescent="0.25">
      <c r="A70" s="183" t="s">
        <v>551</v>
      </c>
      <c r="B70" s="185">
        <v>2019</v>
      </c>
      <c r="C70" s="154" t="s">
        <v>550</v>
      </c>
      <c r="D70" s="155"/>
      <c r="E70" s="155"/>
      <c r="F70" s="155"/>
      <c r="G70" s="159">
        <v>30</v>
      </c>
    </row>
    <row r="71" spans="1:70" ht="15" customHeight="1" x14ac:dyDescent="0.25">
      <c r="A71" s="183" t="s">
        <v>549</v>
      </c>
      <c r="B71" s="185">
        <v>2019</v>
      </c>
      <c r="C71" s="154" t="s">
        <v>458</v>
      </c>
      <c r="D71" s="155">
        <v>50</v>
      </c>
      <c r="E71" s="155"/>
      <c r="F71" s="155"/>
      <c r="G71" s="156">
        <v>45</v>
      </c>
      <c r="H71" s="140"/>
      <c r="I71" s="140"/>
      <c r="J71" s="140"/>
    </row>
    <row r="72" spans="1:70" ht="15" customHeight="1" x14ac:dyDescent="0.25">
      <c r="A72" s="183" t="s">
        <v>549</v>
      </c>
      <c r="B72" s="185">
        <v>2019</v>
      </c>
      <c r="C72" s="154" t="s">
        <v>470</v>
      </c>
      <c r="D72" s="155">
        <v>50</v>
      </c>
      <c r="E72" s="155"/>
      <c r="F72" s="155"/>
      <c r="G72" s="156">
        <v>45</v>
      </c>
      <c r="H72" s="140"/>
      <c r="I72" s="140"/>
      <c r="J72" s="140"/>
    </row>
    <row r="73" spans="1:70" ht="15" customHeight="1" x14ac:dyDescent="0.25">
      <c r="A73" s="183" t="s">
        <v>549</v>
      </c>
      <c r="B73" s="185">
        <v>2019</v>
      </c>
      <c r="C73" s="154" t="s">
        <v>469</v>
      </c>
      <c r="D73" s="155">
        <v>50</v>
      </c>
      <c r="E73" s="155"/>
      <c r="F73" s="155"/>
      <c r="G73" s="156">
        <v>45</v>
      </c>
      <c r="H73" s="140"/>
      <c r="I73" s="140"/>
      <c r="J73" s="140"/>
    </row>
    <row r="74" spans="1:70" s="140" customFormat="1" ht="15" customHeight="1" x14ac:dyDescent="0.25">
      <c r="A74" s="183" t="s">
        <v>548</v>
      </c>
      <c r="B74" s="185">
        <v>2019</v>
      </c>
      <c r="C74" s="154" t="s">
        <v>455</v>
      </c>
      <c r="D74" s="155">
        <v>50</v>
      </c>
      <c r="E74" s="155"/>
      <c r="F74" s="155"/>
      <c r="G74" s="156">
        <v>4</v>
      </c>
      <c r="K74" s="137"/>
      <c r="L74" s="137"/>
      <c r="M74" s="137"/>
      <c r="N74" s="137"/>
      <c r="O74" s="137"/>
      <c r="P74" s="137"/>
      <c r="Q74" s="137"/>
      <c r="R74" s="137"/>
      <c r="S74" s="137"/>
      <c r="T74" s="137"/>
      <c r="U74" s="137"/>
      <c r="V74" s="137"/>
      <c r="W74" s="137"/>
      <c r="X74" s="137"/>
      <c r="Y74" s="137"/>
      <c r="Z74" s="13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row>
    <row r="75" spans="1:70" ht="15" customHeight="1" x14ac:dyDescent="0.25">
      <c r="A75" s="183" t="s">
        <v>547</v>
      </c>
      <c r="B75" s="185">
        <v>2019</v>
      </c>
      <c r="C75" s="154" t="s">
        <v>546</v>
      </c>
      <c r="D75" s="155">
        <v>30</v>
      </c>
      <c r="E75" s="155"/>
      <c r="F75" s="155"/>
      <c r="G75" s="156">
        <v>26</v>
      </c>
    </row>
    <row r="76" spans="1:70" ht="15" customHeight="1" x14ac:dyDescent="0.25">
      <c r="A76" s="183" t="s">
        <v>545</v>
      </c>
      <c r="B76" s="185">
        <v>2019</v>
      </c>
      <c r="C76" s="154" t="s">
        <v>544</v>
      </c>
      <c r="D76" s="155">
        <v>30</v>
      </c>
      <c r="E76" s="155"/>
      <c r="F76" s="155"/>
      <c r="G76" s="156">
        <v>56</v>
      </c>
      <c r="H76" s="140"/>
      <c r="I76" s="140"/>
      <c r="J76" s="140"/>
    </row>
    <row r="77" spans="1:70" ht="15" customHeight="1" x14ac:dyDescent="0.25">
      <c r="A77" s="183" t="s">
        <v>543</v>
      </c>
      <c r="B77" s="185">
        <v>2019</v>
      </c>
      <c r="C77" s="154" t="s">
        <v>430</v>
      </c>
      <c r="D77" s="155">
        <v>30</v>
      </c>
      <c r="E77" s="155"/>
      <c r="F77" s="155"/>
      <c r="G77" s="156">
        <v>40</v>
      </c>
      <c r="H77" s="140"/>
      <c r="I77" s="140"/>
      <c r="J77" s="140"/>
    </row>
    <row r="78" spans="1:70" ht="15" customHeight="1" x14ac:dyDescent="0.25">
      <c r="A78" s="183" t="s">
        <v>542</v>
      </c>
      <c r="B78" s="185">
        <v>2019</v>
      </c>
      <c r="C78" s="154" t="s">
        <v>455</v>
      </c>
      <c r="D78" s="155">
        <v>50</v>
      </c>
      <c r="E78" s="155"/>
      <c r="F78" s="155"/>
      <c r="G78" s="156">
        <v>15</v>
      </c>
      <c r="H78" s="140"/>
      <c r="I78" s="140"/>
      <c r="J78" s="140"/>
    </row>
    <row r="79" spans="1:70" ht="15" customHeight="1" x14ac:dyDescent="0.25">
      <c r="A79" s="183" t="s">
        <v>541</v>
      </c>
      <c r="B79" s="185">
        <v>2019</v>
      </c>
      <c r="C79" s="154" t="s">
        <v>455</v>
      </c>
      <c r="D79" s="155">
        <v>50</v>
      </c>
      <c r="E79" s="155"/>
      <c r="F79" s="155"/>
      <c r="G79" s="156">
        <v>23</v>
      </c>
      <c r="H79" s="140"/>
      <c r="I79" s="140"/>
      <c r="J79" s="140"/>
    </row>
    <row r="80" spans="1:70" ht="15" customHeight="1" x14ac:dyDescent="0.25">
      <c r="A80" s="183" t="s">
        <v>540</v>
      </c>
      <c r="B80" s="185">
        <v>2019</v>
      </c>
      <c r="C80" s="154" t="s">
        <v>455</v>
      </c>
      <c r="D80" s="155">
        <v>50</v>
      </c>
      <c r="E80" s="155"/>
      <c r="F80" s="155"/>
      <c r="G80" s="156">
        <v>10</v>
      </c>
      <c r="H80" s="140"/>
      <c r="I80" s="140"/>
      <c r="J80" s="140"/>
    </row>
    <row r="81" spans="1:10" ht="15" customHeight="1" x14ac:dyDescent="0.25">
      <c r="A81" s="183" t="s">
        <v>539</v>
      </c>
      <c r="B81" s="185">
        <v>2019</v>
      </c>
      <c r="C81" s="154" t="s">
        <v>455</v>
      </c>
      <c r="D81" s="155">
        <v>50</v>
      </c>
      <c r="E81" s="155"/>
      <c r="F81" s="155"/>
      <c r="G81" s="156">
        <v>30</v>
      </c>
      <c r="H81" s="140"/>
      <c r="I81" s="140"/>
      <c r="J81" s="140"/>
    </row>
    <row r="82" spans="1:10" ht="15" customHeight="1" x14ac:dyDescent="0.25">
      <c r="A82" s="183" t="s">
        <v>538</v>
      </c>
      <c r="B82" s="185">
        <v>2019</v>
      </c>
      <c r="C82" s="154" t="s">
        <v>455</v>
      </c>
      <c r="D82" s="155">
        <v>50</v>
      </c>
      <c r="E82" s="155"/>
      <c r="F82" s="155"/>
      <c r="G82" s="156">
        <v>11</v>
      </c>
      <c r="H82" s="140"/>
      <c r="I82" s="140"/>
      <c r="J82" s="140"/>
    </row>
    <row r="83" spans="1:10" ht="15" customHeight="1" x14ac:dyDescent="0.25">
      <c r="A83" s="183" t="s">
        <v>537</v>
      </c>
      <c r="B83" s="185">
        <v>2019</v>
      </c>
      <c r="C83" s="154" t="s">
        <v>536</v>
      </c>
      <c r="D83" s="155">
        <v>50</v>
      </c>
      <c r="E83" s="155"/>
      <c r="F83" s="155"/>
      <c r="G83" s="156">
        <v>5</v>
      </c>
      <c r="H83" s="140"/>
      <c r="I83" s="140"/>
      <c r="J83" s="140"/>
    </row>
    <row r="84" spans="1:10" ht="15" customHeight="1" x14ac:dyDescent="0.25">
      <c r="A84" s="183" t="s">
        <v>535</v>
      </c>
      <c r="B84" s="185">
        <v>2019</v>
      </c>
      <c r="C84" s="154" t="s">
        <v>430</v>
      </c>
      <c r="D84" s="155">
        <v>30</v>
      </c>
      <c r="E84" s="155"/>
      <c r="F84" s="155"/>
      <c r="G84" s="156">
        <v>58</v>
      </c>
      <c r="H84" s="140"/>
      <c r="I84" s="140"/>
      <c r="J84" s="140"/>
    </row>
    <row r="85" spans="1:10" ht="15" customHeight="1" x14ac:dyDescent="0.25">
      <c r="A85" s="183" t="s">
        <v>534</v>
      </c>
      <c r="B85" s="185">
        <v>2019</v>
      </c>
      <c r="C85" s="154" t="s">
        <v>455</v>
      </c>
      <c r="D85" s="155">
        <v>50</v>
      </c>
      <c r="E85" s="155"/>
      <c r="F85" s="155"/>
      <c r="G85" s="156">
        <v>11</v>
      </c>
      <c r="H85" s="140"/>
      <c r="I85" s="140"/>
      <c r="J85" s="140"/>
    </row>
    <row r="86" spans="1:10" ht="15" customHeight="1" x14ac:dyDescent="0.25">
      <c r="A86" s="183" t="s">
        <v>533</v>
      </c>
      <c r="B86" s="185">
        <v>2019</v>
      </c>
      <c r="C86" s="154" t="s">
        <v>466</v>
      </c>
      <c r="D86" s="155">
        <v>50</v>
      </c>
      <c r="E86" s="155"/>
      <c r="F86" s="155"/>
      <c r="G86" s="156">
        <v>30</v>
      </c>
      <c r="H86" s="140"/>
      <c r="I86" s="140"/>
      <c r="J86" s="140"/>
    </row>
    <row r="87" spans="1:10" ht="15" customHeight="1" x14ac:dyDescent="0.25">
      <c r="A87" s="183" t="s">
        <v>532</v>
      </c>
      <c r="B87" s="185">
        <v>2019</v>
      </c>
      <c r="C87" s="154" t="s">
        <v>430</v>
      </c>
      <c r="D87" s="155">
        <v>30</v>
      </c>
      <c r="E87" s="155"/>
      <c r="F87" s="155"/>
      <c r="G87" s="156">
        <v>60</v>
      </c>
      <c r="H87" s="140"/>
      <c r="I87" s="140"/>
      <c r="J87" s="140"/>
    </row>
    <row r="88" spans="1:10" ht="15" customHeight="1" x14ac:dyDescent="0.25">
      <c r="A88" s="183" t="s">
        <v>531</v>
      </c>
      <c r="B88" s="185">
        <v>2019</v>
      </c>
      <c r="C88" s="154" t="s">
        <v>455</v>
      </c>
      <c r="D88" s="155">
        <v>50</v>
      </c>
      <c r="E88" s="155"/>
      <c r="F88" s="155"/>
      <c r="G88" s="156">
        <v>8</v>
      </c>
      <c r="H88" s="140"/>
      <c r="I88" s="140"/>
      <c r="J88" s="140"/>
    </row>
    <row r="89" spans="1:10" ht="15" customHeight="1" x14ac:dyDescent="0.25">
      <c r="A89" s="183" t="s">
        <v>530</v>
      </c>
      <c r="B89" s="185">
        <v>2019</v>
      </c>
      <c r="C89" s="154" t="s">
        <v>455</v>
      </c>
      <c r="D89" s="155">
        <v>50</v>
      </c>
      <c r="E89" s="155"/>
      <c r="F89" s="155"/>
      <c r="G89" s="156">
        <v>15</v>
      </c>
      <c r="H89" s="140"/>
      <c r="I89" s="140"/>
      <c r="J89" s="140"/>
    </row>
    <row r="90" spans="1:10" ht="15" customHeight="1" x14ac:dyDescent="0.25">
      <c r="A90" s="183" t="s">
        <v>529</v>
      </c>
      <c r="B90" s="185">
        <v>2019</v>
      </c>
      <c r="C90" s="154" t="s">
        <v>430</v>
      </c>
      <c r="D90" s="155">
        <v>30</v>
      </c>
      <c r="E90" s="155"/>
      <c r="F90" s="155"/>
      <c r="G90" s="156">
        <v>54</v>
      </c>
      <c r="H90" s="140"/>
      <c r="I90" s="140"/>
      <c r="J90" s="140"/>
    </row>
    <row r="91" spans="1:10" ht="15" customHeight="1" x14ac:dyDescent="0.25">
      <c r="A91" s="183" t="s">
        <v>528</v>
      </c>
      <c r="B91" s="185">
        <v>2019</v>
      </c>
      <c r="C91" s="154" t="s">
        <v>430</v>
      </c>
      <c r="D91" s="155">
        <v>30</v>
      </c>
      <c r="E91" s="155"/>
      <c r="F91" s="155"/>
      <c r="G91" s="156"/>
      <c r="H91" s="140"/>
      <c r="I91" s="140"/>
      <c r="J91" s="140"/>
    </row>
    <row r="92" spans="1:10" ht="15" customHeight="1" x14ac:dyDescent="0.25">
      <c r="A92" s="183" t="s">
        <v>528</v>
      </c>
      <c r="B92" s="185">
        <v>2019</v>
      </c>
      <c r="C92" s="154" t="s">
        <v>430</v>
      </c>
      <c r="D92" s="155">
        <v>30</v>
      </c>
      <c r="E92" s="155"/>
      <c r="F92" s="155"/>
      <c r="G92" s="156"/>
      <c r="H92" s="140"/>
      <c r="I92" s="140"/>
      <c r="J92" s="140"/>
    </row>
    <row r="93" spans="1:10" ht="15" customHeight="1" x14ac:dyDescent="0.25">
      <c r="A93" s="183" t="s">
        <v>528</v>
      </c>
      <c r="B93" s="185">
        <v>2019</v>
      </c>
      <c r="C93" s="154" t="s">
        <v>430</v>
      </c>
      <c r="D93" s="155">
        <v>30</v>
      </c>
      <c r="E93" s="155"/>
      <c r="F93" s="155"/>
      <c r="G93" s="156"/>
      <c r="H93" s="140"/>
      <c r="I93" s="140"/>
      <c r="J93" s="140"/>
    </row>
    <row r="94" spans="1:10" ht="15" customHeight="1" x14ac:dyDescent="0.25">
      <c r="A94" s="183" t="s">
        <v>527</v>
      </c>
      <c r="B94" s="185">
        <v>2019</v>
      </c>
      <c r="C94" s="154" t="s">
        <v>469</v>
      </c>
      <c r="D94" s="155">
        <v>50</v>
      </c>
      <c r="E94" s="155"/>
      <c r="F94" s="155"/>
      <c r="G94" s="156">
        <v>26</v>
      </c>
      <c r="H94" s="140"/>
      <c r="I94" s="140"/>
      <c r="J94" s="140"/>
    </row>
    <row r="95" spans="1:10" ht="15" customHeight="1" x14ac:dyDescent="0.25">
      <c r="A95" s="183" t="s">
        <v>526</v>
      </c>
      <c r="B95" s="185">
        <v>2019</v>
      </c>
      <c r="C95" s="154" t="s">
        <v>466</v>
      </c>
      <c r="D95" s="155">
        <v>50</v>
      </c>
      <c r="E95" s="155"/>
      <c r="F95" s="155"/>
      <c r="G95" s="156">
        <v>9</v>
      </c>
      <c r="H95" s="140"/>
      <c r="I95" s="140"/>
      <c r="J95" s="140"/>
    </row>
    <row r="96" spans="1:10" ht="15" customHeight="1" x14ac:dyDescent="0.25">
      <c r="A96" s="183" t="s">
        <v>525</v>
      </c>
      <c r="B96" s="185">
        <v>2019</v>
      </c>
      <c r="C96" s="154" t="s">
        <v>430</v>
      </c>
      <c r="D96" s="155">
        <v>30</v>
      </c>
      <c r="E96" s="155"/>
      <c r="F96" s="155"/>
      <c r="G96" s="156">
        <v>56</v>
      </c>
      <c r="H96" s="140"/>
      <c r="I96" s="140"/>
      <c r="J96" s="140"/>
    </row>
    <row r="97" spans="1:10" ht="15" customHeight="1" x14ac:dyDescent="0.25">
      <c r="A97" s="183" t="s">
        <v>524</v>
      </c>
      <c r="B97" s="185">
        <v>2019</v>
      </c>
      <c r="C97" s="154" t="s">
        <v>430</v>
      </c>
      <c r="D97" s="155">
        <v>30</v>
      </c>
      <c r="E97" s="155"/>
      <c r="F97" s="155"/>
      <c r="G97" s="156">
        <v>60</v>
      </c>
      <c r="H97" s="140"/>
      <c r="I97" s="140"/>
      <c r="J97" s="140"/>
    </row>
    <row r="98" spans="1:10" ht="15" customHeight="1" x14ac:dyDescent="0.25">
      <c r="A98" s="183" t="s">
        <v>523</v>
      </c>
      <c r="B98" s="185">
        <v>2019</v>
      </c>
      <c r="C98" s="154" t="s">
        <v>430</v>
      </c>
      <c r="D98" s="155">
        <v>30</v>
      </c>
      <c r="E98" s="155"/>
      <c r="F98" s="155"/>
      <c r="G98" s="156">
        <v>60</v>
      </c>
      <c r="H98" s="140"/>
      <c r="I98" s="140"/>
      <c r="J98" s="140"/>
    </row>
    <row r="99" spans="1:10" ht="15" customHeight="1" x14ac:dyDescent="0.25">
      <c r="A99" s="183" t="s">
        <v>522</v>
      </c>
      <c r="B99" s="185">
        <v>2019</v>
      </c>
      <c r="C99" s="154" t="s">
        <v>455</v>
      </c>
      <c r="D99" s="155">
        <v>50</v>
      </c>
      <c r="E99" s="155"/>
      <c r="F99" s="155"/>
      <c r="G99" s="156">
        <v>21</v>
      </c>
      <c r="H99" s="140"/>
      <c r="I99" s="140"/>
      <c r="J99" s="140"/>
    </row>
    <row r="100" spans="1:10" ht="15" customHeight="1" x14ac:dyDescent="0.25">
      <c r="A100" s="183" t="s">
        <v>521</v>
      </c>
      <c r="B100" s="185">
        <v>2019</v>
      </c>
      <c r="C100" s="154" t="s">
        <v>520</v>
      </c>
      <c r="D100" s="155">
        <v>30</v>
      </c>
      <c r="E100" s="155"/>
      <c r="F100" s="155"/>
      <c r="G100" s="156">
        <v>65</v>
      </c>
      <c r="H100" s="140"/>
      <c r="I100" s="140"/>
      <c r="J100" s="140"/>
    </row>
    <row r="101" spans="1:10" ht="15" customHeight="1" x14ac:dyDescent="0.25">
      <c r="A101" s="183" t="s">
        <v>519</v>
      </c>
      <c r="B101" s="185">
        <v>2019</v>
      </c>
      <c r="C101" s="154" t="s">
        <v>430</v>
      </c>
      <c r="D101" s="155">
        <v>30</v>
      </c>
      <c r="E101" s="155"/>
      <c r="F101" s="155"/>
      <c r="G101" s="156">
        <v>100</v>
      </c>
      <c r="H101" s="140"/>
      <c r="I101" s="140"/>
      <c r="J101" s="140"/>
    </row>
    <row r="102" spans="1:10" ht="15" customHeight="1" x14ac:dyDescent="0.25">
      <c r="A102" s="183" t="s">
        <v>519</v>
      </c>
      <c r="B102" s="185">
        <v>2019</v>
      </c>
      <c r="C102" s="154" t="s">
        <v>399</v>
      </c>
      <c r="D102" s="155">
        <v>30</v>
      </c>
      <c r="E102" s="155"/>
      <c r="F102" s="155"/>
      <c r="G102" s="156"/>
      <c r="H102" s="140"/>
      <c r="I102" s="140"/>
      <c r="J102" s="140"/>
    </row>
    <row r="103" spans="1:10" ht="15" customHeight="1" x14ac:dyDescent="0.25">
      <c r="A103" s="183" t="s">
        <v>518</v>
      </c>
      <c r="B103" s="185">
        <v>2019</v>
      </c>
      <c r="C103" s="154" t="s">
        <v>455</v>
      </c>
      <c r="D103" s="155">
        <v>50</v>
      </c>
      <c r="E103" s="155"/>
      <c r="F103" s="155"/>
      <c r="G103" s="156">
        <v>10</v>
      </c>
      <c r="H103" s="140"/>
      <c r="I103" s="140"/>
      <c r="J103" s="140"/>
    </row>
    <row r="104" spans="1:10" ht="15" customHeight="1" x14ac:dyDescent="0.25">
      <c r="A104" s="183" t="s">
        <v>517</v>
      </c>
      <c r="B104" s="185">
        <v>2019</v>
      </c>
      <c r="C104" s="154" t="s">
        <v>430</v>
      </c>
      <c r="D104" s="155">
        <v>50</v>
      </c>
      <c r="E104" s="155"/>
      <c r="F104" s="155"/>
      <c r="G104" s="156">
        <v>16</v>
      </c>
      <c r="H104" s="140"/>
      <c r="I104" s="140"/>
      <c r="J104" s="140"/>
    </row>
    <row r="105" spans="1:10" ht="15" customHeight="1" x14ac:dyDescent="0.25">
      <c r="A105" s="183" t="s">
        <v>516</v>
      </c>
      <c r="B105" s="185">
        <v>2019</v>
      </c>
      <c r="C105" s="154" t="s">
        <v>455</v>
      </c>
      <c r="D105" s="155">
        <v>50</v>
      </c>
      <c r="E105" s="155"/>
      <c r="F105" s="155"/>
      <c r="G105" s="156">
        <v>15</v>
      </c>
      <c r="H105" s="140"/>
      <c r="I105" s="140"/>
      <c r="J105" s="140"/>
    </row>
    <row r="106" spans="1:10" ht="15" customHeight="1" x14ac:dyDescent="0.25">
      <c r="A106" s="183" t="s">
        <v>515</v>
      </c>
      <c r="B106" s="185">
        <v>2019</v>
      </c>
      <c r="C106" s="154" t="s">
        <v>430</v>
      </c>
      <c r="D106" s="155">
        <v>30</v>
      </c>
      <c r="E106" s="155"/>
      <c r="F106" s="155"/>
      <c r="G106" s="156">
        <v>63</v>
      </c>
      <c r="H106" s="140"/>
      <c r="I106" s="140"/>
      <c r="J106" s="140"/>
    </row>
    <row r="107" spans="1:10" ht="15" customHeight="1" x14ac:dyDescent="0.25">
      <c r="A107" s="183" t="s">
        <v>514</v>
      </c>
      <c r="B107" s="185">
        <v>2019</v>
      </c>
      <c r="C107" s="154" t="s">
        <v>455</v>
      </c>
      <c r="D107" s="155">
        <v>50</v>
      </c>
      <c r="E107" s="155"/>
      <c r="F107" s="155"/>
      <c r="G107" s="156">
        <v>30</v>
      </c>
      <c r="H107" s="140"/>
      <c r="I107" s="140"/>
      <c r="J107" s="140"/>
    </row>
    <row r="108" spans="1:10" ht="15" customHeight="1" x14ac:dyDescent="0.25">
      <c r="A108" s="183" t="s">
        <v>513</v>
      </c>
      <c r="B108" s="185">
        <v>2019</v>
      </c>
      <c r="C108" s="154" t="s">
        <v>430</v>
      </c>
      <c r="D108" s="155">
        <v>30</v>
      </c>
      <c r="E108" s="155"/>
      <c r="F108" s="155"/>
      <c r="G108" s="156">
        <v>49</v>
      </c>
      <c r="H108" s="140"/>
      <c r="I108" s="140"/>
      <c r="J108" s="140"/>
    </row>
    <row r="109" spans="1:10" ht="15" customHeight="1" x14ac:dyDescent="0.25">
      <c r="A109" s="183" t="s">
        <v>512</v>
      </c>
      <c r="B109" s="185">
        <v>2019</v>
      </c>
      <c r="C109" s="154" t="s">
        <v>430</v>
      </c>
      <c r="D109" s="155">
        <v>30</v>
      </c>
      <c r="E109" s="155"/>
      <c r="F109" s="155"/>
      <c r="G109" s="156">
        <v>43</v>
      </c>
      <c r="H109" s="140"/>
      <c r="I109" s="140"/>
      <c r="J109" s="140"/>
    </row>
    <row r="110" spans="1:10" ht="15" customHeight="1" x14ac:dyDescent="0.25">
      <c r="A110" s="183" t="s">
        <v>511</v>
      </c>
      <c r="B110" s="185">
        <v>2019</v>
      </c>
      <c r="C110" s="154" t="s">
        <v>430</v>
      </c>
      <c r="D110" s="155">
        <v>30</v>
      </c>
      <c r="E110" s="155"/>
      <c r="F110" s="155"/>
      <c r="G110" s="156">
        <v>26</v>
      </c>
      <c r="H110" s="140"/>
      <c r="I110" s="140"/>
      <c r="J110" s="140"/>
    </row>
    <row r="111" spans="1:10" ht="15" customHeight="1" x14ac:dyDescent="0.25">
      <c r="A111" s="183" t="s">
        <v>510</v>
      </c>
      <c r="B111" s="185">
        <v>2019</v>
      </c>
      <c r="C111" s="154" t="s">
        <v>502</v>
      </c>
      <c r="D111" s="155">
        <v>30</v>
      </c>
      <c r="E111" s="155"/>
      <c r="F111" s="155"/>
      <c r="G111" s="156">
        <v>17</v>
      </c>
      <c r="H111" s="140"/>
      <c r="I111" s="140"/>
      <c r="J111" s="140"/>
    </row>
    <row r="112" spans="1:10" ht="15" customHeight="1" x14ac:dyDescent="0.25">
      <c r="A112" s="183" t="s">
        <v>509</v>
      </c>
      <c r="B112" s="185">
        <v>2019</v>
      </c>
      <c r="C112" s="154" t="s">
        <v>399</v>
      </c>
      <c r="D112" s="155">
        <v>30</v>
      </c>
      <c r="E112" s="155"/>
      <c r="F112" s="155"/>
      <c r="G112" s="156"/>
      <c r="H112" s="140"/>
      <c r="I112" s="140"/>
      <c r="J112" s="140"/>
    </row>
    <row r="113" spans="1:10" ht="15" customHeight="1" x14ac:dyDescent="0.25">
      <c r="A113" s="183" t="s">
        <v>509</v>
      </c>
      <c r="B113" s="185">
        <v>2019</v>
      </c>
      <c r="C113" s="154" t="s">
        <v>508</v>
      </c>
      <c r="D113" s="155">
        <v>50</v>
      </c>
      <c r="E113" s="155"/>
      <c r="F113" s="155"/>
      <c r="G113" s="156">
        <v>44</v>
      </c>
      <c r="H113" s="140"/>
      <c r="I113" s="140"/>
      <c r="J113" s="140"/>
    </row>
    <row r="114" spans="1:10" ht="15" customHeight="1" x14ac:dyDescent="0.25">
      <c r="A114" s="183" t="s">
        <v>507</v>
      </c>
      <c r="B114" s="185">
        <v>2019</v>
      </c>
      <c r="C114" s="154" t="s">
        <v>470</v>
      </c>
      <c r="D114" s="155">
        <v>50</v>
      </c>
      <c r="E114" s="155"/>
      <c r="F114" s="155"/>
      <c r="G114" s="156">
        <v>105</v>
      </c>
      <c r="H114" s="140"/>
      <c r="I114" s="140"/>
      <c r="J114" s="140"/>
    </row>
    <row r="115" spans="1:10" ht="15" customHeight="1" x14ac:dyDescent="0.25">
      <c r="A115" s="183" t="s">
        <v>507</v>
      </c>
      <c r="B115" s="185">
        <v>2019</v>
      </c>
      <c r="C115" s="154" t="s">
        <v>459</v>
      </c>
      <c r="D115" s="155">
        <v>50</v>
      </c>
      <c r="E115" s="155"/>
      <c r="F115" s="155"/>
      <c r="G115" s="156">
        <v>105</v>
      </c>
      <c r="H115" s="140"/>
      <c r="I115" s="140"/>
      <c r="J115" s="140"/>
    </row>
    <row r="116" spans="1:10" ht="15" customHeight="1" x14ac:dyDescent="0.25">
      <c r="A116" s="183" t="s">
        <v>507</v>
      </c>
      <c r="B116" s="185">
        <v>2019</v>
      </c>
      <c r="C116" s="154" t="s">
        <v>455</v>
      </c>
      <c r="D116" s="155">
        <v>50</v>
      </c>
      <c r="E116" s="155"/>
      <c r="F116" s="155"/>
      <c r="G116" s="156">
        <v>105</v>
      </c>
      <c r="H116" s="140"/>
      <c r="I116" s="140"/>
      <c r="J116" s="140"/>
    </row>
    <row r="117" spans="1:10" ht="15" customHeight="1" x14ac:dyDescent="0.25">
      <c r="A117" s="183" t="s">
        <v>506</v>
      </c>
      <c r="B117" s="185">
        <v>2019</v>
      </c>
      <c r="C117" s="154" t="s">
        <v>430</v>
      </c>
      <c r="D117" s="155">
        <v>30</v>
      </c>
      <c r="E117" s="155"/>
      <c r="F117" s="155"/>
      <c r="G117" s="156">
        <v>200</v>
      </c>
      <c r="H117" s="140"/>
      <c r="I117" s="140"/>
      <c r="J117" s="140"/>
    </row>
    <row r="118" spans="1:10" ht="15" customHeight="1" x14ac:dyDescent="0.25">
      <c r="A118" s="183" t="s">
        <v>505</v>
      </c>
      <c r="B118" s="185">
        <v>2019</v>
      </c>
      <c r="C118" s="154" t="s">
        <v>468</v>
      </c>
      <c r="D118" s="155">
        <v>50</v>
      </c>
      <c r="E118" s="155"/>
      <c r="F118" s="155"/>
      <c r="G118" s="156">
        <v>44</v>
      </c>
      <c r="H118" s="140"/>
      <c r="I118" s="140"/>
      <c r="J118" s="140"/>
    </row>
    <row r="119" spans="1:10" ht="15" customHeight="1" x14ac:dyDescent="0.25">
      <c r="A119" s="183" t="s">
        <v>505</v>
      </c>
      <c r="B119" s="185">
        <v>2019</v>
      </c>
      <c r="C119" s="154" t="s">
        <v>469</v>
      </c>
      <c r="D119" s="155">
        <v>50</v>
      </c>
      <c r="E119" s="155"/>
      <c r="F119" s="155"/>
      <c r="G119" s="156">
        <v>44</v>
      </c>
      <c r="H119" s="140"/>
      <c r="I119" s="140"/>
      <c r="J119" s="140"/>
    </row>
    <row r="120" spans="1:10" ht="15" customHeight="1" x14ac:dyDescent="0.25">
      <c r="A120" s="183" t="s">
        <v>504</v>
      </c>
      <c r="B120" s="185">
        <v>2019</v>
      </c>
      <c r="C120" s="154" t="s">
        <v>455</v>
      </c>
      <c r="D120" s="155">
        <v>50</v>
      </c>
      <c r="E120" s="155"/>
      <c r="F120" s="155"/>
      <c r="G120" s="156">
        <v>20</v>
      </c>
      <c r="H120" s="140"/>
      <c r="I120" s="140"/>
      <c r="J120" s="140"/>
    </row>
    <row r="121" spans="1:10" ht="15" customHeight="1" x14ac:dyDescent="0.25">
      <c r="A121" s="183" t="s">
        <v>503</v>
      </c>
      <c r="B121" s="185">
        <v>2019</v>
      </c>
      <c r="C121" s="154" t="s">
        <v>435</v>
      </c>
      <c r="D121" s="155">
        <v>30</v>
      </c>
      <c r="E121" s="155"/>
      <c r="F121" s="155"/>
      <c r="G121" s="156">
        <v>35</v>
      </c>
      <c r="H121" s="140"/>
      <c r="I121" s="140"/>
      <c r="J121" s="140"/>
    </row>
    <row r="122" spans="1:10" ht="15" customHeight="1" x14ac:dyDescent="0.25">
      <c r="A122" s="183" t="s">
        <v>503</v>
      </c>
      <c r="B122" s="185">
        <v>2019</v>
      </c>
      <c r="C122" s="154" t="s">
        <v>502</v>
      </c>
      <c r="D122" s="155">
        <v>30</v>
      </c>
      <c r="E122" s="155"/>
      <c r="F122" s="155"/>
      <c r="G122" s="156">
        <v>20</v>
      </c>
      <c r="H122" s="140"/>
      <c r="I122" s="140"/>
      <c r="J122" s="140"/>
    </row>
    <row r="123" spans="1:10" ht="15" customHeight="1" x14ac:dyDescent="0.25">
      <c r="A123" s="183" t="s">
        <v>501</v>
      </c>
      <c r="B123" s="185">
        <v>2019</v>
      </c>
      <c r="C123" s="154" t="s">
        <v>455</v>
      </c>
      <c r="D123" s="155">
        <v>50</v>
      </c>
      <c r="E123" s="155"/>
      <c r="F123" s="155"/>
      <c r="G123" s="156">
        <v>5</v>
      </c>
      <c r="H123" s="140"/>
      <c r="I123" s="140"/>
      <c r="J123" s="140"/>
    </row>
    <row r="124" spans="1:10" ht="15" customHeight="1" x14ac:dyDescent="0.25">
      <c r="A124" s="183" t="s">
        <v>500</v>
      </c>
      <c r="B124" s="185">
        <v>2019</v>
      </c>
      <c r="C124" s="154" t="s">
        <v>499</v>
      </c>
      <c r="D124" s="155">
        <v>30</v>
      </c>
      <c r="E124" s="155"/>
      <c r="F124" s="155"/>
      <c r="G124" s="156">
        <v>60</v>
      </c>
      <c r="H124" s="140"/>
      <c r="I124" s="140"/>
      <c r="J124" s="140"/>
    </row>
    <row r="125" spans="1:10" ht="15" customHeight="1" x14ac:dyDescent="0.25">
      <c r="A125" s="183" t="s">
        <v>498</v>
      </c>
      <c r="B125" s="185">
        <v>2019</v>
      </c>
      <c r="C125" s="154" t="s">
        <v>491</v>
      </c>
      <c r="D125" s="155">
        <v>30</v>
      </c>
      <c r="E125" s="155"/>
      <c r="F125" s="155"/>
      <c r="G125" s="156">
        <v>12</v>
      </c>
      <c r="H125" s="140"/>
      <c r="I125" s="140"/>
      <c r="J125" s="140"/>
    </row>
    <row r="126" spans="1:10" ht="15" customHeight="1" x14ac:dyDescent="0.25">
      <c r="A126" s="183" t="s">
        <v>498</v>
      </c>
      <c r="B126" s="185">
        <v>2019</v>
      </c>
      <c r="C126" s="154" t="s">
        <v>468</v>
      </c>
      <c r="D126" s="155">
        <v>30</v>
      </c>
      <c r="E126" s="155"/>
      <c r="F126" s="155"/>
      <c r="G126" s="156">
        <v>12</v>
      </c>
      <c r="H126" s="140"/>
      <c r="I126" s="140"/>
      <c r="J126" s="140"/>
    </row>
    <row r="127" spans="1:10" ht="15" customHeight="1" x14ac:dyDescent="0.25">
      <c r="A127" s="183" t="s">
        <v>497</v>
      </c>
      <c r="B127" s="185">
        <v>2019</v>
      </c>
      <c r="C127" s="154" t="s">
        <v>468</v>
      </c>
      <c r="D127" s="155">
        <v>50</v>
      </c>
      <c r="E127" s="155"/>
      <c r="F127" s="155"/>
      <c r="G127" s="156">
        <v>24</v>
      </c>
      <c r="H127" s="140"/>
      <c r="I127" s="140"/>
      <c r="J127" s="140"/>
    </row>
    <row r="128" spans="1:10" ht="15" customHeight="1" x14ac:dyDescent="0.25">
      <c r="A128" s="183" t="s">
        <v>497</v>
      </c>
      <c r="B128" s="185">
        <v>2019</v>
      </c>
      <c r="C128" s="154" t="s">
        <v>491</v>
      </c>
      <c r="D128" s="155">
        <v>50</v>
      </c>
      <c r="E128" s="155"/>
      <c r="F128" s="155"/>
      <c r="G128" s="156"/>
      <c r="H128" s="140"/>
      <c r="I128" s="140"/>
      <c r="J128" s="140"/>
    </row>
    <row r="129" spans="1:10" ht="15" customHeight="1" x14ac:dyDescent="0.25">
      <c r="A129" s="183" t="s">
        <v>495</v>
      </c>
      <c r="B129" s="185">
        <v>2019</v>
      </c>
      <c r="C129" s="154" t="s">
        <v>496</v>
      </c>
      <c r="D129" s="155">
        <v>30</v>
      </c>
      <c r="E129" s="155"/>
      <c r="F129" s="155"/>
      <c r="G129" s="156">
        <v>42</v>
      </c>
      <c r="H129" s="140"/>
      <c r="I129" s="140"/>
      <c r="J129" s="140"/>
    </row>
    <row r="130" spans="1:10" ht="15" customHeight="1" x14ac:dyDescent="0.25">
      <c r="A130" s="183" t="s">
        <v>495</v>
      </c>
      <c r="B130" s="185">
        <v>2019</v>
      </c>
      <c r="C130" s="154" t="s">
        <v>466</v>
      </c>
      <c r="D130" s="155">
        <v>50</v>
      </c>
      <c r="E130" s="155"/>
      <c r="F130" s="155"/>
      <c r="G130" s="156">
        <v>6</v>
      </c>
      <c r="H130" s="140"/>
      <c r="I130" s="140"/>
      <c r="J130" s="140"/>
    </row>
    <row r="131" spans="1:10" ht="15" customHeight="1" x14ac:dyDescent="0.25">
      <c r="A131" s="183" t="s">
        <v>494</v>
      </c>
      <c r="B131" s="185">
        <v>2019</v>
      </c>
      <c r="C131" s="154" t="s">
        <v>430</v>
      </c>
      <c r="D131" s="155">
        <v>50</v>
      </c>
      <c r="E131" s="155"/>
      <c r="F131" s="155"/>
      <c r="G131" s="156">
        <v>62</v>
      </c>
      <c r="H131" s="140"/>
      <c r="I131" s="140"/>
      <c r="J131" s="140"/>
    </row>
    <row r="132" spans="1:10" ht="15" customHeight="1" x14ac:dyDescent="0.25">
      <c r="A132" s="183" t="s">
        <v>493</v>
      </c>
      <c r="B132" s="185">
        <v>2019</v>
      </c>
      <c r="C132" s="154" t="s">
        <v>399</v>
      </c>
      <c r="D132" s="155">
        <v>30</v>
      </c>
      <c r="E132" s="155"/>
      <c r="F132" s="155"/>
      <c r="G132" s="156"/>
      <c r="H132" s="140"/>
      <c r="I132" s="140"/>
      <c r="J132" s="140"/>
    </row>
    <row r="133" spans="1:10" ht="15" customHeight="1" x14ac:dyDescent="0.25">
      <c r="A133" s="183" t="s">
        <v>492</v>
      </c>
      <c r="B133" s="185">
        <v>2019</v>
      </c>
      <c r="C133" s="154" t="s">
        <v>399</v>
      </c>
      <c r="D133" s="155">
        <v>30</v>
      </c>
      <c r="E133" s="155"/>
      <c r="F133" s="155"/>
      <c r="G133" s="156"/>
      <c r="H133" s="140"/>
      <c r="I133" s="140"/>
      <c r="J133" s="140"/>
    </row>
    <row r="134" spans="1:10" ht="15" customHeight="1" x14ac:dyDescent="0.25">
      <c r="A134" s="183" t="s">
        <v>489</v>
      </c>
      <c r="B134" s="185">
        <v>2019</v>
      </c>
      <c r="C134" s="154" t="s">
        <v>491</v>
      </c>
      <c r="D134" s="155">
        <v>50</v>
      </c>
      <c r="E134" s="155"/>
      <c r="F134" s="155"/>
      <c r="G134" s="156">
        <v>21</v>
      </c>
      <c r="H134" s="140"/>
      <c r="I134" s="140"/>
      <c r="J134" s="140"/>
    </row>
    <row r="135" spans="1:10" ht="15" customHeight="1" x14ac:dyDescent="0.25">
      <c r="A135" s="183" t="s">
        <v>489</v>
      </c>
      <c r="B135" s="185">
        <v>2019</v>
      </c>
      <c r="C135" s="154" t="s">
        <v>490</v>
      </c>
      <c r="D135" s="155">
        <v>50</v>
      </c>
      <c r="E135" s="155"/>
      <c r="F135" s="155"/>
      <c r="G135" s="156">
        <v>21</v>
      </c>
      <c r="H135" s="140"/>
      <c r="I135" s="140"/>
      <c r="J135" s="140"/>
    </row>
    <row r="136" spans="1:10" ht="15" customHeight="1" x14ac:dyDescent="0.25">
      <c r="A136" s="183" t="s">
        <v>489</v>
      </c>
      <c r="B136" s="185">
        <v>2019</v>
      </c>
      <c r="C136" s="154" t="s">
        <v>468</v>
      </c>
      <c r="D136" s="155">
        <v>50</v>
      </c>
      <c r="E136" s="155"/>
      <c r="F136" s="155"/>
      <c r="G136" s="156">
        <v>21</v>
      </c>
      <c r="H136" s="140"/>
      <c r="I136" s="140"/>
      <c r="J136" s="140"/>
    </row>
    <row r="137" spans="1:10" ht="15" customHeight="1" x14ac:dyDescent="0.25">
      <c r="A137" s="183" t="s">
        <v>488</v>
      </c>
      <c r="B137" s="185">
        <v>2019</v>
      </c>
      <c r="C137" s="154" t="s">
        <v>399</v>
      </c>
      <c r="D137" s="155">
        <v>30</v>
      </c>
      <c r="E137" s="155"/>
      <c r="F137" s="155"/>
      <c r="G137" s="156"/>
      <c r="H137" s="140"/>
      <c r="I137" s="140"/>
      <c r="J137" s="140"/>
    </row>
    <row r="138" spans="1:10" ht="15" customHeight="1" x14ac:dyDescent="0.25">
      <c r="A138" s="183" t="s">
        <v>487</v>
      </c>
      <c r="B138" s="185">
        <v>2019</v>
      </c>
      <c r="C138" s="154" t="s">
        <v>430</v>
      </c>
      <c r="D138" s="155">
        <v>30</v>
      </c>
      <c r="E138" s="155"/>
      <c r="F138" s="155"/>
      <c r="G138" s="156">
        <v>44</v>
      </c>
      <c r="H138" s="140"/>
      <c r="I138" s="140"/>
      <c r="J138" s="140"/>
    </row>
    <row r="139" spans="1:10" ht="15" customHeight="1" x14ac:dyDescent="0.25">
      <c r="A139" s="183" t="s">
        <v>486</v>
      </c>
      <c r="B139" s="185">
        <v>2019</v>
      </c>
      <c r="C139" s="154" t="s">
        <v>430</v>
      </c>
      <c r="D139" s="155">
        <v>30</v>
      </c>
      <c r="E139" s="155"/>
      <c r="F139" s="155"/>
      <c r="G139" s="156">
        <v>45</v>
      </c>
      <c r="H139" s="140"/>
      <c r="I139" s="140"/>
      <c r="J139" s="140"/>
    </row>
    <row r="140" spans="1:10" ht="15" customHeight="1" x14ac:dyDescent="0.25">
      <c r="A140" s="183" t="s">
        <v>485</v>
      </c>
      <c r="B140" s="185">
        <v>2019</v>
      </c>
      <c r="C140" s="154" t="s">
        <v>430</v>
      </c>
      <c r="D140" s="155">
        <v>30</v>
      </c>
      <c r="E140" s="155"/>
      <c r="F140" s="155"/>
      <c r="G140" s="156">
        <v>90</v>
      </c>
      <c r="H140" s="140"/>
      <c r="I140" s="140"/>
      <c r="J140" s="140"/>
    </row>
    <row r="141" spans="1:10" ht="15" customHeight="1" x14ac:dyDescent="0.25">
      <c r="A141" s="183" t="s">
        <v>485</v>
      </c>
      <c r="B141" s="185">
        <v>2019</v>
      </c>
      <c r="C141" s="154" t="s">
        <v>455</v>
      </c>
      <c r="D141" s="155">
        <v>50</v>
      </c>
      <c r="E141" s="155"/>
      <c r="F141" s="155"/>
      <c r="G141" s="156">
        <v>23</v>
      </c>
      <c r="H141" s="140"/>
      <c r="I141" s="140"/>
      <c r="J141" s="140"/>
    </row>
    <row r="142" spans="1:10" ht="15" customHeight="1" x14ac:dyDescent="0.25">
      <c r="A142" s="183" t="s">
        <v>485</v>
      </c>
      <c r="B142" s="185">
        <v>2019</v>
      </c>
      <c r="C142" s="154" t="s">
        <v>471</v>
      </c>
      <c r="D142" s="155">
        <v>50</v>
      </c>
      <c r="E142" s="155"/>
      <c r="F142" s="155"/>
      <c r="G142" s="156">
        <v>23</v>
      </c>
      <c r="H142" s="140"/>
      <c r="I142" s="140"/>
      <c r="J142" s="140"/>
    </row>
    <row r="143" spans="1:10" ht="15" customHeight="1" x14ac:dyDescent="0.25">
      <c r="A143" s="183" t="s">
        <v>483</v>
      </c>
      <c r="B143" s="185">
        <v>2019</v>
      </c>
      <c r="C143" s="154" t="s">
        <v>459</v>
      </c>
      <c r="D143" s="155">
        <v>50</v>
      </c>
      <c r="E143" s="155"/>
      <c r="F143" s="155"/>
      <c r="G143" s="156">
        <v>42</v>
      </c>
      <c r="H143" s="140"/>
      <c r="I143" s="140"/>
      <c r="J143" s="140"/>
    </row>
    <row r="144" spans="1:10" ht="15" customHeight="1" x14ac:dyDescent="0.25">
      <c r="A144" s="183" t="s">
        <v>483</v>
      </c>
      <c r="B144" s="185">
        <v>2019</v>
      </c>
      <c r="C144" s="154" t="s">
        <v>484</v>
      </c>
      <c r="D144" s="155">
        <v>50</v>
      </c>
      <c r="E144" s="155"/>
      <c r="F144" s="155"/>
      <c r="G144" s="156">
        <v>42</v>
      </c>
      <c r="H144" s="140"/>
      <c r="I144" s="140"/>
      <c r="J144" s="140"/>
    </row>
    <row r="145" spans="1:10" ht="15" customHeight="1" x14ac:dyDescent="0.25">
      <c r="A145" s="183" t="s">
        <v>483</v>
      </c>
      <c r="B145" s="185">
        <v>2019</v>
      </c>
      <c r="C145" s="154" t="s">
        <v>458</v>
      </c>
      <c r="D145" s="155">
        <v>50</v>
      </c>
      <c r="E145" s="155"/>
      <c r="F145" s="155"/>
      <c r="G145" s="156">
        <v>42</v>
      </c>
      <c r="H145" s="140"/>
      <c r="I145" s="140"/>
      <c r="J145" s="140"/>
    </row>
    <row r="146" spans="1:10" ht="15" customHeight="1" x14ac:dyDescent="0.25">
      <c r="A146" s="183" t="s">
        <v>483</v>
      </c>
      <c r="B146" s="185">
        <v>2019</v>
      </c>
      <c r="C146" s="154" t="s">
        <v>468</v>
      </c>
      <c r="D146" s="155">
        <v>50</v>
      </c>
      <c r="E146" s="155"/>
      <c r="F146" s="155"/>
      <c r="G146" s="156">
        <v>42</v>
      </c>
      <c r="H146" s="140"/>
      <c r="I146" s="140"/>
      <c r="J146" s="140"/>
    </row>
    <row r="147" spans="1:10" ht="15" customHeight="1" x14ac:dyDescent="0.25">
      <c r="A147" s="183" t="s">
        <v>480</v>
      </c>
      <c r="B147" s="185">
        <v>2019</v>
      </c>
      <c r="C147" s="154" t="s">
        <v>482</v>
      </c>
      <c r="D147" s="155">
        <v>30</v>
      </c>
      <c r="E147" s="155"/>
      <c r="F147" s="155"/>
      <c r="G147" s="156">
        <v>60</v>
      </c>
      <c r="H147" s="140"/>
      <c r="I147" s="140"/>
      <c r="J147" s="140"/>
    </row>
    <row r="148" spans="1:10" ht="15" customHeight="1" x14ac:dyDescent="0.25">
      <c r="A148" s="183" t="s">
        <v>480</v>
      </c>
      <c r="B148" s="185">
        <v>2019</v>
      </c>
      <c r="C148" s="154" t="s">
        <v>481</v>
      </c>
      <c r="D148" s="155">
        <v>30</v>
      </c>
      <c r="E148" s="155"/>
      <c r="F148" s="155"/>
      <c r="G148" s="156">
        <v>60</v>
      </c>
      <c r="H148" s="140"/>
      <c r="I148" s="140"/>
      <c r="J148" s="140"/>
    </row>
    <row r="149" spans="1:10" ht="15" customHeight="1" x14ac:dyDescent="0.25">
      <c r="A149" s="183" t="s">
        <v>480</v>
      </c>
      <c r="B149" s="185">
        <v>2019</v>
      </c>
      <c r="C149" s="154" t="s">
        <v>399</v>
      </c>
      <c r="D149" s="155">
        <v>30</v>
      </c>
      <c r="E149" s="155"/>
      <c r="F149" s="155"/>
      <c r="G149" s="156"/>
      <c r="H149" s="140"/>
      <c r="I149" s="140"/>
      <c r="J149" s="140"/>
    </row>
    <row r="150" spans="1:10" ht="15" customHeight="1" x14ac:dyDescent="0.25">
      <c r="A150" s="183" t="s">
        <v>478</v>
      </c>
      <c r="B150" s="185">
        <v>2019</v>
      </c>
      <c r="C150" s="154" t="s">
        <v>479</v>
      </c>
      <c r="D150" s="155">
        <v>30</v>
      </c>
      <c r="E150" s="155"/>
      <c r="F150" s="155"/>
      <c r="G150" s="156">
        <v>32</v>
      </c>
      <c r="H150" s="140"/>
      <c r="I150" s="140"/>
      <c r="J150" s="140"/>
    </row>
    <row r="151" spans="1:10" ht="15" customHeight="1" x14ac:dyDescent="0.25">
      <c r="A151" s="183" t="s">
        <v>478</v>
      </c>
      <c r="B151" s="185">
        <v>2019</v>
      </c>
      <c r="C151" s="154" t="s">
        <v>399</v>
      </c>
      <c r="D151" s="155">
        <v>30</v>
      </c>
      <c r="E151" s="155"/>
      <c r="F151" s="155"/>
      <c r="G151" s="156"/>
      <c r="H151" s="140"/>
      <c r="I151" s="140"/>
      <c r="J151" s="140"/>
    </row>
    <row r="152" spans="1:10" ht="15" customHeight="1" x14ac:dyDescent="0.25">
      <c r="A152" s="183" t="s">
        <v>477</v>
      </c>
      <c r="B152" s="185">
        <v>2019</v>
      </c>
      <c r="C152" s="154" t="s">
        <v>399</v>
      </c>
      <c r="D152" s="155">
        <v>30</v>
      </c>
      <c r="E152" s="155"/>
      <c r="F152" s="155"/>
      <c r="G152" s="156"/>
      <c r="H152" s="140"/>
      <c r="I152" s="140"/>
      <c r="J152" s="140"/>
    </row>
    <row r="153" spans="1:10" ht="15" customHeight="1" x14ac:dyDescent="0.25">
      <c r="A153" s="183" t="s">
        <v>477</v>
      </c>
      <c r="B153" s="185">
        <v>2019</v>
      </c>
      <c r="C153" s="154" t="s">
        <v>466</v>
      </c>
      <c r="D153" s="155">
        <v>50</v>
      </c>
      <c r="E153" s="155"/>
      <c r="F153" s="155"/>
      <c r="G153" s="156">
        <v>20</v>
      </c>
      <c r="H153" s="140"/>
      <c r="I153" s="140"/>
      <c r="J153" s="140"/>
    </row>
    <row r="154" spans="1:10" ht="15" customHeight="1" x14ac:dyDescent="0.25">
      <c r="A154" s="183" t="s">
        <v>476</v>
      </c>
      <c r="B154" s="185">
        <v>2019</v>
      </c>
      <c r="C154" s="154" t="s">
        <v>430</v>
      </c>
      <c r="D154" s="155">
        <v>30</v>
      </c>
      <c r="E154" s="155"/>
      <c r="F154" s="155"/>
      <c r="G154" s="156">
        <v>17</v>
      </c>
      <c r="H154" s="140"/>
      <c r="I154" s="140"/>
      <c r="J154" s="140"/>
    </row>
    <row r="155" spans="1:10" ht="15" customHeight="1" x14ac:dyDescent="0.25">
      <c r="A155" s="183" t="s">
        <v>476</v>
      </c>
      <c r="B155" s="185">
        <v>2019</v>
      </c>
      <c r="C155" s="154" t="s">
        <v>432</v>
      </c>
      <c r="D155" s="155">
        <v>30</v>
      </c>
      <c r="E155" s="155"/>
      <c r="F155" s="155"/>
      <c r="G155" s="156">
        <v>69</v>
      </c>
      <c r="H155" s="140"/>
      <c r="I155" s="140"/>
      <c r="J155" s="140"/>
    </row>
    <row r="156" spans="1:10" ht="15" customHeight="1" x14ac:dyDescent="0.25">
      <c r="A156" s="183" t="s">
        <v>475</v>
      </c>
      <c r="B156" s="185">
        <v>2019</v>
      </c>
      <c r="C156" s="154" t="s">
        <v>399</v>
      </c>
      <c r="D156" s="155">
        <v>30</v>
      </c>
      <c r="E156" s="155"/>
      <c r="F156" s="155"/>
      <c r="G156" s="156"/>
      <c r="H156" s="140"/>
      <c r="I156" s="140"/>
      <c r="J156" s="140"/>
    </row>
    <row r="157" spans="1:10" ht="15" customHeight="1" x14ac:dyDescent="0.25">
      <c r="A157" s="183" t="s">
        <v>474</v>
      </c>
      <c r="B157" s="185">
        <v>2019</v>
      </c>
      <c r="C157" s="154" t="s">
        <v>399</v>
      </c>
      <c r="D157" s="155">
        <v>30</v>
      </c>
      <c r="E157" s="155"/>
      <c r="F157" s="155"/>
      <c r="G157" s="156"/>
      <c r="H157" s="140"/>
      <c r="I157" s="140"/>
      <c r="J157" s="140"/>
    </row>
    <row r="158" spans="1:10" ht="15" customHeight="1" x14ac:dyDescent="0.25">
      <c r="A158" s="183" t="s">
        <v>473</v>
      </c>
      <c r="B158" s="185">
        <v>2019</v>
      </c>
      <c r="C158" s="154" t="s">
        <v>455</v>
      </c>
      <c r="D158" s="155">
        <v>50</v>
      </c>
      <c r="E158" s="155"/>
      <c r="F158" s="155"/>
      <c r="G158" s="156">
        <v>28</v>
      </c>
      <c r="H158" s="140"/>
      <c r="I158" s="140"/>
      <c r="J158" s="140"/>
    </row>
    <row r="159" spans="1:10" ht="15" customHeight="1" x14ac:dyDescent="0.25">
      <c r="A159" s="183" t="s">
        <v>472</v>
      </c>
      <c r="B159" s="185">
        <v>2019</v>
      </c>
      <c r="C159" s="154" t="s">
        <v>430</v>
      </c>
      <c r="D159" s="155">
        <v>50</v>
      </c>
      <c r="E159" s="155"/>
      <c r="F159" s="155"/>
      <c r="G159" s="156">
        <v>50</v>
      </c>
      <c r="H159" s="140"/>
      <c r="I159" s="140"/>
      <c r="J159" s="140"/>
    </row>
    <row r="160" spans="1:10" ht="15" customHeight="1" x14ac:dyDescent="0.25">
      <c r="A160" s="183" t="s">
        <v>467</v>
      </c>
      <c r="B160" s="185">
        <v>2019</v>
      </c>
      <c r="C160" s="154" t="s">
        <v>471</v>
      </c>
      <c r="D160" s="155">
        <v>30</v>
      </c>
      <c r="E160" s="155"/>
      <c r="F160" s="155"/>
      <c r="G160" s="156">
        <v>31</v>
      </c>
      <c r="H160" s="140"/>
      <c r="I160" s="140"/>
      <c r="J160" s="140"/>
    </row>
    <row r="161" spans="1:10" ht="15" customHeight="1" x14ac:dyDescent="0.25">
      <c r="A161" s="183" t="s">
        <v>467</v>
      </c>
      <c r="B161" s="185">
        <v>2019</v>
      </c>
      <c r="C161" s="154" t="s">
        <v>470</v>
      </c>
      <c r="D161" s="155">
        <v>30</v>
      </c>
      <c r="E161" s="155"/>
      <c r="F161" s="155"/>
      <c r="G161" s="156">
        <v>31</v>
      </c>
      <c r="H161" s="140"/>
      <c r="I161" s="140"/>
      <c r="J161" s="140"/>
    </row>
    <row r="162" spans="1:10" ht="15" customHeight="1" x14ac:dyDescent="0.25">
      <c r="A162" s="183" t="s">
        <v>467</v>
      </c>
      <c r="B162" s="185">
        <v>2019</v>
      </c>
      <c r="C162" s="154" t="s">
        <v>469</v>
      </c>
      <c r="D162" s="155">
        <v>30</v>
      </c>
      <c r="E162" s="155"/>
      <c r="F162" s="155"/>
      <c r="G162" s="156">
        <v>31</v>
      </c>
      <c r="H162" s="140"/>
      <c r="I162" s="140"/>
      <c r="J162" s="140"/>
    </row>
    <row r="163" spans="1:10" ht="15" customHeight="1" x14ac:dyDescent="0.25">
      <c r="A163" s="183" t="s">
        <v>467</v>
      </c>
      <c r="B163" s="185">
        <v>2019</v>
      </c>
      <c r="C163" s="154" t="s">
        <v>468</v>
      </c>
      <c r="D163" s="155">
        <v>30</v>
      </c>
      <c r="E163" s="155"/>
      <c r="F163" s="155"/>
      <c r="G163" s="156">
        <v>31</v>
      </c>
      <c r="H163" s="140"/>
      <c r="I163" s="140"/>
      <c r="J163" s="140"/>
    </row>
    <row r="164" spans="1:10" ht="15" customHeight="1" x14ac:dyDescent="0.25">
      <c r="A164" s="183" t="s">
        <v>467</v>
      </c>
      <c r="B164" s="185">
        <v>2019</v>
      </c>
      <c r="C164" s="154" t="s">
        <v>466</v>
      </c>
      <c r="D164" s="155">
        <v>50</v>
      </c>
      <c r="E164" s="155"/>
      <c r="F164" s="155"/>
      <c r="G164" s="156">
        <v>31</v>
      </c>
      <c r="H164" s="140"/>
      <c r="I164" s="140"/>
      <c r="J164" s="140"/>
    </row>
    <row r="165" spans="1:10" ht="15" customHeight="1" x14ac:dyDescent="0.25">
      <c r="A165" s="183" t="s">
        <v>465</v>
      </c>
      <c r="B165" s="185">
        <v>2019</v>
      </c>
      <c r="C165" s="154" t="s">
        <v>464</v>
      </c>
      <c r="D165" s="155">
        <v>30</v>
      </c>
      <c r="E165" s="155"/>
      <c r="F165" s="155"/>
      <c r="G165" s="156">
        <v>50</v>
      </c>
      <c r="H165" s="140"/>
      <c r="I165" s="140"/>
      <c r="J165" s="140"/>
    </row>
    <row r="166" spans="1:10" ht="15" customHeight="1" x14ac:dyDescent="0.25">
      <c r="A166" s="183" t="s">
        <v>463</v>
      </c>
      <c r="B166" s="185">
        <v>2019</v>
      </c>
      <c r="C166" s="154" t="s">
        <v>430</v>
      </c>
      <c r="D166" s="155">
        <v>30</v>
      </c>
      <c r="E166" s="155"/>
      <c r="F166" s="155"/>
      <c r="G166" s="156">
        <v>50</v>
      </c>
      <c r="H166" s="140"/>
      <c r="I166" s="140"/>
      <c r="J166" s="140"/>
    </row>
    <row r="167" spans="1:10" ht="15" customHeight="1" x14ac:dyDescent="0.25">
      <c r="A167" s="183" t="s">
        <v>462</v>
      </c>
      <c r="B167" s="185">
        <v>2019</v>
      </c>
      <c r="C167" s="154" t="s">
        <v>430</v>
      </c>
      <c r="D167" s="155">
        <v>30</v>
      </c>
      <c r="E167" s="155"/>
      <c r="F167" s="155"/>
      <c r="G167" s="156">
        <v>50</v>
      </c>
      <c r="H167" s="140"/>
      <c r="I167" s="140"/>
      <c r="J167" s="140"/>
    </row>
    <row r="168" spans="1:10" ht="15" customHeight="1" x14ac:dyDescent="0.25">
      <c r="A168" s="183" t="s">
        <v>461</v>
      </c>
      <c r="B168" s="185">
        <v>2019</v>
      </c>
      <c r="C168" s="154" t="s">
        <v>430</v>
      </c>
      <c r="D168" s="155">
        <v>30</v>
      </c>
      <c r="E168" s="155"/>
      <c r="F168" s="155"/>
      <c r="G168" s="156">
        <v>70</v>
      </c>
      <c r="H168" s="140"/>
      <c r="I168" s="140"/>
      <c r="J168" s="140"/>
    </row>
    <row r="169" spans="1:10" ht="15" customHeight="1" x14ac:dyDescent="0.25">
      <c r="A169" s="183" t="s">
        <v>461</v>
      </c>
      <c r="B169" s="185">
        <v>2019</v>
      </c>
      <c r="C169" s="154" t="s">
        <v>460</v>
      </c>
      <c r="D169" s="155">
        <v>50</v>
      </c>
      <c r="E169" s="155"/>
      <c r="F169" s="155"/>
      <c r="G169" s="156">
        <v>70</v>
      </c>
      <c r="H169" s="140"/>
      <c r="I169" s="140"/>
      <c r="J169" s="140"/>
    </row>
    <row r="170" spans="1:10" ht="15" customHeight="1" x14ac:dyDescent="0.25">
      <c r="A170" s="183" t="s">
        <v>456</v>
      </c>
      <c r="B170" s="185">
        <v>2019</v>
      </c>
      <c r="C170" s="154" t="s">
        <v>459</v>
      </c>
      <c r="D170" s="155">
        <v>50</v>
      </c>
      <c r="E170" s="155"/>
      <c r="F170" s="155"/>
      <c r="G170" s="156">
        <v>24</v>
      </c>
      <c r="H170" s="140"/>
      <c r="I170" s="140"/>
      <c r="J170" s="140"/>
    </row>
    <row r="171" spans="1:10" ht="15" customHeight="1" x14ac:dyDescent="0.25">
      <c r="A171" s="183" t="s">
        <v>456</v>
      </c>
      <c r="B171" s="185">
        <v>2019</v>
      </c>
      <c r="C171" s="154" t="s">
        <v>458</v>
      </c>
      <c r="D171" s="155">
        <v>50</v>
      </c>
      <c r="E171" s="155"/>
      <c r="F171" s="155"/>
      <c r="G171" s="156">
        <v>24</v>
      </c>
      <c r="H171" s="140"/>
      <c r="I171" s="140"/>
      <c r="J171" s="140"/>
    </row>
    <row r="172" spans="1:10" ht="15" customHeight="1" x14ac:dyDescent="0.25">
      <c r="A172" s="183" t="s">
        <v>456</v>
      </c>
      <c r="B172" s="185">
        <v>2019</v>
      </c>
      <c r="C172" s="154" t="s">
        <v>457</v>
      </c>
      <c r="D172" s="155">
        <v>50</v>
      </c>
      <c r="E172" s="155"/>
      <c r="F172" s="155"/>
      <c r="G172" s="156">
        <v>24</v>
      </c>
      <c r="H172" s="140"/>
      <c r="I172" s="140"/>
      <c r="J172" s="140"/>
    </row>
    <row r="173" spans="1:10" ht="15" customHeight="1" x14ac:dyDescent="0.25">
      <c r="A173" s="183" t="s">
        <v>456</v>
      </c>
      <c r="B173" s="185">
        <v>2019</v>
      </c>
      <c r="C173" s="154" t="s">
        <v>455</v>
      </c>
      <c r="D173" s="155">
        <v>50</v>
      </c>
      <c r="E173" s="155"/>
      <c r="F173" s="155"/>
      <c r="G173" s="156">
        <v>24</v>
      </c>
      <c r="H173" s="140"/>
      <c r="I173" s="140"/>
      <c r="J173" s="140"/>
    </row>
    <row r="174" spans="1:10" ht="15" customHeight="1" x14ac:dyDescent="0.25">
      <c r="A174" s="183" t="s">
        <v>453</v>
      </c>
      <c r="B174" s="185">
        <v>2019</v>
      </c>
      <c r="C174" s="154" t="s">
        <v>454</v>
      </c>
      <c r="D174" s="155">
        <v>300</v>
      </c>
      <c r="E174" s="155"/>
      <c r="F174" s="155"/>
      <c r="G174" s="156">
        <v>18</v>
      </c>
      <c r="H174" s="140"/>
      <c r="I174" s="140"/>
      <c r="J174" s="140"/>
    </row>
    <row r="175" spans="1:10" ht="15" customHeight="1" x14ac:dyDescent="0.25">
      <c r="A175" s="183" t="s">
        <v>453</v>
      </c>
      <c r="B175" s="185">
        <v>2019</v>
      </c>
      <c r="C175" s="154" t="s">
        <v>452</v>
      </c>
      <c r="D175" s="155">
        <v>20</v>
      </c>
      <c r="E175" s="155"/>
      <c r="F175" s="155"/>
      <c r="G175" s="156">
        <v>4</v>
      </c>
      <c r="H175" s="140"/>
      <c r="I175" s="140"/>
      <c r="J175" s="140"/>
    </row>
    <row r="176" spans="1:10" ht="15" customHeight="1" x14ac:dyDescent="0.25">
      <c r="A176" s="183" t="s">
        <v>451</v>
      </c>
      <c r="B176" s="185">
        <v>2019</v>
      </c>
      <c r="C176" s="154" t="s">
        <v>430</v>
      </c>
      <c r="D176" s="155">
        <v>30</v>
      </c>
      <c r="E176" s="155"/>
      <c r="F176" s="155"/>
      <c r="G176" s="156">
        <v>18</v>
      </c>
      <c r="H176" s="140"/>
      <c r="I176" s="140"/>
      <c r="J176" s="140"/>
    </row>
    <row r="177" spans="1:15" ht="15" customHeight="1" x14ac:dyDescent="0.25">
      <c r="A177" s="183" t="s">
        <v>450</v>
      </c>
      <c r="B177" s="185">
        <v>2019</v>
      </c>
      <c r="C177" s="154" t="s">
        <v>430</v>
      </c>
      <c r="D177" s="155">
        <v>30</v>
      </c>
      <c r="E177" s="155"/>
      <c r="F177" s="155"/>
      <c r="G177" s="156">
        <v>35</v>
      </c>
      <c r="H177" s="140"/>
      <c r="I177" s="140"/>
      <c r="J177" s="140"/>
    </row>
    <row r="178" spans="1:15" ht="15" customHeight="1" x14ac:dyDescent="0.25">
      <c r="A178" s="183" t="s">
        <v>449</v>
      </c>
      <c r="B178" s="185">
        <v>2019</v>
      </c>
      <c r="C178" s="154" t="s">
        <v>430</v>
      </c>
      <c r="D178" s="155">
        <v>30</v>
      </c>
      <c r="E178" s="155"/>
      <c r="F178" s="155"/>
      <c r="G178" s="156">
        <v>38</v>
      </c>
      <c r="H178" s="140"/>
      <c r="I178" s="140"/>
      <c r="J178" s="140"/>
    </row>
    <row r="179" spans="1:15" ht="15" customHeight="1" x14ac:dyDescent="0.25">
      <c r="A179" s="183" t="s">
        <v>448</v>
      </c>
      <c r="B179" s="185">
        <v>2019</v>
      </c>
      <c r="C179" s="154" t="s">
        <v>447</v>
      </c>
      <c r="D179" s="155">
        <v>30</v>
      </c>
      <c r="E179" s="155"/>
      <c r="F179" s="155"/>
      <c r="G179" s="156">
        <v>90</v>
      </c>
      <c r="H179" s="140"/>
      <c r="I179" s="140"/>
      <c r="J179" s="140"/>
    </row>
    <row r="180" spans="1:15" ht="15" customHeight="1" x14ac:dyDescent="0.25">
      <c r="A180" s="183" t="s">
        <v>446</v>
      </c>
      <c r="B180" s="185">
        <v>2019</v>
      </c>
      <c r="C180" s="154" t="s">
        <v>430</v>
      </c>
      <c r="D180" s="155">
        <v>30</v>
      </c>
      <c r="E180" s="155"/>
      <c r="F180" s="155"/>
      <c r="G180" s="156">
        <v>48</v>
      </c>
      <c r="H180" s="140"/>
      <c r="I180" s="140"/>
      <c r="J180" s="140"/>
    </row>
    <row r="181" spans="1:15" ht="15" customHeight="1" x14ac:dyDescent="0.25">
      <c r="A181" s="183" t="s">
        <v>445</v>
      </c>
      <c r="B181" s="185">
        <v>2019</v>
      </c>
      <c r="C181" s="154" t="s">
        <v>430</v>
      </c>
      <c r="D181" s="155">
        <v>30</v>
      </c>
      <c r="E181" s="155"/>
      <c r="F181" s="155"/>
      <c r="G181" s="156">
        <v>57</v>
      </c>
      <c r="H181" s="140"/>
      <c r="I181" s="140"/>
      <c r="J181" s="140"/>
    </row>
    <row r="182" spans="1:15" ht="15" customHeight="1" x14ac:dyDescent="0.25">
      <c r="A182" s="183" t="s">
        <v>444</v>
      </c>
      <c r="B182" s="185">
        <v>2019</v>
      </c>
      <c r="C182" s="154" t="s">
        <v>430</v>
      </c>
      <c r="D182" s="155">
        <v>30</v>
      </c>
      <c r="E182" s="155"/>
      <c r="F182" s="155"/>
      <c r="G182" s="156">
        <v>70</v>
      </c>
      <c r="H182" s="140"/>
      <c r="I182" s="140"/>
      <c r="J182" s="140"/>
    </row>
    <row r="183" spans="1:15" ht="15" customHeight="1" x14ac:dyDescent="0.25">
      <c r="A183" s="183" t="s">
        <v>443</v>
      </c>
      <c r="B183" s="185">
        <v>2019</v>
      </c>
      <c r="C183" s="154" t="s">
        <v>442</v>
      </c>
      <c r="D183" s="155">
        <v>30</v>
      </c>
      <c r="E183" s="155"/>
      <c r="F183" s="155"/>
      <c r="G183" s="156">
        <v>44</v>
      </c>
      <c r="H183" s="140"/>
      <c r="I183" s="140"/>
      <c r="J183" s="140"/>
    </row>
    <row r="184" spans="1:15" ht="15" customHeight="1" x14ac:dyDescent="0.25">
      <c r="A184" s="183" t="s">
        <v>441</v>
      </c>
      <c r="B184" s="185">
        <v>2019</v>
      </c>
      <c r="C184" s="154" t="s">
        <v>440</v>
      </c>
      <c r="D184" s="155">
        <v>30</v>
      </c>
      <c r="E184" s="155"/>
      <c r="F184" s="155"/>
      <c r="G184" s="156">
        <v>58</v>
      </c>
      <c r="H184" s="140"/>
      <c r="I184" s="140"/>
      <c r="J184" s="140"/>
    </row>
    <row r="185" spans="1:15" ht="15" customHeight="1" x14ac:dyDescent="0.25">
      <c r="A185" s="183" t="s">
        <v>439</v>
      </c>
      <c r="B185" s="185">
        <v>2019</v>
      </c>
      <c r="C185" s="154" t="s">
        <v>430</v>
      </c>
      <c r="D185" s="155">
        <v>30</v>
      </c>
      <c r="E185" s="155"/>
      <c r="F185" s="155"/>
      <c r="G185" s="156">
        <v>45</v>
      </c>
      <c r="H185" s="140"/>
      <c r="I185" s="140"/>
      <c r="J185" s="140"/>
    </row>
    <row r="186" spans="1:15" ht="15" customHeight="1" x14ac:dyDescent="0.25">
      <c r="A186" s="183" t="s">
        <v>438</v>
      </c>
      <c r="B186" s="185">
        <v>2019</v>
      </c>
      <c r="C186" s="154" t="s">
        <v>432</v>
      </c>
      <c r="D186" s="155">
        <v>30</v>
      </c>
      <c r="E186" s="155"/>
      <c r="F186" s="155"/>
      <c r="G186" s="156">
        <v>25</v>
      </c>
      <c r="H186" s="140"/>
      <c r="I186" s="140"/>
      <c r="J186" s="140"/>
    </row>
    <row r="187" spans="1:15" ht="15" customHeight="1" x14ac:dyDescent="0.25">
      <c r="A187" s="183" t="s">
        <v>437</v>
      </c>
      <c r="B187" s="185">
        <v>2019</v>
      </c>
      <c r="C187" s="154" t="s">
        <v>430</v>
      </c>
      <c r="D187" s="155">
        <v>30</v>
      </c>
      <c r="E187" s="155"/>
      <c r="F187" s="155"/>
      <c r="G187" s="156">
        <v>65</v>
      </c>
      <c r="H187" s="140"/>
      <c r="I187" s="140"/>
      <c r="J187" s="140"/>
    </row>
    <row r="188" spans="1:15" ht="15" customHeight="1" x14ac:dyDescent="0.25">
      <c r="A188" s="183" t="s">
        <v>436</v>
      </c>
      <c r="B188" s="185">
        <v>2019</v>
      </c>
      <c r="C188" s="154" t="s">
        <v>435</v>
      </c>
      <c r="D188" s="155">
        <v>30</v>
      </c>
      <c r="E188" s="155"/>
      <c r="F188" s="155"/>
      <c r="G188" s="156">
        <v>150</v>
      </c>
      <c r="H188" s="140"/>
      <c r="I188" s="140"/>
      <c r="J188" s="140"/>
    </row>
    <row r="189" spans="1:15" ht="15" customHeight="1" x14ac:dyDescent="0.25">
      <c r="A189" s="183" t="s">
        <v>434</v>
      </c>
      <c r="B189" s="185">
        <v>2019</v>
      </c>
      <c r="C189" s="154" t="s">
        <v>432</v>
      </c>
      <c r="D189" s="155">
        <v>30</v>
      </c>
      <c r="E189" s="155"/>
      <c r="F189" s="155"/>
      <c r="G189" s="156">
        <v>19</v>
      </c>
      <c r="H189" s="140"/>
      <c r="I189" s="140"/>
      <c r="J189" s="140"/>
    </row>
    <row r="190" spans="1:15" ht="15" customHeight="1" x14ac:dyDescent="0.25">
      <c r="A190" s="183" t="s">
        <v>433</v>
      </c>
      <c r="B190" s="185">
        <v>2019</v>
      </c>
      <c r="C190" s="154" t="s">
        <v>432</v>
      </c>
      <c r="D190" s="155">
        <v>30</v>
      </c>
      <c r="E190" s="155"/>
      <c r="F190" s="155"/>
      <c r="G190" s="156">
        <v>70</v>
      </c>
      <c r="H190" s="140"/>
      <c r="I190" s="140"/>
      <c r="J190" s="140"/>
    </row>
    <row r="191" spans="1:15" ht="15" customHeight="1" x14ac:dyDescent="0.25">
      <c r="A191" s="183" t="s">
        <v>431</v>
      </c>
      <c r="B191" s="185">
        <v>2019</v>
      </c>
      <c r="C191" s="154" t="s">
        <v>430</v>
      </c>
      <c r="D191" s="155">
        <v>30</v>
      </c>
      <c r="E191" s="155"/>
      <c r="F191" s="155"/>
      <c r="G191" s="156">
        <v>32</v>
      </c>
      <c r="H191" s="140"/>
      <c r="I191" s="140"/>
      <c r="J191" s="140"/>
    </row>
    <row r="192" spans="1:15" ht="15" customHeight="1" x14ac:dyDescent="0.25">
      <c r="A192" s="157" t="s">
        <v>423</v>
      </c>
      <c r="B192" s="185">
        <v>2019</v>
      </c>
      <c r="C192" s="157" t="s">
        <v>429</v>
      </c>
      <c r="D192" s="158"/>
      <c r="E192" s="158"/>
      <c r="F192" s="158"/>
      <c r="G192" s="159"/>
      <c r="H192" s="145"/>
      <c r="I192" s="145"/>
      <c r="J192" s="145"/>
      <c r="K192" s="145"/>
      <c r="L192" s="145"/>
      <c r="M192" s="145"/>
      <c r="N192" s="145"/>
      <c r="O192" s="145"/>
    </row>
    <row r="193" spans="1:15" ht="15" customHeight="1" x14ac:dyDescent="0.25">
      <c r="A193" s="157" t="s">
        <v>423</v>
      </c>
      <c r="B193" s="185">
        <v>2019</v>
      </c>
      <c r="C193" s="157" t="s">
        <v>428</v>
      </c>
      <c r="D193" s="158"/>
      <c r="E193" s="158"/>
      <c r="F193" s="158"/>
      <c r="G193" s="159">
        <v>15</v>
      </c>
      <c r="H193" s="145"/>
      <c r="I193" s="145"/>
      <c r="J193" s="145"/>
      <c r="K193" s="145"/>
      <c r="L193" s="145"/>
      <c r="M193" s="145"/>
      <c r="N193" s="145"/>
      <c r="O193" s="145"/>
    </row>
    <row r="194" spans="1:15" ht="15" customHeight="1" x14ac:dyDescent="0.25">
      <c r="A194" s="157" t="s">
        <v>423</v>
      </c>
      <c r="B194" s="185">
        <v>2019</v>
      </c>
      <c r="C194" s="167" t="s">
        <v>427</v>
      </c>
      <c r="D194" s="158"/>
      <c r="E194" s="158"/>
      <c r="F194" s="158"/>
      <c r="G194" s="159"/>
      <c r="H194" s="145"/>
      <c r="I194" s="145"/>
      <c r="J194" s="145"/>
      <c r="K194" s="145"/>
      <c r="L194" s="145"/>
      <c r="M194" s="145"/>
      <c r="N194" s="145"/>
      <c r="O194" s="145"/>
    </row>
    <row r="195" spans="1:15" ht="15" customHeight="1" x14ac:dyDescent="0.25">
      <c r="A195" s="157" t="s">
        <v>423</v>
      </c>
      <c r="B195" s="185">
        <v>2019</v>
      </c>
      <c r="C195" s="157" t="s">
        <v>426</v>
      </c>
      <c r="D195" s="158"/>
      <c r="E195" s="158"/>
      <c r="F195" s="158"/>
      <c r="G195" s="159"/>
      <c r="H195" s="145"/>
      <c r="I195" s="145"/>
      <c r="J195" s="145"/>
      <c r="K195" s="145"/>
      <c r="L195" s="145"/>
      <c r="M195" s="145"/>
      <c r="N195" s="145"/>
      <c r="O195" s="145"/>
    </row>
    <row r="196" spans="1:15" ht="15" customHeight="1" x14ac:dyDescent="0.25">
      <c r="A196" s="157" t="s">
        <v>423</v>
      </c>
      <c r="B196" s="185">
        <v>2019</v>
      </c>
      <c r="C196" s="157" t="s">
        <v>425</v>
      </c>
      <c r="D196" s="158"/>
      <c r="E196" s="158"/>
      <c r="F196" s="158"/>
      <c r="G196" s="159"/>
      <c r="H196" s="145"/>
      <c r="I196" s="145"/>
      <c r="J196" s="145"/>
      <c r="K196" s="145"/>
      <c r="L196" s="145"/>
      <c r="M196" s="145"/>
      <c r="N196" s="145"/>
      <c r="O196" s="145"/>
    </row>
    <row r="197" spans="1:15" ht="15" customHeight="1" x14ac:dyDescent="0.25">
      <c r="A197" s="157" t="s">
        <v>423</v>
      </c>
      <c r="B197" s="185">
        <v>2019</v>
      </c>
      <c r="C197" s="157" t="s">
        <v>424</v>
      </c>
      <c r="D197" s="158"/>
      <c r="E197" s="158"/>
      <c r="F197" s="158"/>
      <c r="G197" s="159"/>
      <c r="H197" s="145"/>
      <c r="I197" s="145"/>
      <c r="J197" s="145"/>
      <c r="K197" s="145"/>
      <c r="L197" s="145"/>
      <c r="M197" s="145"/>
      <c r="N197" s="145"/>
      <c r="O197" s="145"/>
    </row>
    <row r="198" spans="1:15" ht="15" customHeight="1" x14ac:dyDescent="0.25">
      <c r="A198" s="189" t="s">
        <v>423</v>
      </c>
      <c r="B198" s="185">
        <v>2019</v>
      </c>
      <c r="C198" s="157" t="s">
        <v>422</v>
      </c>
      <c r="D198" s="158"/>
      <c r="E198" s="158"/>
      <c r="F198" s="158"/>
      <c r="G198" s="159"/>
      <c r="H198" s="145"/>
      <c r="I198" s="145"/>
      <c r="J198" s="145"/>
      <c r="K198" s="145"/>
      <c r="L198" s="145"/>
      <c r="M198" s="145"/>
      <c r="N198" s="145"/>
      <c r="O198" s="145"/>
    </row>
    <row r="199" spans="1:15" ht="15" customHeight="1" x14ac:dyDescent="0.25">
      <c r="A199" s="190" t="s">
        <v>421</v>
      </c>
      <c r="B199" s="185">
        <v>2019</v>
      </c>
      <c r="C199" s="160" t="s">
        <v>420</v>
      </c>
      <c r="D199" s="177">
        <v>4500</v>
      </c>
      <c r="E199" s="177"/>
      <c r="F199" s="177">
        <v>4500</v>
      </c>
      <c r="G199" s="178">
        <v>300</v>
      </c>
      <c r="H199" s="145"/>
      <c r="I199" s="145"/>
      <c r="J199" s="145"/>
      <c r="K199" s="145"/>
      <c r="L199" s="145"/>
      <c r="M199" s="145"/>
      <c r="N199" s="145"/>
      <c r="O199" s="145"/>
    </row>
    <row r="200" spans="1:15" ht="15" customHeight="1" x14ac:dyDescent="0.25">
      <c r="A200" s="191" t="s">
        <v>419</v>
      </c>
      <c r="B200" s="185">
        <v>2019</v>
      </c>
      <c r="C200" s="179" t="s">
        <v>418</v>
      </c>
      <c r="D200" s="180">
        <v>1300</v>
      </c>
      <c r="E200" s="180"/>
      <c r="F200" s="180"/>
      <c r="G200" s="181">
        <v>300</v>
      </c>
    </row>
    <row r="201" spans="1:15" ht="15" customHeight="1" x14ac:dyDescent="0.25">
      <c r="A201" s="183" t="s">
        <v>417</v>
      </c>
      <c r="B201" s="185">
        <v>2019</v>
      </c>
      <c r="C201" s="154" t="s">
        <v>416</v>
      </c>
      <c r="D201" s="165">
        <v>200</v>
      </c>
      <c r="E201" s="165"/>
      <c r="F201" s="165"/>
      <c r="G201" s="159">
        <v>85</v>
      </c>
    </row>
    <row r="202" spans="1:15" ht="15" customHeight="1" x14ac:dyDescent="0.25">
      <c r="A202" s="183" t="s">
        <v>415</v>
      </c>
      <c r="B202" s="185">
        <v>2019</v>
      </c>
      <c r="C202" s="174" t="s">
        <v>414</v>
      </c>
      <c r="D202" s="165">
        <v>5000</v>
      </c>
      <c r="E202" s="165">
        <v>6050</v>
      </c>
      <c r="F202" s="158"/>
      <c r="G202" s="159">
        <v>300</v>
      </c>
      <c r="H202" s="145"/>
      <c r="I202" s="145"/>
      <c r="J202" s="145"/>
      <c r="K202" s="145"/>
      <c r="L202" s="145"/>
      <c r="M202" s="145"/>
      <c r="N202" s="145"/>
      <c r="O202" s="145"/>
    </row>
    <row r="203" spans="1:15" ht="15" customHeight="1" x14ac:dyDescent="0.25">
      <c r="A203" s="183" t="s">
        <v>413</v>
      </c>
      <c r="B203" s="185">
        <v>2019</v>
      </c>
      <c r="C203" s="154" t="s">
        <v>412</v>
      </c>
      <c r="D203" s="165">
        <v>550</v>
      </c>
      <c r="E203" s="158"/>
      <c r="F203" s="158"/>
      <c r="G203" s="159"/>
      <c r="H203" s="145"/>
      <c r="I203" s="145"/>
      <c r="J203" s="145"/>
      <c r="K203" s="145"/>
      <c r="L203" s="145"/>
      <c r="M203" s="145"/>
      <c r="N203" s="145"/>
      <c r="O203" s="145"/>
    </row>
    <row r="204" spans="1:15" ht="15" customHeight="1" x14ac:dyDescent="0.25">
      <c r="A204" s="183" t="s">
        <v>411</v>
      </c>
      <c r="B204" s="185">
        <v>2019</v>
      </c>
      <c r="C204" s="154" t="s">
        <v>410</v>
      </c>
      <c r="D204" s="182"/>
      <c r="E204" s="182"/>
      <c r="F204" s="182"/>
      <c r="G204" s="159">
        <v>30</v>
      </c>
    </row>
    <row r="205" spans="1:15" ht="15" customHeight="1" x14ac:dyDescent="0.25">
      <c r="A205" s="183" t="s">
        <v>411</v>
      </c>
      <c r="B205" s="185">
        <v>2019</v>
      </c>
      <c r="C205" s="154" t="s">
        <v>408</v>
      </c>
      <c r="D205" s="165">
        <v>250</v>
      </c>
      <c r="E205" s="158"/>
      <c r="F205" s="158"/>
      <c r="G205" s="159">
        <v>100</v>
      </c>
    </row>
    <row r="206" spans="1:15" ht="15" customHeight="1" x14ac:dyDescent="0.25">
      <c r="A206" s="183" t="s">
        <v>411</v>
      </c>
      <c r="B206" s="185">
        <v>2019</v>
      </c>
      <c r="C206" s="154" t="s">
        <v>407</v>
      </c>
      <c r="D206" s="165"/>
      <c r="E206" s="158"/>
      <c r="F206" s="158"/>
      <c r="G206" s="159">
        <v>100</v>
      </c>
    </row>
    <row r="207" spans="1:15" ht="15" customHeight="1" x14ac:dyDescent="0.25">
      <c r="A207" s="183" t="s">
        <v>411</v>
      </c>
      <c r="B207" s="185">
        <v>2019</v>
      </c>
      <c r="C207" s="164" t="s">
        <v>409</v>
      </c>
      <c r="D207" s="165">
        <v>250</v>
      </c>
      <c r="E207" s="158"/>
      <c r="F207" s="158"/>
      <c r="G207" s="159">
        <v>100</v>
      </c>
    </row>
    <row r="208" spans="1:15" ht="15" customHeight="1" x14ac:dyDescent="0.25">
      <c r="A208" s="183" t="s">
        <v>411</v>
      </c>
      <c r="B208" s="185">
        <v>2019</v>
      </c>
      <c r="C208" s="154" t="s">
        <v>408</v>
      </c>
      <c r="D208" s="165"/>
      <c r="E208" s="158"/>
      <c r="F208" s="158"/>
      <c r="G208" s="159">
        <v>100</v>
      </c>
    </row>
    <row r="209" spans="1:70" ht="15" customHeight="1" x14ac:dyDescent="0.25">
      <c r="A209" s="183" t="s">
        <v>411</v>
      </c>
      <c r="B209" s="185">
        <v>2019</v>
      </c>
      <c r="C209" s="154" t="s">
        <v>407</v>
      </c>
      <c r="D209" s="165">
        <v>250</v>
      </c>
      <c r="E209" s="158"/>
      <c r="F209" s="158"/>
      <c r="G209" s="159">
        <v>100</v>
      </c>
    </row>
    <row r="210" spans="1:70" ht="15" customHeight="1" x14ac:dyDescent="0.25">
      <c r="A210" s="183" t="s">
        <v>406</v>
      </c>
      <c r="B210" s="185">
        <v>2019</v>
      </c>
      <c r="C210" s="154" t="s">
        <v>405</v>
      </c>
      <c r="D210" s="165">
        <v>500</v>
      </c>
      <c r="E210" s="158"/>
      <c r="F210" s="158"/>
      <c r="G210" s="159"/>
    </row>
    <row r="211" spans="1:70" ht="15" customHeight="1" x14ac:dyDescent="0.25">
      <c r="A211" s="186" t="s">
        <v>402</v>
      </c>
      <c r="B211" s="185">
        <v>2019</v>
      </c>
      <c r="C211" s="154" t="s">
        <v>404</v>
      </c>
      <c r="D211" s="158">
        <v>16.559999999999999</v>
      </c>
      <c r="E211" s="158">
        <v>0</v>
      </c>
      <c r="F211" s="158">
        <v>0</v>
      </c>
      <c r="G211" s="166">
        <v>15</v>
      </c>
      <c r="H211" s="145"/>
      <c r="I211" s="145"/>
      <c r="J211" s="145"/>
      <c r="K211" s="145"/>
      <c r="L211" s="145"/>
      <c r="M211" s="145"/>
      <c r="N211" s="145"/>
      <c r="O211" s="145"/>
    </row>
    <row r="212" spans="1:70" ht="15" customHeight="1" x14ac:dyDescent="0.25">
      <c r="A212" s="192" t="s">
        <v>402</v>
      </c>
      <c r="B212" s="185">
        <v>2019</v>
      </c>
      <c r="C212" s="154" t="s">
        <v>403</v>
      </c>
      <c r="D212" s="158">
        <v>0</v>
      </c>
      <c r="E212" s="158">
        <v>0</v>
      </c>
      <c r="F212" s="158">
        <v>0</v>
      </c>
      <c r="G212" s="166">
        <v>15</v>
      </c>
      <c r="H212" s="145"/>
      <c r="I212" s="145"/>
      <c r="J212" s="145"/>
      <c r="K212" s="145"/>
      <c r="L212" s="145"/>
      <c r="M212" s="145"/>
      <c r="N212" s="145"/>
      <c r="O212" s="145"/>
    </row>
    <row r="213" spans="1:70" ht="15" customHeight="1" x14ac:dyDescent="0.25">
      <c r="A213" s="192" t="s">
        <v>402</v>
      </c>
      <c r="B213" s="185">
        <v>2019</v>
      </c>
      <c r="C213" s="154" t="s">
        <v>401</v>
      </c>
      <c r="D213" s="165">
        <v>220</v>
      </c>
      <c r="E213" s="158">
        <v>300</v>
      </c>
      <c r="F213" s="158">
        <v>0</v>
      </c>
      <c r="G213" s="169">
        <v>80</v>
      </c>
    </row>
    <row r="214" spans="1:70" ht="15" customHeight="1" x14ac:dyDescent="0.25">
      <c r="A214" s="183" t="s">
        <v>400</v>
      </c>
      <c r="B214" s="185">
        <v>2019</v>
      </c>
      <c r="C214" s="154" t="s">
        <v>399</v>
      </c>
      <c r="D214" s="155">
        <v>30</v>
      </c>
      <c r="E214" s="155"/>
      <c r="F214" s="155"/>
      <c r="G214" s="156"/>
      <c r="H214" s="140"/>
      <c r="I214" s="140"/>
      <c r="J214" s="140"/>
    </row>
    <row r="215" spans="1:70" ht="15" customHeight="1" x14ac:dyDescent="0.25">
      <c r="A215" s="186" t="s">
        <v>398</v>
      </c>
      <c r="B215" s="185">
        <v>2019</v>
      </c>
      <c r="C215" s="157" t="s">
        <v>397</v>
      </c>
      <c r="D215" s="158"/>
      <c r="E215" s="158">
        <v>667.38</v>
      </c>
      <c r="F215" s="158">
        <v>431.85</v>
      </c>
      <c r="G215" s="159">
        <v>60</v>
      </c>
      <c r="H215" s="140"/>
      <c r="I215" s="140"/>
      <c r="J215" s="140"/>
    </row>
    <row r="216" spans="1:70" ht="15" customHeight="1" x14ac:dyDescent="0.25">
      <c r="A216" s="186" t="s">
        <v>396</v>
      </c>
      <c r="B216" s="185">
        <v>2019</v>
      </c>
      <c r="C216" s="154" t="s">
        <v>395</v>
      </c>
      <c r="D216" s="158"/>
      <c r="E216" s="158"/>
      <c r="F216" s="158"/>
      <c r="G216" s="159"/>
      <c r="H216" s="145"/>
      <c r="I216" s="145"/>
      <c r="J216" s="145"/>
      <c r="K216" s="145"/>
      <c r="L216" s="145"/>
      <c r="M216" s="145"/>
      <c r="N216" s="145"/>
      <c r="O216" s="145"/>
    </row>
    <row r="217" spans="1:70" ht="15" customHeight="1" x14ac:dyDescent="0.25">
      <c r="A217" s="164" t="s">
        <v>393</v>
      </c>
      <c r="B217" s="185">
        <v>2019</v>
      </c>
      <c r="C217" s="164" t="s">
        <v>394</v>
      </c>
      <c r="D217" s="165"/>
      <c r="E217" s="165">
        <v>300</v>
      </c>
      <c r="F217" s="165"/>
      <c r="G217" s="159">
        <v>100</v>
      </c>
    </row>
    <row r="218" spans="1:70" ht="15" customHeight="1" x14ac:dyDescent="0.25">
      <c r="A218" s="183" t="s">
        <v>393</v>
      </c>
      <c r="B218" s="185">
        <v>2019</v>
      </c>
      <c r="C218" s="154" t="s">
        <v>392</v>
      </c>
      <c r="D218" s="165"/>
      <c r="E218" s="165">
        <v>1200</v>
      </c>
      <c r="F218" s="165"/>
      <c r="G218" s="159">
        <v>20</v>
      </c>
    </row>
    <row r="219" spans="1:70" ht="15" customHeight="1" x14ac:dyDescent="0.25">
      <c r="A219" s="183" t="s">
        <v>393</v>
      </c>
      <c r="B219" s="185">
        <v>2019</v>
      </c>
      <c r="C219" s="160" t="s">
        <v>391</v>
      </c>
      <c r="D219" s="161">
        <v>0</v>
      </c>
      <c r="E219" s="161">
        <v>0</v>
      </c>
      <c r="F219" s="161">
        <v>0</v>
      </c>
      <c r="G219" s="162">
        <v>150</v>
      </c>
      <c r="H219" s="144"/>
      <c r="I219" s="144"/>
      <c r="J219" s="144"/>
      <c r="K219" s="144"/>
      <c r="L219" s="144"/>
      <c r="M219" s="144"/>
      <c r="N219" s="144"/>
      <c r="O219" s="144"/>
      <c r="P219" s="143"/>
      <c r="Q219" s="143"/>
      <c r="R219" s="143"/>
      <c r="S219" s="143"/>
      <c r="T219" s="143"/>
      <c r="U219" s="143"/>
      <c r="V219" s="143"/>
      <c r="W219" s="143"/>
      <c r="X219" s="143"/>
      <c r="Y219" s="143"/>
      <c r="Z219" s="143"/>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row>
    <row r="220" spans="1:70" ht="15" customHeight="1" thickBot="1" x14ac:dyDescent="0.3">
      <c r="C220" s="184" t="s">
        <v>297</v>
      </c>
      <c r="D220" s="152">
        <f>SUM(D8:D219)</f>
        <v>50117.549999999996</v>
      </c>
      <c r="E220" s="152">
        <f>SUM(E8:E219)</f>
        <v>74793.38</v>
      </c>
      <c r="F220" s="152">
        <f>SUM(F8:F219)</f>
        <v>5531.85</v>
      </c>
      <c r="G220" s="153">
        <f>SUM(G8:G219)</f>
        <v>9231</v>
      </c>
    </row>
    <row r="221" spans="1:70" ht="15" customHeight="1" thickTop="1" x14ac:dyDescent="0.25"/>
  </sheetData>
  <mergeCells count="3">
    <mergeCell ref="D1:E1"/>
    <mergeCell ref="D2:E2"/>
    <mergeCell ref="A3:B3"/>
  </mergeCells>
  <hyperlinks>
    <hyperlink ref="C13" r:id="rId1" xr:uid="{00000000-0004-0000-0000-000000000000}"/>
  </hyperlinks>
  <pageMargins left="0.7" right="0.7" top="0.75" bottom="0.75" header="0.3" footer="0.3"/>
  <pageSetup paperSize="9" fitToHeight="0"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2"/>
  <sheetViews>
    <sheetView zoomScale="80" zoomScaleNormal="80" workbookViewId="0">
      <pane ySplit="8" topLeftCell="A9" activePane="bottomLeft" state="frozen"/>
      <selection pane="bottomLeft" activeCell="A2" sqref="A2"/>
    </sheetView>
  </sheetViews>
  <sheetFormatPr baseColWidth="10" defaultRowHeight="15" x14ac:dyDescent="0.25"/>
  <cols>
    <col min="1" max="1" width="40.140625" style="108" customWidth="1"/>
    <col min="2" max="2" width="11.42578125" style="108"/>
    <col min="3" max="3" width="184.5703125" style="108" bestFit="1" customWidth="1"/>
    <col min="4" max="4" width="16.140625" style="108" customWidth="1"/>
    <col min="5" max="5" width="20.140625" style="108" customWidth="1"/>
    <col min="6" max="6" width="17.140625" style="108" customWidth="1"/>
    <col min="7" max="7" width="21.42578125" style="108" customWidth="1"/>
    <col min="8" max="16384" width="11.42578125" style="108"/>
  </cols>
  <sheetData>
    <row r="1" spans="1:8" customFormat="1" ht="48" customHeight="1" thickBot="1" x14ac:dyDescent="0.3">
      <c r="A1" s="1"/>
      <c r="B1" s="2"/>
      <c r="C1" s="3"/>
      <c r="D1" s="267"/>
      <c r="E1" s="267"/>
      <c r="F1" s="268" t="s">
        <v>85</v>
      </c>
      <c r="G1" s="268"/>
    </row>
    <row r="2" spans="1:8" customFormat="1" ht="23.25" customHeight="1" x14ac:dyDescent="0.25">
      <c r="A2" s="95" t="s">
        <v>390</v>
      </c>
      <c r="B2" s="6"/>
      <c r="D2" s="69"/>
      <c r="E2" s="8"/>
      <c r="F2" s="265"/>
      <c r="G2" s="265"/>
    </row>
    <row r="3" spans="1:8" s="131" customFormat="1" ht="23.25" customHeight="1" x14ac:dyDescent="0.25">
      <c r="A3" s="266" t="s">
        <v>389</v>
      </c>
      <c r="B3" s="266"/>
      <c r="D3" s="135"/>
      <c r="E3" s="134"/>
      <c r="F3" s="133"/>
      <c r="G3" s="132"/>
    </row>
    <row r="4" spans="1:8" customFormat="1" ht="23.25" customHeight="1" x14ac:dyDescent="0.25">
      <c r="A4" s="94" t="s">
        <v>388</v>
      </c>
      <c r="B4" s="6"/>
      <c r="D4" s="69"/>
      <c r="E4" s="8"/>
      <c r="F4" s="9"/>
      <c r="G4" s="68"/>
    </row>
    <row r="8" spans="1:8" ht="45" customHeight="1" x14ac:dyDescent="0.25">
      <c r="A8" s="130" t="s">
        <v>4</v>
      </c>
      <c r="B8" s="30" t="s">
        <v>5</v>
      </c>
      <c r="C8" s="31" t="s">
        <v>6</v>
      </c>
      <c r="D8" s="31" t="s">
        <v>7</v>
      </c>
      <c r="E8" s="31" t="s">
        <v>8</v>
      </c>
      <c r="F8" s="31" t="s">
        <v>9</v>
      </c>
      <c r="G8" s="129" t="s">
        <v>289</v>
      </c>
      <c r="H8" s="113"/>
    </row>
    <row r="9" spans="1:8" x14ac:dyDescent="0.25">
      <c r="A9" s="16" t="s">
        <v>386</v>
      </c>
      <c r="B9" s="99">
        <v>2018</v>
      </c>
      <c r="C9" s="16" t="s">
        <v>387</v>
      </c>
      <c r="D9" s="119">
        <v>250</v>
      </c>
      <c r="E9" s="119">
        <v>0</v>
      </c>
      <c r="F9" s="119">
        <v>0</v>
      </c>
      <c r="G9" s="124">
        <v>125</v>
      </c>
      <c r="H9" s="113"/>
    </row>
    <row r="10" spans="1:8" x14ac:dyDescent="0.25">
      <c r="A10" s="16" t="s">
        <v>386</v>
      </c>
      <c r="B10" s="99">
        <v>2018</v>
      </c>
      <c r="C10" s="16" t="s">
        <v>385</v>
      </c>
      <c r="D10" s="119">
        <v>400</v>
      </c>
      <c r="E10" s="119">
        <v>0</v>
      </c>
      <c r="F10" s="119">
        <v>0</v>
      </c>
      <c r="G10" s="124">
        <v>100</v>
      </c>
      <c r="H10" s="113"/>
    </row>
    <row r="11" spans="1:8" x14ac:dyDescent="0.25">
      <c r="A11" s="16" t="s">
        <v>384</v>
      </c>
      <c r="B11" s="99">
        <v>2018</v>
      </c>
      <c r="C11" s="16" t="s">
        <v>383</v>
      </c>
      <c r="D11" s="119">
        <v>3700</v>
      </c>
      <c r="E11" s="119">
        <v>0</v>
      </c>
      <c r="F11" s="119">
        <v>0</v>
      </c>
      <c r="G11" s="124">
        <v>282</v>
      </c>
      <c r="H11" s="113"/>
    </row>
    <row r="12" spans="1:8" x14ac:dyDescent="0.25">
      <c r="A12" s="16" t="s">
        <v>377</v>
      </c>
      <c r="B12" s="99">
        <v>2018</v>
      </c>
      <c r="C12" s="16" t="s">
        <v>382</v>
      </c>
      <c r="D12" s="119">
        <v>100</v>
      </c>
      <c r="E12" s="119">
        <v>0</v>
      </c>
      <c r="F12" s="119">
        <v>0</v>
      </c>
      <c r="G12" s="128">
        <v>15</v>
      </c>
      <c r="H12" s="113"/>
    </row>
    <row r="13" spans="1:8" x14ac:dyDescent="0.25">
      <c r="A13" s="16" t="s">
        <v>377</v>
      </c>
      <c r="B13" s="99">
        <v>2018</v>
      </c>
      <c r="C13" s="16" t="s">
        <v>381</v>
      </c>
      <c r="D13" s="119">
        <v>100</v>
      </c>
      <c r="E13" s="119">
        <v>0</v>
      </c>
      <c r="F13" s="119">
        <v>0</v>
      </c>
      <c r="G13" s="128">
        <v>50</v>
      </c>
      <c r="H13" s="113"/>
    </row>
    <row r="14" spans="1:8" x14ac:dyDescent="0.25">
      <c r="A14" s="16" t="s">
        <v>377</v>
      </c>
      <c r="B14" s="99">
        <v>2018</v>
      </c>
      <c r="C14" s="16" t="s">
        <v>380</v>
      </c>
      <c r="D14" s="119">
        <v>75</v>
      </c>
      <c r="E14" s="119">
        <v>0</v>
      </c>
      <c r="F14" s="119">
        <v>0</v>
      </c>
      <c r="G14" s="128">
        <v>50</v>
      </c>
      <c r="H14" s="113"/>
    </row>
    <row r="15" spans="1:8" x14ac:dyDescent="0.25">
      <c r="A15" s="16" t="s">
        <v>377</v>
      </c>
      <c r="B15" s="99">
        <v>2018</v>
      </c>
      <c r="C15" s="16" t="s">
        <v>379</v>
      </c>
      <c r="D15" s="119">
        <v>0</v>
      </c>
      <c r="E15" s="119">
        <v>179.26</v>
      </c>
      <c r="F15" s="119">
        <v>0</v>
      </c>
      <c r="G15" s="128">
        <v>60</v>
      </c>
      <c r="H15" s="113"/>
    </row>
    <row r="16" spans="1:8" x14ac:dyDescent="0.25">
      <c r="A16" s="16" t="s">
        <v>377</v>
      </c>
      <c r="B16" s="99">
        <v>2018</v>
      </c>
      <c r="C16" s="16" t="s">
        <v>378</v>
      </c>
      <c r="D16" s="119">
        <v>0</v>
      </c>
      <c r="E16" s="119">
        <v>100</v>
      </c>
      <c r="F16" s="119">
        <v>0</v>
      </c>
      <c r="G16" s="128">
        <v>50</v>
      </c>
      <c r="H16" s="113"/>
    </row>
    <row r="17" spans="1:8" x14ac:dyDescent="0.25">
      <c r="A17" s="16" t="s">
        <v>377</v>
      </c>
      <c r="B17" s="99">
        <v>2018</v>
      </c>
      <c r="C17" s="16" t="s">
        <v>376</v>
      </c>
      <c r="D17" s="119">
        <v>2000</v>
      </c>
      <c r="E17" s="119">
        <v>0</v>
      </c>
      <c r="F17" s="119">
        <v>0</v>
      </c>
      <c r="G17" s="124">
        <v>30000</v>
      </c>
      <c r="H17" s="113"/>
    </row>
    <row r="18" spans="1:8" x14ac:dyDescent="0.25">
      <c r="A18" s="16" t="s">
        <v>374</v>
      </c>
      <c r="B18" s="99">
        <v>2018</v>
      </c>
      <c r="C18" s="16" t="s">
        <v>375</v>
      </c>
      <c r="D18" s="119">
        <v>0</v>
      </c>
      <c r="E18" s="119">
        <v>300</v>
      </c>
      <c r="F18" s="119">
        <v>0</v>
      </c>
      <c r="G18" s="124">
        <v>35</v>
      </c>
      <c r="H18" s="113"/>
    </row>
    <row r="19" spans="1:8" x14ac:dyDescent="0.25">
      <c r="A19" s="16" t="s">
        <v>374</v>
      </c>
      <c r="B19" s="99">
        <v>2018</v>
      </c>
      <c r="C19" s="16" t="s">
        <v>373</v>
      </c>
      <c r="D19" s="119">
        <v>0</v>
      </c>
      <c r="E19" s="119">
        <v>250</v>
      </c>
      <c r="F19" s="119">
        <v>0</v>
      </c>
      <c r="G19" s="124">
        <v>10</v>
      </c>
      <c r="H19" s="113"/>
    </row>
    <row r="20" spans="1:8" x14ac:dyDescent="0.25">
      <c r="A20" s="16" t="s">
        <v>369</v>
      </c>
      <c r="B20" s="99">
        <v>2018</v>
      </c>
      <c r="C20" s="17" t="s">
        <v>372</v>
      </c>
      <c r="D20" s="119">
        <v>1000</v>
      </c>
      <c r="E20" s="119">
        <v>0</v>
      </c>
      <c r="F20" s="119">
        <v>0</v>
      </c>
      <c r="G20" s="124">
        <v>60</v>
      </c>
      <c r="H20" s="113"/>
    </row>
    <row r="21" spans="1:8" x14ac:dyDescent="0.25">
      <c r="A21" s="16" t="s">
        <v>369</v>
      </c>
      <c r="B21" s="99">
        <v>2018</v>
      </c>
      <c r="C21" s="17" t="s">
        <v>371</v>
      </c>
      <c r="D21" s="119">
        <v>1500</v>
      </c>
      <c r="E21" s="119">
        <v>0</v>
      </c>
      <c r="F21" s="119">
        <v>0</v>
      </c>
      <c r="G21" s="124">
        <v>125</v>
      </c>
      <c r="H21" s="113"/>
    </row>
    <row r="22" spans="1:8" x14ac:dyDescent="0.25">
      <c r="A22" s="16" t="s">
        <v>369</v>
      </c>
      <c r="B22" s="99">
        <v>2018</v>
      </c>
      <c r="C22" s="17" t="s">
        <v>370</v>
      </c>
      <c r="D22" s="119">
        <v>1500</v>
      </c>
      <c r="E22" s="119">
        <v>0</v>
      </c>
      <c r="F22" s="119">
        <v>0</v>
      </c>
      <c r="G22" s="124">
        <v>300</v>
      </c>
      <c r="H22" s="113"/>
    </row>
    <row r="23" spans="1:8" x14ac:dyDescent="0.25">
      <c r="A23" s="16" t="s">
        <v>369</v>
      </c>
      <c r="B23" s="99">
        <v>2018</v>
      </c>
      <c r="C23" s="17" t="s">
        <v>368</v>
      </c>
      <c r="D23" s="119">
        <v>500</v>
      </c>
      <c r="E23" s="119">
        <v>0</v>
      </c>
      <c r="F23" s="119">
        <v>0</v>
      </c>
      <c r="G23" s="124">
        <v>100</v>
      </c>
      <c r="H23" s="113"/>
    </row>
    <row r="24" spans="1:8" x14ac:dyDescent="0.25">
      <c r="A24" s="16" t="s">
        <v>367</v>
      </c>
      <c r="B24" s="99">
        <v>2018</v>
      </c>
      <c r="C24" s="16" t="s">
        <v>366</v>
      </c>
      <c r="D24" s="119">
        <v>0</v>
      </c>
      <c r="E24" s="119">
        <v>0</v>
      </c>
      <c r="F24" s="119">
        <v>0</v>
      </c>
      <c r="G24" s="124">
        <v>300</v>
      </c>
      <c r="H24" s="113"/>
    </row>
    <row r="25" spans="1:8" x14ac:dyDescent="0.25">
      <c r="A25" s="127" t="s">
        <v>364</v>
      </c>
      <c r="B25" s="99">
        <v>2018</v>
      </c>
      <c r="C25" s="126" t="s">
        <v>365</v>
      </c>
      <c r="D25" s="119">
        <v>0</v>
      </c>
      <c r="E25" s="119">
        <v>0</v>
      </c>
      <c r="F25" s="119">
        <v>0</v>
      </c>
      <c r="G25" s="124">
        <v>10</v>
      </c>
      <c r="H25" s="113"/>
    </row>
    <row r="26" spans="1:8" x14ac:dyDescent="0.25">
      <c r="A26" s="127" t="s">
        <v>364</v>
      </c>
      <c r="B26" s="99">
        <v>2018</v>
      </c>
      <c r="C26" s="126" t="s">
        <v>363</v>
      </c>
      <c r="D26" s="119">
        <v>0</v>
      </c>
      <c r="E26" s="119">
        <v>0</v>
      </c>
      <c r="F26" s="119">
        <v>0</v>
      </c>
      <c r="G26" s="124"/>
      <c r="H26" s="113"/>
    </row>
    <row r="27" spans="1:8" x14ac:dyDescent="0.25">
      <c r="A27" s="15" t="s">
        <v>357</v>
      </c>
      <c r="B27" s="99">
        <v>2018</v>
      </c>
      <c r="C27" s="17" t="s">
        <v>362</v>
      </c>
      <c r="D27" s="119">
        <v>0</v>
      </c>
      <c r="E27" s="119">
        <v>0</v>
      </c>
      <c r="F27" s="119">
        <v>0</v>
      </c>
      <c r="G27" s="124">
        <v>60</v>
      </c>
      <c r="H27" s="113"/>
    </row>
    <row r="28" spans="1:8" x14ac:dyDescent="0.25">
      <c r="A28" s="15" t="s">
        <v>357</v>
      </c>
      <c r="B28" s="99">
        <v>2018</v>
      </c>
      <c r="C28" s="17" t="s">
        <v>360</v>
      </c>
      <c r="D28" s="119">
        <v>0</v>
      </c>
      <c r="E28" s="119">
        <v>0</v>
      </c>
      <c r="F28" s="119">
        <v>0</v>
      </c>
      <c r="G28" s="124">
        <v>20</v>
      </c>
      <c r="H28" s="113"/>
    </row>
    <row r="29" spans="1:8" x14ac:dyDescent="0.25">
      <c r="A29" s="15" t="s">
        <v>357</v>
      </c>
      <c r="B29" s="99">
        <v>2018</v>
      </c>
      <c r="C29" s="17" t="s">
        <v>360</v>
      </c>
      <c r="D29" s="119">
        <v>0</v>
      </c>
      <c r="E29" s="119">
        <v>0</v>
      </c>
      <c r="F29" s="119">
        <v>0</v>
      </c>
      <c r="G29" s="124">
        <v>15</v>
      </c>
      <c r="H29" s="113"/>
    </row>
    <row r="30" spans="1:8" x14ac:dyDescent="0.25">
      <c r="A30" s="15" t="s">
        <v>357</v>
      </c>
      <c r="B30" s="99">
        <v>2018</v>
      </c>
      <c r="C30" s="125" t="s">
        <v>361</v>
      </c>
      <c r="D30" s="119">
        <v>0</v>
      </c>
      <c r="E30" s="119">
        <v>0</v>
      </c>
      <c r="F30" s="119">
        <v>0</v>
      </c>
      <c r="G30" s="124">
        <v>20</v>
      </c>
      <c r="H30" s="113"/>
    </row>
    <row r="31" spans="1:8" x14ac:dyDescent="0.25">
      <c r="A31" s="15" t="s">
        <v>357</v>
      </c>
      <c r="B31" s="99">
        <v>2018</v>
      </c>
      <c r="C31" s="17" t="s">
        <v>360</v>
      </c>
      <c r="D31" s="119">
        <v>0</v>
      </c>
      <c r="E31" s="119">
        <v>0</v>
      </c>
      <c r="F31" s="119">
        <v>0</v>
      </c>
      <c r="G31" s="117">
        <v>150</v>
      </c>
      <c r="H31" s="113"/>
    </row>
    <row r="32" spans="1:8" x14ac:dyDescent="0.25">
      <c r="A32" s="15" t="s">
        <v>357</v>
      </c>
      <c r="B32" s="99">
        <v>2018</v>
      </c>
      <c r="C32" s="17" t="s">
        <v>359</v>
      </c>
      <c r="D32" s="119">
        <v>0</v>
      </c>
      <c r="E32" s="119">
        <v>0</v>
      </c>
      <c r="F32" s="119">
        <v>0</v>
      </c>
      <c r="G32" s="117">
        <v>15</v>
      </c>
      <c r="H32" s="113"/>
    </row>
    <row r="33" spans="1:8" x14ac:dyDescent="0.25">
      <c r="A33" s="15" t="s">
        <v>357</v>
      </c>
      <c r="B33" s="99">
        <v>2018</v>
      </c>
      <c r="C33" s="16" t="s">
        <v>358</v>
      </c>
      <c r="D33" s="119">
        <v>0</v>
      </c>
      <c r="E33" s="119">
        <v>0</v>
      </c>
      <c r="F33" s="119">
        <v>0</v>
      </c>
      <c r="G33" s="117">
        <v>35</v>
      </c>
      <c r="H33" s="113"/>
    </row>
    <row r="34" spans="1:8" x14ac:dyDescent="0.25">
      <c r="A34" s="15" t="s">
        <v>357</v>
      </c>
      <c r="B34" s="99">
        <v>2018</v>
      </c>
      <c r="C34" s="16" t="s">
        <v>356</v>
      </c>
      <c r="D34" s="119">
        <v>0</v>
      </c>
      <c r="E34" s="119">
        <v>0</v>
      </c>
      <c r="F34" s="119">
        <v>0</v>
      </c>
      <c r="G34" s="117">
        <v>25</v>
      </c>
      <c r="H34" s="113"/>
    </row>
    <row r="35" spans="1:8" x14ac:dyDescent="0.25">
      <c r="A35" s="15" t="s">
        <v>353</v>
      </c>
      <c r="B35" s="99">
        <v>2018</v>
      </c>
      <c r="C35" s="48" t="s">
        <v>355</v>
      </c>
      <c r="D35" s="119">
        <v>17.420000000000002</v>
      </c>
      <c r="E35" s="119">
        <v>0</v>
      </c>
      <c r="F35" s="119">
        <v>0</v>
      </c>
      <c r="G35" s="117">
        <v>50</v>
      </c>
      <c r="H35" s="113"/>
    </row>
    <row r="36" spans="1:8" ht="15" customHeight="1" x14ac:dyDescent="0.25">
      <c r="A36" s="15" t="s">
        <v>353</v>
      </c>
      <c r="B36" s="99">
        <v>2018</v>
      </c>
      <c r="C36" s="123" t="s">
        <v>354</v>
      </c>
      <c r="D36" s="119">
        <v>17.420000000000002</v>
      </c>
      <c r="E36" s="119">
        <v>0</v>
      </c>
      <c r="F36" s="119">
        <v>0</v>
      </c>
      <c r="G36" s="117">
        <v>50</v>
      </c>
      <c r="H36" s="113"/>
    </row>
    <row r="37" spans="1:8" x14ac:dyDescent="0.25">
      <c r="A37" s="15" t="s">
        <v>353</v>
      </c>
      <c r="B37" s="99">
        <v>2018</v>
      </c>
      <c r="C37" s="123" t="s">
        <v>352</v>
      </c>
      <c r="D37" s="119">
        <v>17.420000000000002</v>
      </c>
      <c r="E37" s="119">
        <v>0</v>
      </c>
      <c r="F37" s="119">
        <v>0</v>
      </c>
      <c r="G37" s="117">
        <v>50</v>
      </c>
      <c r="H37" s="113"/>
    </row>
    <row r="38" spans="1:8" x14ac:dyDescent="0.25">
      <c r="A38" s="16" t="s">
        <v>349</v>
      </c>
      <c r="B38" s="99">
        <v>2018</v>
      </c>
      <c r="C38" s="17" t="s">
        <v>351</v>
      </c>
      <c r="D38" s="119">
        <v>0</v>
      </c>
      <c r="E38" s="119">
        <v>0</v>
      </c>
      <c r="F38" s="119">
        <v>0</v>
      </c>
      <c r="G38" s="117">
        <v>47</v>
      </c>
      <c r="H38" s="113"/>
    </row>
    <row r="39" spans="1:8" x14ac:dyDescent="0.25">
      <c r="A39" s="16" t="s">
        <v>349</v>
      </c>
      <c r="B39" s="99">
        <v>2018</v>
      </c>
      <c r="C39" s="17" t="s">
        <v>350</v>
      </c>
      <c r="D39" s="119">
        <v>0</v>
      </c>
      <c r="E39" s="119">
        <v>0</v>
      </c>
      <c r="F39" s="119">
        <v>0</v>
      </c>
      <c r="G39" s="117">
        <v>36</v>
      </c>
      <c r="H39" s="113"/>
    </row>
    <row r="40" spans="1:8" x14ac:dyDescent="0.25">
      <c r="A40" s="16" t="s">
        <v>349</v>
      </c>
      <c r="B40" s="99">
        <v>2018</v>
      </c>
      <c r="C40" s="17" t="s">
        <v>348</v>
      </c>
      <c r="D40" s="119">
        <v>0</v>
      </c>
      <c r="E40" s="119">
        <v>0</v>
      </c>
      <c r="F40" s="119">
        <v>0</v>
      </c>
      <c r="G40" s="117">
        <v>41</v>
      </c>
      <c r="H40" s="113"/>
    </row>
    <row r="41" spans="1:8" x14ac:dyDescent="0.25">
      <c r="A41" s="15" t="s">
        <v>343</v>
      </c>
      <c r="B41" s="99">
        <v>2018</v>
      </c>
      <c r="C41" s="48" t="s">
        <v>347</v>
      </c>
      <c r="D41" s="119">
        <v>1000</v>
      </c>
      <c r="E41" s="119">
        <v>0</v>
      </c>
      <c r="F41" s="119">
        <v>0</v>
      </c>
      <c r="G41" s="117">
        <v>900</v>
      </c>
      <c r="H41" s="113"/>
    </row>
    <row r="42" spans="1:8" x14ac:dyDescent="0.25">
      <c r="A42" s="15" t="s">
        <v>343</v>
      </c>
      <c r="B42" s="99">
        <v>2018</v>
      </c>
      <c r="C42" s="48" t="s">
        <v>346</v>
      </c>
      <c r="D42" s="119">
        <v>350</v>
      </c>
      <c r="E42" s="119">
        <v>0</v>
      </c>
      <c r="F42" s="119">
        <v>0</v>
      </c>
      <c r="G42" s="117">
        <v>1000</v>
      </c>
      <c r="H42" s="113"/>
    </row>
    <row r="43" spans="1:8" x14ac:dyDescent="0.25">
      <c r="A43" s="15" t="s">
        <v>343</v>
      </c>
      <c r="B43" s="99">
        <v>2018</v>
      </c>
      <c r="C43" s="48" t="s">
        <v>345</v>
      </c>
      <c r="D43" s="119">
        <v>500</v>
      </c>
      <c r="E43" s="119">
        <v>0</v>
      </c>
      <c r="F43" s="119">
        <v>0</v>
      </c>
      <c r="G43" s="117">
        <v>60</v>
      </c>
      <c r="H43" s="113"/>
    </row>
    <row r="44" spans="1:8" x14ac:dyDescent="0.25">
      <c r="A44" s="15" t="s">
        <v>343</v>
      </c>
      <c r="B44" s="99">
        <v>2018</v>
      </c>
      <c r="C44" s="48" t="s">
        <v>344</v>
      </c>
      <c r="D44" s="119">
        <v>270</v>
      </c>
      <c r="E44" s="119">
        <v>0</v>
      </c>
      <c r="F44" s="119">
        <v>0</v>
      </c>
      <c r="G44" s="117">
        <v>600</v>
      </c>
      <c r="H44" s="113"/>
    </row>
    <row r="45" spans="1:8" x14ac:dyDescent="0.25">
      <c r="A45" s="15" t="s">
        <v>343</v>
      </c>
      <c r="B45" s="99">
        <v>2018</v>
      </c>
      <c r="C45" s="48" t="s">
        <v>342</v>
      </c>
      <c r="D45" s="119">
        <v>400</v>
      </c>
      <c r="E45" s="119">
        <v>0</v>
      </c>
      <c r="F45" s="119">
        <v>0</v>
      </c>
      <c r="G45" s="117">
        <v>150</v>
      </c>
      <c r="H45" s="113"/>
    </row>
    <row r="46" spans="1:8" x14ac:dyDescent="0.25">
      <c r="A46" s="16" t="s">
        <v>340</v>
      </c>
      <c r="B46" s="99">
        <v>2018</v>
      </c>
      <c r="C46" s="17" t="s">
        <v>341</v>
      </c>
      <c r="D46" s="119">
        <v>0</v>
      </c>
      <c r="E46" s="119">
        <v>0</v>
      </c>
      <c r="F46" s="119">
        <v>0</v>
      </c>
      <c r="G46" s="117">
        <v>30</v>
      </c>
      <c r="H46" s="113"/>
    </row>
    <row r="47" spans="1:8" x14ac:dyDescent="0.25">
      <c r="A47" s="16" t="s">
        <v>340</v>
      </c>
      <c r="B47" s="99">
        <v>2018</v>
      </c>
      <c r="C47" s="17" t="s">
        <v>339</v>
      </c>
      <c r="D47" s="119">
        <v>0</v>
      </c>
      <c r="E47" s="119">
        <v>0</v>
      </c>
      <c r="F47" s="119">
        <v>0</v>
      </c>
      <c r="G47" s="117">
        <v>60</v>
      </c>
      <c r="H47" s="113"/>
    </row>
    <row r="48" spans="1:8" x14ac:dyDescent="0.25">
      <c r="A48" s="16" t="s">
        <v>338</v>
      </c>
      <c r="B48" s="99">
        <v>2018</v>
      </c>
      <c r="C48" s="16" t="s">
        <v>337</v>
      </c>
      <c r="D48" s="119">
        <v>0</v>
      </c>
      <c r="E48" s="119">
        <v>0</v>
      </c>
      <c r="F48" s="119">
        <v>0</v>
      </c>
      <c r="G48" s="117">
        <v>27</v>
      </c>
      <c r="H48" s="113"/>
    </row>
    <row r="49" spans="1:8" x14ac:dyDescent="0.25">
      <c r="A49" s="16" t="s">
        <v>332</v>
      </c>
      <c r="B49" s="99">
        <v>2018</v>
      </c>
      <c r="C49" s="48" t="s">
        <v>336</v>
      </c>
      <c r="D49" s="119"/>
      <c r="E49" s="119"/>
      <c r="F49" s="119"/>
      <c r="G49" s="117">
        <v>50</v>
      </c>
      <c r="H49" s="113"/>
    </row>
    <row r="50" spans="1:8" x14ac:dyDescent="0.25">
      <c r="A50" s="16" t="s">
        <v>332</v>
      </c>
      <c r="B50" s="99">
        <v>2018</v>
      </c>
      <c r="C50" s="48" t="s">
        <v>335</v>
      </c>
      <c r="D50" s="119"/>
      <c r="E50" s="119"/>
      <c r="F50" s="119"/>
      <c r="G50" s="117">
        <v>50</v>
      </c>
      <c r="H50" s="113"/>
    </row>
    <row r="51" spans="1:8" ht="30" x14ac:dyDescent="0.25">
      <c r="A51" s="16" t="s">
        <v>332</v>
      </c>
      <c r="B51" s="99">
        <v>2018</v>
      </c>
      <c r="C51" s="48" t="s">
        <v>334</v>
      </c>
      <c r="D51" s="119"/>
      <c r="E51" s="119"/>
      <c r="F51" s="119"/>
      <c r="G51" s="117"/>
      <c r="H51" s="113"/>
    </row>
    <row r="52" spans="1:8" x14ac:dyDescent="0.25">
      <c r="A52" s="16" t="s">
        <v>332</v>
      </c>
      <c r="B52" s="99">
        <v>2018</v>
      </c>
      <c r="C52" s="122" t="s">
        <v>333</v>
      </c>
      <c r="D52" s="119"/>
      <c r="E52" s="119"/>
      <c r="F52" s="119"/>
      <c r="G52" s="117">
        <v>75</v>
      </c>
      <c r="H52" s="113"/>
    </row>
    <row r="53" spans="1:8" x14ac:dyDescent="0.25">
      <c r="A53" s="16" t="s">
        <v>332</v>
      </c>
      <c r="B53" s="99">
        <v>2018</v>
      </c>
      <c r="C53" s="121" t="s">
        <v>331</v>
      </c>
      <c r="D53" s="119"/>
      <c r="E53" s="119"/>
      <c r="F53" s="119"/>
      <c r="G53" s="117">
        <v>50</v>
      </c>
      <c r="H53" s="113"/>
    </row>
    <row r="54" spans="1:8" x14ac:dyDescent="0.25">
      <c r="A54" s="16" t="s">
        <v>35</v>
      </c>
      <c r="B54" s="99">
        <v>2018</v>
      </c>
      <c r="C54" s="17" t="s">
        <v>249</v>
      </c>
      <c r="D54" s="119">
        <v>1267</v>
      </c>
      <c r="E54" s="119">
        <v>0</v>
      </c>
      <c r="F54" s="119">
        <v>0</v>
      </c>
      <c r="G54" s="117">
        <v>11</v>
      </c>
      <c r="H54" s="113"/>
    </row>
    <row r="55" spans="1:8" x14ac:dyDescent="0.25">
      <c r="A55" s="16" t="s">
        <v>35</v>
      </c>
      <c r="B55" s="99">
        <v>2018</v>
      </c>
      <c r="C55" s="40" t="s">
        <v>330</v>
      </c>
      <c r="D55" s="119">
        <v>477.56</v>
      </c>
      <c r="E55" s="119">
        <v>0</v>
      </c>
      <c r="F55" s="119">
        <v>0</v>
      </c>
      <c r="G55" s="117">
        <v>315</v>
      </c>
      <c r="H55" s="113"/>
    </row>
    <row r="56" spans="1:8" x14ac:dyDescent="0.25">
      <c r="A56" s="16" t="s">
        <v>327</v>
      </c>
      <c r="B56" s="99">
        <v>2018</v>
      </c>
      <c r="C56" s="16" t="s">
        <v>329</v>
      </c>
      <c r="D56" s="119">
        <v>210</v>
      </c>
      <c r="E56" s="119">
        <v>0</v>
      </c>
      <c r="F56" s="119">
        <v>0</v>
      </c>
      <c r="G56" s="117">
        <v>62</v>
      </c>
      <c r="H56" s="113"/>
    </row>
    <row r="57" spans="1:8" x14ac:dyDescent="0.25">
      <c r="A57" s="16" t="s">
        <v>327</v>
      </c>
      <c r="B57" s="99">
        <v>2018</v>
      </c>
      <c r="C57" s="16" t="s">
        <v>328</v>
      </c>
      <c r="D57" s="119">
        <v>45</v>
      </c>
      <c r="E57" s="119">
        <v>0</v>
      </c>
      <c r="F57" s="119">
        <v>0</v>
      </c>
      <c r="G57" s="117">
        <v>58</v>
      </c>
      <c r="H57" s="113"/>
    </row>
    <row r="58" spans="1:8" x14ac:dyDescent="0.25">
      <c r="A58" s="16" t="s">
        <v>327</v>
      </c>
      <c r="B58" s="99">
        <v>2018</v>
      </c>
      <c r="C58" s="16" t="s">
        <v>326</v>
      </c>
      <c r="D58" s="119">
        <v>90</v>
      </c>
      <c r="E58" s="119">
        <v>0</v>
      </c>
      <c r="F58" s="119">
        <v>0</v>
      </c>
      <c r="G58" s="117">
        <v>16</v>
      </c>
      <c r="H58" s="113"/>
    </row>
    <row r="59" spans="1:8" x14ac:dyDescent="0.25">
      <c r="A59" s="16" t="s">
        <v>325</v>
      </c>
      <c r="B59" s="99">
        <v>2018</v>
      </c>
      <c r="C59" s="99" t="s">
        <v>324</v>
      </c>
      <c r="D59" s="119">
        <v>200</v>
      </c>
      <c r="E59" s="119">
        <v>0</v>
      </c>
      <c r="F59" s="119">
        <v>0</v>
      </c>
      <c r="G59" s="117">
        <v>100</v>
      </c>
      <c r="H59" s="113"/>
    </row>
    <row r="60" spans="1:8" x14ac:dyDescent="0.25">
      <c r="A60" s="16" t="s">
        <v>322</v>
      </c>
      <c r="B60" s="99">
        <v>2018</v>
      </c>
      <c r="C60" s="16" t="s">
        <v>323</v>
      </c>
      <c r="D60" s="119">
        <v>250</v>
      </c>
      <c r="E60" s="119">
        <v>0</v>
      </c>
      <c r="F60" s="119">
        <v>0</v>
      </c>
      <c r="G60" s="117">
        <v>100</v>
      </c>
      <c r="H60" s="113"/>
    </row>
    <row r="61" spans="1:8" x14ac:dyDescent="0.25">
      <c r="A61" s="16" t="s">
        <v>322</v>
      </c>
      <c r="B61" s="99">
        <v>2018</v>
      </c>
      <c r="C61" s="120" t="s">
        <v>321</v>
      </c>
      <c r="D61" s="119">
        <v>250</v>
      </c>
      <c r="E61" s="119">
        <v>0</v>
      </c>
      <c r="F61" s="119">
        <v>0</v>
      </c>
      <c r="G61" s="117">
        <v>100</v>
      </c>
      <c r="H61" s="113"/>
    </row>
    <row r="62" spans="1:8" x14ac:dyDescent="0.25">
      <c r="A62" s="16" t="s">
        <v>319</v>
      </c>
      <c r="B62" s="99">
        <v>2018</v>
      </c>
      <c r="C62" s="17" t="s">
        <v>320</v>
      </c>
      <c r="D62" s="119">
        <v>0</v>
      </c>
      <c r="E62" s="119">
        <v>0</v>
      </c>
      <c r="F62" s="119">
        <v>0</v>
      </c>
      <c r="G62" s="117">
        <v>120</v>
      </c>
      <c r="H62" s="113"/>
    </row>
    <row r="63" spans="1:8" x14ac:dyDescent="0.25">
      <c r="A63" s="16" t="s">
        <v>319</v>
      </c>
      <c r="B63" s="99">
        <v>2018</v>
      </c>
      <c r="C63" s="17" t="s">
        <v>318</v>
      </c>
      <c r="D63" s="119">
        <v>0</v>
      </c>
      <c r="E63" s="119">
        <v>0</v>
      </c>
      <c r="F63" s="119">
        <v>0</v>
      </c>
      <c r="G63" s="117">
        <v>200</v>
      </c>
      <c r="H63" s="113"/>
    </row>
    <row r="64" spans="1:8" x14ac:dyDescent="0.25">
      <c r="A64" s="15" t="s">
        <v>305</v>
      </c>
      <c r="B64" s="99">
        <v>2018</v>
      </c>
      <c r="C64" s="17" t="s">
        <v>317</v>
      </c>
      <c r="D64" s="119">
        <v>0</v>
      </c>
      <c r="E64" s="119">
        <v>0</v>
      </c>
      <c r="F64" s="119">
        <v>0</v>
      </c>
      <c r="G64" s="117">
        <v>40</v>
      </c>
      <c r="H64" s="113"/>
    </row>
    <row r="65" spans="1:8" x14ac:dyDescent="0.25">
      <c r="A65" s="15" t="s">
        <v>305</v>
      </c>
      <c r="B65" s="99">
        <v>2018</v>
      </c>
      <c r="C65" s="17" t="s">
        <v>316</v>
      </c>
      <c r="D65" s="119">
        <v>0</v>
      </c>
      <c r="E65" s="119">
        <v>0</v>
      </c>
      <c r="F65" s="119">
        <v>0</v>
      </c>
      <c r="G65" s="117">
        <v>20</v>
      </c>
      <c r="H65" s="113"/>
    </row>
    <row r="66" spans="1:8" x14ac:dyDescent="0.25">
      <c r="A66" s="15" t="s">
        <v>305</v>
      </c>
      <c r="B66" s="99">
        <v>2018</v>
      </c>
      <c r="C66" s="17" t="s">
        <v>315</v>
      </c>
      <c r="D66" s="119">
        <v>0</v>
      </c>
      <c r="E66" s="119">
        <v>0</v>
      </c>
      <c r="F66" s="119">
        <v>1164.9100000000001</v>
      </c>
      <c r="G66" s="117"/>
      <c r="H66" s="113"/>
    </row>
    <row r="67" spans="1:8" x14ac:dyDescent="0.25">
      <c r="A67" s="15" t="s">
        <v>305</v>
      </c>
      <c r="B67" s="99">
        <v>2018</v>
      </c>
      <c r="C67" s="17" t="s">
        <v>314</v>
      </c>
      <c r="D67" s="119">
        <v>0</v>
      </c>
      <c r="E67" s="119">
        <v>0</v>
      </c>
      <c r="F67" s="119">
        <v>0</v>
      </c>
      <c r="G67" s="117">
        <v>20</v>
      </c>
      <c r="H67" s="113"/>
    </row>
    <row r="68" spans="1:8" x14ac:dyDescent="0.25">
      <c r="A68" s="15" t="s">
        <v>305</v>
      </c>
      <c r="B68" s="99">
        <v>2018</v>
      </c>
      <c r="C68" s="17" t="s">
        <v>313</v>
      </c>
      <c r="D68" s="119">
        <v>0</v>
      </c>
      <c r="E68" s="119">
        <v>0</v>
      </c>
      <c r="F68" s="119">
        <v>0</v>
      </c>
      <c r="G68" s="117">
        <v>20</v>
      </c>
      <c r="H68" s="113"/>
    </row>
    <row r="69" spans="1:8" x14ac:dyDescent="0.25">
      <c r="A69" s="15" t="s">
        <v>305</v>
      </c>
      <c r="B69" s="99">
        <v>2018</v>
      </c>
      <c r="C69" s="17" t="s">
        <v>312</v>
      </c>
      <c r="D69" s="119">
        <v>0</v>
      </c>
      <c r="E69" s="119">
        <v>0</v>
      </c>
      <c r="F69" s="119">
        <v>0</v>
      </c>
      <c r="G69" s="117">
        <v>5</v>
      </c>
      <c r="H69" s="113"/>
    </row>
    <row r="70" spans="1:8" x14ac:dyDescent="0.25">
      <c r="A70" s="15" t="s">
        <v>305</v>
      </c>
      <c r="B70" s="99">
        <v>2018</v>
      </c>
      <c r="C70" s="17" t="s">
        <v>311</v>
      </c>
      <c r="D70" s="119">
        <v>0</v>
      </c>
      <c r="E70" s="119">
        <v>0</v>
      </c>
      <c r="F70" s="119">
        <v>0</v>
      </c>
      <c r="G70" s="117">
        <v>20</v>
      </c>
      <c r="H70" s="113"/>
    </row>
    <row r="71" spans="1:8" x14ac:dyDescent="0.25">
      <c r="A71" s="15" t="s">
        <v>305</v>
      </c>
      <c r="B71" s="99">
        <v>2018</v>
      </c>
      <c r="C71" s="17" t="s">
        <v>310</v>
      </c>
      <c r="D71" s="119">
        <v>0</v>
      </c>
      <c r="E71" s="119">
        <v>0</v>
      </c>
      <c r="F71" s="119">
        <v>0</v>
      </c>
      <c r="G71" s="117">
        <v>10</v>
      </c>
      <c r="H71" s="113"/>
    </row>
    <row r="72" spans="1:8" x14ac:dyDescent="0.25">
      <c r="A72" s="15" t="s">
        <v>305</v>
      </c>
      <c r="B72" s="99">
        <v>2018</v>
      </c>
      <c r="C72" s="17" t="s">
        <v>309</v>
      </c>
      <c r="D72" s="119">
        <v>0</v>
      </c>
      <c r="E72" s="119">
        <v>0</v>
      </c>
      <c r="F72" s="119">
        <v>0</v>
      </c>
      <c r="G72" s="117">
        <v>100</v>
      </c>
      <c r="H72" s="113"/>
    </row>
    <row r="73" spans="1:8" x14ac:dyDescent="0.25">
      <c r="A73" s="15" t="s">
        <v>305</v>
      </c>
      <c r="B73" s="99">
        <v>2018</v>
      </c>
      <c r="C73" s="17" t="s">
        <v>308</v>
      </c>
      <c r="D73" s="119">
        <v>0</v>
      </c>
      <c r="E73" s="119">
        <v>0</v>
      </c>
      <c r="F73" s="119">
        <v>0</v>
      </c>
      <c r="G73" s="117">
        <v>30</v>
      </c>
      <c r="H73" s="113"/>
    </row>
    <row r="74" spans="1:8" x14ac:dyDescent="0.25">
      <c r="A74" s="15" t="s">
        <v>305</v>
      </c>
      <c r="B74" s="99">
        <v>2018</v>
      </c>
      <c r="C74" s="17" t="s">
        <v>307</v>
      </c>
      <c r="D74" s="119">
        <v>0</v>
      </c>
      <c r="E74" s="119">
        <v>0</v>
      </c>
      <c r="F74" s="119">
        <v>0</v>
      </c>
      <c r="G74" s="117">
        <v>15</v>
      </c>
      <c r="H74" s="113"/>
    </row>
    <row r="75" spans="1:8" x14ac:dyDescent="0.25">
      <c r="A75" s="15" t="s">
        <v>305</v>
      </c>
      <c r="B75" s="99">
        <v>2018</v>
      </c>
      <c r="C75" s="17" t="s">
        <v>306</v>
      </c>
      <c r="D75" s="119">
        <v>0</v>
      </c>
      <c r="E75" s="119">
        <v>0</v>
      </c>
      <c r="F75" s="119">
        <v>0</v>
      </c>
      <c r="G75" s="117"/>
      <c r="H75" s="113"/>
    </row>
    <row r="76" spans="1:8" x14ac:dyDescent="0.25">
      <c r="A76" s="15" t="s">
        <v>305</v>
      </c>
      <c r="B76" s="99">
        <v>2018</v>
      </c>
      <c r="C76" s="17" t="s">
        <v>304</v>
      </c>
      <c r="D76" s="119">
        <v>0</v>
      </c>
      <c r="E76" s="119">
        <v>0</v>
      </c>
      <c r="F76" s="119">
        <v>0</v>
      </c>
      <c r="G76" s="117">
        <v>12</v>
      </c>
      <c r="H76" s="113"/>
    </row>
    <row r="77" spans="1:8" x14ac:dyDescent="0.25">
      <c r="A77" s="15" t="s">
        <v>302</v>
      </c>
      <c r="B77" s="99">
        <v>2018</v>
      </c>
      <c r="C77" s="17" t="s">
        <v>241</v>
      </c>
      <c r="D77" s="119">
        <v>80</v>
      </c>
      <c r="E77" s="119">
        <v>0</v>
      </c>
      <c r="F77" s="119">
        <v>0</v>
      </c>
      <c r="G77" s="117">
        <v>20</v>
      </c>
      <c r="H77" s="113"/>
    </row>
    <row r="78" spans="1:8" x14ac:dyDescent="0.25">
      <c r="A78" s="15" t="s">
        <v>302</v>
      </c>
      <c r="B78" s="99">
        <v>2018</v>
      </c>
      <c r="C78" s="17" t="s">
        <v>303</v>
      </c>
      <c r="D78" s="119">
        <v>25</v>
      </c>
      <c r="E78" s="119">
        <v>0</v>
      </c>
      <c r="F78" s="119">
        <v>0</v>
      </c>
      <c r="G78" s="117">
        <v>80</v>
      </c>
      <c r="H78" s="113"/>
    </row>
    <row r="79" spans="1:8" ht="15" customHeight="1" x14ac:dyDescent="0.25">
      <c r="A79" s="15" t="s">
        <v>302</v>
      </c>
      <c r="B79" s="117">
        <v>2018</v>
      </c>
      <c r="C79" s="48" t="s">
        <v>301</v>
      </c>
      <c r="D79" s="118">
        <v>0</v>
      </c>
      <c r="E79" s="119">
        <v>0</v>
      </c>
      <c r="F79" s="118">
        <v>0</v>
      </c>
      <c r="G79" s="117">
        <v>50</v>
      </c>
      <c r="H79" s="113"/>
    </row>
    <row r="80" spans="1:8" x14ac:dyDescent="0.25">
      <c r="A80" s="109"/>
      <c r="C80" s="107" t="s">
        <v>297</v>
      </c>
      <c r="D80" s="115">
        <f>SUM(D9:D79)</f>
        <v>16591.82</v>
      </c>
      <c r="E80" s="116">
        <f>SUM(E9:E79)</f>
        <v>829.26</v>
      </c>
      <c r="F80" s="115">
        <f>SUM(F9:F79)</f>
        <v>1164.9100000000001</v>
      </c>
      <c r="G80" s="114">
        <f>SUM(G9:G79)</f>
        <v>36862</v>
      </c>
      <c r="H80" s="113"/>
    </row>
    <row r="81" spans="1:7" x14ac:dyDescent="0.25">
      <c r="A81" s="112"/>
      <c r="D81" s="111"/>
      <c r="E81" s="110"/>
      <c r="F81" s="111"/>
    </row>
    <row r="82" spans="1:7" x14ac:dyDescent="0.25">
      <c r="A82" s="109"/>
      <c r="D82" s="110"/>
      <c r="E82" s="110"/>
      <c r="F82" s="110"/>
    </row>
    <row r="83" spans="1:7" x14ac:dyDescent="0.25">
      <c r="A83" s="109"/>
      <c r="D83" s="110"/>
      <c r="E83" s="110"/>
      <c r="F83" s="110"/>
      <c r="G83" s="28"/>
    </row>
    <row r="84" spans="1:7" x14ac:dyDescent="0.25">
      <c r="A84" s="109"/>
      <c r="D84" s="110"/>
      <c r="E84" s="110"/>
      <c r="F84" s="110"/>
    </row>
    <row r="85" spans="1:7" x14ac:dyDescent="0.25">
      <c r="A85" s="109"/>
      <c r="D85" s="110"/>
      <c r="E85" s="110"/>
    </row>
    <row r="86" spans="1:7" x14ac:dyDescent="0.25">
      <c r="A86" s="109"/>
    </row>
    <row r="87" spans="1:7" x14ac:dyDescent="0.25">
      <c r="A87" s="109"/>
    </row>
    <row r="88" spans="1:7" x14ac:dyDescent="0.25">
      <c r="A88" s="109"/>
    </row>
    <row r="89" spans="1:7" x14ac:dyDescent="0.25">
      <c r="A89" s="109"/>
    </row>
    <row r="90" spans="1:7" x14ac:dyDescent="0.25">
      <c r="A90" s="109"/>
    </row>
    <row r="91" spans="1:7" x14ac:dyDescent="0.25">
      <c r="A91" s="109"/>
    </row>
    <row r="92" spans="1:7" x14ac:dyDescent="0.25">
      <c r="A92" s="109"/>
    </row>
  </sheetData>
  <autoFilter ref="A8:G80" xr:uid="{00000000-0009-0000-0000-000001000000}"/>
  <mergeCells count="4">
    <mergeCell ref="D1:E1"/>
    <mergeCell ref="F1:G1"/>
    <mergeCell ref="F2:G2"/>
    <mergeCell ref="A3:B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2"/>
  <sheetViews>
    <sheetView zoomScale="90" zoomScaleNormal="90" workbookViewId="0">
      <pane ySplit="5" topLeftCell="A6" activePane="bottomLeft" state="frozen"/>
      <selection pane="bottomLeft" activeCell="K65" sqref="K65"/>
    </sheetView>
  </sheetViews>
  <sheetFormatPr baseColWidth="10" defaultRowHeight="15" x14ac:dyDescent="0.25"/>
  <cols>
    <col min="1" max="1" width="44.28515625" customWidth="1"/>
    <col min="2" max="2" width="7.42578125" customWidth="1"/>
    <col min="3" max="3" width="69.42578125" customWidth="1"/>
    <col min="4" max="4" width="16.140625" style="93" customWidth="1"/>
    <col min="5" max="5" width="12.42578125" customWidth="1"/>
    <col min="7" max="7" width="22.85546875" style="68" customWidth="1"/>
  </cols>
  <sheetData>
    <row r="1" spans="1:8" ht="48" customHeight="1" thickBot="1" x14ac:dyDescent="0.3">
      <c r="A1" s="1"/>
      <c r="B1" s="2"/>
      <c r="C1" s="3"/>
      <c r="D1" s="267"/>
      <c r="E1" s="267"/>
      <c r="F1" s="268" t="s">
        <v>85</v>
      </c>
      <c r="G1" s="268"/>
    </row>
    <row r="2" spans="1:8" ht="23.25" customHeight="1" x14ac:dyDescent="0.25">
      <c r="A2" s="95" t="s">
        <v>219</v>
      </c>
      <c r="B2" s="6"/>
      <c r="D2" s="69"/>
      <c r="E2" s="8"/>
      <c r="F2" s="265"/>
      <c r="G2" s="265"/>
    </row>
    <row r="3" spans="1:8" ht="23.25" customHeight="1" x14ac:dyDescent="0.25">
      <c r="A3" s="94" t="s">
        <v>290</v>
      </c>
      <c r="B3" s="6"/>
      <c r="D3" s="69"/>
      <c r="E3" s="8"/>
      <c r="F3" s="9"/>
    </row>
    <row r="4" spans="1:8" ht="23.25" customHeight="1" x14ac:dyDescent="0.25">
      <c r="A4" s="94" t="s">
        <v>288</v>
      </c>
      <c r="B4" s="6"/>
      <c r="D4" s="69"/>
      <c r="E4" s="8"/>
      <c r="F4" s="9"/>
    </row>
    <row r="5" spans="1:8" ht="45" customHeight="1" x14ac:dyDescent="0.25">
      <c r="A5" s="30" t="s">
        <v>4</v>
      </c>
      <c r="B5" s="30" t="s">
        <v>5</v>
      </c>
      <c r="C5" s="31" t="s">
        <v>6</v>
      </c>
      <c r="D5" s="32" t="s">
        <v>7</v>
      </c>
      <c r="E5" s="32" t="s">
        <v>8</v>
      </c>
      <c r="F5" s="32" t="s">
        <v>9</v>
      </c>
      <c r="G5" s="33" t="s">
        <v>289</v>
      </c>
    </row>
    <row r="6" spans="1:8" x14ac:dyDescent="0.25">
      <c r="A6" s="15" t="s">
        <v>220</v>
      </c>
      <c r="B6" s="70">
        <v>2017</v>
      </c>
      <c r="C6" s="16" t="s">
        <v>221</v>
      </c>
      <c r="D6" s="71"/>
      <c r="E6" s="71"/>
      <c r="F6" s="72"/>
      <c r="G6" s="73"/>
    </row>
    <row r="7" spans="1:8" x14ac:dyDescent="0.25">
      <c r="A7" s="15" t="s">
        <v>220</v>
      </c>
      <c r="B7" s="70">
        <v>2017</v>
      </c>
      <c r="C7" s="16" t="s">
        <v>222</v>
      </c>
      <c r="D7" s="71"/>
      <c r="E7" s="71"/>
      <c r="F7" s="72"/>
      <c r="G7" s="73"/>
    </row>
    <row r="8" spans="1:8" x14ac:dyDescent="0.25">
      <c r="A8" s="15" t="s">
        <v>220</v>
      </c>
      <c r="B8" s="70">
        <v>2017</v>
      </c>
      <c r="C8" s="16" t="s">
        <v>298</v>
      </c>
      <c r="D8" s="71">
        <v>2000</v>
      </c>
      <c r="E8" s="71">
        <v>23000</v>
      </c>
      <c r="F8" s="72">
        <v>15000</v>
      </c>
      <c r="G8" s="73">
        <v>40</v>
      </c>
    </row>
    <row r="9" spans="1:8" x14ac:dyDescent="0.25">
      <c r="A9" s="15" t="s">
        <v>220</v>
      </c>
      <c r="B9" s="70">
        <v>2017</v>
      </c>
      <c r="C9" s="74" t="s">
        <v>220</v>
      </c>
      <c r="D9" s="71">
        <v>517</v>
      </c>
      <c r="E9" s="71"/>
      <c r="F9" s="72"/>
      <c r="G9" s="73"/>
    </row>
    <row r="10" spans="1:8" x14ac:dyDescent="0.25">
      <c r="A10" s="17" t="s">
        <v>223</v>
      </c>
      <c r="B10" s="70">
        <v>2017</v>
      </c>
      <c r="C10" s="16" t="s">
        <v>224</v>
      </c>
      <c r="D10" s="71"/>
      <c r="E10" s="71"/>
      <c r="F10" s="72"/>
      <c r="G10" s="73">
        <v>25</v>
      </c>
    </row>
    <row r="11" spans="1:8" x14ac:dyDescent="0.25">
      <c r="A11" s="17" t="s">
        <v>223</v>
      </c>
      <c r="B11" s="70">
        <v>2017</v>
      </c>
      <c r="C11" s="16" t="s">
        <v>225</v>
      </c>
      <c r="D11" s="71"/>
      <c r="E11" s="71"/>
      <c r="F11" s="72"/>
      <c r="G11" s="73">
        <v>100</v>
      </c>
      <c r="H11" s="40"/>
    </row>
    <row r="12" spans="1:8" x14ac:dyDescent="0.25">
      <c r="A12" s="15" t="s">
        <v>226</v>
      </c>
      <c r="B12" s="17">
        <v>2017</v>
      </c>
      <c r="C12" s="96" t="s">
        <v>227</v>
      </c>
      <c r="D12" s="75"/>
      <c r="E12" s="75">
        <v>1169</v>
      </c>
      <c r="F12" s="18"/>
      <c r="G12" s="76">
        <v>100</v>
      </c>
    </row>
    <row r="13" spans="1:8" x14ac:dyDescent="0.25">
      <c r="A13" s="15" t="s">
        <v>226</v>
      </c>
      <c r="B13" s="17">
        <v>2017</v>
      </c>
      <c r="C13" s="96" t="s">
        <v>228</v>
      </c>
      <c r="D13" s="75"/>
      <c r="E13" s="75">
        <v>1169</v>
      </c>
      <c r="F13" s="18"/>
      <c r="G13" s="76">
        <v>100</v>
      </c>
    </row>
    <row r="14" spans="1:8" x14ac:dyDescent="0.25">
      <c r="A14" s="15" t="s">
        <v>226</v>
      </c>
      <c r="B14" s="17">
        <v>2017</v>
      </c>
      <c r="C14" s="96" t="s">
        <v>229</v>
      </c>
      <c r="D14" s="75"/>
      <c r="E14" s="75">
        <v>1169</v>
      </c>
      <c r="F14" s="18"/>
      <c r="G14" s="76">
        <v>100</v>
      </c>
    </row>
    <row r="15" spans="1:8" x14ac:dyDescent="0.25">
      <c r="A15" s="15" t="s">
        <v>230</v>
      </c>
      <c r="B15" s="17">
        <v>2017</v>
      </c>
      <c r="C15" s="48" t="s">
        <v>299</v>
      </c>
      <c r="D15" s="75"/>
      <c r="E15" s="75"/>
      <c r="F15" s="18">
        <v>50</v>
      </c>
      <c r="G15" s="76">
        <v>30</v>
      </c>
    </row>
    <row r="16" spans="1:8" x14ac:dyDescent="0.25">
      <c r="A16" s="77" t="s">
        <v>230</v>
      </c>
      <c r="B16" s="17">
        <v>2017</v>
      </c>
      <c r="C16" s="97" t="s">
        <v>231</v>
      </c>
      <c r="D16" s="75"/>
      <c r="E16" s="75"/>
      <c r="F16" s="18">
        <v>150</v>
      </c>
      <c r="G16" s="76">
        <v>200</v>
      </c>
    </row>
    <row r="17" spans="1:7" x14ac:dyDescent="0.25">
      <c r="A17" s="17" t="s">
        <v>230</v>
      </c>
      <c r="B17" s="17">
        <v>2017</v>
      </c>
      <c r="C17" s="97" t="s">
        <v>232</v>
      </c>
      <c r="D17" s="75"/>
      <c r="E17" s="75">
        <v>100</v>
      </c>
      <c r="F17" s="18"/>
      <c r="G17" s="76">
        <v>50</v>
      </c>
    </row>
    <row r="18" spans="1:7" x14ac:dyDescent="0.25">
      <c r="A18" s="17" t="s">
        <v>230</v>
      </c>
      <c r="B18" s="17">
        <v>2017</v>
      </c>
      <c r="C18" s="97" t="s">
        <v>233</v>
      </c>
      <c r="D18" s="75"/>
      <c r="E18" s="75"/>
      <c r="F18" s="18"/>
      <c r="G18" s="76">
        <v>50</v>
      </c>
    </row>
    <row r="19" spans="1:7" x14ac:dyDescent="0.25">
      <c r="A19" s="17" t="s">
        <v>230</v>
      </c>
      <c r="B19" s="17">
        <v>2017</v>
      </c>
      <c r="C19" s="97" t="s">
        <v>234</v>
      </c>
      <c r="D19" s="75"/>
      <c r="E19" s="75"/>
      <c r="F19" s="18"/>
      <c r="G19" s="76">
        <v>30</v>
      </c>
    </row>
    <row r="20" spans="1:7" x14ac:dyDescent="0.25">
      <c r="A20" s="17" t="s">
        <v>230</v>
      </c>
      <c r="B20" s="17">
        <v>2017</v>
      </c>
      <c r="C20" s="97" t="s">
        <v>235</v>
      </c>
      <c r="D20" s="75"/>
      <c r="E20" s="75"/>
      <c r="F20" s="18">
        <v>200</v>
      </c>
      <c r="G20" s="76">
        <v>30</v>
      </c>
    </row>
    <row r="21" spans="1:7" x14ac:dyDescent="0.25">
      <c r="A21" s="17" t="s">
        <v>230</v>
      </c>
      <c r="B21" s="17">
        <v>2017</v>
      </c>
      <c r="C21" s="97" t="s">
        <v>236</v>
      </c>
      <c r="D21" s="75"/>
      <c r="E21" s="75"/>
      <c r="F21" s="18">
        <v>200</v>
      </c>
      <c r="G21" s="76">
        <v>200</v>
      </c>
    </row>
    <row r="22" spans="1:7" ht="45" x14ac:dyDescent="0.25">
      <c r="A22" s="48" t="s">
        <v>237</v>
      </c>
      <c r="B22" s="17">
        <v>2017</v>
      </c>
      <c r="C22" s="48" t="s">
        <v>238</v>
      </c>
      <c r="D22" s="75"/>
      <c r="E22" s="75"/>
      <c r="F22" s="18"/>
      <c r="G22" s="76">
        <v>200</v>
      </c>
    </row>
    <row r="23" spans="1:7" ht="45" x14ac:dyDescent="0.25">
      <c r="A23" s="48" t="s">
        <v>237</v>
      </c>
      <c r="B23" s="17">
        <v>2017</v>
      </c>
      <c r="C23" s="97" t="s">
        <v>239</v>
      </c>
      <c r="D23" s="75"/>
      <c r="E23" s="75"/>
      <c r="F23" s="18">
        <v>300</v>
      </c>
      <c r="G23" s="76">
        <v>300</v>
      </c>
    </row>
    <row r="24" spans="1:7" x14ac:dyDescent="0.25">
      <c r="A24" s="15" t="s">
        <v>240</v>
      </c>
      <c r="B24" s="17">
        <v>2017</v>
      </c>
      <c r="C24" s="96" t="s">
        <v>241</v>
      </c>
      <c r="D24" s="75">
        <v>80</v>
      </c>
      <c r="E24" s="75"/>
      <c r="F24" s="18"/>
      <c r="G24" s="76">
        <v>20</v>
      </c>
    </row>
    <row r="25" spans="1:7" x14ac:dyDescent="0.25">
      <c r="A25" s="17" t="s">
        <v>240</v>
      </c>
      <c r="B25" s="17">
        <v>2017</v>
      </c>
      <c r="C25" s="16" t="s">
        <v>242</v>
      </c>
      <c r="D25" s="75">
        <v>300</v>
      </c>
      <c r="E25" s="75"/>
      <c r="F25" s="18"/>
      <c r="G25" s="76">
        <v>300</v>
      </c>
    </row>
    <row r="26" spans="1:7" x14ac:dyDescent="0.25">
      <c r="A26" s="17" t="s">
        <v>240</v>
      </c>
      <c r="B26" s="17">
        <v>2017</v>
      </c>
      <c r="C26" s="16" t="s">
        <v>243</v>
      </c>
      <c r="D26" s="75"/>
      <c r="E26" s="75"/>
      <c r="F26" s="18"/>
      <c r="G26" s="76">
        <v>5614</v>
      </c>
    </row>
    <row r="27" spans="1:7" x14ac:dyDescent="0.25">
      <c r="A27" s="15" t="s">
        <v>244</v>
      </c>
      <c r="B27" s="17">
        <v>2017</v>
      </c>
      <c r="C27" s="96" t="s">
        <v>245</v>
      </c>
      <c r="D27" s="75">
        <v>18122</v>
      </c>
      <c r="E27" s="75"/>
      <c r="F27" s="19"/>
      <c r="G27" s="76">
        <v>7000</v>
      </c>
    </row>
    <row r="28" spans="1:7" x14ac:dyDescent="0.25">
      <c r="A28" s="15" t="s">
        <v>244</v>
      </c>
      <c r="B28" s="17">
        <v>2017</v>
      </c>
      <c r="C28" s="96" t="s">
        <v>246</v>
      </c>
      <c r="D28" s="75">
        <v>1315</v>
      </c>
      <c r="E28" s="75">
        <v>47040</v>
      </c>
      <c r="F28" s="19"/>
      <c r="G28" s="76">
        <v>120</v>
      </c>
    </row>
    <row r="29" spans="1:7" x14ac:dyDescent="0.25">
      <c r="A29" s="15" t="s">
        <v>244</v>
      </c>
      <c r="B29" s="17">
        <v>2017</v>
      </c>
      <c r="C29" s="96" t="s">
        <v>247</v>
      </c>
      <c r="D29" s="75">
        <v>926.9</v>
      </c>
      <c r="E29" s="75"/>
      <c r="F29" s="19"/>
      <c r="G29" s="76">
        <v>65</v>
      </c>
    </row>
    <row r="30" spans="1:7" x14ac:dyDescent="0.25">
      <c r="A30" s="15" t="s">
        <v>244</v>
      </c>
      <c r="B30" s="17">
        <v>2017</v>
      </c>
      <c r="C30" s="96" t="s">
        <v>248</v>
      </c>
      <c r="D30" s="75">
        <v>13560</v>
      </c>
      <c r="E30" s="75">
        <v>15150</v>
      </c>
      <c r="F30" s="19"/>
      <c r="G30" s="76">
        <v>150</v>
      </c>
    </row>
    <row r="31" spans="1:7" x14ac:dyDescent="0.25">
      <c r="A31" s="15" t="s">
        <v>35</v>
      </c>
      <c r="B31" s="17">
        <v>2017</v>
      </c>
      <c r="C31" s="96" t="s">
        <v>249</v>
      </c>
      <c r="D31" s="75">
        <v>1260</v>
      </c>
      <c r="E31" s="75"/>
      <c r="F31" s="18"/>
      <c r="G31" s="76">
        <v>20</v>
      </c>
    </row>
    <row r="32" spans="1:7" x14ac:dyDescent="0.25">
      <c r="A32" s="15" t="s">
        <v>35</v>
      </c>
      <c r="B32" s="17">
        <v>2017</v>
      </c>
      <c r="C32" s="96" t="s">
        <v>250</v>
      </c>
      <c r="D32" s="75">
        <v>1620</v>
      </c>
      <c r="E32" s="75"/>
      <c r="F32" s="18">
        <v>100</v>
      </c>
      <c r="G32" s="76">
        <v>15</v>
      </c>
    </row>
    <row r="33" spans="1:8" x14ac:dyDescent="0.25">
      <c r="A33" s="15" t="s">
        <v>35</v>
      </c>
      <c r="B33" s="17">
        <v>2017</v>
      </c>
      <c r="C33" s="96" t="s">
        <v>251</v>
      </c>
      <c r="D33" s="75">
        <v>900</v>
      </c>
      <c r="E33" s="75"/>
      <c r="F33" s="18"/>
      <c r="G33" s="76">
        <v>20</v>
      </c>
    </row>
    <row r="34" spans="1:8" x14ac:dyDescent="0.25">
      <c r="A34" s="15" t="s">
        <v>35</v>
      </c>
      <c r="B34" s="78">
        <v>2017</v>
      </c>
      <c r="C34" s="96" t="s">
        <v>252</v>
      </c>
      <c r="D34" s="75">
        <v>1471.2</v>
      </c>
      <c r="E34" s="75"/>
      <c r="F34" s="18"/>
      <c r="G34" s="76">
        <v>13</v>
      </c>
    </row>
    <row r="35" spans="1:8" x14ac:dyDescent="0.25">
      <c r="A35" s="15" t="s">
        <v>35</v>
      </c>
      <c r="B35" s="78">
        <v>2017</v>
      </c>
      <c r="C35" s="96" t="s">
        <v>253</v>
      </c>
      <c r="D35" s="75">
        <v>995</v>
      </c>
      <c r="E35" s="75"/>
      <c r="F35" s="18"/>
      <c r="G35" s="76">
        <v>11</v>
      </c>
    </row>
    <row r="36" spans="1:8" x14ac:dyDescent="0.25">
      <c r="A36" s="15" t="s">
        <v>35</v>
      </c>
      <c r="B36" s="78">
        <v>2017</v>
      </c>
      <c r="C36" s="96" t="s">
        <v>254</v>
      </c>
      <c r="D36" s="75">
        <v>4247.5</v>
      </c>
      <c r="E36" s="75">
        <v>1000</v>
      </c>
      <c r="F36" s="18"/>
      <c r="G36" s="76">
        <v>42</v>
      </c>
    </row>
    <row r="37" spans="1:8" x14ac:dyDescent="0.25">
      <c r="A37" s="15" t="s">
        <v>35</v>
      </c>
      <c r="B37" s="78">
        <v>2017</v>
      </c>
      <c r="C37" s="96" t="s">
        <v>255</v>
      </c>
      <c r="D37" s="75">
        <v>15000</v>
      </c>
      <c r="E37" s="75"/>
      <c r="F37" s="18"/>
      <c r="G37" s="76">
        <v>41</v>
      </c>
    </row>
    <row r="38" spans="1:8" x14ac:dyDescent="0.25">
      <c r="A38" s="15" t="s">
        <v>35</v>
      </c>
      <c r="B38" s="78">
        <v>2017</v>
      </c>
      <c r="C38" s="17" t="s">
        <v>300</v>
      </c>
      <c r="D38" s="75">
        <v>5082.8100000000004</v>
      </c>
      <c r="E38" s="75"/>
      <c r="F38" s="18"/>
      <c r="G38" s="76">
        <v>19</v>
      </c>
    </row>
    <row r="39" spans="1:8" x14ac:dyDescent="0.25">
      <c r="A39" s="15" t="s">
        <v>35</v>
      </c>
      <c r="B39" s="78">
        <v>2017</v>
      </c>
      <c r="C39" s="96" t="s">
        <v>256</v>
      </c>
      <c r="D39" s="75">
        <v>550</v>
      </c>
      <c r="E39" s="75">
        <v>250</v>
      </c>
      <c r="F39" s="18">
        <v>250</v>
      </c>
      <c r="G39" s="76">
        <v>400</v>
      </c>
    </row>
    <row r="40" spans="1:8" x14ac:dyDescent="0.25">
      <c r="A40" s="15" t="s">
        <v>35</v>
      </c>
      <c r="B40" s="17">
        <v>2017</v>
      </c>
      <c r="C40" s="96" t="s">
        <v>257</v>
      </c>
      <c r="D40" s="75">
        <v>1200</v>
      </c>
      <c r="E40" s="75"/>
      <c r="F40" s="18"/>
      <c r="G40" s="76">
        <v>310</v>
      </c>
    </row>
    <row r="41" spans="1:8" x14ac:dyDescent="0.25">
      <c r="A41" s="21" t="s">
        <v>51</v>
      </c>
      <c r="B41" s="17">
        <v>2017</v>
      </c>
      <c r="C41" s="99" t="s">
        <v>52</v>
      </c>
      <c r="D41" s="79">
        <v>8248.2199999999993</v>
      </c>
      <c r="E41" s="75"/>
      <c r="F41" s="18"/>
      <c r="G41" s="76">
        <v>120</v>
      </c>
    </row>
    <row r="42" spans="1:8" x14ac:dyDescent="0.25">
      <c r="A42" s="21" t="s">
        <v>51</v>
      </c>
      <c r="B42" s="17">
        <v>2017</v>
      </c>
      <c r="C42" s="99" t="s">
        <v>54</v>
      </c>
      <c r="D42" s="79">
        <v>17472</v>
      </c>
      <c r="E42" s="75"/>
      <c r="F42" s="18"/>
      <c r="G42" s="76">
        <v>215</v>
      </c>
    </row>
    <row r="43" spans="1:8" x14ac:dyDescent="0.25">
      <c r="A43" s="15" t="s">
        <v>258</v>
      </c>
      <c r="B43" s="17">
        <v>2017</v>
      </c>
      <c r="C43" s="96" t="s">
        <v>259</v>
      </c>
      <c r="D43" s="80">
        <v>750</v>
      </c>
      <c r="E43" s="80"/>
      <c r="F43" s="81"/>
      <c r="G43" s="76"/>
      <c r="H43" s="100"/>
    </row>
    <row r="44" spans="1:8" x14ac:dyDescent="0.25">
      <c r="A44" s="15" t="s">
        <v>258</v>
      </c>
      <c r="B44" s="17">
        <v>2017</v>
      </c>
      <c r="C44" s="96" t="s">
        <v>260</v>
      </c>
      <c r="D44" s="80">
        <v>165</v>
      </c>
      <c r="E44" s="80"/>
      <c r="F44" s="81"/>
      <c r="G44" s="76"/>
      <c r="H44" s="100"/>
    </row>
    <row r="45" spans="1:8" x14ac:dyDescent="0.25">
      <c r="A45" s="15" t="s">
        <v>258</v>
      </c>
      <c r="B45" s="17">
        <v>2017</v>
      </c>
      <c r="C45" s="25" t="s">
        <v>261</v>
      </c>
      <c r="D45" s="80">
        <v>400</v>
      </c>
      <c r="E45" s="80"/>
      <c r="F45" s="81"/>
      <c r="G45" s="76"/>
      <c r="H45" s="100"/>
    </row>
    <row r="46" spans="1:8" x14ac:dyDescent="0.25">
      <c r="A46" s="15" t="s">
        <v>258</v>
      </c>
      <c r="B46" s="17">
        <v>2017</v>
      </c>
      <c r="C46" s="82" t="s">
        <v>73</v>
      </c>
      <c r="D46" s="80">
        <v>233</v>
      </c>
      <c r="E46" s="80"/>
      <c r="F46" s="81"/>
      <c r="G46" s="76"/>
      <c r="H46" s="100"/>
    </row>
    <row r="47" spans="1:8" x14ac:dyDescent="0.25">
      <c r="A47" s="15" t="s">
        <v>258</v>
      </c>
      <c r="B47" s="17">
        <v>2017</v>
      </c>
      <c r="C47" s="83" t="s">
        <v>74</v>
      </c>
      <c r="D47" s="80">
        <v>1450</v>
      </c>
      <c r="E47" s="80"/>
      <c r="F47" s="81"/>
      <c r="G47" s="76"/>
      <c r="H47" s="100"/>
    </row>
    <row r="48" spans="1:8" x14ac:dyDescent="0.25">
      <c r="A48" s="15" t="s">
        <v>258</v>
      </c>
      <c r="B48" s="17">
        <v>2017</v>
      </c>
      <c r="C48" s="84" t="s">
        <v>262</v>
      </c>
      <c r="D48" s="80">
        <v>500</v>
      </c>
      <c r="E48" s="80"/>
      <c r="F48" s="81"/>
      <c r="G48" s="101">
        <v>100</v>
      </c>
    </row>
    <row r="49" spans="1:8" x14ac:dyDescent="0.25">
      <c r="A49" s="15" t="s">
        <v>258</v>
      </c>
      <c r="B49" s="17">
        <v>2017</v>
      </c>
      <c r="C49" s="84" t="s">
        <v>263</v>
      </c>
      <c r="D49" s="80">
        <v>50</v>
      </c>
      <c r="E49" s="80"/>
      <c r="F49" s="81"/>
      <c r="G49" s="101"/>
      <c r="H49" s="100"/>
    </row>
    <row r="50" spans="1:8" x14ac:dyDescent="0.25">
      <c r="A50" s="15" t="s">
        <v>258</v>
      </c>
      <c r="B50" s="17">
        <v>2017</v>
      </c>
      <c r="C50" s="85" t="s">
        <v>264</v>
      </c>
      <c r="D50" s="75">
        <v>30</v>
      </c>
      <c r="E50" s="75"/>
      <c r="F50" s="18"/>
      <c r="G50" s="86">
        <v>40</v>
      </c>
    </row>
    <row r="51" spans="1:8" x14ac:dyDescent="0.25">
      <c r="A51" s="15" t="s">
        <v>265</v>
      </c>
      <c r="B51" s="70">
        <v>2017</v>
      </c>
      <c r="C51" s="96" t="s">
        <v>266</v>
      </c>
      <c r="D51" s="75">
        <v>17.420000000000002</v>
      </c>
      <c r="E51" s="75"/>
      <c r="F51" s="18"/>
      <c r="G51" s="76">
        <v>50</v>
      </c>
    </row>
    <row r="52" spans="1:8" x14ac:dyDescent="0.25">
      <c r="A52" s="17" t="s">
        <v>265</v>
      </c>
      <c r="B52" s="70">
        <v>2017</v>
      </c>
      <c r="C52" s="98" t="s">
        <v>267</v>
      </c>
      <c r="D52" s="87">
        <v>317.42</v>
      </c>
      <c r="E52" s="75"/>
      <c r="F52" s="18"/>
      <c r="G52" s="76">
        <v>50</v>
      </c>
    </row>
    <row r="53" spans="1:8" x14ac:dyDescent="0.25">
      <c r="A53" s="17" t="s">
        <v>265</v>
      </c>
      <c r="B53" s="70">
        <v>2017</v>
      </c>
      <c r="C53" s="97" t="s">
        <v>268</v>
      </c>
      <c r="D53" s="75">
        <v>18</v>
      </c>
      <c r="E53" s="75"/>
      <c r="F53" s="18"/>
      <c r="G53" s="76">
        <v>50</v>
      </c>
    </row>
    <row r="54" spans="1:8" ht="30" x14ac:dyDescent="0.25">
      <c r="A54" s="17" t="s">
        <v>265</v>
      </c>
      <c r="B54" s="70">
        <v>2017</v>
      </c>
      <c r="C54" s="97" t="s">
        <v>269</v>
      </c>
      <c r="D54" s="75">
        <v>17.420000000000002</v>
      </c>
      <c r="E54" s="75"/>
      <c r="F54" s="88"/>
      <c r="G54" s="76">
        <v>50</v>
      </c>
      <c r="H54" s="89"/>
    </row>
    <row r="55" spans="1:8" x14ac:dyDescent="0.25">
      <c r="A55" s="17" t="s">
        <v>265</v>
      </c>
      <c r="B55" s="70">
        <v>2017</v>
      </c>
      <c r="C55" s="96" t="s">
        <v>270</v>
      </c>
      <c r="D55" s="75">
        <v>17.420000000000002</v>
      </c>
      <c r="E55" s="75"/>
      <c r="F55" s="18"/>
      <c r="G55" s="76">
        <v>50</v>
      </c>
    </row>
    <row r="56" spans="1:8" x14ac:dyDescent="0.25">
      <c r="A56" s="17" t="s">
        <v>265</v>
      </c>
      <c r="B56" s="70">
        <v>2017</v>
      </c>
      <c r="C56" s="96" t="s">
        <v>271</v>
      </c>
      <c r="D56" s="75">
        <v>17.420000000000002</v>
      </c>
      <c r="E56" s="75"/>
      <c r="F56" s="18"/>
      <c r="G56" s="76">
        <v>50</v>
      </c>
    </row>
    <row r="57" spans="1:8" ht="30" x14ac:dyDescent="0.25">
      <c r="A57" s="17" t="s">
        <v>265</v>
      </c>
      <c r="B57" s="70">
        <v>2017</v>
      </c>
      <c r="C57" s="97" t="s">
        <v>272</v>
      </c>
      <c r="D57" s="75">
        <v>17.420000000000002</v>
      </c>
      <c r="E57" s="75"/>
      <c r="F57" s="18"/>
      <c r="G57" s="76">
        <v>50</v>
      </c>
    </row>
    <row r="58" spans="1:8" x14ac:dyDescent="0.25">
      <c r="A58" s="15" t="s">
        <v>273</v>
      </c>
      <c r="B58" s="17">
        <v>2017</v>
      </c>
      <c r="C58" s="96" t="s">
        <v>274</v>
      </c>
      <c r="D58" s="75">
        <v>250</v>
      </c>
      <c r="E58" s="75"/>
      <c r="F58" s="18"/>
      <c r="G58" s="90">
        <v>100</v>
      </c>
    </row>
    <row r="59" spans="1:8" x14ac:dyDescent="0.25">
      <c r="A59" s="15" t="s">
        <v>273</v>
      </c>
      <c r="B59" s="17">
        <v>2017</v>
      </c>
      <c r="C59" s="96" t="s">
        <v>275</v>
      </c>
      <c r="D59" s="75">
        <v>360</v>
      </c>
      <c r="E59" s="75"/>
      <c r="F59" s="18"/>
      <c r="G59" s="76">
        <v>40</v>
      </c>
    </row>
    <row r="60" spans="1:8" x14ac:dyDescent="0.25">
      <c r="A60" s="15" t="s">
        <v>276</v>
      </c>
      <c r="B60" s="17">
        <v>2017</v>
      </c>
      <c r="C60" s="96" t="s">
        <v>84</v>
      </c>
      <c r="D60" s="75">
        <v>250</v>
      </c>
      <c r="E60" s="75"/>
      <c r="F60" s="18"/>
      <c r="G60" s="76">
        <v>30</v>
      </c>
    </row>
    <row r="61" spans="1:8" x14ac:dyDescent="0.25">
      <c r="A61" s="15" t="s">
        <v>276</v>
      </c>
      <c r="B61" s="17">
        <v>2017</v>
      </c>
      <c r="C61" s="96" t="s">
        <v>84</v>
      </c>
      <c r="D61" s="75">
        <v>250</v>
      </c>
      <c r="E61" s="75"/>
      <c r="F61" s="18"/>
      <c r="G61" s="76">
        <v>30</v>
      </c>
    </row>
    <row r="62" spans="1:8" s="28" customFormat="1" x14ac:dyDescent="0.25">
      <c r="A62" s="15" t="s">
        <v>276</v>
      </c>
      <c r="B62" s="17">
        <v>2017</v>
      </c>
      <c r="C62" s="96" t="s">
        <v>84</v>
      </c>
      <c r="D62" s="75">
        <v>250</v>
      </c>
      <c r="E62" s="75"/>
      <c r="F62" s="18"/>
      <c r="G62" s="76">
        <v>30</v>
      </c>
    </row>
    <row r="63" spans="1:8" s="28" customFormat="1" x14ac:dyDescent="0.25">
      <c r="A63" s="15" t="s">
        <v>276</v>
      </c>
      <c r="B63" s="17">
        <v>2017</v>
      </c>
      <c r="C63" s="96" t="s">
        <v>84</v>
      </c>
      <c r="D63" s="75">
        <v>250</v>
      </c>
      <c r="E63" s="75"/>
      <c r="F63" s="18"/>
      <c r="G63" s="76">
        <v>30</v>
      </c>
    </row>
    <row r="64" spans="1:8" x14ac:dyDescent="0.25">
      <c r="A64" s="15" t="s">
        <v>276</v>
      </c>
      <c r="B64" s="17">
        <v>2017</v>
      </c>
      <c r="C64" s="96" t="s">
        <v>84</v>
      </c>
      <c r="D64" s="75">
        <v>133.83000000000001</v>
      </c>
      <c r="E64" s="75"/>
      <c r="F64" s="18"/>
      <c r="G64" s="76">
        <v>30</v>
      </c>
    </row>
    <row r="65" spans="1:7" x14ac:dyDescent="0.25">
      <c r="A65" s="15" t="s">
        <v>276</v>
      </c>
      <c r="B65" s="17">
        <v>2017</v>
      </c>
      <c r="C65" s="96" t="s">
        <v>84</v>
      </c>
      <c r="D65" s="75">
        <v>133.83000000000001</v>
      </c>
      <c r="E65" s="75"/>
      <c r="F65" s="18"/>
      <c r="G65" s="76">
        <v>30</v>
      </c>
    </row>
    <row r="66" spans="1:7" x14ac:dyDescent="0.25">
      <c r="A66" s="15" t="s">
        <v>276</v>
      </c>
      <c r="B66" s="17">
        <v>2017</v>
      </c>
      <c r="C66" s="96" t="s">
        <v>84</v>
      </c>
      <c r="D66" s="75">
        <v>133.83000000000001</v>
      </c>
      <c r="E66" s="75"/>
      <c r="F66" s="18"/>
      <c r="G66" s="76">
        <v>30</v>
      </c>
    </row>
    <row r="67" spans="1:7" x14ac:dyDescent="0.25">
      <c r="A67" s="91" t="s">
        <v>129</v>
      </c>
      <c r="B67" s="17">
        <v>2017</v>
      </c>
      <c r="C67" s="96" t="s">
        <v>277</v>
      </c>
      <c r="D67" s="75"/>
      <c r="E67" s="75"/>
      <c r="F67" s="18"/>
      <c r="G67" s="76"/>
    </row>
    <row r="68" spans="1:7" x14ac:dyDescent="0.25">
      <c r="A68" s="17" t="s">
        <v>129</v>
      </c>
      <c r="B68" s="17">
        <v>2017</v>
      </c>
      <c r="C68" s="96" t="s">
        <v>278</v>
      </c>
      <c r="D68" s="75"/>
      <c r="E68" s="75"/>
      <c r="F68" s="18"/>
      <c r="G68" s="76"/>
    </row>
    <row r="69" spans="1:7" x14ac:dyDescent="0.25">
      <c r="A69" s="17" t="s">
        <v>129</v>
      </c>
      <c r="B69" s="17">
        <v>2017</v>
      </c>
      <c r="C69" s="96" t="s">
        <v>279</v>
      </c>
      <c r="D69" s="75"/>
      <c r="E69" s="75"/>
      <c r="F69" s="18"/>
      <c r="G69" s="76"/>
    </row>
    <row r="70" spans="1:7" x14ac:dyDescent="0.25">
      <c r="A70" s="17" t="s">
        <v>129</v>
      </c>
      <c r="B70" s="17">
        <v>2017</v>
      </c>
      <c r="C70" s="96" t="s">
        <v>280</v>
      </c>
      <c r="D70" s="75"/>
      <c r="E70" s="75"/>
      <c r="F70" s="18"/>
      <c r="G70" s="76"/>
    </row>
    <row r="71" spans="1:7" x14ac:dyDescent="0.25">
      <c r="A71" s="17" t="s">
        <v>129</v>
      </c>
      <c r="B71" s="17">
        <v>2017</v>
      </c>
      <c r="C71" s="96" t="s">
        <v>291</v>
      </c>
      <c r="D71" s="92"/>
      <c r="E71" s="92"/>
      <c r="F71" s="19"/>
      <c r="G71" s="76"/>
    </row>
    <row r="72" spans="1:7" x14ac:dyDescent="0.25">
      <c r="A72" s="17" t="s">
        <v>129</v>
      </c>
      <c r="B72" s="17">
        <v>2017</v>
      </c>
      <c r="C72" s="96" t="s">
        <v>281</v>
      </c>
      <c r="D72" s="92"/>
      <c r="E72" s="92"/>
      <c r="F72" s="19"/>
      <c r="G72" s="76"/>
    </row>
    <row r="73" spans="1:7" x14ac:dyDescent="0.25">
      <c r="A73" s="17" t="s">
        <v>129</v>
      </c>
      <c r="B73" s="17">
        <v>2017</v>
      </c>
      <c r="C73" s="96" t="s">
        <v>282</v>
      </c>
      <c r="D73" s="92"/>
      <c r="E73" s="92"/>
      <c r="F73" s="19"/>
      <c r="G73" s="76"/>
    </row>
    <row r="74" spans="1:7" x14ac:dyDescent="0.25">
      <c r="A74" s="17" t="s">
        <v>129</v>
      </c>
      <c r="B74" s="17">
        <v>2017</v>
      </c>
      <c r="C74" s="96" t="s">
        <v>283</v>
      </c>
      <c r="D74" s="92"/>
      <c r="E74" s="92"/>
      <c r="F74" s="19"/>
      <c r="G74" s="76"/>
    </row>
    <row r="75" spans="1:7" x14ac:dyDescent="0.25">
      <c r="A75" s="15" t="s">
        <v>284</v>
      </c>
      <c r="B75" s="17">
        <v>2017</v>
      </c>
      <c r="C75" s="96" t="s">
        <v>285</v>
      </c>
      <c r="D75" s="75">
        <v>400</v>
      </c>
      <c r="E75" s="75">
        <v>6000</v>
      </c>
      <c r="F75" s="18"/>
      <c r="G75" s="76">
        <v>250</v>
      </c>
    </row>
    <row r="76" spans="1:7" x14ac:dyDescent="0.25">
      <c r="A76" s="17" t="s">
        <v>284</v>
      </c>
      <c r="B76" s="17">
        <v>2017</v>
      </c>
      <c r="C76" s="96" t="s">
        <v>286</v>
      </c>
      <c r="D76" s="75">
        <v>200</v>
      </c>
      <c r="E76" s="75">
        <v>1500</v>
      </c>
      <c r="F76" s="18"/>
      <c r="G76" s="76">
        <v>38</v>
      </c>
    </row>
    <row r="77" spans="1:7" x14ac:dyDescent="0.25">
      <c r="A77" s="17" t="s">
        <v>284</v>
      </c>
      <c r="B77" s="17">
        <v>2017</v>
      </c>
      <c r="C77" s="96" t="s">
        <v>287</v>
      </c>
      <c r="D77" s="75">
        <v>200</v>
      </c>
      <c r="E77" s="75">
        <v>1500</v>
      </c>
      <c r="F77" s="18"/>
      <c r="G77" s="76">
        <v>550</v>
      </c>
    </row>
    <row r="78" spans="1:7" ht="30" x14ac:dyDescent="0.25">
      <c r="A78" s="15" t="s">
        <v>292</v>
      </c>
      <c r="B78" s="17">
        <v>2017</v>
      </c>
      <c r="C78" s="48" t="s">
        <v>293</v>
      </c>
      <c r="D78" s="18">
        <v>3000</v>
      </c>
      <c r="E78" s="18">
        <v>0</v>
      </c>
      <c r="F78" s="18">
        <v>0</v>
      </c>
      <c r="G78" s="76">
        <v>150</v>
      </c>
    </row>
    <row r="79" spans="1:7" x14ac:dyDescent="0.25">
      <c r="A79" s="15" t="s">
        <v>292</v>
      </c>
      <c r="B79" s="17">
        <v>2017</v>
      </c>
      <c r="C79" s="48" t="s">
        <v>294</v>
      </c>
      <c r="D79" s="18">
        <v>100</v>
      </c>
      <c r="E79" s="18">
        <v>0</v>
      </c>
      <c r="F79" s="18">
        <v>0</v>
      </c>
      <c r="G79" s="76">
        <v>150</v>
      </c>
    </row>
    <row r="80" spans="1:7" x14ac:dyDescent="0.25">
      <c r="A80" s="15" t="s">
        <v>292</v>
      </c>
      <c r="B80" s="17">
        <v>2017</v>
      </c>
      <c r="C80" s="17" t="s">
        <v>295</v>
      </c>
      <c r="D80" s="18">
        <v>1400</v>
      </c>
      <c r="E80" s="18">
        <v>0</v>
      </c>
      <c r="F80" s="18">
        <v>0</v>
      </c>
      <c r="G80" s="76"/>
    </row>
    <row r="81" spans="1:7" ht="25.5" x14ac:dyDescent="0.25">
      <c r="A81" s="15" t="s">
        <v>292</v>
      </c>
      <c r="B81" s="17">
        <v>2017</v>
      </c>
      <c r="C81" s="102" t="s">
        <v>296</v>
      </c>
      <c r="D81" s="103">
        <v>0</v>
      </c>
      <c r="E81" s="103">
        <v>0</v>
      </c>
      <c r="F81" s="103">
        <v>0</v>
      </c>
      <c r="G81" s="104"/>
    </row>
    <row r="82" spans="1:7" x14ac:dyDescent="0.25">
      <c r="C82" s="105" t="s">
        <v>297</v>
      </c>
      <c r="D82" s="106">
        <f>SUM(D6:D81)</f>
        <v>106179.64</v>
      </c>
      <c r="E82" s="106">
        <f t="shared" ref="E82:F82" si="0">SUM(E6:E81)</f>
        <v>99047</v>
      </c>
      <c r="F82" s="106">
        <f t="shared" si="0"/>
        <v>16250</v>
      </c>
      <c r="G82" s="107">
        <f>SUM(G6:G81)</f>
        <v>18028</v>
      </c>
    </row>
  </sheetData>
  <mergeCells count="3">
    <mergeCell ref="D1:E1"/>
    <mergeCell ref="F2:G2"/>
    <mergeCell ref="F1:G1"/>
  </mergeCells>
  <dataValidations count="1">
    <dataValidation allowBlank="1" showInputMessage="1" showErrorMessage="1" promptTitle="Indicadores comunicación FEDER " prompt="Introduza unha breve descrición da actuación de comunicacion" sqref="C81" xr:uid="{00000000-0002-0000-0200-000000000000}">
      <formula1>0</formula1>
      <formula2>0</formula2>
    </dataValidation>
  </dataValidation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2025</vt:lpstr>
      <vt:lpstr>2024</vt:lpstr>
      <vt:lpstr>2023</vt:lpstr>
      <vt:lpstr>2022</vt:lpstr>
      <vt:lpstr>2021</vt:lpstr>
      <vt:lpstr>2020</vt:lpstr>
      <vt:lpstr>2019</vt:lpstr>
      <vt:lpstr>2018</vt:lpstr>
      <vt:lpstr>2017</vt:lpstr>
      <vt:lpstr>2016</vt:lpstr>
      <vt:lpstr>2015</vt:lpstr>
      <vt:lpstr>2014</vt:lpstr>
      <vt:lpstr>2013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Coordinadora Estudos e Programas</dc:creator>
  <cp:lastModifiedBy>David Basalo Domínguez</cp:lastModifiedBy>
  <dcterms:created xsi:type="dcterms:W3CDTF">2017-05-19T12:02:17Z</dcterms:created>
  <dcterms:modified xsi:type="dcterms:W3CDTF">2026-06-30T09:37:25Z</dcterms:modified>
</cp:coreProperties>
</file>