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RRHH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<sst xmlns="http://schemas.openxmlformats.org/spreadsheetml/2006/main" count="187" uniqueCount="89">
  <si>
    <t>Unidade de Estudos e Programas</t>
  </si>
  <si>
    <t>Fonte: SIIU- Centros propios</t>
  </si>
  <si>
    <t>Tipo de persoal</t>
  </si>
  <si>
    <t>Total</t>
  </si>
  <si>
    <t>mulleres</t>
  </si>
  <si>
    <t>% mulleres</t>
  </si>
  <si>
    <t>estranxeiros/as</t>
  </si>
  <si>
    <t>% estranxeiros/as</t>
  </si>
  <si>
    <t>PDI</t>
  </si>
  <si>
    <t>PAS</t>
  </si>
  <si>
    <t>TOTAL</t>
  </si>
  <si>
    <r>
      <t xml:space="preserve">PDI a 31_12_2009
</t>
    </r>
    <r>
      <rPr>
        <b/>
        <sz val="10"/>
        <rFont val="Calibri"/>
        <family val="2"/>
      </rPr>
      <t>(ETC &gt; Equivalencia a Tempo Completo)</t>
    </r>
  </si>
  <si>
    <t>PDI por TIPO</t>
  </si>
  <si>
    <t>Total ETC</t>
  </si>
  <si>
    <t>Funcionarios/as</t>
  </si>
  <si>
    <t>Laborais</t>
  </si>
  <si>
    <t>PDI por categoría e sexo</t>
  </si>
  <si>
    <t>doutoras/es</t>
  </si>
  <si>
    <t>Catedrático/a de universidade</t>
  </si>
  <si>
    <t>Titular de universidade</t>
  </si>
  <si>
    <t>Catedrático/a de escola universitaria</t>
  </si>
  <si>
    <t>Titular de escola universitaria</t>
  </si>
  <si>
    <t>Mestre/a de taller</t>
  </si>
  <si>
    <t>Titular de escola universitaria (laboral)</t>
  </si>
  <si>
    <t>Contratados doutores/as</t>
  </si>
  <si>
    <t>Axudantes doutores/as</t>
  </si>
  <si>
    <t>Axudantes</t>
  </si>
  <si>
    <t>Asociados/as</t>
  </si>
  <si>
    <t>Eméritos/as</t>
  </si>
  <si>
    <t>Lectores/as</t>
  </si>
  <si>
    <t>Interinos/as</t>
  </si>
  <si>
    <t>Visitantes</t>
  </si>
  <si>
    <t>Outros</t>
  </si>
  <si>
    <t>PDI por categoría, rama e sexo</t>
  </si>
  <si>
    <t>Ciencias da Saúde</t>
  </si>
  <si>
    <t>Ciencias</t>
  </si>
  <si>
    <t>Ciencias Sociais e Xurídicas</t>
  </si>
  <si>
    <t>Enxeñaría</t>
  </si>
  <si>
    <t>Artes e Humanidades</t>
  </si>
  <si>
    <t>Categoría</t>
  </si>
  <si>
    <t>Total1</t>
  </si>
  <si>
    <t>Total1 ETC</t>
  </si>
  <si>
    <t>Total2</t>
  </si>
  <si>
    <t>% mulleres2</t>
  </si>
  <si>
    <t>Total2 ETC</t>
  </si>
  <si>
    <t>Total3</t>
  </si>
  <si>
    <t>% mulleres3</t>
  </si>
  <si>
    <t>Total3 ETC</t>
  </si>
  <si>
    <t>Total4</t>
  </si>
  <si>
    <t>% mulleres4</t>
  </si>
  <si>
    <t>Total4 ETC</t>
  </si>
  <si>
    <t>Total5</t>
  </si>
  <si>
    <t>% mulleres5</t>
  </si>
  <si>
    <t>Total5 ETC</t>
  </si>
  <si>
    <t>PDI por categoría, sexo e CAMPUS</t>
  </si>
  <si>
    <t>CAMPUS OURENSE</t>
  </si>
  <si>
    <t>CAMPUS PONTEVEDRA</t>
  </si>
  <si>
    <t>CAMPUS VIGO</t>
  </si>
  <si>
    <t xml:space="preserve">Total </t>
  </si>
  <si>
    <t xml:space="preserve">mulleres </t>
  </si>
  <si>
    <t xml:space="preserve">% mulleres </t>
  </si>
  <si>
    <t xml:space="preserve">Total   </t>
  </si>
  <si>
    <t xml:space="preserve">mulleres  </t>
  </si>
  <si>
    <t xml:space="preserve">% mulleres  </t>
  </si>
  <si>
    <t>PAS a 31_12_2009</t>
  </si>
  <si>
    <t>Persoal de administración e servizos</t>
  </si>
  <si>
    <t>% fixo</t>
  </si>
  <si>
    <t>Persoal Laboral</t>
  </si>
  <si>
    <t>Persoal funcionario</t>
  </si>
  <si>
    <t>Persoal eventual e altos cargos</t>
  </si>
  <si>
    <t>PAS laboral por grupo e sexo</t>
  </si>
  <si>
    <t>Grupo I</t>
  </si>
  <si>
    <t>Grupo II</t>
  </si>
  <si>
    <t>Grupo III</t>
  </si>
  <si>
    <t>Grupo IV</t>
  </si>
  <si>
    <t>PAS funcionario 
por grupo e sexo</t>
  </si>
  <si>
    <t>Grupo A1</t>
  </si>
  <si>
    <t>Grupo A2</t>
  </si>
  <si>
    <t>Grupo C1</t>
  </si>
  <si>
    <t>Grupo C2</t>
  </si>
  <si>
    <t>Grupo E</t>
  </si>
  <si>
    <t>Persoal eventual e altos cargos por grupo e sexo</t>
  </si>
  <si>
    <t>PAS laboral por grupo, sexo e CAMPUS</t>
  </si>
  <si>
    <t>PAS funcionario, eventual e altos cargos por grupo, sexo e CAMPUS</t>
  </si>
  <si>
    <t>Outro persoal investigador. Ano 2009</t>
  </si>
  <si>
    <t>Persoal Investigador contratado e bolseiros</t>
  </si>
  <si>
    <t>Persoal de programas de investigación</t>
  </si>
  <si>
    <t>Persoal contratado con cargo a proxectos</t>
  </si>
  <si>
    <t>Persoal técnico de programas de investigación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</si>
</sst>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>
        <color rgb="FFABABAB"/>
      </left>
      <right style="thin"/>
      <top style="thin"/>
      <bottom>
        <color indexed="63"/>
      </bottom>
    </border>
    <border>
      <left style="thin">
        <color rgb="FFABABAB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4" tint="0.5999900102615356"/>
      </left>
      <right style="medium"/>
      <top style="thin">
        <color theme="4" tint="0.5999900102615356"/>
      </top>
      <bottom style="thin">
        <color theme="4" tint="0.5999900102615356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medium"/>
    </border>
    <border>
      <left style="thin">
        <color theme="4" tint="0.5999900102615356"/>
      </left>
      <right style="medium"/>
      <top style="thin">
        <color theme="4" tint="0.5999900102615356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10" fillId="33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49" fillId="0" borderId="10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9" fillId="0" borderId="11" xfId="5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20" fillId="0" borderId="11" xfId="52" applyFont="1" applyBorder="1" applyAlignment="1">
      <alignment horizontal="center" wrapText="1"/>
      <protection/>
    </xf>
    <xf numFmtId="0" fontId="0" fillId="0" borderId="0" xfId="53" applyAlignment="1">
      <alignment vertical="center"/>
      <protection/>
    </xf>
    <xf numFmtId="0" fontId="21" fillId="0" borderId="0" xfId="0" applyFont="1" applyAlignment="1">
      <alignment vertical="center"/>
    </xf>
    <xf numFmtId="0" fontId="22" fillId="0" borderId="0" xfId="53" applyFont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/>
      <protection/>
    </xf>
    <xf numFmtId="0" fontId="13" fillId="0" borderId="0" xfId="57" applyFont="1" applyFill="1" applyBorder="1" applyAlignment="1">
      <alignment horizontal="left" vertical="center"/>
    </xf>
    <xf numFmtId="0" fontId="23" fillId="0" borderId="0" xfId="53" applyFont="1" applyBorder="1" applyAlignment="1">
      <alignment horizontal="center" vertical="center"/>
      <protection/>
    </xf>
    <xf numFmtId="0" fontId="24" fillId="0" borderId="0" xfId="53" applyFont="1" applyBorder="1" applyAlignment="1">
      <alignment horizontal="left" vertical="center"/>
      <protection/>
    </xf>
    <xf numFmtId="0" fontId="25" fillId="0" borderId="0" xfId="57" applyFont="1" applyFill="1" applyBorder="1" applyAlignment="1">
      <alignment vertical="center"/>
    </xf>
    <xf numFmtId="1" fontId="26" fillId="0" borderId="0" xfId="53" applyNumberFormat="1" applyFont="1" applyBorder="1" applyAlignment="1">
      <alignment horizontal="right" vertical="center"/>
      <protection/>
    </xf>
    <xf numFmtId="9" fontId="26" fillId="0" borderId="0" xfId="53" applyNumberFormat="1" applyFont="1" applyBorder="1" applyAlignment="1">
      <alignment horizontal="center" vertical="center"/>
      <protection/>
    </xf>
    <xf numFmtId="0" fontId="26" fillId="0" borderId="0" xfId="53" applyFont="1" applyBorder="1" applyAlignment="1">
      <alignment vertical="center"/>
      <protection/>
    </xf>
    <xf numFmtId="10" fontId="26" fillId="0" borderId="0" xfId="53" applyNumberFormat="1" applyFont="1" applyBorder="1" applyAlignment="1">
      <alignment horizontal="center" vertical="center"/>
      <protection/>
    </xf>
    <xf numFmtId="0" fontId="10" fillId="33" borderId="0" xfId="57" applyFont="1" applyFill="1" applyBorder="1" applyAlignment="1">
      <alignment horizontal="right" vertical="center"/>
    </xf>
    <xf numFmtId="3" fontId="27" fillId="0" borderId="0" xfId="53" applyNumberFormat="1" applyFont="1" applyBorder="1" applyAlignment="1">
      <alignment horizontal="right" vertical="center"/>
      <protection/>
    </xf>
    <xf numFmtId="9" fontId="27" fillId="0" borderId="0" xfId="53" applyNumberFormat="1" applyFont="1" applyBorder="1" applyAlignment="1">
      <alignment horizontal="center" vertical="center"/>
      <protection/>
    </xf>
    <xf numFmtId="0" fontId="27" fillId="0" borderId="0" xfId="53" applyFont="1" applyBorder="1" applyAlignment="1">
      <alignment vertical="center"/>
      <protection/>
    </xf>
    <xf numFmtId="10" fontId="27" fillId="0" borderId="0" xfId="53" applyNumberFormat="1" applyFont="1" applyBorder="1" applyAlignment="1">
      <alignment horizontal="center" vertical="center"/>
      <protection/>
    </xf>
    <xf numFmtId="3" fontId="25" fillId="0" borderId="0" xfId="57" applyNumberFormat="1" applyFont="1" applyFill="1" applyBorder="1" applyAlignment="1">
      <alignment vertical="center"/>
    </xf>
    <xf numFmtId="0" fontId="0" fillId="0" borderId="0" xfId="53" applyBorder="1" applyAlignment="1">
      <alignment vertical="center"/>
      <protection/>
    </xf>
    <xf numFmtId="9" fontId="1" fillId="0" borderId="0" xfId="56" applyFont="1" applyBorder="1" applyAlignment="1">
      <alignment vertical="center"/>
    </xf>
    <xf numFmtId="9" fontId="1" fillId="0" borderId="0" xfId="56" applyNumberFormat="1" applyFont="1" applyBorder="1" applyAlignment="1">
      <alignment vertical="center"/>
    </xf>
    <xf numFmtId="0" fontId="28" fillId="34" borderId="12" xfId="57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vertical="center"/>
    </xf>
    <xf numFmtId="2" fontId="26" fillId="0" borderId="0" xfId="53" applyNumberFormat="1" applyFont="1" applyBorder="1" applyAlignment="1">
      <alignment horizontal="right" vertical="center"/>
      <protection/>
    </xf>
    <xf numFmtId="0" fontId="16" fillId="33" borderId="0" xfId="53" applyFont="1" applyFill="1" applyBorder="1" applyAlignment="1">
      <alignment vertical="center"/>
      <protection/>
    </xf>
    <xf numFmtId="0" fontId="27" fillId="0" borderId="0" xfId="53" applyFont="1" applyBorder="1" applyAlignment="1">
      <alignment horizontal="right" vertical="center"/>
      <protection/>
    </xf>
    <xf numFmtId="2" fontId="27" fillId="0" borderId="0" xfId="53" applyNumberFormat="1" applyFont="1" applyBorder="1" applyAlignment="1">
      <alignment horizontal="right" vertical="center"/>
      <protection/>
    </xf>
    <xf numFmtId="2" fontId="0" fillId="0" borderId="13" xfId="0" applyNumberFormat="1" applyBorder="1" applyAlignment="1">
      <alignment/>
    </xf>
    <xf numFmtId="1" fontId="0" fillId="0" borderId="0" xfId="53" applyNumberFormat="1" applyAlignment="1">
      <alignment vertical="center"/>
      <protection/>
    </xf>
    <xf numFmtId="2" fontId="0" fillId="0" borderId="14" xfId="0" applyNumberFormat="1" applyBorder="1" applyAlignment="1">
      <alignment/>
    </xf>
    <xf numFmtId="0" fontId="0" fillId="0" borderId="0" xfId="53" applyFont="1" applyFill="1" applyAlignment="1">
      <alignment vertical="center"/>
      <protection/>
    </xf>
    <xf numFmtId="1" fontId="26" fillId="0" borderId="0" xfId="53" applyNumberFormat="1" applyFont="1" applyFill="1" applyAlignment="1">
      <alignment horizontal="right" vertical="center"/>
      <protection/>
    </xf>
    <xf numFmtId="1" fontId="26" fillId="0" borderId="0" xfId="53" applyNumberFormat="1" applyFont="1" applyFill="1" applyAlignment="1">
      <alignment horizontal="right" vertical="center"/>
      <protection/>
    </xf>
    <xf numFmtId="0" fontId="16" fillId="33" borderId="0" xfId="53" applyFont="1" applyFill="1" applyBorder="1" applyAlignment="1">
      <alignment horizontal="right" vertical="center"/>
      <protection/>
    </xf>
    <xf numFmtId="9" fontId="27" fillId="0" borderId="0" xfId="53" applyNumberFormat="1" applyFont="1" applyBorder="1" applyAlignment="1">
      <alignment horizontal="center" vertical="center"/>
      <protection/>
    </xf>
    <xf numFmtId="4" fontId="27" fillId="0" borderId="0" xfId="53" applyNumberFormat="1" applyFont="1" applyBorder="1" applyAlignment="1">
      <alignment horizontal="right" vertical="center"/>
      <protection/>
    </xf>
    <xf numFmtId="10" fontId="0" fillId="0" borderId="0" xfId="53" applyNumberFormat="1" applyAlignment="1">
      <alignment vertical="center"/>
      <protection/>
    </xf>
    <xf numFmtId="0" fontId="13" fillId="35" borderId="15" xfId="57" applyFont="1" applyFill="1" applyBorder="1" applyAlignment="1">
      <alignment vertical="center"/>
    </xf>
    <xf numFmtId="0" fontId="16" fillId="36" borderId="15" xfId="53" applyFont="1" applyFill="1" applyBorder="1" applyAlignment="1">
      <alignment horizontal="center" vertical="center"/>
      <protection/>
    </xf>
    <xf numFmtId="0" fontId="16" fillId="36" borderId="16" xfId="53" applyFont="1" applyFill="1" applyBorder="1" applyAlignment="1">
      <alignment horizontal="center" vertical="center"/>
      <protection/>
    </xf>
    <xf numFmtId="0" fontId="16" fillId="36" borderId="17" xfId="53" applyFont="1" applyFill="1" applyBorder="1" applyAlignment="1">
      <alignment horizontal="center" vertical="center"/>
      <protection/>
    </xf>
    <xf numFmtId="0" fontId="16" fillId="37" borderId="15" xfId="53" applyFont="1" applyFill="1" applyBorder="1" applyAlignment="1">
      <alignment horizontal="center" vertical="center"/>
      <protection/>
    </xf>
    <xf numFmtId="0" fontId="16" fillId="37" borderId="16" xfId="53" applyFont="1" applyFill="1" applyBorder="1" applyAlignment="1">
      <alignment horizontal="center" vertical="center"/>
      <protection/>
    </xf>
    <xf numFmtId="0" fontId="16" fillId="37" borderId="17" xfId="53" applyFont="1" applyFill="1" applyBorder="1" applyAlignment="1">
      <alignment horizontal="center" vertical="center"/>
      <protection/>
    </xf>
    <xf numFmtId="0" fontId="16" fillId="38" borderId="15" xfId="53" applyFont="1" applyFill="1" applyBorder="1" applyAlignment="1">
      <alignment horizontal="center" vertical="center"/>
      <protection/>
    </xf>
    <xf numFmtId="0" fontId="16" fillId="38" borderId="16" xfId="53" applyFont="1" applyFill="1" applyBorder="1" applyAlignment="1">
      <alignment horizontal="center" vertical="center"/>
      <protection/>
    </xf>
    <xf numFmtId="0" fontId="16" fillId="39" borderId="15" xfId="53" applyFont="1" applyFill="1" applyBorder="1" applyAlignment="1">
      <alignment horizontal="center" vertical="center"/>
      <protection/>
    </xf>
    <xf numFmtId="0" fontId="16" fillId="39" borderId="16" xfId="53" applyFont="1" applyFill="1" applyBorder="1" applyAlignment="1">
      <alignment horizontal="center" vertical="center"/>
      <protection/>
    </xf>
    <xf numFmtId="0" fontId="16" fillId="39" borderId="17" xfId="53" applyFont="1" applyFill="1" applyBorder="1" applyAlignment="1">
      <alignment horizontal="center" vertical="center"/>
      <protection/>
    </xf>
    <xf numFmtId="0" fontId="16" fillId="34" borderId="15" xfId="53" applyFont="1" applyFill="1" applyBorder="1" applyAlignment="1">
      <alignment horizontal="center" vertical="center"/>
      <protection/>
    </xf>
    <xf numFmtId="0" fontId="16" fillId="34" borderId="16" xfId="53" applyFont="1" applyFill="1" applyBorder="1" applyAlignment="1">
      <alignment horizontal="center" vertical="center"/>
      <protection/>
    </xf>
    <xf numFmtId="0" fontId="16" fillId="34" borderId="17" xfId="53" applyFont="1" applyFill="1" applyBorder="1" applyAlignment="1">
      <alignment horizontal="center" vertical="center"/>
      <protection/>
    </xf>
    <xf numFmtId="0" fontId="13" fillId="0" borderId="18" xfId="57" applyFont="1" applyFill="1" applyBorder="1" applyAlignment="1">
      <alignment vertical="center"/>
    </xf>
    <xf numFmtId="0" fontId="30" fillId="0" borderId="18" xfId="53" applyFont="1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/>
      <protection/>
    </xf>
    <xf numFmtId="0" fontId="30" fillId="0" borderId="19" xfId="53" applyFont="1" applyBorder="1" applyAlignment="1">
      <alignment horizontal="center" vertical="center"/>
      <protection/>
    </xf>
    <xf numFmtId="0" fontId="0" fillId="0" borderId="18" xfId="53" applyBorder="1" applyAlignment="1">
      <alignment vertical="center"/>
      <protection/>
    </xf>
    <xf numFmtId="0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2" fontId="26" fillId="0" borderId="20" xfId="53" applyNumberFormat="1" applyFont="1" applyBorder="1" applyAlignment="1">
      <alignment horizontal="right" vertical="center"/>
      <protection/>
    </xf>
    <xf numFmtId="9" fontId="26" fillId="0" borderId="20" xfId="53" applyNumberFormat="1" applyFont="1" applyBorder="1" applyAlignment="1">
      <alignment horizontal="center" vertical="center"/>
      <protection/>
    </xf>
    <xf numFmtId="9" fontId="26" fillId="0" borderId="20" xfId="53" applyNumberFormat="1" applyFont="1" applyBorder="1" applyAlignment="1">
      <alignment horizontal="center" vertical="center"/>
      <protection/>
    </xf>
    <xf numFmtId="1" fontId="26" fillId="0" borderId="20" xfId="53" applyNumberFormat="1" applyFont="1" applyBorder="1" applyAlignment="1">
      <alignment horizontal="right" vertical="center"/>
      <protection/>
    </xf>
    <xf numFmtId="2" fontId="26" fillId="0" borderId="21" xfId="53" applyNumberFormat="1" applyFont="1" applyBorder="1" applyAlignment="1">
      <alignment horizontal="right" vertical="center"/>
      <protection/>
    </xf>
    <xf numFmtId="2" fontId="0" fillId="0" borderId="0" xfId="53" applyNumberFormat="1" applyAlignment="1">
      <alignment vertical="center"/>
      <protection/>
    </xf>
    <xf numFmtId="1" fontId="26" fillId="0" borderId="20" xfId="53" applyNumberFormat="1" applyFont="1" applyFill="1" applyBorder="1" applyAlignment="1">
      <alignment horizontal="right" vertical="center"/>
      <protection/>
    </xf>
    <xf numFmtId="9" fontId="26" fillId="0" borderId="20" xfId="53" applyNumberFormat="1" applyFont="1" applyFill="1" applyBorder="1" applyAlignment="1">
      <alignment horizontal="center" vertical="center"/>
      <protection/>
    </xf>
    <xf numFmtId="2" fontId="26" fillId="0" borderId="20" xfId="53" applyNumberFormat="1" applyFont="1" applyFill="1" applyBorder="1" applyAlignment="1">
      <alignment horizontal="right" vertical="center"/>
      <protection/>
    </xf>
    <xf numFmtId="9" fontId="27" fillId="0" borderId="20" xfId="53" applyNumberFormat="1" applyFont="1" applyFill="1" applyBorder="1" applyAlignment="1">
      <alignment horizontal="center" vertical="center"/>
      <protection/>
    </xf>
    <xf numFmtId="2" fontId="26" fillId="0" borderId="21" xfId="53" applyNumberFormat="1" applyFont="1" applyFill="1" applyBorder="1" applyAlignment="1">
      <alignment horizontal="right" vertical="center"/>
      <protection/>
    </xf>
    <xf numFmtId="9" fontId="26" fillId="0" borderId="20" xfId="53" applyNumberFormat="1" applyFont="1" applyBorder="1" applyAlignment="1">
      <alignment vertical="center"/>
      <protection/>
    </xf>
    <xf numFmtId="0" fontId="26" fillId="0" borderId="20" xfId="53" applyFont="1" applyBorder="1" applyAlignment="1">
      <alignment vertical="center"/>
      <protection/>
    </xf>
    <xf numFmtId="9" fontId="27" fillId="0" borderId="20" xfId="53" applyNumberFormat="1" applyFont="1" applyBorder="1" applyAlignment="1">
      <alignment horizontal="center" vertical="center"/>
      <protection/>
    </xf>
    <xf numFmtId="0" fontId="16" fillId="33" borderId="22" xfId="53" applyFont="1" applyFill="1" applyBorder="1" applyAlignment="1">
      <alignment horizontal="right" vertical="center"/>
      <protection/>
    </xf>
    <xf numFmtId="0" fontId="27" fillId="0" borderId="23" xfId="53" applyFont="1" applyBorder="1" applyAlignment="1">
      <alignment horizontal="right" vertical="center"/>
      <protection/>
    </xf>
    <xf numFmtId="9" fontId="27" fillId="0" borderId="23" xfId="53" applyNumberFormat="1" applyFont="1" applyBorder="1" applyAlignment="1">
      <alignment horizontal="center" vertical="center"/>
      <protection/>
    </xf>
    <xf numFmtId="2" fontId="27" fillId="0" borderId="23" xfId="53" applyNumberFormat="1" applyFont="1" applyBorder="1" applyAlignment="1">
      <alignment horizontal="right" vertical="center"/>
      <protection/>
    </xf>
    <xf numFmtId="2" fontId="27" fillId="0" borderId="24" xfId="53" applyNumberFormat="1" applyFont="1" applyBorder="1" applyAlignment="1">
      <alignment horizontal="right" vertical="center"/>
      <protection/>
    </xf>
    <xf numFmtId="9" fontId="0" fillId="0" borderId="0" xfId="53" applyNumberFormat="1" applyBorder="1" applyAlignment="1">
      <alignment horizontal="center" vertical="center"/>
      <protection/>
    </xf>
    <xf numFmtId="0" fontId="13" fillId="35" borderId="12" xfId="57" applyFont="1" applyFill="1" applyBorder="1" applyAlignment="1">
      <alignment vertical="center"/>
    </xf>
    <xf numFmtId="0" fontId="16" fillId="36" borderId="12" xfId="0" applyFont="1" applyFill="1" applyBorder="1" applyAlignment="1">
      <alignment horizontal="center" vertical="center"/>
    </xf>
    <xf numFmtId="0" fontId="16" fillId="11" borderId="25" xfId="0" applyFont="1" applyFill="1" applyBorder="1" applyAlignment="1">
      <alignment horizontal="center" vertical="center"/>
    </xf>
    <xf numFmtId="0" fontId="16" fillId="11" borderId="26" xfId="0" applyFont="1" applyFill="1" applyBorder="1" applyAlignment="1">
      <alignment horizontal="center" vertical="center"/>
    </xf>
    <xf numFmtId="0" fontId="16" fillId="11" borderId="27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2" fontId="0" fillId="0" borderId="0" xfId="53" applyNumberFormat="1" applyBorder="1" applyAlignment="1">
      <alignment horizontal="center" vertical="center"/>
      <protection/>
    </xf>
    <xf numFmtId="0" fontId="13" fillId="35" borderId="28" xfId="57" applyFont="1" applyFill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3" fillId="0" borderId="29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1" fontId="25" fillId="0" borderId="12" xfId="57" applyNumberFormat="1" applyFont="1" applyFill="1" applyBorder="1" applyAlignment="1">
      <alignment vertical="center"/>
    </xf>
    <xf numFmtId="1" fontId="0" fillId="0" borderId="12" xfId="0" applyNumberFormat="1" applyBorder="1" applyAlignment="1">
      <alignment horizontal="center"/>
    </xf>
    <xf numFmtId="10" fontId="25" fillId="0" borderId="12" xfId="57" applyNumberFormat="1" applyFont="1" applyFill="1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0" fontId="0" fillId="0" borderId="30" xfId="53" applyBorder="1" applyAlignment="1">
      <alignment vertical="center"/>
      <protection/>
    </xf>
    <xf numFmtId="1" fontId="10" fillId="0" borderId="12" xfId="57" applyNumberFormat="1" applyFont="1" applyFill="1" applyBorder="1" applyAlignment="1">
      <alignment vertical="center"/>
    </xf>
    <xf numFmtId="0" fontId="16" fillId="33" borderId="31" xfId="0" applyFont="1" applyFill="1" applyBorder="1" applyAlignment="1">
      <alignment horizontal="right" vertical="center"/>
    </xf>
    <xf numFmtId="1" fontId="10" fillId="0" borderId="32" xfId="57" applyNumberFormat="1" applyFont="1" applyFill="1" applyBorder="1" applyAlignment="1">
      <alignment vertical="center"/>
    </xf>
    <xf numFmtId="1" fontId="16" fillId="0" borderId="32" xfId="0" applyNumberFormat="1" applyFont="1" applyBorder="1" applyAlignment="1">
      <alignment horizontal="center"/>
    </xf>
    <xf numFmtId="0" fontId="28" fillId="34" borderId="12" xfId="57" applyFont="1" applyFill="1" applyBorder="1" applyAlignment="1">
      <alignment horizontal="center" vertical="center"/>
    </xf>
    <xf numFmtId="9" fontId="26" fillId="0" borderId="0" xfId="56" applyFont="1" applyBorder="1" applyAlignment="1">
      <alignment horizontal="center" vertical="center"/>
    </xf>
    <xf numFmtId="9" fontId="27" fillId="0" borderId="0" xfId="56" applyFont="1" applyBorder="1" applyAlignment="1">
      <alignment horizontal="center" vertical="center"/>
    </xf>
    <xf numFmtId="10" fontId="0" fillId="0" borderId="0" xfId="53" applyNumberFormat="1" applyBorder="1" applyAlignment="1">
      <alignment vertical="center"/>
      <protection/>
    </xf>
    <xf numFmtId="0" fontId="13" fillId="0" borderId="0" xfId="57" applyFont="1" applyFill="1" applyBorder="1" applyAlignment="1">
      <alignment vertical="center" wrapText="1"/>
    </xf>
    <xf numFmtId="10" fontId="0" fillId="0" borderId="0" xfId="53" applyNumberFormat="1" applyAlignment="1">
      <alignment horizontal="right" vertical="center"/>
      <protection/>
    </xf>
    <xf numFmtId="0" fontId="13" fillId="40" borderId="15" xfId="57" applyFont="1" applyFill="1" applyBorder="1" applyAlignment="1">
      <alignment horizontal="left" vertical="center" wrapText="1"/>
    </xf>
    <xf numFmtId="0" fontId="31" fillId="40" borderId="16" xfId="53" applyNumberFormat="1" applyFont="1" applyFill="1" applyBorder="1" applyAlignment="1">
      <alignment horizontal="center" vertical="center"/>
      <protection/>
    </xf>
    <xf numFmtId="0" fontId="31" fillId="40" borderId="17" xfId="53" applyNumberFormat="1" applyFont="1" applyFill="1" applyBorder="1" applyAlignment="1">
      <alignment horizontal="center" vertical="center"/>
      <protection/>
    </xf>
    <xf numFmtId="0" fontId="0" fillId="0" borderId="12" xfId="53" applyNumberFormat="1" applyFont="1" applyBorder="1" applyAlignment="1">
      <alignment vertical="center"/>
      <protection/>
    </xf>
    <xf numFmtId="0" fontId="26" fillId="0" borderId="12" xfId="53" applyNumberFormat="1" applyFont="1" applyBorder="1" applyAlignment="1">
      <alignment vertical="center"/>
      <protection/>
    </xf>
    <xf numFmtId="9" fontId="26" fillId="0" borderId="12" xfId="53" applyNumberFormat="1" applyFont="1" applyBorder="1" applyAlignment="1">
      <alignment horizontal="center" vertical="center"/>
      <protection/>
    </xf>
    <xf numFmtId="0" fontId="23" fillId="0" borderId="33" xfId="0" applyNumberFormat="1" applyFont="1" applyBorder="1" applyAlignment="1">
      <alignment horizontal="center" vertical="center"/>
    </xf>
    <xf numFmtId="10" fontId="25" fillId="0" borderId="25" xfId="57" applyNumberFormat="1" applyFont="1" applyFill="1" applyBorder="1" applyAlignment="1">
      <alignment vertical="center"/>
    </xf>
    <xf numFmtId="1" fontId="0" fillId="0" borderId="3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35" borderId="12" xfId="57" applyFont="1" applyFill="1" applyBorder="1" applyAlignment="1">
      <alignment vertical="center" wrapText="1"/>
    </xf>
    <xf numFmtId="1" fontId="25" fillId="0" borderId="12" xfId="58" applyNumberFormat="1" applyFont="1" applyFill="1" applyBorder="1" applyAlignment="1">
      <alignment vertical="center"/>
    </xf>
    <xf numFmtId="0" fontId="32" fillId="34" borderId="12" xfId="57" applyFont="1" applyFill="1" applyBorder="1" applyAlignment="1">
      <alignment horizontal="center" vertical="center"/>
    </xf>
    <xf numFmtId="0" fontId="18" fillId="0" borderId="0" xfId="52" applyAlignment="1">
      <alignment vertical="center"/>
      <protection/>
    </xf>
    <xf numFmtId="0" fontId="0" fillId="0" borderId="0" xfId="53" applyFill="1" applyBorder="1" applyAlignment="1">
      <alignment vertical="center"/>
      <protection/>
    </xf>
    <xf numFmtId="0" fontId="33" fillId="0" borderId="0" xfId="52" applyFont="1" applyBorder="1" applyAlignment="1">
      <alignment vertical="center"/>
      <protection/>
    </xf>
    <xf numFmtId="0" fontId="26" fillId="0" borderId="0" xfId="52" applyFont="1" applyBorder="1" applyAlignment="1">
      <alignment vertical="center"/>
      <protection/>
    </xf>
    <xf numFmtId="9" fontId="26" fillId="0" borderId="0" xfId="52" applyNumberFormat="1" applyFont="1" applyBorder="1" applyAlignment="1">
      <alignment horizontal="center" vertical="center"/>
      <protection/>
    </xf>
    <xf numFmtId="0" fontId="16" fillId="33" borderId="0" xfId="52" applyFont="1" applyFill="1" applyBorder="1" applyAlignment="1">
      <alignment horizontal="right" vertical="center"/>
      <protection/>
    </xf>
    <xf numFmtId="3" fontId="27" fillId="0" borderId="0" xfId="52" applyNumberFormat="1" applyFont="1" applyBorder="1" applyAlignment="1">
      <alignment vertical="center"/>
      <protection/>
    </xf>
    <xf numFmtId="9" fontId="27" fillId="0" borderId="0" xfId="52" applyNumberFormat="1" applyFont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Porcentaje 2" xfId="56"/>
    <cellStyle name="Salida" xfId="57"/>
    <cellStyle name="Salida_xeral transparenci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0</xdr:col>
      <xdr:colOff>2085975</xdr:colOff>
      <xdr:row>0</xdr:row>
      <xdr:rowOff>495300</xdr:rowOff>
    </xdr:to>
    <xdr:pic>
      <xdr:nvPicPr>
        <xdr:cNvPr id="1" name="_x005F_x0037__x005F_x0020_Imagen" descr="Descripción: logotip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962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6129" displayName="Tabla6129" ref="A4:F7" comment="" totalsRowShown="0">
  <tableColumns count="6">
    <tableColumn id="1" name="Tipo de persoal"/>
    <tableColumn id="2" name="Total"/>
    <tableColumn id="3" name="mulleres"/>
    <tableColumn id="4" name="% mulleres"/>
    <tableColumn id="5" name="estranxeiros/as"/>
    <tableColumn id="6" name="% estranxeiros/a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7130" displayName="Tabla7130" ref="A16:F32" comment="" totalsRowShown="0">
  <tableColumns count="6">
    <tableColumn id="1" name="PDI por categoría e sexo"/>
    <tableColumn id="2" name="Total"/>
    <tableColumn id="3" name="mulleres"/>
    <tableColumn id="4" name="% mulleres"/>
    <tableColumn id="6" name="doutoras/es"/>
    <tableColumn id="5" name="Total ETC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a8131" displayName="Tabla8131" ref="A11:E14" comment="" totalsRowShown="0">
  <tableColumns count="5">
    <tableColumn id="1" name="PDI por TIPO"/>
    <tableColumn id="2" name="Total"/>
    <tableColumn id="3" name="mulleres"/>
    <tableColumn id="4" name="% mulleres"/>
    <tableColumn id="5" name="Total ETC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a713132" displayName="Tabla713132" ref="A35:P51" comment="" totalsRowShown="0">
  <tableColumns count="16">
    <tableColumn id="1" name="Categoría"/>
    <tableColumn id="2" name="Total1"/>
    <tableColumn id="3" name="% mulleres"/>
    <tableColumn id="4" name="Total1 ETC"/>
    <tableColumn id="5" name="Total2"/>
    <tableColumn id="6" name="% mulleres2"/>
    <tableColumn id="7" name="Total2 ETC"/>
    <tableColumn id="8" name="Total3"/>
    <tableColumn id="9" name="% mulleres3"/>
    <tableColumn id="10" name="Total3 ETC"/>
    <tableColumn id="11" name="Total4"/>
    <tableColumn id="12" name="% mulleres4"/>
    <tableColumn id="13" name="Total4 ETC"/>
    <tableColumn id="14" name="Total5"/>
    <tableColumn id="15" name="% mulleres5"/>
    <tableColumn id="16" name="Total5 ETC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a15135" displayName="Tabla15135" ref="A82:C87" comment="" totalsRowShown="0">
  <tableColumns count="3">
    <tableColumn id="1" name="PAS laboral por grupo e sexo"/>
    <tableColumn id="2" name="Total"/>
    <tableColumn id="3" name="% mullere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16136" displayName="Tabla16136" ref="A89:C95" comment="" totalsRowShown="0">
  <tableColumns count="3">
    <tableColumn id="1" name="PAS funcionario _x000A_por grupo e sexo"/>
    <tableColumn id="2" name="Total"/>
    <tableColumn id="3" name="% mullere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8" name="Tabla7131327976" displayName="Tabla7131327976" ref="A55:J71" comment="" totalsRowShown="0">
  <tableColumns count="10">
    <tableColumn id="1" name="Categoría"/>
    <tableColumn id="2" name="Total"/>
    <tableColumn id="3" name="mulleres"/>
    <tableColumn id="4" name="% mulleres"/>
    <tableColumn id="5" name="Total "/>
    <tableColumn id="6" name="mulleres "/>
    <tableColumn id="7" name="% mulleres "/>
    <tableColumn id="8" name="Total   "/>
    <tableColumn id="9" name="mulleres  "/>
    <tableColumn id="10" name="% mulleres  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0" name="Tabla71313279779819" displayName="Tabla71313279779819" ref="A102:J107" comment="" totalsRowShown="0">
  <tableColumns count="10">
    <tableColumn id="1" name="Categoría"/>
    <tableColumn id="2" name="Total"/>
    <tableColumn id="3" name="mulleres"/>
    <tableColumn id="4" name="% mulleres"/>
    <tableColumn id="5" name="Total "/>
    <tableColumn id="6" name="mulleres "/>
    <tableColumn id="7" name="% mulleres "/>
    <tableColumn id="8" name="Total   "/>
    <tableColumn id="9" name="mulleres  "/>
    <tableColumn id="10" name="% mulleres  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1" name="Tabla71313279779880020" displayName="Tabla71313279779880020" ref="A111:J117" comment="" totalsRowShown="0">
  <tableColumns count="10">
    <tableColumn id="1" name="Categoría"/>
    <tableColumn id="2" name="Total"/>
    <tableColumn id="3" name="mulleres"/>
    <tableColumn id="4" name="% mulleres"/>
    <tableColumn id="5" name="Total "/>
    <tableColumn id="6" name="mulleres "/>
    <tableColumn id="7" name="% mulleres "/>
    <tableColumn id="8" name="Total   "/>
    <tableColumn id="9" name="mulleres  "/>
    <tableColumn id="10" name="% mulleres  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9.7109375" style="5" customWidth="1"/>
    <col min="2" max="5" width="10.7109375" style="5" customWidth="1"/>
    <col min="6" max="6" width="13.7109375" style="5" bestFit="1" customWidth="1"/>
    <col min="7" max="16" width="10.7109375" style="5" customWidth="1"/>
    <col min="17" max="16384" width="11.421875" style="5" customWidth="1"/>
  </cols>
  <sheetData>
    <row r="1" spans="1:8" ht="42" customHeight="1" thickBot="1">
      <c r="A1" s="1"/>
      <c r="B1" s="2"/>
      <c r="C1" s="3"/>
      <c r="D1" s="3"/>
      <c r="E1" s="4" t="s">
        <v>0</v>
      </c>
      <c r="F1" s="4"/>
      <c r="G1" s="4"/>
      <c r="H1" s="4"/>
    </row>
    <row r="2" spans="1:8" ht="19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6" ht="15" customHeight="1">
      <c r="A3" s="7"/>
      <c r="B3" s="8"/>
      <c r="C3" s="8"/>
      <c r="D3" s="8"/>
      <c r="E3" s="8"/>
      <c r="F3" s="8"/>
    </row>
    <row r="4" spans="1:6" ht="15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</row>
    <row r="5" spans="1:6" ht="15">
      <c r="A5" s="12" t="s">
        <v>8</v>
      </c>
      <c r="B5" s="13">
        <v>1588</v>
      </c>
      <c r="C5" s="13">
        <v>585</v>
      </c>
      <c r="D5" s="14">
        <f>C5/B5</f>
        <v>0.36838790931989923</v>
      </c>
      <c r="E5" s="15">
        <v>20</v>
      </c>
      <c r="F5" s="16">
        <f>E5/B5</f>
        <v>0.012594458438287154</v>
      </c>
    </row>
    <row r="6" spans="1:6" ht="15">
      <c r="A6" s="12" t="s">
        <v>9</v>
      </c>
      <c r="B6" s="13">
        <v>669</v>
      </c>
      <c r="C6" s="13">
        <v>401</v>
      </c>
      <c r="D6" s="14">
        <f>C6/B6</f>
        <v>0.5994020926756353</v>
      </c>
      <c r="E6" s="15">
        <v>0</v>
      </c>
      <c r="F6" s="14">
        <f>E6/B6</f>
        <v>0</v>
      </c>
    </row>
    <row r="7" spans="1:6" ht="15">
      <c r="A7" s="17" t="s">
        <v>10</v>
      </c>
      <c r="B7" s="18">
        <f>SUBTOTAL(109,B5:B6)</f>
        <v>2257</v>
      </c>
      <c r="C7" s="18">
        <f>SUBTOTAL(109,C5:C6)</f>
        <v>986</v>
      </c>
      <c r="D7" s="19">
        <f>C7/B7</f>
        <v>0.43686309260079753</v>
      </c>
      <c r="E7" s="20">
        <f>SUBTOTAL(109,E5:E6)</f>
        <v>20</v>
      </c>
      <c r="F7" s="21">
        <f>E7/B7</f>
        <v>0.008861320336730172</v>
      </c>
    </row>
    <row r="8" spans="1:6" ht="15">
      <c r="A8" s="12"/>
      <c r="B8" s="22"/>
      <c r="C8" s="23"/>
      <c r="D8" s="24"/>
      <c r="E8" s="23"/>
      <c r="F8" s="25"/>
    </row>
    <row r="9" spans="1:6" ht="36" customHeight="1">
      <c r="A9" s="26" t="s">
        <v>11</v>
      </c>
      <c r="B9" s="22"/>
      <c r="C9" s="23"/>
      <c r="D9" s="24"/>
      <c r="E9" s="23"/>
      <c r="F9" s="25"/>
    </row>
    <row r="10" spans="1:2" ht="15">
      <c r="A10" s="12"/>
      <c r="B10" s="22"/>
    </row>
    <row r="11" spans="1:5" ht="15">
      <c r="A11" s="27" t="s">
        <v>12</v>
      </c>
      <c r="B11" s="10" t="s">
        <v>3</v>
      </c>
      <c r="C11" s="10" t="s">
        <v>4</v>
      </c>
      <c r="D11" s="10" t="s">
        <v>5</v>
      </c>
      <c r="E11" s="10" t="s">
        <v>13</v>
      </c>
    </row>
    <row r="12" spans="1:5" ht="15">
      <c r="A12" s="12" t="s">
        <v>14</v>
      </c>
      <c r="B12" s="13">
        <v>873</v>
      </c>
      <c r="C12" s="13">
        <v>308</v>
      </c>
      <c r="D12" s="14">
        <f>C12/B12</f>
        <v>0.3528064146620848</v>
      </c>
      <c r="E12" s="28">
        <v>867.33</v>
      </c>
    </row>
    <row r="13" spans="1:5" ht="15">
      <c r="A13" s="23" t="s">
        <v>15</v>
      </c>
      <c r="B13" s="13">
        <v>715</v>
      </c>
      <c r="C13" s="13">
        <v>277</v>
      </c>
      <c r="D13" s="14">
        <f>C13/B13</f>
        <v>0.38741258741258744</v>
      </c>
      <c r="E13" s="28">
        <v>348.78</v>
      </c>
    </row>
    <row r="14" spans="1:5" ht="15">
      <c r="A14" s="29" t="s">
        <v>10</v>
      </c>
      <c r="B14" s="18">
        <f>SUBTOTAL(109,B12:B13)</f>
        <v>1588</v>
      </c>
      <c r="C14" s="30">
        <f>SUBTOTAL(109,C12:C13)</f>
        <v>585</v>
      </c>
      <c r="D14" s="19">
        <f>C14/B14</f>
        <v>0.36838790931989923</v>
      </c>
      <c r="E14" s="31">
        <f>SUBTOTAL(109,E12:E13)</f>
        <v>1216.1100000000001</v>
      </c>
    </row>
    <row r="16" spans="1:6" ht="15">
      <c r="A16" s="27" t="s">
        <v>16</v>
      </c>
      <c r="B16" s="10" t="s">
        <v>3</v>
      </c>
      <c r="C16" s="10" t="s">
        <v>4</v>
      </c>
      <c r="D16" s="10" t="s">
        <v>5</v>
      </c>
      <c r="E16" s="10" t="s">
        <v>17</v>
      </c>
      <c r="F16" s="10" t="s">
        <v>13</v>
      </c>
    </row>
    <row r="17" spans="1:16" ht="15">
      <c r="A17" s="23" t="s">
        <v>18</v>
      </c>
      <c r="B17" s="13">
        <v>120</v>
      </c>
      <c r="C17" s="13">
        <v>28</v>
      </c>
      <c r="D17" s="14">
        <f>C17/B17</f>
        <v>0.23333333333333334</v>
      </c>
      <c r="E17" s="13">
        <v>120</v>
      </c>
      <c r="F17" s="32">
        <v>120</v>
      </c>
      <c r="O17" s="33"/>
      <c r="P17" s="33"/>
    </row>
    <row r="18" spans="1:16" ht="15">
      <c r="A18" s="23" t="s">
        <v>19</v>
      </c>
      <c r="B18" s="13">
        <v>570</v>
      </c>
      <c r="C18" s="13">
        <v>217</v>
      </c>
      <c r="D18" s="14">
        <f aca="true" t="shared" si="0" ref="D18:D32">C18/B18</f>
        <v>0.38070175438596493</v>
      </c>
      <c r="E18" s="13">
        <v>570</v>
      </c>
      <c r="F18" s="34">
        <v>566.6666666666667</v>
      </c>
      <c r="O18" s="33"/>
      <c r="P18" s="33"/>
    </row>
    <row r="19" spans="1:16" ht="15">
      <c r="A19" s="23" t="s">
        <v>20</v>
      </c>
      <c r="B19" s="13">
        <v>35</v>
      </c>
      <c r="C19" s="13">
        <v>14</v>
      </c>
      <c r="D19" s="14">
        <f t="shared" si="0"/>
        <v>0.4</v>
      </c>
      <c r="E19" s="13">
        <v>35</v>
      </c>
      <c r="F19" s="34">
        <v>34.13333333333333</v>
      </c>
      <c r="O19" s="33"/>
      <c r="P19" s="33"/>
    </row>
    <row r="20" spans="1:16" ht="15">
      <c r="A20" s="23" t="s">
        <v>21</v>
      </c>
      <c r="B20" s="13">
        <v>147</v>
      </c>
      <c r="C20" s="13">
        <v>50</v>
      </c>
      <c r="D20" s="14">
        <f t="shared" si="0"/>
        <v>0.3401360544217687</v>
      </c>
      <c r="E20" s="13">
        <v>34</v>
      </c>
      <c r="F20" s="34">
        <v>145.53333333333333</v>
      </c>
      <c r="O20" s="33"/>
      <c r="P20" s="33"/>
    </row>
    <row r="21" spans="1:16" ht="15">
      <c r="A21" s="35" t="s">
        <v>22</v>
      </c>
      <c r="B21" s="36">
        <v>1</v>
      </c>
      <c r="C21" s="36"/>
      <c r="D21" s="14">
        <f t="shared" si="0"/>
        <v>0</v>
      </c>
      <c r="E21" s="37"/>
      <c r="F21" s="34">
        <v>1</v>
      </c>
      <c r="O21" s="33"/>
      <c r="P21" s="33"/>
    </row>
    <row r="22" spans="1:16" ht="15">
      <c r="A22" s="35" t="s">
        <v>23</v>
      </c>
      <c r="B22" s="36">
        <v>9</v>
      </c>
      <c r="C22" s="36">
        <v>5</v>
      </c>
      <c r="D22" s="14">
        <f>C22/B22</f>
        <v>0.5555555555555556</v>
      </c>
      <c r="E22" s="37"/>
      <c r="F22" s="34">
        <v>6.8</v>
      </c>
      <c r="O22" s="33"/>
      <c r="P22" s="33"/>
    </row>
    <row r="23" spans="1:16" ht="15">
      <c r="A23" s="23" t="s">
        <v>24</v>
      </c>
      <c r="B23" s="13">
        <v>169</v>
      </c>
      <c r="C23" s="13">
        <v>87</v>
      </c>
      <c r="D23" s="14">
        <f t="shared" si="0"/>
        <v>0.514792899408284</v>
      </c>
      <c r="E23" s="13">
        <v>168</v>
      </c>
      <c r="F23" s="34">
        <v>168.17333333333335</v>
      </c>
      <c r="O23" s="33"/>
      <c r="P23" s="33"/>
    </row>
    <row r="24" spans="1:16" ht="15">
      <c r="A24" s="23" t="s">
        <v>25</v>
      </c>
      <c r="B24" s="13">
        <v>19</v>
      </c>
      <c r="C24" s="13">
        <v>9</v>
      </c>
      <c r="D24" s="14">
        <f t="shared" si="0"/>
        <v>0.47368421052631576</v>
      </c>
      <c r="E24" s="13">
        <v>19</v>
      </c>
      <c r="F24" s="34">
        <v>19</v>
      </c>
      <c r="O24" s="33"/>
      <c r="P24" s="33"/>
    </row>
    <row r="25" spans="1:16" ht="15">
      <c r="A25" s="23" t="s">
        <v>26</v>
      </c>
      <c r="B25" s="13">
        <v>27</v>
      </c>
      <c r="C25" s="13">
        <v>8</v>
      </c>
      <c r="D25" s="14">
        <f t="shared" si="0"/>
        <v>0.2962962962962963</v>
      </c>
      <c r="E25" s="13">
        <v>23</v>
      </c>
      <c r="F25" s="34">
        <v>27</v>
      </c>
      <c r="O25" s="33"/>
      <c r="P25" s="33"/>
    </row>
    <row r="26" spans="1:16" ht="15">
      <c r="A26" s="23" t="s">
        <v>27</v>
      </c>
      <c r="B26" s="13">
        <v>433</v>
      </c>
      <c r="C26" s="13">
        <v>137</v>
      </c>
      <c r="D26" s="14">
        <f t="shared" si="0"/>
        <v>0.3163972286374134</v>
      </c>
      <c r="E26" s="13">
        <v>79</v>
      </c>
      <c r="F26" s="34">
        <v>95.3199999999998</v>
      </c>
      <c r="O26" s="33"/>
      <c r="P26" s="33"/>
    </row>
    <row r="27" spans="1:16" ht="15">
      <c r="A27" s="23" t="s">
        <v>28</v>
      </c>
      <c r="B27" s="13">
        <v>3</v>
      </c>
      <c r="C27" s="13"/>
      <c r="D27" s="14">
        <f t="shared" si="0"/>
        <v>0</v>
      </c>
      <c r="E27" s="13">
        <v>1</v>
      </c>
      <c r="F27" s="34">
        <v>3</v>
      </c>
      <c r="O27" s="33"/>
      <c r="P27" s="33"/>
    </row>
    <row r="28" spans="1:16" ht="15">
      <c r="A28" s="23" t="s">
        <v>29</v>
      </c>
      <c r="B28" s="13">
        <v>6</v>
      </c>
      <c r="C28" s="13">
        <v>4</v>
      </c>
      <c r="D28" s="14">
        <f t="shared" si="0"/>
        <v>0.6666666666666666</v>
      </c>
      <c r="E28" s="13"/>
      <c r="F28" s="34">
        <v>3.96</v>
      </c>
      <c r="O28" s="33"/>
      <c r="P28" s="33"/>
    </row>
    <row r="29" spans="1:16" ht="15">
      <c r="A29" s="23" t="s">
        <v>30</v>
      </c>
      <c r="B29" s="13">
        <v>44</v>
      </c>
      <c r="C29" s="13">
        <v>25</v>
      </c>
      <c r="D29" s="14">
        <f t="shared" si="0"/>
        <v>0.5681818181818182</v>
      </c>
      <c r="E29" s="13">
        <v>23</v>
      </c>
      <c r="F29" s="34">
        <v>20.520000000000003</v>
      </c>
      <c r="O29" s="33"/>
      <c r="P29" s="33"/>
    </row>
    <row r="30" spans="1:16" ht="15">
      <c r="A30" s="35" t="s">
        <v>31</v>
      </c>
      <c r="B30" s="36">
        <v>3</v>
      </c>
      <c r="C30" s="36">
        <v>1</v>
      </c>
      <c r="D30" s="14">
        <f t="shared" si="0"/>
        <v>0.3333333333333333</v>
      </c>
      <c r="E30" s="37">
        <v>1</v>
      </c>
      <c r="F30" s="34">
        <v>3</v>
      </c>
      <c r="O30" s="33"/>
      <c r="P30" s="33"/>
    </row>
    <row r="31" spans="1:16" ht="15">
      <c r="A31" s="23" t="s">
        <v>32</v>
      </c>
      <c r="B31" s="13">
        <v>2</v>
      </c>
      <c r="C31" s="13"/>
      <c r="D31" s="14">
        <f t="shared" si="0"/>
        <v>0</v>
      </c>
      <c r="E31" s="13"/>
      <c r="F31" s="34">
        <v>2</v>
      </c>
      <c r="O31" s="33"/>
      <c r="P31" s="33"/>
    </row>
    <row r="32" spans="1:16" ht="15">
      <c r="A32" s="38" t="s">
        <v>10</v>
      </c>
      <c r="B32" s="18">
        <f>SUBTOTAL(109,B17:B31)</f>
        <v>1588</v>
      </c>
      <c r="C32" s="30">
        <f>SUBTOTAL(109,C17:C31)</f>
        <v>585</v>
      </c>
      <c r="D32" s="39">
        <f t="shared" si="0"/>
        <v>0.36838790931989923</v>
      </c>
      <c r="E32" s="18">
        <f>SUM(E17:E31)</f>
        <v>1073</v>
      </c>
      <c r="F32" s="40">
        <f>SUM(F17:F31)</f>
        <v>1216.1066666666663</v>
      </c>
      <c r="O32" s="33"/>
      <c r="P32" s="33"/>
    </row>
    <row r="33" ht="15.75" thickBot="1">
      <c r="D33" s="41"/>
    </row>
    <row r="34" spans="1:16" ht="15">
      <c r="A34" s="42" t="s">
        <v>33</v>
      </c>
      <c r="B34" s="43" t="s">
        <v>34</v>
      </c>
      <c r="C34" s="44"/>
      <c r="D34" s="45"/>
      <c r="E34" s="46" t="s">
        <v>35</v>
      </c>
      <c r="F34" s="47"/>
      <c r="G34" s="48"/>
      <c r="H34" s="49" t="s">
        <v>36</v>
      </c>
      <c r="I34" s="50"/>
      <c r="J34" s="50"/>
      <c r="K34" s="51" t="s">
        <v>37</v>
      </c>
      <c r="L34" s="52"/>
      <c r="M34" s="53"/>
      <c r="N34" s="54" t="s">
        <v>38</v>
      </c>
      <c r="O34" s="55"/>
      <c r="P34" s="56"/>
    </row>
    <row r="35" spans="1:16" ht="15">
      <c r="A35" s="57" t="s">
        <v>39</v>
      </c>
      <c r="B35" s="58" t="s">
        <v>40</v>
      </c>
      <c r="C35" s="59" t="s">
        <v>5</v>
      </c>
      <c r="D35" s="60" t="s">
        <v>41</v>
      </c>
      <c r="E35" s="58" t="s">
        <v>42</v>
      </c>
      <c r="F35" s="59" t="s">
        <v>43</v>
      </c>
      <c r="G35" s="60" t="s">
        <v>44</v>
      </c>
      <c r="H35" s="58" t="s">
        <v>45</v>
      </c>
      <c r="I35" s="59" t="s">
        <v>46</v>
      </c>
      <c r="J35" s="59" t="s">
        <v>47</v>
      </c>
      <c r="K35" s="58" t="s">
        <v>48</v>
      </c>
      <c r="L35" s="59" t="s">
        <v>49</v>
      </c>
      <c r="M35" s="59" t="s">
        <v>50</v>
      </c>
      <c r="N35" s="58" t="s">
        <v>51</v>
      </c>
      <c r="O35" s="59" t="s">
        <v>52</v>
      </c>
      <c r="P35" s="60" t="s">
        <v>53</v>
      </c>
    </row>
    <row r="36" spans="1:18" ht="15">
      <c r="A36" s="61" t="s">
        <v>18</v>
      </c>
      <c r="B36" s="62">
        <v>2</v>
      </c>
      <c r="C36" s="63">
        <v>0</v>
      </c>
      <c r="D36" s="64">
        <v>2</v>
      </c>
      <c r="E36" s="62">
        <v>38</v>
      </c>
      <c r="F36" s="65">
        <v>0.2631578947368421</v>
      </c>
      <c r="G36" s="64">
        <v>38</v>
      </c>
      <c r="H36" s="62">
        <v>31</v>
      </c>
      <c r="I36" s="66">
        <v>0.2903225806451613</v>
      </c>
      <c r="J36" s="64">
        <v>31</v>
      </c>
      <c r="K36" s="62">
        <v>35</v>
      </c>
      <c r="L36" s="65">
        <v>0.05714285714285714</v>
      </c>
      <c r="M36" s="64">
        <v>35</v>
      </c>
      <c r="N36" s="67">
        <v>14</v>
      </c>
      <c r="O36" s="66">
        <v>0.5</v>
      </c>
      <c r="P36" s="68">
        <v>14</v>
      </c>
      <c r="R36" s="69"/>
    </row>
    <row r="37" spans="1:18" ht="15">
      <c r="A37" s="61" t="s">
        <v>19</v>
      </c>
      <c r="B37" s="62">
        <v>6</v>
      </c>
      <c r="C37" s="63">
        <v>0</v>
      </c>
      <c r="D37" s="64">
        <v>6</v>
      </c>
      <c r="E37" s="62">
        <v>184</v>
      </c>
      <c r="F37" s="65">
        <v>0.42391304347826086</v>
      </c>
      <c r="G37" s="64">
        <v>184</v>
      </c>
      <c r="H37" s="62">
        <v>140</v>
      </c>
      <c r="I37" s="66">
        <v>0.45714285714285713</v>
      </c>
      <c r="J37" s="64">
        <v>137.5</v>
      </c>
      <c r="K37" s="62">
        <v>138</v>
      </c>
      <c r="L37" s="65">
        <v>0.2318840579710145</v>
      </c>
      <c r="M37" s="64">
        <v>138</v>
      </c>
      <c r="N37" s="67">
        <v>102</v>
      </c>
      <c r="O37" s="66">
        <v>0.4216</v>
      </c>
      <c r="P37" s="68">
        <v>101.17</v>
      </c>
      <c r="R37" s="69"/>
    </row>
    <row r="38" spans="1:18" ht="15">
      <c r="A38" s="61" t="s">
        <v>20</v>
      </c>
      <c r="B38" s="62">
        <v>1</v>
      </c>
      <c r="C38" s="63">
        <v>0</v>
      </c>
      <c r="D38" s="64">
        <v>0.13</v>
      </c>
      <c r="E38" s="62">
        <v>9</v>
      </c>
      <c r="F38" s="65">
        <v>0.5555555555555556</v>
      </c>
      <c r="G38" s="64">
        <v>9</v>
      </c>
      <c r="H38" s="62">
        <v>13</v>
      </c>
      <c r="I38" s="66">
        <v>0.3076923076923077</v>
      </c>
      <c r="J38" s="64">
        <v>13</v>
      </c>
      <c r="K38" s="62">
        <v>5</v>
      </c>
      <c r="L38" s="65">
        <v>0</v>
      </c>
      <c r="M38" s="64">
        <v>5</v>
      </c>
      <c r="N38" s="67">
        <v>7</v>
      </c>
      <c r="O38" s="66">
        <v>0.7143</v>
      </c>
      <c r="P38" s="68">
        <v>7</v>
      </c>
      <c r="R38" s="69"/>
    </row>
    <row r="39" spans="1:18" ht="15">
      <c r="A39" s="61" t="s">
        <v>21</v>
      </c>
      <c r="B39" s="62">
        <v>7</v>
      </c>
      <c r="C39" s="63">
        <v>0.42857142857142855</v>
      </c>
      <c r="D39" s="64">
        <v>7</v>
      </c>
      <c r="E39" s="62">
        <v>17</v>
      </c>
      <c r="F39" s="65">
        <v>0.23529411764705882</v>
      </c>
      <c r="G39" s="64">
        <v>17</v>
      </c>
      <c r="H39" s="62">
        <v>58</v>
      </c>
      <c r="I39" s="66">
        <v>0.5172413793103449</v>
      </c>
      <c r="J39" s="64">
        <v>56.53</v>
      </c>
      <c r="K39" s="62">
        <v>51</v>
      </c>
      <c r="L39" s="65">
        <v>0.1568627450980392</v>
      </c>
      <c r="M39" s="64">
        <v>51</v>
      </c>
      <c r="N39" s="67">
        <v>14</v>
      </c>
      <c r="O39" s="66">
        <v>0.3571</v>
      </c>
      <c r="P39" s="68">
        <v>14</v>
      </c>
      <c r="R39" s="69"/>
    </row>
    <row r="40" spans="1:18" ht="15">
      <c r="A40" s="61" t="s">
        <v>22</v>
      </c>
      <c r="B40" s="70"/>
      <c r="C40" s="71"/>
      <c r="D40" s="72"/>
      <c r="E40" s="70"/>
      <c r="F40" s="71"/>
      <c r="G40" s="72"/>
      <c r="H40" s="70"/>
      <c r="I40" s="71"/>
      <c r="J40" s="72"/>
      <c r="K40" s="62">
        <v>1</v>
      </c>
      <c r="L40" s="66">
        <v>0</v>
      </c>
      <c r="M40" s="72">
        <v>1</v>
      </c>
      <c r="N40" s="70"/>
      <c r="O40" s="73"/>
      <c r="P40" s="74"/>
      <c r="R40" s="69"/>
    </row>
    <row r="41" spans="1:18" ht="15">
      <c r="A41" s="61" t="s">
        <v>23</v>
      </c>
      <c r="B41" s="70"/>
      <c r="C41" s="71"/>
      <c r="D41" s="72"/>
      <c r="E41" s="70">
        <v>1</v>
      </c>
      <c r="F41" s="71">
        <v>1</v>
      </c>
      <c r="G41" s="72">
        <v>1</v>
      </c>
      <c r="H41" s="70">
        <v>7</v>
      </c>
      <c r="I41" s="71">
        <v>0.42857142857142855</v>
      </c>
      <c r="J41" s="72">
        <v>5.53</v>
      </c>
      <c r="K41" s="70"/>
      <c r="L41" s="66"/>
      <c r="M41" s="72"/>
      <c r="N41" s="70">
        <v>1</v>
      </c>
      <c r="O41" s="71">
        <v>1</v>
      </c>
      <c r="P41" s="74">
        <v>0.27</v>
      </c>
      <c r="R41" s="69"/>
    </row>
    <row r="42" spans="1:18" ht="15">
      <c r="A42" s="61" t="s">
        <v>24</v>
      </c>
      <c r="B42" s="62">
        <v>2</v>
      </c>
      <c r="C42" s="63">
        <v>0.5</v>
      </c>
      <c r="D42" s="64">
        <v>2</v>
      </c>
      <c r="E42" s="70">
        <v>30</v>
      </c>
      <c r="F42" s="71">
        <v>0.4666666666666667</v>
      </c>
      <c r="G42" s="64">
        <v>30</v>
      </c>
      <c r="H42" s="70">
        <v>81</v>
      </c>
      <c r="I42" s="71">
        <v>0.5802469135802469</v>
      </c>
      <c r="J42" s="64">
        <v>80.17</v>
      </c>
      <c r="K42" s="70">
        <v>37</v>
      </c>
      <c r="L42" s="66">
        <v>0.32432432432432434</v>
      </c>
      <c r="M42" s="64">
        <v>37</v>
      </c>
      <c r="N42" s="67">
        <v>19</v>
      </c>
      <c r="O42" s="66">
        <v>0.6842</v>
      </c>
      <c r="P42" s="68">
        <v>19</v>
      </c>
      <c r="R42" s="69"/>
    </row>
    <row r="43" spans="1:18" ht="15">
      <c r="A43" s="61" t="s">
        <v>25</v>
      </c>
      <c r="B43" s="70"/>
      <c r="C43" s="75"/>
      <c r="D43" s="64"/>
      <c r="E43" s="70">
        <v>1</v>
      </c>
      <c r="F43" s="71">
        <v>1</v>
      </c>
      <c r="G43" s="64">
        <v>1</v>
      </c>
      <c r="H43" s="70">
        <v>5</v>
      </c>
      <c r="I43" s="71">
        <v>0.6</v>
      </c>
      <c r="J43" s="64">
        <v>5</v>
      </c>
      <c r="K43" s="70">
        <v>9</v>
      </c>
      <c r="L43" s="66">
        <v>0.3333333333333333</v>
      </c>
      <c r="M43" s="64">
        <v>9</v>
      </c>
      <c r="N43" s="67">
        <v>4</v>
      </c>
      <c r="O43" s="66">
        <v>0.5</v>
      </c>
      <c r="P43" s="68">
        <v>4</v>
      </c>
      <c r="Q43" s="33"/>
      <c r="R43" s="69"/>
    </row>
    <row r="44" spans="1:18" ht="15">
      <c r="A44" s="61" t="s">
        <v>26</v>
      </c>
      <c r="B44" s="70"/>
      <c r="C44" s="75"/>
      <c r="D44" s="64"/>
      <c r="E44" s="70">
        <v>1</v>
      </c>
      <c r="F44" s="71">
        <v>0</v>
      </c>
      <c r="G44" s="64">
        <v>1</v>
      </c>
      <c r="H44" s="70">
        <v>3</v>
      </c>
      <c r="I44" s="71">
        <v>0</v>
      </c>
      <c r="J44" s="64">
        <v>3</v>
      </c>
      <c r="K44" s="70">
        <v>12</v>
      </c>
      <c r="L44" s="66">
        <v>0.25</v>
      </c>
      <c r="M44" s="64">
        <v>12</v>
      </c>
      <c r="N44" s="67">
        <v>11</v>
      </c>
      <c r="O44" s="66">
        <v>0.4545</v>
      </c>
      <c r="P44" s="68">
        <v>11</v>
      </c>
      <c r="R44" s="69"/>
    </row>
    <row r="45" spans="1:18" ht="15">
      <c r="A45" s="61" t="s">
        <v>27</v>
      </c>
      <c r="B45" s="62">
        <v>26</v>
      </c>
      <c r="C45" s="63">
        <v>0.7692307692307693</v>
      </c>
      <c r="D45" s="64">
        <v>4.13</v>
      </c>
      <c r="E45" s="70">
        <v>18</v>
      </c>
      <c r="F45" s="71">
        <v>0</v>
      </c>
      <c r="G45" s="64">
        <v>4.55</v>
      </c>
      <c r="H45" s="70">
        <v>201</v>
      </c>
      <c r="I45" s="71">
        <v>0.34328358208955223</v>
      </c>
      <c r="J45" s="64">
        <v>44.39</v>
      </c>
      <c r="K45" s="70">
        <v>124</v>
      </c>
      <c r="L45" s="66">
        <v>0.12096774193548387</v>
      </c>
      <c r="M45" s="64">
        <v>26.21</v>
      </c>
      <c r="N45" s="67">
        <v>64</v>
      </c>
      <c r="O45" s="66">
        <v>0.5156</v>
      </c>
      <c r="P45" s="68">
        <v>16.04</v>
      </c>
      <c r="R45" s="69"/>
    </row>
    <row r="46" spans="1:18" ht="15">
      <c r="A46" s="61" t="s">
        <v>28</v>
      </c>
      <c r="B46" s="70"/>
      <c r="C46" s="71"/>
      <c r="D46" s="64"/>
      <c r="E46" s="70"/>
      <c r="F46" s="71"/>
      <c r="G46" s="64"/>
      <c r="H46" s="70">
        <v>1</v>
      </c>
      <c r="I46" s="71">
        <v>0</v>
      </c>
      <c r="J46" s="64">
        <v>1</v>
      </c>
      <c r="K46" s="70"/>
      <c r="L46" s="66"/>
      <c r="M46" s="64"/>
      <c r="N46" s="67">
        <v>2</v>
      </c>
      <c r="O46" s="66">
        <v>0</v>
      </c>
      <c r="P46" s="68">
        <v>2</v>
      </c>
      <c r="R46" s="69"/>
    </row>
    <row r="47" spans="1:18" ht="15">
      <c r="A47" s="61" t="s">
        <v>29</v>
      </c>
      <c r="B47" s="70"/>
      <c r="C47" s="65"/>
      <c r="D47" s="64"/>
      <c r="E47" s="70"/>
      <c r="F47" s="71"/>
      <c r="G47" s="64"/>
      <c r="H47" s="70"/>
      <c r="I47" s="71"/>
      <c r="J47" s="64"/>
      <c r="K47" s="67"/>
      <c r="L47" s="76"/>
      <c r="M47" s="64"/>
      <c r="N47" s="67">
        <v>6</v>
      </c>
      <c r="O47" s="66">
        <v>0.6667</v>
      </c>
      <c r="P47" s="68">
        <v>3.96</v>
      </c>
      <c r="R47" s="69"/>
    </row>
    <row r="48" spans="1:18" ht="15">
      <c r="A48" s="61" t="s">
        <v>30</v>
      </c>
      <c r="B48" s="62">
        <v>2</v>
      </c>
      <c r="C48" s="63">
        <v>0.5</v>
      </c>
      <c r="D48" s="64">
        <v>0.44</v>
      </c>
      <c r="E48" s="70">
        <v>1</v>
      </c>
      <c r="F48" s="71">
        <v>0</v>
      </c>
      <c r="G48" s="64">
        <v>0.27</v>
      </c>
      <c r="H48" s="70">
        <v>10</v>
      </c>
      <c r="I48" s="71">
        <v>0.5</v>
      </c>
      <c r="J48" s="64">
        <v>6.16</v>
      </c>
      <c r="K48" s="67">
        <v>11</v>
      </c>
      <c r="L48" s="65">
        <v>0.2727272727272727</v>
      </c>
      <c r="M48" s="64">
        <v>7.8</v>
      </c>
      <c r="N48" s="67">
        <v>20</v>
      </c>
      <c r="O48" s="66">
        <v>0.8</v>
      </c>
      <c r="P48" s="68">
        <v>5.85</v>
      </c>
      <c r="R48" s="69"/>
    </row>
    <row r="49" spans="1:18" ht="15">
      <c r="A49" s="61" t="s">
        <v>31</v>
      </c>
      <c r="B49" s="62"/>
      <c r="C49" s="71"/>
      <c r="D49" s="72"/>
      <c r="E49" s="62">
        <v>2</v>
      </c>
      <c r="F49" s="65">
        <v>0</v>
      </c>
      <c r="G49" s="72">
        <v>2</v>
      </c>
      <c r="H49" s="70"/>
      <c r="I49" s="71"/>
      <c r="J49" s="72"/>
      <c r="K49" s="62"/>
      <c r="L49" s="66"/>
      <c r="M49" s="72"/>
      <c r="N49" s="70">
        <v>1</v>
      </c>
      <c r="O49" s="71">
        <v>1</v>
      </c>
      <c r="P49" s="74">
        <v>1</v>
      </c>
      <c r="R49" s="69"/>
    </row>
    <row r="50" spans="1:18" ht="15">
      <c r="A50" s="61" t="s">
        <v>32</v>
      </c>
      <c r="B50" s="67"/>
      <c r="C50" s="65"/>
      <c r="D50" s="64"/>
      <c r="E50" s="67"/>
      <c r="F50" s="65"/>
      <c r="G50" s="64"/>
      <c r="H50" s="62">
        <v>2</v>
      </c>
      <c r="I50" s="66">
        <v>0</v>
      </c>
      <c r="J50" s="64">
        <v>2</v>
      </c>
      <c r="K50" s="67"/>
      <c r="L50" s="65"/>
      <c r="M50" s="64"/>
      <c r="N50" s="67"/>
      <c r="O50" s="77"/>
      <c r="P50" s="68"/>
      <c r="R50" s="69"/>
    </row>
    <row r="51" spans="1:17" ht="15.75" thickBot="1">
      <c r="A51" s="78" t="s">
        <v>10</v>
      </c>
      <c r="B51" s="79">
        <f>SUBTOTAL(109,B36:B50)</f>
        <v>46</v>
      </c>
      <c r="C51" s="80">
        <v>0.5435</v>
      </c>
      <c r="D51" s="81">
        <f>SUM(D36:D50)</f>
        <v>21.700000000000003</v>
      </c>
      <c r="E51" s="79">
        <f>SUM(E36:E50)</f>
        <v>302</v>
      </c>
      <c r="F51" s="80">
        <v>0.3742</v>
      </c>
      <c r="G51" s="81">
        <f>SUM(G36:G50)</f>
        <v>287.82</v>
      </c>
      <c r="H51" s="79">
        <f>SUBTOTAL(109,H36:H50)</f>
        <v>552</v>
      </c>
      <c r="I51" s="80">
        <v>0.4239</v>
      </c>
      <c r="J51" s="81">
        <f>SUBTOTAL(109,J36:J50)</f>
        <v>385.28000000000003</v>
      </c>
      <c r="K51" s="79">
        <f>SUM(K36:K50)</f>
        <v>423</v>
      </c>
      <c r="L51" s="80">
        <v>0.1844</v>
      </c>
      <c r="M51" s="81">
        <f>SUBTOTAL(109,M36:M50)</f>
        <v>322.01</v>
      </c>
      <c r="N51" s="79">
        <f>SUM(N36:N50)</f>
        <v>265</v>
      </c>
      <c r="O51" s="80">
        <v>0.5</v>
      </c>
      <c r="P51" s="82">
        <f>SUBTOTAL(109,P36:P50)</f>
        <v>199.29000000000002</v>
      </c>
      <c r="Q51" s="33"/>
    </row>
    <row r="52" ht="18" customHeight="1">
      <c r="L52" s="83"/>
    </row>
    <row r="53" ht="18" customHeight="1">
      <c r="L53" s="83"/>
    </row>
    <row r="54" spans="1:12" ht="18" customHeight="1">
      <c r="A54" s="84" t="s">
        <v>54</v>
      </c>
      <c r="B54" s="85" t="s">
        <v>55</v>
      </c>
      <c r="C54" s="85"/>
      <c r="D54" s="85"/>
      <c r="E54" s="86" t="s">
        <v>56</v>
      </c>
      <c r="F54" s="87"/>
      <c r="G54" s="88"/>
      <c r="H54" s="89" t="s">
        <v>57</v>
      </c>
      <c r="I54" s="89"/>
      <c r="J54" s="89"/>
      <c r="L54" s="90"/>
    </row>
    <row r="55" spans="1:12" ht="18" customHeight="1">
      <c r="A55" s="91" t="s">
        <v>39</v>
      </c>
      <c r="B55" s="92" t="s">
        <v>3</v>
      </c>
      <c r="C55" s="92" t="s">
        <v>4</v>
      </c>
      <c r="D55" s="92" t="s">
        <v>5</v>
      </c>
      <c r="E55" s="93" t="s">
        <v>58</v>
      </c>
      <c r="F55" s="93" t="s">
        <v>59</v>
      </c>
      <c r="G55" s="93" t="s">
        <v>60</v>
      </c>
      <c r="H55" s="93" t="s">
        <v>61</v>
      </c>
      <c r="I55" s="93" t="s">
        <v>62</v>
      </c>
      <c r="J55" s="93" t="s">
        <v>63</v>
      </c>
      <c r="L55" s="90"/>
    </row>
    <row r="56" spans="1:13" ht="18" customHeight="1">
      <c r="A56" s="94" t="s">
        <v>18</v>
      </c>
      <c r="B56" s="95">
        <v>14</v>
      </c>
      <c r="C56" s="96">
        <v>5</v>
      </c>
      <c r="D56" s="97">
        <f>RRHH!$C56/RRHH!$B56</f>
        <v>0.35714285714285715</v>
      </c>
      <c r="E56" s="95">
        <v>10</v>
      </c>
      <c r="F56" s="98">
        <v>3</v>
      </c>
      <c r="G56" s="97">
        <f>RRHH!$F56/RRHH!$E56</f>
        <v>0.3</v>
      </c>
      <c r="H56" s="95">
        <v>96</v>
      </c>
      <c r="I56" s="98">
        <v>20</v>
      </c>
      <c r="J56" s="97">
        <f>RRHH!$I56/RRHH!$H56</f>
        <v>0.20833333333333334</v>
      </c>
      <c r="L56" s="90"/>
      <c r="M56" s="33"/>
    </row>
    <row r="57" spans="1:13" ht="18" customHeight="1">
      <c r="A57" s="94" t="s">
        <v>19</v>
      </c>
      <c r="B57" s="95">
        <v>97</v>
      </c>
      <c r="C57" s="96">
        <v>38</v>
      </c>
      <c r="D57" s="97">
        <f>RRHH!$C57/RRHH!$B57</f>
        <v>0.3917525773195876</v>
      </c>
      <c r="E57" s="95">
        <v>63</v>
      </c>
      <c r="F57" s="98">
        <v>22</v>
      </c>
      <c r="G57" s="97">
        <f>RRHH!$F57/RRHH!$E57</f>
        <v>0.3492063492063492</v>
      </c>
      <c r="H57" s="95">
        <v>410</v>
      </c>
      <c r="I57" s="98">
        <v>157</v>
      </c>
      <c r="J57" s="97">
        <f>RRHH!$I57/RRHH!$H57</f>
        <v>0.3829268292682927</v>
      </c>
      <c r="L57" s="90"/>
      <c r="M57" s="33"/>
    </row>
    <row r="58" spans="1:13" ht="18" customHeight="1">
      <c r="A58" s="94" t="s">
        <v>20</v>
      </c>
      <c r="B58" s="95">
        <v>10</v>
      </c>
      <c r="C58" s="96">
        <v>5</v>
      </c>
      <c r="D58" s="97">
        <f>RRHH!$C58/RRHH!$B58</f>
        <v>0.5</v>
      </c>
      <c r="E58" s="95">
        <v>9</v>
      </c>
      <c r="F58" s="98">
        <v>5</v>
      </c>
      <c r="G58" s="97">
        <f>RRHH!$F58/RRHH!$E58</f>
        <v>0.5555555555555556</v>
      </c>
      <c r="H58" s="95">
        <v>16</v>
      </c>
      <c r="I58" s="98">
        <v>4</v>
      </c>
      <c r="J58" s="97">
        <f>RRHH!$I58/RRHH!$H58</f>
        <v>0.25</v>
      </c>
      <c r="L58" s="90"/>
      <c r="M58" s="33"/>
    </row>
    <row r="59" spans="1:13" ht="18" customHeight="1">
      <c r="A59" s="94" t="s">
        <v>21</v>
      </c>
      <c r="B59" s="95">
        <v>35</v>
      </c>
      <c r="C59" s="96">
        <v>18</v>
      </c>
      <c r="D59" s="97">
        <f>RRHH!$C59/RRHH!$B59</f>
        <v>0.5142857142857142</v>
      </c>
      <c r="E59" s="95">
        <v>27</v>
      </c>
      <c r="F59" s="98">
        <v>9</v>
      </c>
      <c r="G59" s="97">
        <f>RRHH!$F59/RRHH!$E59</f>
        <v>0.3333333333333333</v>
      </c>
      <c r="H59" s="95">
        <v>85</v>
      </c>
      <c r="I59" s="98">
        <v>23</v>
      </c>
      <c r="J59" s="97">
        <f>RRHH!$I59/RRHH!$H59</f>
        <v>0.27058823529411763</v>
      </c>
      <c r="L59" s="90"/>
      <c r="M59" s="33"/>
    </row>
    <row r="60" spans="1:13" ht="18" customHeight="1">
      <c r="A60" s="99" t="s">
        <v>22</v>
      </c>
      <c r="B60" s="95"/>
      <c r="C60" s="96"/>
      <c r="D60" s="97"/>
      <c r="E60" s="95"/>
      <c r="F60" s="98"/>
      <c r="G60" s="97"/>
      <c r="H60" s="95">
        <v>1</v>
      </c>
      <c r="I60" s="98"/>
      <c r="J60" s="97">
        <f>RRHH!$I60/RRHH!$H60</f>
        <v>0</v>
      </c>
      <c r="L60" s="90"/>
      <c r="M60" s="33"/>
    </row>
    <row r="61" spans="1:13" ht="18" customHeight="1">
      <c r="A61" s="99" t="s">
        <v>23</v>
      </c>
      <c r="B61" s="95"/>
      <c r="C61" s="96"/>
      <c r="D61" s="97"/>
      <c r="E61" s="95"/>
      <c r="F61" s="98"/>
      <c r="G61" s="97"/>
      <c r="H61" s="95">
        <v>9</v>
      </c>
      <c r="I61" s="98">
        <v>5</v>
      </c>
      <c r="J61" s="97">
        <f>RRHH!$I61/RRHH!$H61</f>
        <v>0.5555555555555556</v>
      </c>
      <c r="L61" s="90"/>
      <c r="M61" s="33"/>
    </row>
    <row r="62" spans="1:13" ht="18" customHeight="1">
      <c r="A62" s="94" t="s">
        <v>24</v>
      </c>
      <c r="B62" s="95">
        <v>54</v>
      </c>
      <c r="C62" s="96">
        <v>32</v>
      </c>
      <c r="D62" s="97">
        <f>RRHH!$C62/RRHH!$B62</f>
        <v>0.5925925925925926</v>
      </c>
      <c r="E62" s="95">
        <v>29</v>
      </c>
      <c r="F62" s="98">
        <v>16</v>
      </c>
      <c r="G62" s="97">
        <f>RRHH!$F62/RRHH!$E62</f>
        <v>0.5517241379310345</v>
      </c>
      <c r="H62" s="95">
        <v>86</v>
      </c>
      <c r="I62" s="98">
        <v>39</v>
      </c>
      <c r="J62" s="97">
        <f>RRHH!$I62/RRHH!$H62</f>
        <v>0.45348837209302323</v>
      </c>
      <c r="L62" s="90"/>
      <c r="M62" s="33"/>
    </row>
    <row r="63" spans="1:16" ht="15.75" customHeight="1">
      <c r="A63" s="94" t="s">
        <v>25</v>
      </c>
      <c r="B63" s="95">
        <v>4</v>
      </c>
      <c r="C63" s="96">
        <v>2</v>
      </c>
      <c r="D63" s="97">
        <f>RRHH!$C63/RRHH!$B63</f>
        <v>0.5</v>
      </c>
      <c r="E63" s="95">
        <v>3</v>
      </c>
      <c r="F63" s="98">
        <v>1</v>
      </c>
      <c r="G63" s="97">
        <f>RRHH!$F63/RRHH!$E63</f>
        <v>0.3333333333333333</v>
      </c>
      <c r="H63" s="95">
        <v>12</v>
      </c>
      <c r="I63" s="98">
        <v>6</v>
      </c>
      <c r="J63" s="97">
        <f>RRHH!$I63/RRHH!$H63</f>
        <v>0.5</v>
      </c>
      <c r="L63" s="90"/>
      <c r="M63" s="33"/>
      <c r="P63" s="23"/>
    </row>
    <row r="64" spans="1:13" ht="15">
      <c r="A64" s="94" t="s">
        <v>26</v>
      </c>
      <c r="B64" s="95">
        <v>3</v>
      </c>
      <c r="C64" s="96"/>
      <c r="D64" s="97">
        <f>RRHH!$C64/RRHH!$B64</f>
        <v>0</v>
      </c>
      <c r="E64" s="95">
        <v>6</v>
      </c>
      <c r="F64" s="98">
        <v>2</v>
      </c>
      <c r="G64" s="97">
        <f>RRHH!$F64/RRHH!$E64</f>
        <v>0.3333333333333333</v>
      </c>
      <c r="H64" s="95">
        <v>18</v>
      </c>
      <c r="I64" s="98">
        <v>6</v>
      </c>
      <c r="J64" s="97">
        <f>RRHH!$I64/RRHH!$H64</f>
        <v>0.3333333333333333</v>
      </c>
      <c r="L64" s="90"/>
      <c r="M64" s="33"/>
    </row>
    <row r="65" spans="1:13" ht="15">
      <c r="A65" s="94" t="s">
        <v>27</v>
      </c>
      <c r="B65" s="95">
        <v>124</v>
      </c>
      <c r="C65" s="96">
        <v>36</v>
      </c>
      <c r="D65" s="97">
        <f>RRHH!$C65/RRHH!$B65</f>
        <v>0.2903225806451613</v>
      </c>
      <c r="E65" s="95">
        <v>125</v>
      </c>
      <c r="F65" s="98">
        <v>52</v>
      </c>
      <c r="G65" s="97">
        <f>RRHH!$F65/RRHH!$E65</f>
        <v>0.416</v>
      </c>
      <c r="H65" s="95">
        <v>184</v>
      </c>
      <c r="I65" s="98">
        <v>49</v>
      </c>
      <c r="J65" s="97">
        <f>RRHH!$I65/RRHH!$H65</f>
        <v>0.266304347826087</v>
      </c>
      <c r="L65" s="90"/>
      <c r="M65" s="33"/>
    </row>
    <row r="66" spans="1:13" ht="15">
      <c r="A66" s="94" t="s">
        <v>28</v>
      </c>
      <c r="B66" s="95"/>
      <c r="C66" s="96"/>
      <c r="D66" s="97"/>
      <c r="E66" s="95">
        <v>1</v>
      </c>
      <c r="F66" s="98"/>
      <c r="G66" s="97"/>
      <c r="H66" s="95">
        <v>2</v>
      </c>
      <c r="I66" s="98"/>
      <c r="J66" s="97">
        <f>RRHH!$I66/RRHH!$H66</f>
        <v>0</v>
      </c>
      <c r="L66" s="90"/>
      <c r="M66" s="33"/>
    </row>
    <row r="67" spans="1:13" ht="15">
      <c r="A67" s="94" t="s">
        <v>29</v>
      </c>
      <c r="B67" s="95"/>
      <c r="C67" s="96"/>
      <c r="D67" s="97"/>
      <c r="E67" s="95"/>
      <c r="F67" s="98"/>
      <c r="G67" s="97"/>
      <c r="H67" s="95">
        <v>6</v>
      </c>
      <c r="I67" s="98">
        <v>4</v>
      </c>
      <c r="J67" s="97">
        <f>RRHH!$I67/RRHH!$H67</f>
        <v>0.6666666666666666</v>
      </c>
      <c r="L67" s="90"/>
      <c r="M67" s="33"/>
    </row>
    <row r="68" spans="1:13" ht="15">
      <c r="A68" s="94" t="s">
        <v>30</v>
      </c>
      <c r="B68" s="95">
        <v>9</v>
      </c>
      <c r="C68" s="96">
        <v>4</v>
      </c>
      <c r="D68" s="97">
        <f>RRHH!$C68/RRHH!$B68</f>
        <v>0.4444444444444444</v>
      </c>
      <c r="E68" s="95">
        <v>12</v>
      </c>
      <c r="F68" s="98">
        <v>7</v>
      </c>
      <c r="G68" s="97">
        <f>RRHH!$F68/RRHH!$E68</f>
        <v>0.5833333333333334</v>
      </c>
      <c r="H68" s="95">
        <v>23</v>
      </c>
      <c r="I68" s="98">
        <v>14</v>
      </c>
      <c r="J68" s="97">
        <f>RRHH!$I68/RRHH!$H68</f>
        <v>0.6086956521739131</v>
      </c>
      <c r="L68" s="90"/>
      <c r="M68" s="33"/>
    </row>
    <row r="69" spans="1:13" ht="15">
      <c r="A69" s="99" t="s">
        <v>31</v>
      </c>
      <c r="B69" s="95">
        <v>1</v>
      </c>
      <c r="C69" s="96"/>
      <c r="D69" s="97"/>
      <c r="E69" s="95"/>
      <c r="F69" s="98"/>
      <c r="G69" s="97"/>
      <c r="H69" s="95">
        <v>2</v>
      </c>
      <c r="I69" s="98">
        <v>1</v>
      </c>
      <c r="J69" s="97">
        <f>RRHH!$I69/RRHH!$H69</f>
        <v>0.5</v>
      </c>
      <c r="L69" s="90"/>
      <c r="M69" s="33"/>
    </row>
    <row r="70" spans="1:13" ht="15">
      <c r="A70" s="94" t="s">
        <v>32</v>
      </c>
      <c r="B70" s="95">
        <v>1</v>
      </c>
      <c r="C70" s="96"/>
      <c r="D70" s="97">
        <f>RRHH!$C70/RRHH!$B70</f>
        <v>0</v>
      </c>
      <c r="E70" s="100">
        <v>1</v>
      </c>
      <c r="F70" s="98"/>
      <c r="G70" s="97">
        <f>RRHH!$F70/RRHH!$E70</f>
        <v>0</v>
      </c>
      <c r="H70" s="100"/>
      <c r="I70" s="98"/>
      <c r="J70" s="97"/>
      <c r="L70" s="90"/>
      <c r="M70" s="33"/>
    </row>
    <row r="71" spans="1:13" ht="15">
      <c r="A71" s="101" t="s">
        <v>10</v>
      </c>
      <c r="B71" s="102">
        <f>SUBTOTAL(109,B56:B70)</f>
        <v>352</v>
      </c>
      <c r="C71" s="103">
        <f>SUBTOTAL(109,C56:C70)</f>
        <v>140</v>
      </c>
      <c r="D71" s="97">
        <f>RRHH!$C71/RRHH!$B71</f>
        <v>0.3977272727272727</v>
      </c>
      <c r="E71" s="102">
        <f>SUBTOTAL(109,E56:E70)</f>
        <v>286</v>
      </c>
      <c r="F71" s="103">
        <f>SUM(F56:F70)</f>
        <v>117</v>
      </c>
      <c r="G71" s="97">
        <f>RRHH!$F71/RRHH!$E71</f>
        <v>0.4090909090909091</v>
      </c>
      <c r="H71" s="102">
        <f>SUBTOTAL(109,H56:H70)</f>
        <v>950</v>
      </c>
      <c r="I71" s="103">
        <f>SUM(I56:I70)</f>
        <v>328</v>
      </c>
      <c r="J71" s="97">
        <f>RRHH!$I71/RRHH!$H71</f>
        <v>0.3452631578947368</v>
      </c>
      <c r="L71" s="90"/>
      <c r="M71" s="33"/>
    </row>
    <row r="73" ht="30" customHeight="1"/>
    <row r="74" ht="18.75">
      <c r="A74" s="104" t="s">
        <v>64</v>
      </c>
    </row>
    <row r="76" spans="1:4" ht="15">
      <c r="A76" s="27" t="s">
        <v>65</v>
      </c>
      <c r="B76" s="10" t="s">
        <v>3</v>
      </c>
      <c r="C76" s="10" t="s">
        <v>5</v>
      </c>
      <c r="D76" s="10" t="s">
        <v>66</v>
      </c>
    </row>
    <row r="77" spans="1:4" ht="15">
      <c r="A77" s="23" t="s">
        <v>67</v>
      </c>
      <c r="B77" s="15">
        <v>307</v>
      </c>
      <c r="C77" s="14">
        <v>0.4072</v>
      </c>
      <c r="D77" s="105">
        <v>0.7915</v>
      </c>
    </row>
    <row r="78" spans="1:4" ht="15">
      <c r="A78" s="23" t="s">
        <v>68</v>
      </c>
      <c r="B78" s="15">
        <v>354</v>
      </c>
      <c r="C78" s="14">
        <v>0.7655</v>
      </c>
      <c r="D78" s="105">
        <v>0.8418</v>
      </c>
    </row>
    <row r="79" spans="1:4" ht="15">
      <c r="A79" s="23" t="s">
        <v>69</v>
      </c>
      <c r="B79" s="15">
        <v>8</v>
      </c>
      <c r="C79" s="14">
        <v>0.75</v>
      </c>
      <c r="D79" s="105">
        <v>0</v>
      </c>
    </row>
    <row r="80" spans="1:4" ht="15">
      <c r="A80" s="38" t="s">
        <v>10</v>
      </c>
      <c r="B80" s="20">
        <f>SUBTOTAL(109,B77:B79)</f>
        <v>669</v>
      </c>
      <c r="C80" s="19">
        <v>0.5994</v>
      </c>
      <c r="D80" s="106">
        <v>0.8086</v>
      </c>
    </row>
    <row r="82" spans="1:6" ht="36" customHeight="1">
      <c r="A82" s="27" t="s">
        <v>70</v>
      </c>
      <c r="B82" s="10" t="s">
        <v>3</v>
      </c>
      <c r="C82" s="10" t="s">
        <v>5</v>
      </c>
      <c r="F82" s="41"/>
    </row>
    <row r="83" spans="1:6" ht="15">
      <c r="A83" s="23" t="s">
        <v>71</v>
      </c>
      <c r="B83" s="15">
        <v>39</v>
      </c>
      <c r="C83" s="14">
        <v>0.4615</v>
      </c>
      <c r="F83" s="41"/>
    </row>
    <row r="84" spans="1:6" ht="32.25" customHeight="1">
      <c r="A84" s="23" t="s">
        <v>72</v>
      </c>
      <c r="B84" s="15">
        <v>15</v>
      </c>
      <c r="C84" s="14">
        <v>0.6667</v>
      </c>
      <c r="F84" s="41"/>
    </row>
    <row r="85" spans="1:6" ht="15">
      <c r="A85" s="23" t="s">
        <v>73</v>
      </c>
      <c r="B85" s="15">
        <v>145</v>
      </c>
      <c r="C85" s="14">
        <v>0.331</v>
      </c>
      <c r="F85" s="41"/>
    </row>
    <row r="86" spans="1:8" ht="15">
      <c r="A86" s="23" t="s">
        <v>74</v>
      </c>
      <c r="B86" s="15">
        <v>108</v>
      </c>
      <c r="C86" s="14">
        <v>0.4537</v>
      </c>
      <c r="F86" s="41"/>
      <c r="H86" s="23"/>
    </row>
    <row r="87" spans="1:6" ht="15">
      <c r="A87" s="38" t="s">
        <v>10</v>
      </c>
      <c r="B87" s="20">
        <f>SUBTOTAL(109,B83:B86)</f>
        <v>307</v>
      </c>
      <c r="C87" s="19">
        <v>0.4071</v>
      </c>
      <c r="F87" s="41"/>
    </row>
    <row r="88" ht="15">
      <c r="F88" s="107"/>
    </row>
    <row r="89" spans="1:6" ht="30">
      <c r="A89" s="108" t="s">
        <v>75</v>
      </c>
      <c r="B89" s="10" t="s">
        <v>3</v>
      </c>
      <c r="C89" s="10" t="s">
        <v>5</v>
      </c>
      <c r="F89" s="41"/>
    </row>
    <row r="90" spans="1:6" ht="15">
      <c r="A90" s="23" t="s">
        <v>76</v>
      </c>
      <c r="B90" s="15">
        <v>10</v>
      </c>
      <c r="C90" s="14">
        <v>0.3</v>
      </c>
      <c r="F90" s="109"/>
    </row>
    <row r="91" spans="1:6" ht="15">
      <c r="A91" s="23" t="s">
        <v>77</v>
      </c>
      <c r="B91" s="15">
        <v>61</v>
      </c>
      <c r="C91" s="14">
        <v>0.7377</v>
      </c>
      <c r="F91" s="41"/>
    </row>
    <row r="92" spans="1:6" ht="15">
      <c r="A92" s="23" t="s">
        <v>78</v>
      </c>
      <c r="B92" s="15">
        <v>221</v>
      </c>
      <c r="C92" s="14">
        <v>0.7873</v>
      </c>
      <c r="F92" s="41"/>
    </row>
    <row r="93" spans="1:6" ht="15">
      <c r="A93" s="23" t="s">
        <v>79</v>
      </c>
      <c r="B93" s="15">
        <v>61</v>
      </c>
      <c r="C93" s="14">
        <v>0.8033</v>
      </c>
      <c r="F93" s="41"/>
    </row>
    <row r="94" spans="1:3" ht="15">
      <c r="A94" s="23" t="s">
        <v>80</v>
      </c>
      <c r="B94" s="15">
        <v>1</v>
      </c>
      <c r="C94" s="14">
        <v>0</v>
      </c>
    </row>
    <row r="95" spans="1:3" ht="15">
      <c r="A95" s="38" t="s">
        <v>10</v>
      </c>
      <c r="B95" s="20">
        <f>SUBTOTAL(109,B90:B94)</f>
        <v>354</v>
      </c>
      <c r="C95" s="19">
        <v>0.7655</v>
      </c>
    </row>
    <row r="96" ht="15.75" thickBot="1"/>
    <row r="97" spans="1:3" ht="29.25" customHeight="1">
      <c r="A97" s="110" t="s">
        <v>81</v>
      </c>
      <c r="B97" s="111" t="s">
        <v>3</v>
      </c>
      <c r="C97" s="112" t="s">
        <v>5</v>
      </c>
    </row>
    <row r="98" spans="1:3" ht="15">
      <c r="A98" s="113" t="s">
        <v>76</v>
      </c>
      <c r="B98" s="114">
        <v>8</v>
      </c>
      <c r="C98" s="115">
        <v>0.625</v>
      </c>
    </row>
    <row r="101" spans="1:10" ht="21.75" customHeight="1">
      <c r="A101" s="84" t="s">
        <v>82</v>
      </c>
      <c r="B101" s="85" t="s">
        <v>55</v>
      </c>
      <c r="C101" s="85"/>
      <c r="D101" s="85"/>
      <c r="E101" s="86" t="s">
        <v>56</v>
      </c>
      <c r="F101" s="87"/>
      <c r="G101" s="88"/>
      <c r="H101" s="89" t="s">
        <v>57</v>
      </c>
      <c r="I101" s="89"/>
      <c r="J101" s="89"/>
    </row>
    <row r="102" spans="1:10" ht="15">
      <c r="A102" s="91" t="s">
        <v>39</v>
      </c>
      <c r="B102" s="92" t="s">
        <v>3</v>
      </c>
      <c r="C102" s="92" t="s">
        <v>4</v>
      </c>
      <c r="D102" s="92" t="s">
        <v>5</v>
      </c>
      <c r="E102" s="93" t="s">
        <v>58</v>
      </c>
      <c r="F102" s="93" t="s">
        <v>59</v>
      </c>
      <c r="G102" s="93" t="s">
        <v>60</v>
      </c>
      <c r="H102" s="93" t="s">
        <v>61</v>
      </c>
      <c r="I102" s="93" t="s">
        <v>62</v>
      </c>
      <c r="J102" s="116" t="s">
        <v>63</v>
      </c>
    </row>
    <row r="103" spans="1:10" ht="15">
      <c r="A103" s="94" t="s">
        <v>71</v>
      </c>
      <c r="B103" s="95">
        <v>1</v>
      </c>
      <c r="C103" s="98">
        <v>1</v>
      </c>
      <c r="D103" s="97">
        <f>RRHH!$C103/RRHH!$B103</f>
        <v>1</v>
      </c>
      <c r="E103" s="95"/>
      <c r="F103" s="98"/>
      <c r="G103" s="97"/>
      <c r="H103" s="95">
        <v>38</v>
      </c>
      <c r="I103" s="98">
        <v>17</v>
      </c>
      <c r="J103" s="117">
        <f>RRHH!$I103/RRHH!$H103</f>
        <v>0.4473684210526316</v>
      </c>
    </row>
    <row r="104" spans="1:10" ht="15">
      <c r="A104" s="94" t="s">
        <v>72</v>
      </c>
      <c r="B104" s="95">
        <v>3</v>
      </c>
      <c r="C104" s="98">
        <v>2</v>
      </c>
      <c r="D104" s="97">
        <f>RRHH!$C104/RRHH!$B104</f>
        <v>0.6666666666666666</v>
      </c>
      <c r="E104" s="95"/>
      <c r="F104" s="98"/>
      <c r="G104" s="97"/>
      <c r="H104" s="95">
        <v>12</v>
      </c>
      <c r="I104" s="98">
        <v>8</v>
      </c>
      <c r="J104" s="117">
        <f>RRHH!$I104/RRHH!$H104</f>
        <v>0.6666666666666666</v>
      </c>
    </row>
    <row r="105" spans="1:10" ht="15">
      <c r="A105" s="94" t="s">
        <v>73</v>
      </c>
      <c r="B105" s="95">
        <v>25</v>
      </c>
      <c r="C105" s="98">
        <v>9</v>
      </c>
      <c r="D105" s="97">
        <f>RRHH!$C105/RRHH!$B105</f>
        <v>0.36</v>
      </c>
      <c r="E105" s="95">
        <v>23</v>
      </c>
      <c r="F105" s="98">
        <v>6</v>
      </c>
      <c r="G105" s="97">
        <f>RRHH!$F105/RRHH!$E105</f>
        <v>0.2608695652173913</v>
      </c>
      <c r="H105" s="95">
        <v>97</v>
      </c>
      <c r="I105" s="98">
        <v>33</v>
      </c>
      <c r="J105" s="117">
        <f>RRHH!$I105/RRHH!$H105</f>
        <v>0.3402061855670103</v>
      </c>
    </row>
    <row r="106" spans="1:10" ht="15">
      <c r="A106" s="94" t="s">
        <v>74</v>
      </c>
      <c r="B106" s="95">
        <v>27</v>
      </c>
      <c r="C106" s="98">
        <v>9</v>
      </c>
      <c r="D106" s="97">
        <f>RRHH!$C106/RRHH!$B106</f>
        <v>0.3333333333333333</v>
      </c>
      <c r="E106" s="95">
        <v>17</v>
      </c>
      <c r="F106" s="98">
        <v>8</v>
      </c>
      <c r="G106" s="97">
        <f>RRHH!$F106/RRHH!$E106</f>
        <v>0.47058823529411764</v>
      </c>
      <c r="H106" s="95">
        <v>64</v>
      </c>
      <c r="I106" s="98">
        <v>32</v>
      </c>
      <c r="J106" s="117">
        <f>RRHH!$I106/RRHH!$H106</f>
        <v>0.5</v>
      </c>
    </row>
    <row r="107" spans="1:10" ht="15">
      <c r="A107" s="101" t="s">
        <v>10</v>
      </c>
      <c r="B107" s="102">
        <f>SUBTOTAL(109,B103:B106)</f>
        <v>56</v>
      </c>
      <c r="C107" s="118">
        <f>SUBTOTAL(109,C103:C106)</f>
        <v>21</v>
      </c>
      <c r="D107" s="97">
        <f>RRHH!$C107/RRHH!$B107</f>
        <v>0.375</v>
      </c>
      <c r="E107" s="102">
        <f>SUBTOTAL(109,E103:E106)</f>
        <v>40</v>
      </c>
      <c r="F107" s="118">
        <f>SUBTOTAL(109,F103:F106)</f>
        <v>14</v>
      </c>
      <c r="G107" s="97">
        <f>RRHH!$F107/RRHH!$E107</f>
        <v>0.35</v>
      </c>
      <c r="H107" s="102">
        <f>SUBTOTAL(109,H103:H106)</f>
        <v>211</v>
      </c>
      <c r="I107" s="118">
        <f>SUBTOTAL(109,I103:I106)</f>
        <v>90</v>
      </c>
      <c r="J107" s="117">
        <f>RRHH!$I107/RRHH!$H107</f>
        <v>0.4265402843601896</v>
      </c>
    </row>
    <row r="108" spans="1:10" ht="1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</row>
    <row r="109" spans="1:10" ht="1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</row>
    <row r="110" spans="1:10" ht="30">
      <c r="A110" s="120" t="s">
        <v>83</v>
      </c>
      <c r="B110" s="85" t="s">
        <v>55</v>
      </c>
      <c r="C110" s="85"/>
      <c r="D110" s="85"/>
      <c r="E110" s="86" t="s">
        <v>56</v>
      </c>
      <c r="F110" s="87"/>
      <c r="G110" s="88"/>
      <c r="H110" s="89" t="s">
        <v>57</v>
      </c>
      <c r="I110" s="89"/>
      <c r="J110" s="89"/>
    </row>
    <row r="111" spans="1:10" ht="15">
      <c r="A111" s="91" t="s">
        <v>39</v>
      </c>
      <c r="B111" s="92" t="s">
        <v>3</v>
      </c>
      <c r="C111" s="92" t="s">
        <v>4</v>
      </c>
      <c r="D111" s="92" t="s">
        <v>5</v>
      </c>
      <c r="E111" s="93" t="s">
        <v>58</v>
      </c>
      <c r="F111" s="93" t="s">
        <v>59</v>
      </c>
      <c r="G111" s="93" t="s">
        <v>60</v>
      </c>
      <c r="H111" s="93" t="s">
        <v>61</v>
      </c>
      <c r="I111" s="93" t="s">
        <v>62</v>
      </c>
      <c r="J111" s="116" t="s">
        <v>63</v>
      </c>
    </row>
    <row r="112" spans="1:10" ht="15">
      <c r="A112" s="94" t="s">
        <v>76</v>
      </c>
      <c r="B112" s="95">
        <v>1</v>
      </c>
      <c r="C112" s="98"/>
      <c r="D112" s="97">
        <f>RRHH!$C112/RRHH!$B112</f>
        <v>0</v>
      </c>
      <c r="E112" s="95">
        <v>1</v>
      </c>
      <c r="F112" s="98">
        <v>1</v>
      </c>
      <c r="G112" s="97"/>
      <c r="H112" s="95">
        <v>16</v>
      </c>
      <c r="I112" s="98">
        <v>7</v>
      </c>
      <c r="J112" s="117">
        <f>RRHH!$I112/RRHH!$H112</f>
        <v>0.4375</v>
      </c>
    </row>
    <row r="113" spans="1:10" ht="15">
      <c r="A113" s="94" t="s">
        <v>77</v>
      </c>
      <c r="B113" s="95">
        <v>12</v>
      </c>
      <c r="C113" s="98">
        <v>10</v>
      </c>
      <c r="D113" s="97">
        <f>RRHH!$C113/RRHH!$B113</f>
        <v>0.8333333333333334</v>
      </c>
      <c r="E113" s="121">
        <v>8</v>
      </c>
      <c r="F113" s="98">
        <v>5</v>
      </c>
      <c r="G113" s="97">
        <f>RRHH!$F113/RRHH!$E113</f>
        <v>0.625</v>
      </c>
      <c r="H113" s="121">
        <v>41</v>
      </c>
      <c r="I113" s="98">
        <v>30</v>
      </c>
      <c r="J113" s="117">
        <f>RRHH!$I113/RRHH!$H113</f>
        <v>0.7317073170731707</v>
      </c>
    </row>
    <row r="114" spans="1:10" ht="15">
      <c r="A114" s="94" t="s">
        <v>78</v>
      </c>
      <c r="B114" s="95">
        <v>38</v>
      </c>
      <c r="C114" s="98">
        <v>33</v>
      </c>
      <c r="D114" s="97">
        <f>RRHH!$C114/RRHH!$B114</f>
        <v>0.868421052631579</v>
      </c>
      <c r="E114" s="95">
        <v>28</v>
      </c>
      <c r="F114" s="98">
        <v>22</v>
      </c>
      <c r="G114" s="97">
        <f>RRHH!$F114/RRHH!$E114</f>
        <v>0.7857142857142857</v>
      </c>
      <c r="H114" s="95">
        <v>155</v>
      </c>
      <c r="I114" s="98">
        <v>119</v>
      </c>
      <c r="J114" s="117">
        <f>RRHH!$I114/RRHH!$H114</f>
        <v>0.7677419354838709</v>
      </c>
    </row>
    <row r="115" spans="1:10" ht="15">
      <c r="A115" s="94" t="s">
        <v>79</v>
      </c>
      <c r="B115" s="121"/>
      <c r="C115" s="98"/>
      <c r="D115" s="97"/>
      <c r="E115" s="121">
        <v>1</v>
      </c>
      <c r="F115" s="98">
        <v>1</v>
      </c>
      <c r="G115" s="97">
        <f>RRHH!$F115/RRHH!$E115</f>
        <v>1</v>
      </c>
      <c r="H115" s="121">
        <v>60</v>
      </c>
      <c r="I115" s="98">
        <v>48</v>
      </c>
      <c r="J115" s="117">
        <f>RRHH!$I115/RRHH!$H115</f>
        <v>0.8</v>
      </c>
    </row>
    <row r="116" spans="1:10" ht="15">
      <c r="A116" s="94" t="s">
        <v>80</v>
      </c>
      <c r="B116" s="95"/>
      <c r="C116" s="98"/>
      <c r="D116" s="97"/>
      <c r="E116" s="95">
        <v>1</v>
      </c>
      <c r="F116" s="98"/>
      <c r="G116" s="97">
        <f>RRHH!$F116/RRHH!$E116</f>
        <v>0</v>
      </c>
      <c r="H116" s="95"/>
      <c r="I116" s="98"/>
      <c r="J116" s="117"/>
    </row>
    <row r="117" spans="1:10" ht="15">
      <c r="A117" s="101" t="s">
        <v>10</v>
      </c>
      <c r="B117" s="102">
        <f>SUBTOTAL(109,B112:B116)</f>
        <v>51</v>
      </c>
      <c r="C117" s="118">
        <f aca="true" t="shared" si="1" ref="C117:I117">SUBTOTAL(109,C112:C116)</f>
        <v>43</v>
      </c>
      <c r="D117" s="97">
        <f>RRHH!$C117/RRHH!$B117</f>
        <v>0.8431372549019608</v>
      </c>
      <c r="E117" s="102">
        <f t="shared" si="1"/>
        <v>39</v>
      </c>
      <c r="F117" s="118">
        <f t="shared" si="1"/>
        <v>29</v>
      </c>
      <c r="G117" s="97">
        <f>RRHH!$F117/RRHH!$E117</f>
        <v>0.7435897435897436</v>
      </c>
      <c r="H117" s="102">
        <f t="shared" si="1"/>
        <v>272</v>
      </c>
      <c r="I117" s="118">
        <f t="shared" si="1"/>
        <v>204</v>
      </c>
      <c r="J117" s="117">
        <f>RRHH!$I117/RRHH!$H117</f>
        <v>0.75</v>
      </c>
    </row>
    <row r="120" ht="15.75">
      <c r="A120" s="122" t="s">
        <v>84</v>
      </c>
    </row>
    <row r="121" spans="1:6" ht="15">
      <c r="A121" s="123"/>
      <c r="B121" s="123"/>
      <c r="C121" s="123"/>
      <c r="D121" s="124"/>
      <c r="E121" s="124"/>
      <c r="F121" s="124"/>
    </row>
    <row r="122" spans="1:4" ht="15">
      <c r="A122" s="27" t="s">
        <v>85</v>
      </c>
      <c r="B122" s="10" t="s">
        <v>3</v>
      </c>
      <c r="C122" s="10" t="s">
        <v>5</v>
      </c>
      <c r="D122" s="124"/>
    </row>
    <row r="123" spans="1:4" ht="15">
      <c r="A123" s="125" t="s">
        <v>86</v>
      </c>
      <c r="B123" s="126">
        <v>305</v>
      </c>
      <c r="C123" s="127">
        <v>0.6033</v>
      </c>
      <c r="D123" s="124"/>
    </row>
    <row r="124" spans="1:4" ht="15">
      <c r="A124" s="125" t="s">
        <v>87</v>
      </c>
      <c r="B124" s="126">
        <v>510</v>
      </c>
      <c r="C124" s="127">
        <v>0.4706</v>
      </c>
      <c r="D124" s="124"/>
    </row>
    <row r="125" spans="1:4" ht="15">
      <c r="A125" s="125" t="s">
        <v>88</v>
      </c>
      <c r="B125" s="125">
        <v>58</v>
      </c>
      <c r="C125" s="127">
        <v>0.5689</v>
      </c>
      <c r="D125" s="124"/>
    </row>
    <row r="126" spans="1:4" ht="15">
      <c r="A126" s="128" t="s">
        <v>10</v>
      </c>
      <c r="B126" s="129">
        <f>SUBTOTAL(109,B123:B125)</f>
        <v>873</v>
      </c>
      <c r="C126" s="130">
        <v>0.5235</v>
      </c>
      <c r="D126" s="124"/>
    </row>
    <row r="127" spans="4:6" ht="15">
      <c r="D127" s="124"/>
      <c r="E127" s="124"/>
      <c r="F127" s="124"/>
    </row>
  </sheetData>
  <sheetProtection/>
  <mergeCells count="15">
    <mergeCell ref="B110:D110"/>
    <mergeCell ref="E110:G110"/>
    <mergeCell ref="H110:J110"/>
    <mergeCell ref="B54:D54"/>
    <mergeCell ref="E54:G54"/>
    <mergeCell ref="H54:J54"/>
    <mergeCell ref="B101:D101"/>
    <mergeCell ref="E101:G101"/>
    <mergeCell ref="H101:J101"/>
    <mergeCell ref="E1:H1"/>
    <mergeCell ref="B34:D34"/>
    <mergeCell ref="E34:G34"/>
    <mergeCell ref="H34:J34"/>
    <mergeCell ref="K34:M34"/>
    <mergeCell ref="N34:P34"/>
  </mergeCells>
  <conditionalFormatting sqref="O36:O51 C36:C39 C42:C45 C47:C50 F36:F39 F41:F44 F48:F50 I36:I39 I41:I46 I48 I50:I51 B56:J71">
    <cfRule type="containsBlanks" priority="73" dxfId="0" stopIfTrue="1">
      <formula>LEN(TRIM(B36))=0</formula>
    </cfRule>
  </conditionalFormatting>
  <conditionalFormatting sqref="E5:F7">
    <cfRule type="containsBlanks" priority="72" dxfId="0" stopIfTrue="1">
      <formula>LEN(TRIM(E5))=0</formula>
    </cfRule>
  </conditionalFormatting>
  <conditionalFormatting sqref="C87">
    <cfRule type="containsBlanks" priority="70" dxfId="0" stopIfTrue="1">
      <formula>LEN(TRIM(C87))=0</formula>
    </cfRule>
  </conditionalFormatting>
  <conditionalFormatting sqref="C95">
    <cfRule type="containsBlanks" priority="68" dxfId="0" stopIfTrue="1">
      <formula>LEN(TRIM(C95))=0</formula>
    </cfRule>
  </conditionalFormatting>
  <conditionalFormatting sqref="F45">
    <cfRule type="containsBlanks" priority="59" dxfId="0" stopIfTrue="1">
      <formula>LEN(TRIM(F45))=0</formula>
    </cfRule>
  </conditionalFormatting>
  <conditionalFormatting sqref="C51">
    <cfRule type="containsBlanks" priority="53" dxfId="0" stopIfTrue="1">
      <formula>LEN(TRIM(C51))=0</formula>
    </cfRule>
  </conditionalFormatting>
  <conditionalFormatting sqref="B36:P51">
    <cfRule type="containsBlanks" priority="51" dxfId="0" stopIfTrue="1">
      <formula>LEN(TRIM(B36))=0</formula>
    </cfRule>
  </conditionalFormatting>
  <conditionalFormatting sqref="L51">
    <cfRule type="containsBlanks" priority="50" dxfId="0" stopIfTrue="1">
      <formula>LEN(TRIM(L51))=0</formula>
    </cfRule>
  </conditionalFormatting>
  <conditionalFormatting sqref="L47">
    <cfRule type="containsBlanks" priority="49" dxfId="0" stopIfTrue="1">
      <formula>LEN(TRIM(L47))=0</formula>
    </cfRule>
  </conditionalFormatting>
  <conditionalFormatting sqref="L50">
    <cfRule type="containsBlanks" priority="48" dxfId="0" stopIfTrue="1">
      <formula>LEN(TRIM(L50))=0</formula>
    </cfRule>
  </conditionalFormatting>
  <conditionalFormatting sqref="B23:B26 B18:B21">
    <cfRule type="dataBar" priority="75" dxfId="1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{55e76041-d1da-4c4f-81a6-eeab53156318}</x14:id>
        </ext>
      </extLst>
    </cfRule>
  </conditionalFormatting>
  <conditionalFormatting sqref="B23:B32 B17:B21">
    <cfRule type="dataBar" priority="74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{4bbbeecb-e606-4e7a-a57a-8f3db227f102}</x14:id>
        </ext>
      </extLst>
    </cfRule>
  </conditionalFormatting>
  <conditionalFormatting sqref="B77:B80">
    <cfRule type="dataBar" priority="71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{3680abf5-ee87-4b41-818c-0b3fdcf52a9c}</x14:id>
        </ext>
      </extLst>
    </cfRule>
  </conditionalFormatting>
  <conditionalFormatting sqref="B83:B87">
    <cfRule type="dataBar" priority="69" dxfId="12">
      <dataBar minLength="0" maxLength="100">
        <cfvo type="min"/>
        <cfvo type="num" val="RRHH!$B$87"/>
        <color rgb="FF638EC6"/>
      </dataBar>
      <extLst>
        <ext xmlns:x14="http://schemas.microsoft.com/office/spreadsheetml/2009/9/main" uri="{B025F937-C7B1-47D3-B67F-A62EFF666E3E}">
          <x14:id>{31333c97-71b2-4655-84c1-429a414ca499}</x14:id>
        </ext>
      </extLst>
    </cfRule>
  </conditionalFormatting>
  <conditionalFormatting sqref="C77:C80 O36:O51 C36:C39 C42 C45 C48 F36:F39 F41:F44 F48:F50 I36:I39 I41:I46 I48 I50:I51 L36:L40 L42:L45 L48 C123:C126">
    <cfRule type="dataBar" priority="67" dxfId="12">
      <dataBar minLength="0" maxLength="10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{16239382-1753-4aa0-a1d4-6a5f518f5a26}</x14:id>
        </ext>
      </extLst>
    </cfRule>
  </conditionalFormatting>
  <conditionalFormatting sqref="C83:C87">
    <cfRule type="dataBar" priority="66" dxfId="12">
      <dataBar minLength="0" maxLength="10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{2eb2182c-222f-4610-ae0c-769fc06fae7f}</x14:id>
        </ext>
      </extLst>
    </cfRule>
  </conditionalFormatting>
  <conditionalFormatting sqref="B77:B80">
    <cfRule type="dataBar" priority="65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{8b8925a0-bbf0-4644-aeef-3d4793964787}</x14:id>
        </ext>
      </extLst>
    </cfRule>
  </conditionalFormatting>
  <conditionalFormatting sqref="F23:F26 F18:F21">
    <cfRule type="dataBar" priority="64" dxfId="1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{54c680b3-7682-4ece-a36c-bb2b68b40ced}</x14:id>
        </ext>
      </extLst>
    </cfRule>
  </conditionalFormatting>
  <conditionalFormatting sqref="F23:F32 F17:F21">
    <cfRule type="dataBar" priority="63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{e31d5ff7-8bfe-45ea-a560-cd3f28416c1d}</x14:id>
        </ext>
      </extLst>
    </cfRule>
  </conditionalFormatting>
  <conditionalFormatting sqref="D23:D32 D17:D21">
    <cfRule type="dataBar" priority="62" dxfId="12">
      <dataBar minLength="0" maxLength="100"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{468312e6-e901-4c72-88bf-8dd58a705ddc}</x14:id>
        </ext>
      </extLst>
    </cfRule>
  </conditionalFormatting>
  <conditionalFormatting sqref="C43:C44">
    <cfRule type="dataBar" priority="61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{98392d55-b78d-4637-8af7-870112544b9c}</x14:id>
        </ext>
      </extLst>
    </cfRule>
  </conditionalFormatting>
  <conditionalFormatting sqref="C49:C50 C47">
    <cfRule type="dataBar" priority="76" dxfId="12">
      <dataBar minLength="0" maxLength="10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{5db4d1f8-99cd-4189-8f8b-b1b4f6ffe92a}</x14:id>
        </ext>
      </extLst>
    </cfRule>
  </conditionalFormatting>
  <conditionalFormatting sqref="F45">
    <cfRule type="dataBar" priority="60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{7f412fa6-5875-4920-a4c9-ee2acdea3201}</x14:id>
        </ext>
      </extLst>
    </cfRule>
  </conditionalFormatting>
  <conditionalFormatting sqref="D5:D7">
    <cfRule type="dataBar" priority="58" dxfId="12">
      <dataBar minLength="0" maxLength="10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{3dd17195-75fd-40fd-a77a-334409d1d37c}</x14:id>
        </ext>
      </extLst>
    </cfRule>
  </conditionalFormatting>
  <conditionalFormatting sqref="D77:D80">
    <cfRule type="dataBar" priority="57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{f192a4d4-9c67-43fb-8ffa-ed0a9d0b701c}</x14:id>
        </ext>
      </extLst>
    </cfRule>
  </conditionalFormatting>
  <conditionalFormatting sqref="D77:D80">
    <cfRule type="dataBar" priority="56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{c3988178-f682-4fc3-8901-b1bfdc4af5e6}</x14:id>
        </ext>
      </extLst>
    </cfRule>
  </conditionalFormatting>
  <conditionalFormatting sqref="D12:D14">
    <cfRule type="dataBar" priority="55" dxfId="12">
      <dataBar minLength="0" maxLength="10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{d5fb40a9-4e4f-4f89-9057-fd938061d2ec}</x14:id>
        </ext>
      </extLst>
    </cfRule>
  </conditionalFormatting>
  <conditionalFormatting sqref="C51">
    <cfRule type="dataBar" priority="54" dxfId="12">
      <dataBar minLength="0" maxLength="10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{e45ec3a3-c516-4cbf-9a81-c99432fda647}</x14:id>
        </ext>
      </extLst>
    </cfRule>
  </conditionalFormatting>
  <conditionalFormatting sqref="F51">
    <cfRule type="dataBar" priority="52" dxfId="12">
      <dataBar minLength="0" maxLength="10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{768d4140-6ff4-4c77-a7a1-a208d16faf82}</x14:id>
        </ext>
      </extLst>
    </cfRule>
  </conditionalFormatting>
  <conditionalFormatting sqref="L50:L51 L47">
    <cfRule type="dataBar" priority="77" dxfId="12">
      <dataBar minLength="0" maxLength="10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{40bbe1f8-da4d-4cf1-afed-9477b94e4d57}</x14:id>
        </ext>
      </extLst>
    </cfRule>
  </conditionalFormatting>
  <conditionalFormatting sqref="E23:E26 E18:E21">
    <cfRule type="dataBar" priority="47" dxfId="1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{d832527a-30cc-4d0d-83f5-2f4ec8a0765e}</x14:id>
        </ext>
      </extLst>
    </cfRule>
  </conditionalFormatting>
  <conditionalFormatting sqref="E23:E32 E17:E21">
    <cfRule type="dataBar" priority="46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{d3731bbf-d6e7-4ebf-b609-0a552176a769}</x14:id>
        </ext>
      </extLst>
    </cfRule>
  </conditionalFormatting>
  <conditionalFormatting sqref="C23:C26 C18:C21">
    <cfRule type="dataBar" priority="45" dxfId="1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{95ff727a-7b38-4726-a27e-8e851a81e0b8}</x14:id>
        </ext>
      </extLst>
    </cfRule>
  </conditionalFormatting>
  <conditionalFormatting sqref="C23:C32 C17:C21">
    <cfRule type="dataBar" priority="44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{588da7e5-61cf-4bb9-8ded-bd35f47c0774}</x14:id>
        </ext>
      </extLst>
    </cfRule>
  </conditionalFormatting>
  <conditionalFormatting sqref="B5:B7">
    <cfRule type="dataBar" priority="43" dxfId="12">
      <dataBar minLength="0" maxLength="100">
        <cfvo type="min"/>
        <cfvo type="num" val="RRHH!$B$7"/>
        <color rgb="FF638EC6"/>
      </dataBar>
      <extLst>
        <ext xmlns:x14="http://schemas.microsoft.com/office/spreadsheetml/2009/9/main" uri="{B025F937-C7B1-47D3-B67F-A62EFF666E3E}">
          <x14:id>{5f8f7ed8-7f9c-4377-b7ac-45c01357110f}</x14:id>
        </ext>
      </extLst>
    </cfRule>
  </conditionalFormatting>
  <conditionalFormatting sqref="C5:C7">
    <cfRule type="dataBar" priority="42" dxfId="12">
      <dataBar minLength="0" maxLength="100">
        <cfvo type="min"/>
        <cfvo type="num" val="RRHH!$C$7"/>
        <color rgb="FF638EC6"/>
      </dataBar>
      <extLst>
        <ext xmlns:x14="http://schemas.microsoft.com/office/spreadsheetml/2009/9/main" uri="{B025F937-C7B1-47D3-B67F-A62EFF666E3E}">
          <x14:id>{69f5ee59-2492-44dc-9f2a-1399b5a06759}</x14:id>
        </ext>
      </extLst>
    </cfRule>
  </conditionalFormatting>
  <conditionalFormatting sqref="B11:B14">
    <cfRule type="dataBar" priority="41" dxfId="12">
      <dataBar minLength="0" maxLength="100">
        <cfvo type="num" val="0"/>
        <cfvo type="num" val="RRHH!$B$14"/>
        <color rgb="FF638EC6"/>
      </dataBar>
      <extLst>
        <ext xmlns:x14="http://schemas.microsoft.com/office/spreadsheetml/2009/9/main" uri="{B025F937-C7B1-47D3-B67F-A62EFF666E3E}">
          <x14:id>{94d0afc6-e7bf-4e2c-a5a9-0529ad80e152}</x14:id>
        </ext>
      </extLst>
    </cfRule>
  </conditionalFormatting>
  <conditionalFormatting sqref="C11:C14">
    <cfRule type="dataBar" priority="40" dxfId="12">
      <dataBar minLength="0" maxLength="100">
        <cfvo type="num" val="0"/>
        <cfvo type="num" val="RRHH!$C$14"/>
        <color rgb="FF638EC6"/>
      </dataBar>
      <extLst>
        <ext xmlns:x14="http://schemas.microsoft.com/office/spreadsheetml/2009/9/main" uri="{B025F937-C7B1-47D3-B67F-A62EFF666E3E}">
          <x14:id>{be02089b-29a3-4dda-9b43-843b9b0c2669}</x14:id>
        </ext>
      </extLst>
    </cfRule>
  </conditionalFormatting>
  <conditionalFormatting sqref="E12:E14">
    <cfRule type="dataBar" priority="39" dxfId="12">
      <dataBar minLength="0" maxLength="100">
        <cfvo type="num" val="0"/>
        <cfvo type="num" val="RRHH!$E$14"/>
        <color rgb="FF638EC6"/>
      </dataBar>
      <extLst>
        <ext xmlns:x14="http://schemas.microsoft.com/office/spreadsheetml/2009/9/main" uri="{B025F937-C7B1-47D3-B67F-A62EFF666E3E}">
          <x14:id>{77b5977d-51b8-431a-9cff-c0f8a4e6540d}</x14:id>
        </ext>
      </extLst>
    </cfRule>
  </conditionalFormatting>
  <conditionalFormatting sqref="D36:D51">
    <cfRule type="dataBar" priority="78" dxfId="12">
      <dataBar minLength="0" maxLength="100">
        <cfvo type="min"/>
        <cfvo type="num" val="RRHH!$D$51"/>
        <color rgb="FF638EC6"/>
      </dataBar>
      <extLst>
        <ext xmlns:x14="http://schemas.microsoft.com/office/spreadsheetml/2009/9/main" uri="{B025F937-C7B1-47D3-B67F-A62EFF666E3E}">
          <x14:id>{b3f35456-2363-45fd-bd9b-60e6ccb45c1f}</x14:id>
        </ext>
      </extLst>
    </cfRule>
  </conditionalFormatting>
  <conditionalFormatting sqref="G36:G51">
    <cfRule type="dataBar" priority="79" dxfId="12">
      <dataBar minLength="0" maxLength="100">
        <cfvo type="min"/>
        <cfvo type="num" val="RRHH!$G$51"/>
        <color rgb="FF638EC6"/>
      </dataBar>
      <extLst>
        <ext xmlns:x14="http://schemas.microsoft.com/office/spreadsheetml/2009/9/main" uri="{B025F937-C7B1-47D3-B67F-A62EFF666E3E}">
          <x14:id>{90f56231-7d6f-4e72-a2cc-565882735e27}</x14:id>
        </ext>
      </extLst>
    </cfRule>
  </conditionalFormatting>
  <conditionalFormatting sqref="J36:J51">
    <cfRule type="dataBar" priority="80" dxfId="12">
      <dataBar minLength="0" maxLength="100">
        <cfvo type="min"/>
        <cfvo type="num" val="RRHH!$J$51"/>
        <color rgb="FF638EC6"/>
      </dataBar>
      <extLst>
        <ext xmlns:x14="http://schemas.microsoft.com/office/spreadsheetml/2009/9/main" uri="{B025F937-C7B1-47D3-B67F-A62EFF666E3E}">
          <x14:id>{20c3bc1a-686c-48b5-a24b-701083db46bd}</x14:id>
        </ext>
      </extLst>
    </cfRule>
  </conditionalFormatting>
  <conditionalFormatting sqref="M36:M51">
    <cfRule type="dataBar" priority="81" dxfId="12">
      <dataBar minLength="0" maxLength="100">
        <cfvo type="min"/>
        <cfvo type="num" val="RRHH!$M$51"/>
        <color rgb="FF638EC6"/>
      </dataBar>
      <extLst>
        <ext xmlns:x14="http://schemas.microsoft.com/office/spreadsheetml/2009/9/main" uri="{B025F937-C7B1-47D3-B67F-A62EFF666E3E}">
          <x14:id>{b7232bc3-2e19-4111-b207-f29d30a86a21}</x14:id>
        </ext>
      </extLst>
    </cfRule>
  </conditionalFormatting>
  <conditionalFormatting sqref="N36:N51">
    <cfRule type="dataBar" priority="82" dxfId="12">
      <dataBar minLength="0" maxLength="100">
        <cfvo type="min"/>
        <cfvo type="num" val="RRHH!$N$51"/>
        <color rgb="FF638EC6"/>
      </dataBar>
      <extLst>
        <ext xmlns:x14="http://schemas.microsoft.com/office/spreadsheetml/2009/9/main" uri="{B025F937-C7B1-47D3-B67F-A62EFF666E3E}">
          <x14:id>{902af7d4-db1c-4c39-a18f-3abf2c94b812}</x14:id>
        </ext>
      </extLst>
    </cfRule>
  </conditionalFormatting>
  <conditionalFormatting sqref="P36:P51">
    <cfRule type="dataBar" priority="83" dxfId="12">
      <dataBar minLength="0" maxLength="100">
        <cfvo type="min"/>
        <cfvo type="num" val="RRHH!$P$51"/>
        <color rgb="FF638EC6"/>
      </dataBar>
      <extLst>
        <ext xmlns:x14="http://schemas.microsoft.com/office/spreadsheetml/2009/9/main" uri="{B025F937-C7B1-47D3-B67F-A62EFF666E3E}">
          <x14:id>{84dd696c-7eb1-476a-86cd-2b7f4875d468}</x14:id>
        </ext>
      </extLst>
    </cfRule>
  </conditionalFormatting>
  <conditionalFormatting sqref="J56:J71 G56:G71 D63:D71">
    <cfRule type="dataBar" priority="38" dxfId="12">
      <dataBar minLength="0" maxLength="10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{a3863222-2dab-4151-b67b-1fb1fcdf7bfe}</x14:id>
        </ext>
      </extLst>
    </cfRule>
  </conditionalFormatting>
  <conditionalFormatting sqref="F56:F71">
    <cfRule type="dataBar" priority="37" dxfId="12">
      <dataBar minLength="0" maxLength="100">
        <cfvo type="num" val="0"/>
        <cfvo type="num" val="RRHH!$F$71"/>
        <color rgb="FF63C384"/>
      </dataBar>
      <extLst>
        <ext xmlns:x14="http://schemas.microsoft.com/office/spreadsheetml/2009/9/main" uri="{B025F937-C7B1-47D3-B67F-A62EFF666E3E}">
          <x14:id>{113922e9-3cfd-45da-9147-ad66ff07c25b}</x14:id>
        </ext>
      </extLst>
    </cfRule>
  </conditionalFormatting>
  <conditionalFormatting sqref="I56:I71">
    <cfRule type="dataBar" priority="36" dxfId="12">
      <dataBar minLength="0" maxLength="100">
        <cfvo type="num" val="0"/>
        <cfvo type="num" val="RRHH!$I$71"/>
        <color rgb="FF63C384"/>
      </dataBar>
      <extLst>
        <ext xmlns:x14="http://schemas.microsoft.com/office/spreadsheetml/2009/9/main" uri="{B025F937-C7B1-47D3-B67F-A62EFF666E3E}">
          <x14:id>{455add00-1a94-4188-8974-08a657528f73}</x14:id>
        </ext>
      </extLst>
    </cfRule>
  </conditionalFormatting>
  <conditionalFormatting sqref="C56:C71">
    <cfRule type="dataBar" priority="35" dxfId="12">
      <dataBar minLength="0" maxLength="100">
        <cfvo type="num" val="0"/>
        <cfvo type="num" val="RRHH!$C$71"/>
        <color rgb="FF63C384"/>
      </dataBar>
      <extLst>
        <ext xmlns:x14="http://schemas.microsoft.com/office/spreadsheetml/2009/9/main" uri="{B025F937-C7B1-47D3-B67F-A62EFF666E3E}">
          <x14:id>{03082871-897c-49a6-beb5-50beb8f9699b}</x14:id>
        </ext>
      </extLst>
    </cfRule>
  </conditionalFormatting>
  <conditionalFormatting sqref="B56:B71">
    <cfRule type="dataBar" priority="34" dxfId="12">
      <dataBar minLength="0" maxLength="100">
        <cfvo type="num" val="0"/>
        <cfvo type="num" val="RRHH!$B$71"/>
        <color rgb="FF638EC6"/>
      </dataBar>
      <extLst>
        <ext xmlns:x14="http://schemas.microsoft.com/office/spreadsheetml/2009/9/main" uri="{B025F937-C7B1-47D3-B67F-A62EFF666E3E}">
          <x14:id>{3a395f53-cd83-4d11-aefe-fe6101fa4301}</x14:id>
        </ext>
      </extLst>
    </cfRule>
  </conditionalFormatting>
  <conditionalFormatting sqref="D56:D62">
    <cfRule type="dataBar" priority="33" dxfId="12">
      <dataBar minLength="0" maxLength="10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{96f7b6dc-9768-4389-ab7e-605258b05642}</x14:id>
        </ext>
      </extLst>
    </cfRule>
  </conditionalFormatting>
  <conditionalFormatting sqref="E56:E71">
    <cfRule type="dataBar" priority="32" dxfId="12">
      <dataBar minLength="0" maxLength="100">
        <cfvo type="num" val="0"/>
        <cfvo type="num" val="RRHH!$E$71"/>
        <color rgb="FF638EC6"/>
      </dataBar>
      <extLst>
        <ext xmlns:x14="http://schemas.microsoft.com/office/spreadsheetml/2009/9/main" uri="{B025F937-C7B1-47D3-B67F-A62EFF666E3E}">
          <x14:id>{e62ecc34-6c10-49a0-8753-62abb8574368}</x14:id>
        </ext>
      </extLst>
    </cfRule>
  </conditionalFormatting>
  <conditionalFormatting sqref="B112:J117">
    <cfRule type="containsBlanks" priority="12" dxfId="0" stopIfTrue="1">
      <formula>LEN(TRIM(B112))=0</formula>
    </cfRule>
  </conditionalFormatting>
  <conditionalFormatting sqref="B103:J107">
    <cfRule type="containsBlanks" priority="14" dxfId="0" stopIfTrue="1">
      <formula>LEN(TRIM(B103))=0</formula>
    </cfRule>
  </conditionalFormatting>
  <conditionalFormatting sqref="F112:F117">
    <cfRule type="dataBar" priority="24" dxfId="12">
      <dataBar minLength="0" maxLength="100">
        <cfvo type="num" val="0"/>
        <cfvo type="num" val="RRHH!$F$117"/>
        <color rgb="FF63C384"/>
      </dataBar>
      <extLst>
        <ext xmlns:x14="http://schemas.microsoft.com/office/spreadsheetml/2009/9/main" uri="{B025F937-C7B1-47D3-B67F-A62EFF666E3E}">
          <x14:id>{b8880334-e98d-4172-b774-35a618031939}</x14:id>
        </ext>
      </extLst>
    </cfRule>
  </conditionalFormatting>
  <conditionalFormatting sqref="F103:F107">
    <cfRule type="dataBar" priority="23" dxfId="12">
      <dataBar minLength="0" maxLength="100">
        <cfvo type="num" val="0"/>
        <cfvo type="num" val="RRHH!$F$107"/>
        <color rgb="FF63C384"/>
      </dataBar>
      <extLst>
        <ext xmlns:x14="http://schemas.microsoft.com/office/spreadsheetml/2009/9/main" uri="{B025F937-C7B1-47D3-B67F-A62EFF666E3E}">
          <x14:id>{7c77ffb5-6af4-434e-be4f-a8251c046093}</x14:id>
        </ext>
      </extLst>
    </cfRule>
  </conditionalFormatting>
  <conditionalFormatting sqref="I103:I107">
    <cfRule type="dataBar" priority="22" dxfId="12">
      <dataBar minLength="0" maxLength="100">
        <cfvo type="num" val="0"/>
        <cfvo type="num" val="RRHH!$I$107"/>
        <color rgb="FF63C384"/>
      </dataBar>
      <extLst>
        <ext xmlns:x14="http://schemas.microsoft.com/office/spreadsheetml/2009/9/main" uri="{B025F937-C7B1-47D3-B67F-A62EFF666E3E}">
          <x14:id>{4848cdb8-f489-499c-b53b-566a9fc0e2ec}</x14:id>
        </ext>
      </extLst>
    </cfRule>
  </conditionalFormatting>
  <conditionalFormatting sqref="B103:B107">
    <cfRule type="dataBar" priority="25" dxfId="12">
      <dataBar minLength="0" maxLength="100">
        <cfvo type="num" val="0"/>
        <cfvo type="num" val="RRHH!$B$107"/>
        <color rgb="FF638EC6"/>
      </dataBar>
      <extLst>
        <ext xmlns:x14="http://schemas.microsoft.com/office/spreadsheetml/2009/9/main" uri="{B025F937-C7B1-47D3-B67F-A62EFF666E3E}">
          <x14:id>{8287e5da-38a6-4531-9176-a58b7c12fe52}</x14:id>
        </ext>
      </extLst>
    </cfRule>
  </conditionalFormatting>
  <conditionalFormatting sqref="D103:D107">
    <cfRule type="dataBar" priority="26" dxfId="12">
      <dataBar minLength="0" maxLength="10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{8d2a65df-e88a-4083-9228-571184fb9e27}</x14:id>
        </ext>
      </extLst>
    </cfRule>
  </conditionalFormatting>
  <conditionalFormatting sqref="E103:E107">
    <cfRule type="dataBar" priority="27" dxfId="12">
      <dataBar minLength="0" maxLength="100">
        <cfvo type="num" val="0"/>
        <cfvo type="num" val="RRHH!$E$107"/>
        <color rgb="FF638EC6"/>
      </dataBar>
      <extLst>
        <ext xmlns:x14="http://schemas.microsoft.com/office/spreadsheetml/2009/9/main" uri="{B025F937-C7B1-47D3-B67F-A62EFF666E3E}">
          <x14:id>{0f3ffe08-b24e-4614-956c-0d6503ae17f4}</x14:id>
        </ext>
      </extLst>
    </cfRule>
  </conditionalFormatting>
  <conditionalFormatting sqref="H103:H107">
    <cfRule type="dataBar" priority="28" dxfId="12">
      <dataBar minLength="0" maxLength="100">
        <cfvo type="num" val="0"/>
        <cfvo type="num" val="RRHH!$H$107"/>
        <color rgb="FF638EC6"/>
      </dataBar>
      <extLst>
        <ext xmlns:x14="http://schemas.microsoft.com/office/spreadsheetml/2009/9/main" uri="{B025F937-C7B1-47D3-B67F-A62EFF666E3E}">
          <x14:id>{2136c10f-812a-4d9f-9b99-1e0b10bfab5a}</x14:id>
        </ext>
      </extLst>
    </cfRule>
  </conditionalFormatting>
  <conditionalFormatting sqref="G103:G107">
    <cfRule type="dataBar" priority="29" dxfId="12">
      <dataBar minLength="0" maxLength="10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{cbdbfaf8-7633-42f1-9e47-ae046960a1c3}</x14:id>
        </ext>
      </extLst>
    </cfRule>
  </conditionalFormatting>
  <conditionalFormatting sqref="J103:J107">
    <cfRule type="dataBar" priority="30" dxfId="12">
      <dataBar minLength="0" maxLength="10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{e6e84378-6725-410a-85b7-b53ad2d1fae7}</x14:id>
        </ext>
      </extLst>
    </cfRule>
  </conditionalFormatting>
  <conditionalFormatting sqref="D112:D117">
    <cfRule type="dataBar" priority="17" dxfId="12">
      <dataBar minLength="0" maxLength="10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{47aacce2-5632-43b2-a089-559e1c280739}</x14:id>
        </ext>
      </extLst>
    </cfRule>
  </conditionalFormatting>
  <conditionalFormatting sqref="E112:E117">
    <cfRule type="dataBar" priority="18" dxfId="12">
      <dataBar minLength="0" maxLength="100">
        <cfvo type="num" val="0"/>
        <cfvo type="num" val="RRHH!$E$117"/>
        <color rgb="FF638EC6"/>
      </dataBar>
      <extLst>
        <ext xmlns:x14="http://schemas.microsoft.com/office/spreadsheetml/2009/9/main" uri="{B025F937-C7B1-47D3-B67F-A62EFF666E3E}">
          <x14:id>{d1db1242-44ee-4c27-8446-a38e95c6c89a}</x14:id>
        </ext>
      </extLst>
    </cfRule>
  </conditionalFormatting>
  <conditionalFormatting sqref="H112:H117">
    <cfRule type="dataBar" priority="19" dxfId="12">
      <dataBar minLength="0" maxLength="100">
        <cfvo type="num" val="0"/>
        <cfvo type="num" val="RRHH!$H$117"/>
        <color rgb="FF638EC6"/>
      </dataBar>
      <extLst>
        <ext xmlns:x14="http://schemas.microsoft.com/office/spreadsheetml/2009/9/main" uri="{B025F937-C7B1-47D3-B67F-A62EFF666E3E}">
          <x14:id>{93545d60-0148-4ada-94d3-6c2c8dcedaf2}</x14:id>
        </ext>
      </extLst>
    </cfRule>
  </conditionalFormatting>
  <conditionalFormatting sqref="G112:G117">
    <cfRule type="dataBar" priority="20" dxfId="12">
      <dataBar minLength="0" maxLength="10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{bc9f6ce2-73d4-402e-9dc6-578024153359}</x14:id>
        </ext>
      </extLst>
    </cfRule>
  </conditionalFormatting>
  <conditionalFormatting sqref="J112:J117">
    <cfRule type="dataBar" priority="21" dxfId="12">
      <dataBar minLength="0" maxLength="10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{a6001cca-46c4-42bf-8585-fa20619e0731}</x14:id>
        </ext>
      </extLst>
    </cfRule>
  </conditionalFormatting>
  <conditionalFormatting sqref="B112:B117">
    <cfRule type="dataBar" priority="31" dxfId="12">
      <dataBar minLength="0" maxLength="100">
        <cfvo type="num" val="0"/>
        <cfvo type="num" val="RRHH!$B$117"/>
        <color rgb="FF638EC6"/>
      </dataBar>
      <extLst>
        <ext xmlns:x14="http://schemas.microsoft.com/office/spreadsheetml/2009/9/main" uri="{B025F937-C7B1-47D3-B67F-A62EFF666E3E}">
          <x14:id>{828cafd6-cb5c-4770-90e9-eedc7fa5dafc}</x14:id>
        </ext>
      </extLst>
    </cfRule>
  </conditionalFormatting>
  <conditionalFormatting sqref="I112:I117">
    <cfRule type="dataBar" priority="16" dxfId="12">
      <dataBar minLength="0" maxLength="100">
        <cfvo type="num" val="0"/>
        <cfvo type="num" val="RRHH!$I$117"/>
        <color rgb="FF63C384"/>
      </dataBar>
      <extLst>
        <ext xmlns:x14="http://schemas.microsoft.com/office/spreadsheetml/2009/9/main" uri="{B025F937-C7B1-47D3-B67F-A62EFF666E3E}">
          <x14:id>{0ebe7f14-9c65-49fa-ab58-06b02a60420b}</x14:id>
        </ext>
      </extLst>
    </cfRule>
  </conditionalFormatting>
  <conditionalFormatting sqref="C103:C107">
    <cfRule type="dataBar" priority="15" dxfId="12">
      <dataBar minLength="0" maxLength="100">
        <cfvo type="num" val="0"/>
        <cfvo type="num" val="RRHH!$C$107"/>
        <color rgb="FF63C384"/>
      </dataBar>
      <extLst>
        <ext xmlns:x14="http://schemas.microsoft.com/office/spreadsheetml/2009/9/main" uri="{B025F937-C7B1-47D3-B67F-A62EFF666E3E}">
          <x14:id>{a5f14aa0-6245-408f-a238-b71857ae656d}</x14:id>
        </ext>
      </extLst>
    </cfRule>
  </conditionalFormatting>
  <conditionalFormatting sqref="C112:C117">
    <cfRule type="dataBar" priority="13" dxfId="12">
      <dataBar minLength="0" maxLength="100">
        <cfvo type="num" val="0"/>
        <cfvo type="num" val="RRHH!$C$117"/>
        <color rgb="FF63C384"/>
      </dataBar>
      <extLst>
        <ext xmlns:x14="http://schemas.microsoft.com/office/spreadsheetml/2009/9/main" uri="{B025F937-C7B1-47D3-B67F-A62EFF666E3E}">
          <x14:id>{fe28835e-4851-4bd3-8295-b2e553510db3}</x14:id>
        </ext>
      </extLst>
    </cfRule>
  </conditionalFormatting>
  <conditionalFormatting sqref="H56:H71">
    <cfRule type="dataBar" priority="84" dxfId="12">
      <dataBar minLength="0" maxLength="100">
        <cfvo type="num" val="0"/>
        <cfvo type="num" val="RRHH!$H$71"/>
        <color rgb="FF638EC6"/>
      </dataBar>
      <extLst>
        <ext xmlns:x14="http://schemas.microsoft.com/office/spreadsheetml/2009/9/main" uri="{B025F937-C7B1-47D3-B67F-A62EFF666E3E}">
          <x14:id>{4a146c47-9873-4a02-ae1f-f6c176e70f23}</x14:id>
        </ext>
      </extLst>
    </cfRule>
  </conditionalFormatting>
  <conditionalFormatting sqref="L52:L71">
    <cfRule type="dataBar" priority="85" dxfId="12">
      <dataBar minLength="0" maxLength="100"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{4dd3deb8-978f-4139-afff-77384b41a955}</x14:id>
        </ext>
      </extLst>
    </cfRule>
  </conditionalFormatting>
  <conditionalFormatting sqref="B22">
    <cfRule type="dataBar" priority="11" dxfId="1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{51f3891f-ef61-41d6-bf84-cce3c3405117}</x14:id>
        </ext>
      </extLst>
    </cfRule>
  </conditionalFormatting>
  <conditionalFormatting sqref="B22">
    <cfRule type="dataBar" priority="10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{95c4bb83-8649-4f9a-9240-1a1c8dfad3a7}</x14:id>
        </ext>
      </extLst>
    </cfRule>
  </conditionalFormatting>
  <conditionalFormatting sqref="F22">
    <cfRule type="dataBar" priority="9" dxfId="1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{1097ef7b-00f4-4864-91a6-6fdb5865682c}</x14:id>
        </ext>
      </extLst>
    </cfRule>
  </conditionalFormatting>
  <conditionalFormatting sqref="F22">
    <cfRule type="dataBar" priority="8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{a0eb6c99-34b6-4a41-9368-ff0d63ac445b}</x14:id>
        </ext>
      </extLst>
    </cfRule>
  </conditionalFormatting>
  <conditionalFormatting sqref="D22">
    <cfRule type="dataBar" priority="7" dxfId="12">
      <dataBar minLength="0" maxLength="100"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{0c32ead1-a932-41ba-8680-cdc47edc06e8}</x14:id>
        </ext>
      </extLst>
    </cfRule>
  </conditionalFormatting>
  <conditionalFormatting sqref="E22">
    <cfRule type="dataBar" priority="6" dxfId="1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{265abef1-d046-49b1-b6d4-bbb9a35ccf7f}</x14:id>
        </ext>
      </extLst>
    </cfRule>
  </conditionalFormatting>
  <conditionalFormatting sqref="E22">
    <cfRule type="dataBar" priority="5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{0cde73db-057c-494b-b03b-2166561ff0ab}</x14:id>
        </ext>
      </extLst>
    </cfRule>
  </conditionalFormatting>
  <conditionalFormatting sqref="C22">
    <cfRule type="dataBar" priority="4" dxfId="1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{0c5424fd-ee6a-4927-ae11-dce11a5baf8e}</x14:id>
        </ext>
      </extLst>
    </cfRule>
  </conditionalFormatting>
  <conditionalFormatting sqref="C22">
    <cfRule type="dataBar" priority="3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{c21b474d-2156-4c99-9f5d-f78193d907ff}</x14:id>
        </ext>
      </extLst>
    </cfRule>
  </conditionalFormatting>
  <conditionalFormatting sqref="B36:B39 B42:B44 B46:B51">
    <cfRule type="dataBar" priority="86" dxfId="12">
      <dataBar minLength="0" maxLength="100">
        <cfvo type="min"/>
        <cfvo type="num" val="RRHH!$B$51"/>
        <color rgb="FF638EC6"/>
      </dataBar>
      <extLst>
        <ext xmlns:x14="http://schemas.microsoft.com/office/spreadsheetml/2009/9/main" uri="{B025F937-C7B1-47D3-B67F-A62EFF666E3E}">
          <x14:id>{a5722d90-f2d9-46ac-b7b6-29f42f134392}</x14:id>
        </ext>
      </extLst>
    </cfRule>
  </conditionalFormatting>
  <conditionalFormatting sqref="E36:E39 E41:E45 E48:E51">
    <cfRule type="dataBar" priority="87" dxfId="12">
      <dataBar minLength="0" maxLength="100">
        <cfvo type="min"/>
        <cfvo type="num" val="RRHH!$E$51"/>
        <color rgb="FF638EC6"/>
      </dataBar>
      <extLst>
        <ext xmlns:x14="http://schemas.microsoft.com/office/spreadsheetml/2009/9/main" uri="{B025F937-C7B1-47D3-B67F-A62EFF666E3E}">
          <x14:id>{f957c80f-4544-4a09-8669-d4a909c48276}</x14:id>
        </ext>
      </extLst>
    </cfRule>
  </conditionalFormatting>
  <conditionalFormatting sqref="H36:H39 H41:H46 H48 H50:H51">
    <cfRule type="dataBar" priority="88" dxfId="12">
      <dataBar minLength="0" maxLength="100">
        <cfvo type="min"/>
        <cfvo type="num" val="RRHH!$H$51"/>
        <color rgb="FF638EC6"/>
      </dataBar>
      <extLst>
        <ext xmlns:x14="http://schemas.microsoft.com/office/spreadsheetml/2009/9/main" uri="{B025F937-C7B1-47D3-B67F-A62EFF666E3E}">
          <x14:id>{bc262666-2600-4e1d-81da-8762f3972996}</x14:id>
        </ext>
      </extLst>
    </cfRule>
  </conditionalFormatting>
  <conditionalFormatting sqref="K36:K40 K42:K45 K47:K51">
    <cfRule type="dataBar" priority="89" dxfId="12">
      <dataBar minLength="0" maxLength="100">
        <cfvo type="min"/>
        <cfvo type="num" val="RRHH!$K$51"/>
        <color rgb="FF638EC6"/>
      </dataBar>
      <extLst>
        <ext xmlns:x14="http://schemas.microsoft.com/office/spreadsheetml/2009/9/main" uri="{B025F937-C7B1-47D3-B67F-A62EFF666E3E}">
          <x14:id>{77289f6c-a325-4fc7-b7f8-583f51f8020f}</x14:id>
        </ext>
      </extLst>
    </cfRule>
  </conditionalFormatting>
  <conditionalFormatting sqref="B123:B126">
    <cfRule type="dataBar" priority="90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{60b1a9cb-aacb-4ffd-8fe9-111d90cc24fe}</x14:id>
        </ext>
      </extLst>
    </cfRule>
  </conditionalFormatting>
  <conditionalFormatting sqref="B123:B126">
    <cfRule type="dataBar" priority="91" dxfId="12">
      <dataBar minLength="0" maxLength="100">
        <cfvo type="min"/>
        <cfvo type="num" val="RRHH!$B$126"/>
        <color rgb="FF638EC6"/>
      </dataBar>
      <extLst>
        <ext xmlns:x14="http://schemas.microsoft.com/office/spreadsheetml/2009/9/main" uri="{B025F937-C7B1-47D3-B67F-A62EFF666E3E}">
          <x14:id>{03964071-32a2-4107-b4df-0ee7bc43f25d}</x14:id>
        </ext>
      </extLst>
    </cfRule>
  </conditionalFormatting>
  <conditionalFormatting sqref="B90:B95">
    <cfRule type="dataBar" priority="92" dxfId="12">
      <dataBar minLength="0" maxLength="100">
        <cfvo type="min"/>
        <cfvo type="num" val="RRHH!$B$95"/>
        <color rgb="FF638EC6"/>
      </dataBar>
      <extLst>
        <ext xmlns:x14="http://schemas.microsoft.com/office/spreadsheetml/2009/9/main" uri="{B025F937-C7B1-47D3-B67F-A62EFF666E3E}">
          <x14:id>{9a2601db-3d94-44f3-a4b1-f631a8e9ab32}</x14:id>
        </ext>
      </extLst>
    </cfRule>
  </conditionalFormatting>
  <conditionalFormatting sqref="C90:C95">
    <cfRule type="dataBar" priority="93" dxfId="12">
      <dataBar minLength="0" maxLength="100"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{3c4c1673-cf07-4ed3-91b4-3d9b1bdf46b3}</x14:id>
        </ext>
      </extLst>
    </cfRule>
  </conditionalFormatting>
  <conditionalFormatting sqref="B98">
    <cfRule type="dataBar" priority="1" dxfId="12">
      <dataBar minLength="0" maxLength="100">
        <cfvo type="min"/>
        <cfvo type="num" val="RRHH!$B$95"/>
        <color rgb="FF638EC6"/>
      </dataBar>
      <extLst>
        <ext xmlns:x14="http://schemas.microsoft.com/office/spreadsheetml/2009/9/main" uri="{B025F937-C7B1-47D3-B67F-A62EFF666E3E}">
          <x14:id>{318ec73a-1179-4fd2-a3ce-ceb1ca619165}</x14:id>
        </ext>
      </extLst>
    </cfRule>
  </conditionalFormatting>
  <conditionalFormatting sqref="C98">
    <cfRule type="dataBar" priority="2" dxfId="12">
      <dataBar minLength="0" maxLength="100"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{775e1c4a-b41e-49bc-a344-80585b951699}</x14:id>
        </ext>
      </extLst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1"/>
  <drawing r:id="rId10"/>
  <tableParts>
    <tablePart r:id="rId2"/>
    <tablePart r:id="rId7"/>
    <tablePart r:id="rId9"/>
    <tablePart r:id="rId3"/>
    <tablePart r:id="rId1"/>
    <tablePart r:id="rId5"/>
    <tablePart r:id="rId4"/>
    <tablePart r:id="rId8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5e76041-d1da-4c4f-81a6-eeab531563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B23:B26 B18:B21</xm:sqref>
        </x14:conditionalFormatting>
        <x14:conditionalFormatting xmlns:xm="http://schemas.microsoft.com/office/excel/2006/main">
          <x14:cfRule type="dataBar" id="{4bbbeecb-e606-4e7a-a57a-8f3db227f1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B23:B32 B17:B21</xm:sqref>
        </x14:conditionalFormatting>
        <x14:conditionalFormatting xmlns:xm="http://schemas.microsoft.com/office/excel/2006/main">
          <x14:cfRule type="dataBar" id="{3680abf5-ee87-4b41-818c-0b3fdcf52a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B77:B80</xm:sqref>
        </x14:conditionalFormatting>
        <x14:conditionalFormatting xmlns:xm="http://schemas.microsoft.com/office/excel/2006/main">
          <x14:cfRule type="dataBar" id="{31333c97-71b2-4655-84c1-429a414ca499}">
            <x14:dataBar minLength="0" maxLength="100" gradient="0">
              <x14:cfvo type="min"/>
              <x14:cfvo type="num">
                <xm:f>RRHH!$B$87</xm:f>
              </x14:cfvo>
              <x14:negativeFillColor rgb="FFFF0000"/>
              <x14:axisColor rgb="FF000000"/>
            </x14:dataBar>
            <x14:dxf/>
          </x14:cfRule>
          <xm:sqref>B83:B87</xm:sqref>
        </x14:conditionalFormatting>
        <x14:conditionalFormatting xmlns:xm="http://schemas.microsoft.com/office/excel/2006/main">
          <x14:cfRule type="dataBar" id="{16239382-1753-4aa0-a1d4-6a5f518f5a2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C77:C80 O36:O51 C36:C39 C42 C45 C48 F36:F39 F41:F44 F48:F50 I36:I39 I41:I46 I48 I50:I51 L36:L40 L42:L45 L48 C123:C126</xm:sqref>
        </x14:conditionalFormatting>
        <x14:conditionalFormatting xmlns:xm="http://schemas.microsoft.com/office/excel/2006/main">
          <x14:cfRule type="dataBar" id="{2eb2182c-222f-4610-ae0c-769fc06fae7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C83:C87</xm:sqref>
        </x14:conditionalFormatting>
        <x14:conditionalFormatting xmlns:xm="http://schemas.microsoft.com/office/excel/2006/main">
          <x14:cfRule type="dataBar" id="{8b8925a0-bbf0-4644-aeef-3d47939647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B77:B80</xm:sqref>
        </x14:conditionalFormatting>
        <x14:conditionalFormatting xmlns:xm="http://schemas.microsoft.com/office/excel/2006/main">
          <x14:cfRule type="dataBar" id="{54c680b3-7682-4ece-a36c-bb2b68b40c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F23:F26 F18:F21</xm:sqref>
        </x14:conditionalFormatting>
        <x14:conditionalFormatting xmlns:xm="http://schemas.microsoft.com/office/excel/2006/main">
          <x14:cfRule type="dataBar" id="{e31d5ff7-8bfe-45ea-a560-cd3f28416c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F23:F32 F17:F21</xm:sqref>
        </x14:conditionalFormatting>
        <x14:conditionalFormatting xmlns:xm="http://schemas.microsoft.com/office/excel/2006/main">
          <x14:cfRule type="dataBar" id="{468312e6-e901-4c72-88bf-8dd58a705ddc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D23:D32 D17:D21</xm:sqref>
        </x14:conditionalFormatting>
        <x14:conditionalFormatting xmlns:xm="http://schemas.microsoft.com/office/excel/2006/main">
          <x14:cfRule type="dataBar" id="{98392d55-b78d-4637-8af7-870112544b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C43:C44</xm:sqref>
        </x14:conditionalFormatting>
        <x14:conditionalFormatting xmlns:xm="http://schemas.microsoft.com/office/excel/2006/main">
          <x14:cfRule type="dataBar" id="{5db4d1f8-99cd-4189-8f8b-b1b4f6ffe92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C49:C50 C47</xm:sqref>
        </x14:conditionalFormatting>
        <x14:conditionalFormatting xmlns:xm="http://schemas.microsoft.com/office/excel/2006/main">
          <x14:cfRule type="dataBar" id="{7f412fa6-5875-4920-a4c9-ee2acdea32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F45</xm:sqref>
        </x14:conditionalFormatting>
        <x14:conditionalFormatting xmlns:xm="http://schemas.microsoft.com/office/excel/2006/main">
          <x14:cfRule type="dataBar" id="{3dd17195-75fd-40fd-a77a-334409d1d37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D5:D7</xm:sqref>
        </x14:conditionalFormatting>
        <x14:conditionalFormatting xmlns:xm="http://schemas.microsoft.com/office/excel/2006/main">
          <x14:cfRule type="dataBar" id="{f192a4d4-9c67-43fb-8ffa-ed0a9d0b70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D77:D80</xm:sqref>
        </x14:conditionalFormatting>
        <x14:conditionalFormatting xmlns:xm="http://schemas.microsoft.com/office/excel/2006/main">
          <x14:cfRule type="dataBar" id="{c3988178-f682-4fc3-8901-b1bfdc4af5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D77:D80</xm:sqref>
        </x14:conditionalFormatting>
        <x14:conditionalFormatting xmlns:xm="http://schemas.microsoft.com/office/excel/2006/main">
          <x14:cfRule type="dataBar" id="{d5fb40a9-4e4f-4f89-9057-fd938061d2e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D12:D14</xm:sqref>
        </x14:conditionalFormatting>
        <x14:conditionalFormatting xmlns:xm="http://schemas.microsoft.com/office/excel/2006/main">
          <x14:cfRule type="dataBar" id="{e45ec3a3-c516-4cbf-9a81-c99432fda64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C51</xm:sqref>
        </x14:conditionalFormatting>
        <x14:conditionalFormatting xmlns:xm="http://schemas.microsoft.com/office/excel/2006/main">
          <x14:cfRule type="dataBar" id="{768d4140-6ff4-4c77-a7a1-a208d16faf8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F51</xm:sqref>
        </x14:conditionalFormatting>
        <x14:conditionalFormatting xmlns:xm="http://schemas.microsoft.com/office/excel/2006/main">
          <x14:cfRule type="dataBar" id="{40bbe1f8-da4d-4cf1-afed-9477b94e4d5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L50:L51 L47</xm:sqref>
        </x14:conditionalFormatting>
        <x14:conditionalFormatting xmlns:xm="http://schemas.microsoft.com/office/excel/2006/main">
          <x14:cfRule type="dataBar" id="{d832527a-30cc-4d0d-83f5-2f4ec8a076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E23:E26 E18:E21</xm:sqref>
        </x14:conditionalFormatting>
        <x14:conditionalFormatting xmlns:xm="http://schemas.microsoft.com/office/excel/2006/main">
          <x14:cfRule type="dataBar" id="{d3731bbf-d6e7-4ebf-b609-0a552176a7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E23:E32 E17:E21</xm:sqref>
        </x14:conditionalFormatting>
        <x14:conditionalFormatting xmlns:xm="http://schemas.microsoft.com/office/excel/2006/main">
          <x14:cfRule type="dataBar" id="{95ff727a-7b38-4726-a27e-8e851a81e0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C23:C26 C18:C21</xm:sqref>
        </x14:conditionalFormatting>
        <x14:conditionalFormatting xmlns:xm="http://schemas.microsoft.com/office/excel/2006/main">
          <x14:cfRule type="dataBar" id="{588da7e5-61cf-4bb9-8ded-bd35f47c07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C23:C32 C17:C21</xm:sqref>
        </x14:conditionalFormatting>
        <x14:conditionalFormatting xmlns:xm="http://schemas.microsoft.com/office/excel/2006/main">
          <x14:cfRule type="dataBar" id="{5f8f7ed8-7f9c-4377-b7ac-45c01357110f}">
            <x14:dataBar minLength="0" maxLength="100" gradient="0">
              <x14:cfvo type="min"/>
              <x14:cfvo type="num">
                <xm:f>RRHH!$B$7</xm:f>
              </x14:cfvo>
              <x14:negativeFillColor rgb="FFFF0000"/>
              <x14:axisColor rgb="FF000000"/>
            </x14:dataBar>
            <x14:dxf/>
          </x14:cfRule>
          <xm:sqref>B5:B7</xm:sqref>
        </x14:conditionalFormatting>
        <x14:conditionalFormatting xmlns:xm="http://schemas.microsoft.com/office/excel/2006/main">
          <x14:cfRule type="dataBar" id="{69f5ee59-2492-44dc-9f2a-1399b5a06759}">
            <x14:dataBar minLength="0" maxLength="100" gradient="0">
              <x14:cfvo type="min"/>
              <x14:cfvo type="num">
                <xm:f>RRHH!$C$7</xm:f>
              </x14:cfvo>
              <x14:negativeFillColor rgb="FFFF0000"/>
              <x14:axisColor rgb="FF000000"/>
            </x14:dataBar>
            <x14:dxf/>
          </x14:cfRule>
          <xm:sqref>C5:C7</xm:sqref>
        </x14:conditionalFormatting>
        <x14:conditionalFormatting xmlns:xm="http://schemas.microsoft.com/office/excel/2006/main">
          <x14:cfRule type="dataBar" id="{94d0afc6-e7bf-4e2c-a5a9-0529ad80e152}">
            <x14:dataBar minLength="0" maxLength="100" gradient="0">
              <x14:cfvo type="num">
                <xm:f>0</xm:f>
              </x14:cfvo>
              <x14:cfvo type="num">
                <xm:f>RRHH!$B$14</xm:f>
              </x14:cfvo>
              <x14:negativeFillColor rgb="FFFF0000"/>
              <x14:axisColor rgb="FF000000"/>
            </x14:dataBar>
            <x14:dxf/>
          </x14:cfRule>
          <xm:sqref>B11:B14</xm:sqref>
        </x14:conditionalFormatting>
        <x14:conditionalFormatting xmlns:xm="http://schemas.microsoft.com/office/excel/2006/main">
          <x14:cfRule type="dataBar" id="{be02089b-29a3-4dda-9b43-843b9b0c2669}">
            <x14:dataBar minLength="0" maxLength="100" gradient="0">
              <x14:cfvo type="num">
                <xm:f>0</xm:f>
              </x14:cfvo>
              <x14:cfvo type="num">
                <xm:f>RRHH!$C$14</xm:f>
              </x14:cfvo>
              <x14:negativeFillColor rgb="FFFF0000"/>
              <x14:axisColor rgb="FF000000"/>
            </x14:dataBar>
            <x14:dxf/>
          </x14:cfRule>
          <xm:sqref>C11:C14</xm:sqref>
        </x14:conditionalFormatting>
        <x14:conditionalFormatting xmlns:xm="http://schemas.microsoft.com/office/excel/2006/main">
          <x14:cfRule type="dataBar" id="{77b5977d-51b8-431a-9cff-c0f8a4e6540d}">
            <x14:dataBar minLength="0" maxLength="100" gradient="0">
              <x14:cfvo type="num">
                <xm:f>0</xm:f>
              </x14:cfvo>
              <x14:cfvo type="num">
                <xm:f>RRHH!$E$14</xm:f>
              </x14:cfvo>
              <x14:negativeFillColor rgb="FFFF0000"/>
              <x14:axisColor rgb="FF000000"/>
            </x14:dataBar>
            <x14:dxf/>
          </x14:cfRule>
          <xm:sqref>E12:E14</xm:sqref>
        </x14:conditionalFormatting>
        <x14:conditionalFormatting xmlns:xm="http://schemas.microsoft.com/office/excel/2006/main">
          <x14:cfRule type="dataBar" id="{b3f35456-2363-45fd-bd9b-60e6ccb45c1f}">
            <x14:dataBar minLength="0" maxLength="100" gradient="0">
              <x14:cfvo type="min"/>
              <x14:cfvo type="num">
                <xm:f>RRHH!$D$51</xm:f>
              </x14:cfvo>
              <x14:negativeFillColor rgb="FFFF0000"/>
              <x14:axisColor rgb="FF000000"/>
            </x14:dataBar>
            <x14:dxf/>
          </x14:cfRule>
          <xm:sqref>D36:D51</xm:sqref>
        </x14:conditionalFormatting>
        <x14:conditionalFormatting xmlns:xm="http://schemas.microsoft.com/office/excel/2006/main">
          <x14:cfRule type="dataBar" id="{90f56231-7d6f-4e72-a2cc-565882735e27}">
            <x14:dataBar minLength="0" maxLength="100" gradient="0">
              <x14:cfvo type="min"/>
              <x14:cfvo type="num">
                <xm:f>RRHH!$G$51</xm:f>
              </x14:cfvo>
              <x14:negativeFillColor rgb="FFFF0000"/>
              <x14:axisColor rgb="FF000000"/>
            </x14:dataBar>
            <x14:dxf/>
          </x14:cfRule>
          <xm:sqref>G36:G51</xm:sqref>
        </x14:conditionalFormatting>
        <x14:conditionalFormatting xmlns:xm="http://schemas.microsoft.com/office/excel/2006/main">
          <x14:cfRule type="dataBar" id="{20c3bc1a-686c-48b5-a24b-701083db46bd}">
            <x14:dataBar minLength="0" maxLength="100" gradient="0">
              <x14:cfvo type="min"/>
              <x14:cfvo type="num">
                <xm:f>RRHH!$J$51</xm:f>
              </x14:cfvo>
              <x14:negativeFillColor rgb="FFFF0000"/>
              <x14:axisColor rgb="FF000000"/>
            </x14:dataBar>
            <x14:dxf/>
          </x14:cfRule>
          <xm:sqref>J36:J51</xm:sqref>
        </x14:conditionalFormatting>
        <x14:conditionalFormatting xmlns:xm="http://schemas.microsoft.com/office/excel/2006/main">
          <x14:cfRule type="dataBar" id="{b7232bc3-2e19-4111-b207-f29d30a86a21}">
            <x14:dataBar minLength="0" maxLength="100" gradient="0">
              <x14:cfvo type="min"/>
              <x14:cfvo type="num">
                <xm:f>RRHH!$M$51</xm:f>
              </x14:cfvo>
              <x14:negativeFillColor rgb="FFFF0000"/>
              <x14:axisColor rgb="FF000000"/>
            </x14:dataBar>
            <x14:dxf/>
          </x14:cfRule>
          <xm:sqref>M36:M51</xm:sqref>
        </x14:conditionalFormatting>
        <x14:conditionalFormatting xmlns:xm="http://schemas.microsoft.com/office/excel/2006/main">
          <x14:cfRule type="dataBar" id="{902af7d4-db1c-4c39-a18f-3abf2c94b812}">
            <x14:dataBar minLength="0" maxLength="100" gradient="0">
              <x14:cfvo type="min"/>
              <x14:cfvo type="num">
                <xm:f>RRHH!$N$51</xm:f>
              </x14:cfvo>
              <x14:negativeFillColor rgb="FFFF0000"/>
              <x14:axisColor rgb="FF000000"/>
            </x14:dataBar>
            <x14:dxf/>
          </x14:cfRule>
          <xm:sqref>N36:N51</xm:sqref>
        </x14:conditionalFormatting>
        <x14:conditionalFormatting xmlns:xm="http://schemas.microsoft.com/office/excel/2006/main">
          <x14:cfRule type="dataBar" id="{84dd696c-7eb1-476a-86cd-2b7f4875d468}">
            <x14:dataBar minLength="0" maxLength="100" gradient="0">
              <x14:cfvo type="min"/>
              <x14:cfvo type="num">
                <xm:f>RRHH!$P$51</xm:f>
              </x14:cfvo>
              <x14:negativeFillColor rgb="FFFF0000"/>
              <x14:axisColor rgb="FF000000"/>
            </x14:dataBar>
            <x14:dxf/>
          </x14:cfRule>
          <xm:sqref>P36:P51</xm:sqref>
        </x14:conditionalFormatting>
        <x14:conditionalFormatting xmlns:xm="http://schemas.microsoft.com/office/excel/2006/main">
          <x14:cfRule type="dataBar" id="{a3863222-2dab-4151-b67b-1fb1fcdf7bf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J56:J71 G56:G71 D63:D71</xm:sqref>
        </x14:conditionalFormatting>
        <x14:conditionalFormatting xmlns:xm="http://schemas.microsoft.com/office/excel/2006/main">
          <x14:cfRule type="dataBar" id="{113922e9-3cfd-45da-9147-ad66ff07c25b}">
            <x14:dataBar minLength="0" maxLength="100" gradient="0">
              <x14:cfvo type="num">
                <xm:f>0</xm:f>
              </x14:cfvo>
              <x14:cfvo type="num">
                <xm:f>RRHH!$F$71</xm:f>
              </x14:cfvo>
              <x14:negativeFillColor rgb="FFFF0000"/>
              <x14:axisColor rgb="FF000000"/>
            </x14:dataBar>
            <x14:dxf/>
          </x14:cfRule>
          <xm:sqref>F56:F71</xm:sqref>
        </x14:conditionalFormatting>
        <x14:conditionalFormatting xmlns:xm="http://schemas.microsoft.com/office/excel/2006/main">
          <x14:cfRule type="dataBar" id="{455add00-1a94-4188-8974-08a657528f73}">
            <x14:dataBar minLength="0" maxLength="100" gradient="0">
              <x14:cfvo type="num">
                <xm:f>0</xm:f>
              </x14:cfvo>
              <x14:cfvo type="num">
                <xm:f>RRHH!$I$71</xm:f>
              </x14:cfvo>
              <x14:negativeFillColor rgb="FFFF0000"/>
              <x14:axisColor rgb="FF000000"/>
            </x14:dataBar>
            <x14:dxf/>
          </x14:cfRule>
          <xm:sqref>I56:I71</xm:sqref>
        </x14:conditionalFormatting>
        <x14:conditionalFormatting xmlns:xm="http://schemas.microsoft.com/office/excel/2006/main">
          <x14:cfRule type="dataBar" id="{03082871-897c-49a6-beb5-50beb8f9699b}">
            <x14:dataBar minLength="0" maxLength="100" gradient="0">
              <x14:cfvo type="num">
                <xm:f>0</xm:f>
              </x14:cfvo>
              <x14:cfvo type="num">
                <xm:f>RRHH!$C$71</xm:f>
              </x14:cfvo>
              <x14:negativeFillColor rgb="FFFF0000"/>
              <x14:axisColor rgb="FF000000"/>
            </x14:dataBar>
            <x14:dxf/>
          </x14:cfRule>
          <xm:sqref>C56:C71</xm:sqref>
        </x14:conditionalFormatting>
        <x14:conditionalFormatting xmlns:xm="http://schemas.microsoft.com/office/excel/2006/main">
          <x14:cfRule type="dataBar" id="{3a395f53-cd83-4d11-aefe-fe6101fa4301}">
            <x14:dataBar minLength="0" maxLength="100" gradient="0">
              <x14:cfvo type="num">
                <xm:f>0</xm:f>
              </x14:cfvo>
              <x14:cfvo type="num">
                <xm:f>RRHH!$B$71</xm:f>
              </x14:cfvo>
              <x14:negativeFillColor rgb="FFFF0000"/>
              <x14:axisColor rgb="FF000000"/>
            </x14:dataBar>
            <x14:dxf/>
          </x14:cfRule>
          <xm:sqref>B56:B71</xm:sqref>
        </x14:conditionalFormatting>
        <x14:conditionalFormatting xmlns:xm="http://schemas.microsoft.com/office/excel/2006/main">
          <x14:cfRule type="dataBar" id="{96f7b6dc-9768-4389-ab7e-605258b0564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D56:D62</xm:sqref>
        </x14:conditionalFormatting>
        <x14:conditionalFormatting xmlns:xm="http://schemas.microsoft.com/office/excel/2006/main">
          <x14:cfRule type="dataBar" id="{e62ecc34-6c10-49a0-8753-62abb8574368}">
            <x14:dataBar minLength="0" maxLength="100" gradient="0">
              <x14:cfvo type="num">
                <xm:f>0</xm:f>
              </x14:cfvo>
              <x14:cfvo type="num">
                <xm:f>RRHH!$E$71</xm:f>
              </x14:cfvo>
              <x14:negativeFillColor rgb="FFFF0000"/>
              <x14:axisColor rgb="FF000000"/>
            </x14:dataBar>
            <x14:dxf/>
          </x14:cfRule>
          <xm:sqref>E56:E71</xm:sqref>
        </x14:conditionalFormatting>
        <x14:conditionalFormatting xmlns:xm="http://schemas.microsoft.com/office/excel/2006/main">
          <x14:cfRule type="dataBar" id="{b8880334-e98d-4172-b774-35a618031939}">
            <x14:dataBar minLength="0" maxLength="100" gradient="0">
              <x14:cfvo type="num">
                <xm:f>0</xm:f>
              </x14:cfvo>
              <x14:cfvo type="num">
                <xm:f>RRHH!$F$117</xm:f>
              </x14:cfvo>
              <x14:negativeFillColor rgb="FFFF0000"/>
              <x14:axisColor rgb="FF000000"/>
            </x14:dataBar>
            <x14:dxf/>
          </x14:cfRule>
          <xm:sqref>F112:F117</xm:sqref>
        </x14:conditionalFormatting>
        <x14:conditionalFormatting xmlns:xm="http://schemas.microsoft.com/office/excel/2006/main">
          <x14:cfRule type="dataBar" id="{7c77ffb5-6af4-434e-be4f-a8251c046093}">
            <x14:dataBar minLength="0" maxLength="100" gradient="0">
              <x14:cfvo type="num">
                <xm:f>0</xm:f>
              </x14:cfvo>
              <x14:cfvo type="num">
                <xm:f>RRHH!$F$107</xm:f>
              </x14:cfvo>
              <x14:negativeFillColor rgb="FFFF0000"/>
              <x14:axisColor rgb="FF000000"/>
            </x14:dataBar>
            <x14:dxf/>
          </x14:cfRule>
          <xm:sqref>F103:F107</xm:sqref>
        </x14:conditionalFormatting>
        <x14:conditionalFormatting xmlns:xm="http://schemas.microsoft.com/office/excel/2006/main">
          <x14:cfRule type="dataBar" id="{4848cdb8-f489-499c-b53b-566a9fc0e2ec}">
            <x14:dataBar minLength="0" maxLength="100" gradient="0">
              <x14:cfvo type="num">
                <xm:f>0</xm:f>
              </x14:cfvo>
              <x14:cfvo type="num">
                <xm:f>RRHH!$I$107</xm:f>
              </x14:cfvo>
              <x14:negativeFillColor rgb="FFFF0000"/>
              <x14:axisColor rgb="FF000000"/>
            </x14:dataBar>
            <x14:dxf/>
          </x14:cfRule>
          <xm:sqref>I103:I107</xm:sqref>
        </x14:conditionalFormatting>
        <x14:conditionalFormatting xmlns:xm="http://schemas.microsoft.com/office/excel/2006/main">
          <x14:cfRule type="dataBar" id="{8287e5da-38a6-4531-9176-a58b7c12fe52}">
            <x14:dataBar minLength="0" maxLength="100" gradient="0">
              <x14:cfvo type="num">
                <xm:f>0</xm:f>
              </x14:cfvo>
              <x14:cfvo type="num">
                <xm:f>RRHH!$B$107</xm:f>
              </x14:cfvo>
              <x14:negativeFillColor rgb="FFFF0000"/>
              <x14:axisColor rgb="FF000000"/>
            </x14:dataBar>
            <x14:dxf/>
          </x14:cfRule>
          <xm:sqref>B103:B107</xm:sqref>
        </x14:conditionalFormatting>
        <x14:conditionalFormatting xmlns:xm="http://schemas.microsoft.com/office/excel/2006/main">
          <x14:cfRule type="dataBar" id="{8d2a65df-e88a-4083-9228-571184fb9e2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D103:D107</xm:sqref>
        </x14:conditionalFormatting>
        <x14:conditionalFormatting xmlns:xm="http://schemas.microsoft.com/office/excel/2006/main">
          <x14:cfRule type="dataBar" id="{0f3ffe08-b24e-4614-956c-0d6503ae17f4}">
            <x14:dataBar minLength="0" maxLength="100" gradient="0">
              <x14:cfvo type="num">
                <xm:f>0</xm:f>
              </x14:cfvo>
              <x14:cfvo type="num">
                <xm:f>RRHH!$E$107</xm:f>
              </x14:cfvo>
              <x14:negativeFillColor rgb="FFFF0000"/>
              <x14:axisColor rgb="FF000000"/>
            </x14:dataBar>
            <x14:dxf/>
          </x14:cfRule>
          <xm:sqref>E103:E107</xm:sqref>
        </x14:conditionalFormatting>
        <x14:conditionalFormatting xmlns:xm="http://schemas.microsoft.com/office/excel/2006/main">
          <x14:cfRule type="dataBar" id="{2136c10f-812a-4d9f-9b99-1e0b10bfab5a}">
            <x14:dataBar minLength="0" maxLength="100" gradient="0">
              <x14:cfvo type="num">
                <xm:f>0</xm:f>
              </x14:cfvo>
              <x14:cfvo type="num">
                <xm:f>RRHH!$H$107</xm:f>
              </x14:cfvo>
              <x14:negativeFillColor rgb="FFFF0000"/>
              <x14:axisColor rgb="FF000000"/>
            </x14:dataBar>
            <x14:dxf/>
          </x14:cfRule>
          <xm:sqref>H103:H107</xm:sqref>
        </x14:conditionalFormatting>
        <x14:conditionalFormatting xmlns:xm="http://schemas.microsoft.com/office/excel/2006/main">
          <x14:cfRule type="dataBar" id="{cbdbfaf8-7633-42f1-9e47-ae046960a1c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G103:G107</xm:sqref>
        </x14:conditionalFormatting>
        <x14:conditionalFormatting xmlns:xm="http://schemas.microsoft.com/office/excel/2006/main">
          <x14:cfRule type="dataBar" id="{e6e84378-6725-410a-85b7-b53ad2d1fae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J103:J107</xm:sqref>
        </x14:conditionalFormatting>
        <x14:conditionalFormatting xmlns:xm="http://schemas.microsoft.com/office/excel/2006/main">
          <x14:cfRule type="dataBar" id="{47aacce2-5632-43b2-a089-559e1c28073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D112:D117</xm:sqref>
        </x14:conditionalFormatting>
        <x14:conditionalFormatting xmlns:xm="http://schemas.microsoft.com/office/excel/2006/main">
          <x14:cfRule type="dataBar" id="{d1db1242-44ee-4c27-8446-a38e95c6c89a}">
            <x14:dataBar minLength="0" maxLength="100" gradient="0">
              <x14:cfvo type="num">
                <xm:f>0</xm:f>
              </x14:cfvo>
              <x14:cfvo type="num">
                <xm:f>RRHH!$E$117</xm:f>
              </x14:cfvo>
              <x14:negativeFillColor rgb="FFFF0000"/>
              <x14:axisColor rgb="FF000000"/>
            </x14:dataBar>
            <x14:dxf/>
          </x14:cfRule>
          <xm:sqref>E112:E117</xm:sqref>
        </x14:conditionalFormatting>
        <x14:conditionalFormatting xmlns:xm="http://schemas.microsoft.com/office/excel/2006/main">
          <x14:cfRule type="dataBar" id="{93545d60-0148-4ada-94d3-6c2c8dcedaf2}">
            <x14:dataBar minLength="0" maxLength="100" gradient="0">
              <x14:cfvo type="num">
                <xm:f>0</xm:f>
              </x14:cfvo>
              <x14:cfvo type="num">
                <xm:f>RRHH!$H$117</xm:f>
              </x14:cfvo>
              <x14:negativeFillColor rgb="FFFF0000"/>
              <x14:axisColor rgb="FF000000"/>
            </x14:dataBar>
            <x14:dxf/>
          </x14:cfRule>
          <xm:sqref>H112:H117</xm:sqref>
        </x14:conditionalFormatting>
        <x14:conditionalFormatting xmlns:xm="http://schemas.microsoft.com/office/excel/2006/main">
          <x14:cfRule type="dataBar" id="{bc9f6ce2-73d4-402e-9dc6-57802415335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G112:G117</xm:sqref>
        </x14:conditionalFormatting>
        <x14:conditionalFormatting xmlns:xm="http://schemas.microsoft.com/office/excel/2006/main">
          <x14:cfRule type="dataBar" id="{a6001cca-46c4-42bf-8585-fa20619e073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J112:J117</xm:sqref>
        </x14:conditionalFormatting>
        <x14:conditionalFormatting xmlns:xm="http://schemas.microsoft.com/office/excel/2006/main">
          <x14:cfRule type="dataBar" id="{828cafd6-cb5c-4770-90e9-eedc7fa5dafc}">
            <x14:dataBar minLength="0" maxLength="100" gradient="0">
              <x14:cfvo type="num">
                <xm:f>0</xm:f>
              </x14:cfvo>
              <x14:cfvo type="num">
                <xm:f>RRHH!$B$117</xm:f>
              </x14:cfvo>
              <x14:negativeFillColor rgb="FFFF0000"/>
              <x14:axisColor rgb="FF000000"/>
            </x14:dataBar>
            <x14:dxf/>
          </x14:cfRule>
          <xm:sqref>B112:B117</xm:sqref>
        </x14:conditionalFormatting>
        <x14:conditionalFormatting xmlns:xm="http://schemas.microsoft.com/office/excel/2006/main">
          <x14:cfRule type="dataBar" id="{0ebe7f14-9c65-49fa-ab58-06b02a60420b}">
            <x14:dataBar minLength="0" maxLength="100" gradient="0">
              <x14:cfvo type="num">
                <xm:f>0</xm:f>
              </x14:cfvo>
              <x14:cfvo type="num">
                <xm:f>RRHH!$I$117</xm:f>
              </x14:cfvo>
              <x14:negativeFillColor rgb="FFFF0000"/>
              <x14:axisColor rgb="FF000000"/>
            </x14:dataBar>
            <x14:dxf/>
          </x14:cfRule>
          <xm:sqref>I112:I117</xm:sqref>
        </x14:conditionalFormatting>
        <x14:conditionalFormatting xmlns:xm="http://schemas.microsoft.com/office/excel/2006/main">
          <x14:cfRule type="dataBar" id="{a5f14aa0-6245-408f-a238-b71857ae656d}">
            <x14:dataBar minLength="0" maxLength="100" gradient="0">
              <x14:cfvo type="num">
                <xm:f>0</xm:f>
              </x14:cfvo>
              <x14:cfvo type="num">
                <xm:f>RRHH!$C$107</xm:f>
              </x14:cfvo>
              <x14:negativeFillColor rgb="FFFF0000"/>
              <x14:axisColor rgb="FF000000"/>
            </x14:dataBar>
            <x14:dxf/>
          </x14:cfRule>
          <xm:sqref>C103:C107</xm:sqref>
        </x14:conditionalFormatting>
        <x14:conditionalFormatting xmlns:xm="http://schemas.microsoft.com/office/excel/2006/main">
          <x14:cfRule type="dataBar" id="{fe28835e-4851-4bd3-8295-b2e553510db3}">
            <x14:dataBar minLength="0" maxLength="100" gradient="0">
              <x14:cfvo type="num">
                <xm:f>0</xm:f>
              </x14:cfvo>
              <x14:cfvo type="num">
                <xm:f>RRHH!$C$117</xm:f>
              </x14:cfvo>
              <x14:negativeFillColor rgb="FFFF0000"/>
              <x14:axisColor rgb="FF000000"/>
            </x14:dataBar>
            <x14:dxf/>
          </x14:cfRule>
          <xm:sqref>C112:C117</xm:sqref>
        </x14:conditionalFormatting>
        <x14:conditionalFormatting xmlns:xm="http://schemas.microsoft.com/office/excel/2006/main">
          <x14:cfRule type="dataBar" id="{4a146c47-9873-4a02-ae1f-f6c176e70f23}">
            <x14:dataBar minLength="0" maxLength="100" gradient="0">
              <x14:cfvo type="num">
                <xm:f>0</xm:f>
              </x14:cfvo>
              <x14:cfvo type="num">
                <xm:f>RRHH!$H$71</xm:f>
              </x14:cfvo>
              <x14:negativeFillColor rgb="FFFF0000"/>
              <x14:axisColor rgb="FF000000"/>
            </x14:dataBar>
            <x14:dxf/>
          </x14:cfRule>
          <xm:sqref>H56:H71</xm:sqref>
        </x14:conditionalFormatting>
        <x14:conditionalFormatting xmlns:xm="http://schemas.microsoft.com/office/excel/2006/main">
          <x14:cfRule type="dataBar" id="{4dd3deb8-978f-4139-afff-77384b41a955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L52:L71</xm:sqref>
        </x14:conditionalFormatting>
        <x14:conditionalFormatting xmlns:xm="http://schemas.microsoft.com/office/excel/2006/main">
          <x14:cfRule type="dataBar" id="{51f3891f-ef61-41d6-bf84-cce3c34051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B22</xm:sqref>
        </x14:conditionalFormatting>
        <x14:conditionalFormatting xmlns:xm="http://schemas.microsoft.com/office/excel/2006/main">
          <x14:cfRule type="dataBar" id="{95c4bb83-8649-4f9a-9240-1a1c8dfad3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B22</xm:sqref>
        </x14:conditionalFormatting>
        <x14:conditionalFormatting xmlns:xm="http://schemas.microsoft.com/office/excel/2006/main">
          <x14:cfRule type="dataBar" id="{1097ef7b-00f4-4864-91a6-6fdb586568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F22</xm:sqref>
        </x14:conditionalFormatting>
        <x14:conditionalFormatting xmlns:xm="http://schemas.microsoft.com/office/excel/2006/main">
          <x14:cfRule type="dataBar" id="{a0eb6c99-34b6-4a41-9368-ff0d63ac44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F22</xm:sqref>
        </x14:conditionalFormatting>
        <x14:conditionalFormatting xmlns:xm="http://schemas.microsoft.com/office/excel/2006/main">
          <x14:cfRule type="dataBar" id="{0c32ead1-a932-41ba-8680-cdc47edc06e8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D22</xm:sqref>
        </x14:conditionalFormatting>
        <x14:conditionalFormatting xmlns:xm="http://schemas.microsoft.com/office/excel/2006/main">
          <x14:cfRule type="dataBar" id="{265abef1-d046-49b1-b6d4-bbb9a35ccf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E22</xm:sqref>
        </x14:conditionalFormatting>
        <x14:conditionalFormatting xmlns:xm="http://schemas.microsoft.com/office/excel/2006/main">
          <x14:cfRule type="dataBar" id="{0cde73db-057c-494b-b03b-2166561ff0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E22</xm:sqref>
        </x14:conditionalFormatting>
        <x14:conditionalFormatting xmlns:xm="http://schemas.microsoft.com/office/excel/2006/main">
          <x14:cfRule type="dataBar" id="{0c5424fd-ee6a-4927-ae11-dce11a5baf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C22</xm:sqref>
        </x14:conditionalFormatting>
        <x14:conditionalFormatting xmlns:xm="http://schemas.microsoft.com/office/excel/2006/main">
          <x14:cfRule type="dataBar" id="{c21b474d-2156-4c99-9f5d-f78193d907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C22</xm:sqref>
        </x14:conditionalFormatting>
        <x14:conditionalFormatting xmlns:xm="http://schemas.microsoft.com/office/excel/2006/main">
          <x14:cfRule type="dataBar" id="{a5722d90-f2d9-46ac-b7b6-29f42f134392}">
            <x14:dataBar minLength="0" maxLength="100" gradient="0">
              <x14:cfvo type="min"/>
              <x14:cfvo type="num">
                <xm:f>RRHH!$B$51</xm:f>
              </x14:cfvo>
              <x14:negativeFillColor rgb="FFFF0000"/>
              <x14:axisColor rgb="FF000000"/>
            </x14:dataBar>
            <x14:dxf/>
          </x14:cfRule>
          <xm:sqref>B36:B39 B42:B44 B46:B51</xm:sqref>
        </x14:conditionalFormatting>
        <x14:conditionalFormatting xmlns:xm="http://schemas.microsoft.com/office/excel/2006/main">
          <x14:cfRule type="dataBar" id="{f957c80f-4544-4a09-8669-d4a909c48276}">
            <x14:dataBar minLength="0" maxLength="100" gradient="0">
              <x14:cfvo type="min"/>
              <x14:cfvo type="num">
                <xm:f>RRHH!$E$51</xm:f>
              </x14:cfvo>
              <x14:negativeFillColor rgb="FFFF0000"/>
              <x14:axisColor rgb="FF000000"/>
            </x14:dataBar>
            <x14:dxf/>
          </x14:cfRule>
          <xm:sqref>E36:E39 E41:E45 E48:E51</xm:sqref>
        </x14:conditionalFormatting>
        <x14:conditionalFormatting xmlns:xm="http://schemas.microsoft.com/office/excel/2006/main">
          <x14:cfRule type="dataBar" id="{bc262666-2600-4e1d-81da-8762f3972996}">
            <x14:dataBar minLength="0" maxLength="100" gradient="0">
              <x14:cfvo type="min"/>
              <x14:cfvo type="num">
                <xm:f>RRHH!$H$51</xm:f>
              </x14:cfvo>
              <x14:negativeFillColor rgb="FFFF0000"/>
              <x14:axisColor rgb="FF000000"/>
            </x14:dataBar>
            <x14:dxf/>
          </x14:cfRule>
          <xm:sqref>H36:H39 H41:H46 H48 H50:H51</xm:sqref>
        </x14:conditionalFormatting>
        <x14:conditionalFormatting xmlns:xm="http://schemas.microsoft.com/office/excel/2006/main">
          <x14:cfRule type="dataBar" id="{77289f6c-a325-4fc7-b7f8-583f51f8020f}">
            <x14:dataBar minLength="0" maxLength="100" gradient="0">
              <x14:cfvo type="min"/>
              <x14:cfvo type="num">
                <xm:f>RRHH!$K$51</xm:f>
              </x14:cfvo>
              <x14:negativeFillColor rgb="FFFF0000"/>
              <x14:axisColor rgb="FF000000"/>
            </x14:dataBar>
            <x14:dxf/>
          </x14:cfRule>
          <xm:sqref>K36:K40 K42:K45 K47:K51</xm:sqref>
        </x14:conditionalFormatting>
        <x14:conditionalFormatting xmlns:xm="http://schemas.microsoft.com/office/excel/2006/main">
          <x14:cfRule type="dataBar" id="{60b1a9cb-aacb-4ffd-8fe9-111d90cc24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B123:B126</xm:sqref>
        </x14:conditionalFormatting>
        <x14:conditionalFormatting xmlns:xm="http://schemas.microsoft.com/office/excel/2006/main">
          <x14:cfRule type="dataBar" id="{03964071-32a2-4107-b4df-0ee7bc43f25d}">
            <x14:dataBar minLength="0" maxLength="100" gradient="0">
              <x14:cfvo type="min"/>
              <x14:cfvo type="num">
                <xm:f>RRHH!$B$126</xm:f>
              </x14:cfvo>
              <x14:negativeFillColor rgb="FFFF0000"/>
              <x14:axisColor rgb="FF000000"/>
            </x14:dataBar>
            <x14:dxf/>
          </x14:cfRule>
          <xm:sqref>B123:B126</xm:sqref>
        </x14:conditionalFormatting>
        <x14:conditionalFormatting xmlns:xm="http://schemas.microsoft.com/office/excel/2006/main">
          <x14:cfRule type="dataBar" id="{9a2601db-3d94-44f3-a4b1-f631a8e9ab32}">
            <x14:dataBar minLength="0" maxLength="100" gradient="0">
              <x14:cfvo type="min"/>
              <x14:cfvo type="num">
                <xm:f>RRHH!$B$95</xm:f>
              </x14:cfvo>
              <x14:negativeFillColor rgb="FFFF0000"/>
              <x14:axisColor rgb="FF000000"/>
            </x14:dataBar>
            <x14:dxf/>
          </x14:cfRule>
          <xm:sqref>B90:B95</xm:sqref>
        </x14:conditionalFormatting>
        <x14:conditionalFormatting xmlns:xm="http://schemas.microsoft.com/office/excel/2006/main">
          <x14:cfRule type="dataBar" id="{3c4c1673-cf07-4ed3-91b4-3d9b1bdf46b3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C90:C95</xm:sqref>
        </x14:conditionalFormatting>
        <x14:conditionalFormatting xmlns:xm="http://schemas.microsoft.com/office/excel/2006/main">
          <x14:cfRule type="dataBar" id="{318ec73a-1179-4fd2-a3ce-ceb1ca619165}">
            <x14:dataBar minLength="0" maxLength="100" gradient="0">
              <x14:cfvo type="min"/>
              <x14:cfvo type="num">
                <xm:f>RRHH!$B$95</xm:f>
              </x14:cfvo>
              <x14:negativeFillColor rgb="FFFF0000"/>
              <x14:axisColor rgb="FF000000"/>
            </x14:dataBar>
            <x14:dxf/>
          </x14:cfRule>
          <xm:sqref>B98</xm:sqref>
        </x14:conditionalFormatting>
        <x14:conditionalFormatting xmlns:xm="http://schemas.microsoft.com/office/excel/2006/main">
          <x14:cfRule type="dataBar" id="{775e1c4a-b41e-49bc-a344-80585b951699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C98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estudos03</dc:creator>
  <cp:keywords/>
  <dc:description/>
  <cp:lastModifiedBy>estudos03</cp:lastModifiedBy>
  <dcterms:created xsi:type="dcterms:W3CDTF">2015-04-27T07:46:31Z</dcterms:created>
  <dcterms:modified xsi:type="dcterms:W3CDTF">2015-04-27T07:47:34Z</dcterms:modified>
  <cp:category/>
  <cp:version/>
  <cp:contentType/>
  <cp:contentStatus/>
</cp:coreProperties>
</file>