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económicos\"/>
    </mc:Choice>
  </mc:AlternateContent>
  <xr:revisionPtr revIDLastSave="0" documentId="13_ncr:1_{FD45E4B8-C634-482C-A3D2-85BB4CCBD86C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Totais" sheetId="1" r:id="rId1"/>
    <sheet name="Ámbitos" sheetId="2" r:id="rId2"/>
    <sheet name="Táboas de da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2" i="3" l="1"/>
  <c r="J62" i="3"/>
  <c r="I62" i="3"/>
  <c r="H62" i="3"/>
  <c r="G62" i="3"/>
  <c r="K61" i="3"/>
  <c r="J61" i="3"/>
  <c r="I61" i="3"/>
  <c r="H61" i="3"/>
  <c r="G61" i="3"/>
  <c r="K60" i="3"/>
  <c r="J60" i="3"/>
  <c r="I60" i="3"/>
  <c r="H60" i="3"/>
  <c r="G60" i="3"/>
  <c r="H41" i="2"/>
  <c r="K52" i="3" l="1"/>
  <c r="J52" i="3"/>
  <c r="I52" i="3"/>
  <c r="H52" i="3"/>
  <c r="G52" i="3"/>
  <c r="K51" i="3"/>
  <c r="J51" i="3"/>
  <c r="I51" i="3"/>
  <c r="H51" i="3"/>
  <c r="G51" i="3"/>
  <c r="K50" i="3"/>
  <c r="J50" i="3"/>
  <c r="I50" i="3"/>
  <c r="H50" i="3"/>
  <c r="G50" i="3"/>
  <c r="C52" i="3"/>
  <c r="C51" i="3"/>
  <c r="C50" i="3"/>
  <c r="G41" i="2"/>
  <c r="G12" i="2"/>
  <c r="G11" i="2"/>
  <c r="G10" i="2"/>
  <c r="F41" i="2"/>
  <c r="G10" i="3" l="1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8" i="3"/>
  <c r="G32" i="3" s="1"/>
  <c r="G29" i="3"/>
  <c r="H30" i="3"/>
  <c r="I30" i="3"/>
  <c r="J30" i="3"/>
  <c r="K30" i="3"/>
  <c r="H31" i="3"/>
  <c r="I31" i="3"/>
  <c r="J31" i="3"/>
  <c r="K31" i="3"/>
  <c r="H32" i="3"/>
  <c r="I32" i="3"/>
  <c r="J32" i="3"/>
  <c r="K32" i="3"/>
  <c r="G30" i="3" l="1"/>
  <c r="G31" i="3"/>
  <c r="C11" i="3" l="1"/>
  <c r="C12" i="3"/>
  <c r="C21" i="3"/>
  <c r="C30" i="3"/>
  <c r="C31" i="3"/>
  <c r="C32" i="3"/>
  <c r="E14" i="1" l="1"/>
  <c r="E13" i="1"/>
  <c r="E12" i="1"/>
  <c r="D13" i="1"/>
  <c r="C14" i="1"/>
  <c r="C13" i="1"/>
</calcChain>
</file>

<file path=xl/sharedStrings.xml><?xml version="1.0" encoding="utf-8"?>
<sst xmlns="http://schemas.openxmlformats.org/spreadsheetml/2006/main" count="171" uniqueCount="27">
  <si>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</si>
  <si>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</si>
  <si>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</si>
  <si>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</si>
  <si>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</si>
  <si>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</si>
  <si>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FACTURAS 2017</t>
  </si>
  <si>
    <t>FACTURAS 2018</t>
  </si>
  <si>
    <t>FACTURAS 2019</t>
  </si>
  <si>
    <t>TOTAL</t>
  </si>
  <si>
    <t>Local</t>
  </si>
  <si>
    <t>Rexional</t>
  </si>
  <si>
    <t>Nacional</t>
  </si>
  <si>
    <t>Estranxeiro</t>
  </si>
  <si>
    <t>Total</t>
  </si>
  <si>
    <t xml:space="preserve">Local </t>
  </si>
  <si>
    <t xml:space="preserve">Importe medio por provedor </t>
  </si>
  <si>
    <t>Unidade de Análises e Programas</t>
  </si>
  <si>
    <t>FACTURAS 2020</t>
  </si>
  <si>
    <t>FACTURAS 2021</t>
  </si>
  <si>
    <t>2021_FACTURACIÓN</t>
  </si>
  <si>
    <t>Data realización: abril 2023</t>
  </si>
  <si>
    <t>Fonte: informes de provedores 2017, 2018, 2019, 2020 , 2021 e 2022</t>
  </si>
  <si>
    <t>Data realización: abril  2023</t>
  </si>
  <si>
    <t>Fonte: informes de provedores  2017, 2018, 2019, 2020, 2021 e 2022</t>
  </si>
  <si>
    <t>FACTURAS 2022</t>
  </si>
  <si>
    <t>2022_FACTURACIÓN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</si>
</sst>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[$€-C0A]_-;\-* #,##0\ [$€-C0A]_-;_-* &quot;-&quot;??\ [$€-C0A]_-;_-@_-"/>
    <numFmt numFmtId="167" formatCode="_-* #,##0.0\ _€_-;\-* #,##0.0\ _€_-;_-* &quot;-&quot;??\ _€_-;_-@_-"/>
    <numFmt numFmtId="168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ntique Olive Compact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ntique Olive Compact"/>
      <family val="2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2"/>
      <color indexed="51"/>
      <name val="Calibri"/>
      <family val="2"/>
      <scheme val="minor"/>
    </font>
    <font>
      <sz val="14"/>
      <color theme="10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3" xfId="0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7" fontId="0" fillId="0" borderId="9" xfId="1" applyNumberFormat="1" applyFont="1" applyFill="1" applyBorder="1" applyAlignment="1">
      <alignment vertical="center"/>
    </xf>
    <xf numFmtId="167" fontId="0" fillId="0" borderId="6" xfId="1" applyNumberFormat="1" applyFont="1" applyFill="1" applyBorder="1" applyAlignment="1">
      <alignment vertical="center"/>
    </xf>
    <xf numFmtId="165" fontId="0" fillId="0" borderId="8" xfId="1" applyNumberFormat="1" applyFont="1" applyBorder="1" applyAlignment="1">
      <alignment vertical="center"/>
    </xf>
    <xf numFmtId="166" fontId="0" fillId="0" borderId="8" xfId="1" applyNumberFormat="1" applyFont="1" applyBorder="1" applyAlignment="1">
      <alignment vertical="center"/>
    </xf>
    <xf numFmtId="168" fontId="0" fillId="0" borderId="8" xfId="1" applyNumberFormat="1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5" fontId="0" fillId="0" borderId="8" xfId="0" applyNumberFormat="1" applyBorder="1"/>
    <xf numFmtId="0" fontId="0" fillId="0" borderId="0" xfId="0" applyAlignment="1">
      <alignment vertical="center"/>
    </xf>
    <xf numFmtId="0" fontId="0" fillId="0" borderId="3" xfId="0" applyBorder="1" applyAlignment="1">
      <alignment horizontal="right" vertical="center"/>
    </xf>
    <xf numFmtId="164" fontId="0" fillId="0" borderId="8" xfId="0" applyNumberFormat="1" applyBorder="1"/>
    <xf numFmtId="0" fontId="6" fillId="0" borderId="10" xfId="2" applyFont="1" applyBorder="1" applyAlignment="1">
      <alignment horizontal="right" wrapText="1"/>
    </xf>
    <xf numFmtId="0" fontId="9" fillId="0" borderId="0" xfId="0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1" fillId="0" borderId="8" xfId="1" applyNumberFormat="1" applyFont="1" applyBorder="1" applyAlignment="1">
      <alignment horizontal="right" vertical="center" indent="2"/>
    </xf>
    <xf numFmtId="0" fontId="12" fillId="0" borderId="10" xfId="2" applyFont="1" applyBorder="1" applyAlignment="1">
      <alignment horizontal="right" wrapText="1"/>
    </xf>
    <xf numFmtId="0" fontId="1" fillId="0" borderId="0" xfId="0" applyFont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5" fontId="1" fillId="0" borderId="4" xfId="1" applyNumberFormat="1" applyFont="1" applyBorder="1" applyAlignment="1">
      <alignment vertical="center"/>
    </xf>
    <xf numFmtId="166" fontId="1" fillId="0" borderId="4" xfId="1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0" fontId="13" fillId="0" borderId="10" xfId="3" applyFont="1" applyBorder="1" applyAlignment="1">
      <alignment horizontal="right" vertical="center" wrapText="1"/>
    </xf>
    <xf numFmtId="0" fontId="1" fillId="0" borderId="10" xfId="0" applyFont="1" applyBorder="1"/>
    <xf numFmtId="0" fontId="17" fillId="0" borderId="0" xfId="0" applyFont="1" applyAlignment="1">
      <alignment horizontal="left" vertical="center"/>
    </xf>
    <xf numFmtId="0" fontId="0" fillId="0" borderId="10" xfId="0" applyBorder="1"/>
    <xf numFmtId="0" fontId="18" fillId="0" borderId="10" xfId="0" applyFont="1" applyBorder="1" applyAlignment="1">
      <alignment horizontal="center" vertical="center"/>
    </xf>
    <xf numFmtId="168" fontId="0" fillId="0" borderId="8" xfId="0" applyNumberFormat="1" applyBorder="1"/>
    <xf numFmtId="0" fontId="16" fillId="0" borderId="10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4">
    <cellStyle name="Hipervínculo 2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Datos de facturación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Totais!$C$8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Totais!$C$9:$C$14</c:f>
              <c:numCache>
                <c:formatCode>_-* #,##0\ _€_-;\-* #,##0\ _€_-;_-* "-"??\ _€_-;_-@_-</c:formatCode>
                <c:ptCount val="6"/>
                <c:pt idx="0">
                  <c:v>2727</c:v>
                </c:pt>
                <c:pt idx="1">
                  <c:v>29752</c:v>
                </c:pt>
                <c:pt idx="2" formatCode="_-* #,##0\ [$€-C0A]_-;\-* #,##0\ [$€-C0A]_-;_-* &quot;-&quot;??\ [$€-C0A]_-;_-@_-">
                  <c:v>36052558</c:v>
                </c:pt>
                <c:pt idx="3" formatCode="_-* #,##0\ [$€-C0A]_-;\-* #,##0\ [$€-C0A]_-;_-* &quot;-&quot;??\ [$€-C0A]_-;_-@_-">
                  <c:v>1212</c:v>
                </c:pt>
                <c:pt idx="4" formatCode="_-* #,##0\ [$€-C0A]_-;\-* #,##0\ [$€-C0A]_-;_-* &quot;-&quot;??\ [$€-C0A]_-;_-@_-">
                  <c:v>13220.593325999267</c:v>
                </c:pt>
                <c:pt idx="5" formatCode="_-* #,##0.00\ _€_-;\-* #,##0.00\ _€_-;_-* &quot;-&quot;??\ _€_-;_-@_-">
                  <c:v>10.91015768243491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7-4E52-A773-4E9171AA6DB0}"/>
            </c:ext>
          </c:extLst>
        </c:ser>
        <c:ser>
          <c:idx val="1"/>
          <c:order val="1"/>
          <c:tx>
            <c:strRef>
              <c:f>Totais!$D$8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Totais!$D$9:$D$14</c:f>
              <c:numCache>
                <c:formatCode>_-* #,##0\ _€_-;\-* #,##0\ _€_-;_-* "-"??\ _€_-;_-@_-</c:formatCode>
                <c:ptCount val="6"/>
                <c:pt idx="0">
                  <c:v>2847</c:v>
                </c:pt>
                <c:pt idx="1">
                  <c:v>31659</c:v>
                </c:pt>
                <c:pt idx="2" formatCode="_-* #,##0\ [$€-C0A]_-;\-* #,##0\ [$€-C0A]_-;_-* &quot;-&quot;??\ [$€-C0A]_-;_-@_-">
                  <c:v>37911995.420000002</c:v>
                </c:pt>
                <c:pt idx="3" formatCode="_-* #,##0\ [$€-C0A]_-;\-* #,##0\ [$€-C0A]_-;_-* &quot;-&quot;??\ [$€-C0A]_-;_-@_-">
                  <c:v>1197.5108316750373</c:v>
                </c:pt>
                <c:pt idx="4" formatCode="_-* #,##0\ [$€-C0A]_-;\-* #,##0\ [$€-C0A]_-;_-* &quot;-&quot;??\ [$€-C0A]_-;_-@_-">
                  <c:v>13316.471872146119</c:v>
                </c:pt>
                <c:pt idx="5" formatCode="_-* #,##0.00\ _€_-;\-* #,##0.00\ _€_-;_-* &quot;-&quot;??\ _€_-;_-@_-">
                  <c:v>11.120126448893572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7-4E52-A773-4E9171AA6DB0}"/>
            </c:ext>
          </c:extLst>
        </c:ser>
        <c:ser>
          <c:idx val="2"/>
          <c:order val="2"/>
          <c:tx>
            <c:strRef>
              <c:f>Totais!$E$8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Totais!$E$9:$E$14</c:f>
              <c:numCache>
                <c:formatCode>_-* #,##0\ _€_-;\-* #,##0\ _€_-;_-* "-"??\ _€_-;_-@_-</c:formatCode>
                <c:ptCount val="6"/>
                <c:pt idx="0">
                  <c:v>2845</c:v>
                </c:pt>
                <c:pt idx="1">
                  <c:v>30296</c:v>
                </c:pt>
                <c:pt idx="2" formatCode="_-* #,##0\ [$€-C0A]_-;\-* #,##0\ [$€-C0A]_-;_-* &quot;-&quot;??\ [$€-C0A]_-;_-@_-">
                  <c:v>35871241.549999997</c:v>
                </c:pt>
                <c:pt idx="3" formatCode="_-* #,##0\ [$€-C0A]_-;\-* #,##0\ [$€-C0A]_-;_-* &quot;-&quot;??\ [$€-C0A]_-;_-@_-">
                  <c:v>1184.0256651043042</c:v>
                </c:pt>
                <c:pt idx="4" formatCode="_-* #,##0\ [$€-C0A]_-;\-* #,##0\ [$€-C0A]_-;_-* &quot;-&quot;??\ [$€-C0A]_-;_-@_-">
                  <c:v>12608.520755711774</c:v>
                </c:pt>
                <c:pt idx="5" formatCode="_-* #,##0.00\ _€_-;\-* #,##0.00\ _€_-;_-* &quot;-&quot;??\ _€_-;_-@_-">
                  <c:v>10.648857644991212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77-4E52-A773-4E9171AA6DB0}"/>
            </c:ext>
          </c:extLst>
        </c:ser>
        <c:ser>
          <c:idx val="3"/>
          <c:order val="3"/>
          <c:tx>
            <c:strRef>
              <c:f>Totais!$F$8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Totais!$F$9:$F$14</c:f>
              <c:numCache>
                <c:formatCode>_-* #,##0\ _€_-;\-* #,##0\ _€_-;_-* "-"??\ _€_-;_-@_-</c:formatCode>
                <c:ptCount val="6"/>
                <c:pt idx="0">
                  <c:v>2379</c:v>
                </c:pt>
                <c:pt idx="1">
                  <c:v>23550</c:v>
                </c:pt>
                <c:pt idx="2" formatCode="_-* #,##0\ [$€-C0A]_-;\-* #,##0\ [$€-C0A]_-;_-* &quot;-&quot;??\ [$€-C0A]_-;_-@_-">
                  <c:v>36768575.420000002</c:v>
                </c:pt>
                <c:pt idx="3" formatCode="_-* #,##0\ [$€-C0A]_-;\-* #,##0\ [$€-C0A]_-;_-* &quot;-&quot;??\ [$€-C0A]_-;_-@_-">
                  <c:v>1561.2983193205946</c:v>
                </c:pt>
                <c:pt idx="4" formatCode="_-* #,##0\ [$€-C0A]_-;\-* #,##0\ [$€-C0A]_-;_-* &quot;-&quot;??\ [$€-C0A]_-;_-@_-">
                  <c:v>15455.475166036151</c:v>
                </c:pt>
                <c:pt idx="5" formatCode="_-* #,##0.00\ _€_-;\-* #,##0.00\ _€_-;_-* &quot;-&quot;??\ _€_-;_-@_-">
                  <c:v>9.8991172761664572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77-4E52-A773-4E9171AA6DB0}"/>
            </c:ext>
          </c:extLst>
        </c:ser>
        <c:ser>
          <c:idx val="4"/>
          <c:order val="4"/>
          <c:tx>
            <c:strRef>
              <c:f>Totais!$G$8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Totais!$G$9:$G$14</c:f>
              <c:numCache>
                <c:formatCode>_-* #,##0\ _€_-;\-* #,##0\ _€_-;_-* "-"??\ _€_-;_-@_-</c:formatCode>
                <c:ptCount val="6"/>
                <c:pt idx="0">
                  <c:v>2665</c:v>
                </c:pt>
                <c:pt idx="1">
                  <c:v>26103</c:v>
                </c:pt>
                <c:pt idx="2" formatCode="_-* #,##0\ [$€-C0A]_-;\-* #,##0\ [$€-C0A]_-;_-* &quot;-&quot;??\ [$€-C0A]_-;_-@_-">
                  <c:v>38467736</c:v>
                </c:pt>
                <c:pt idx="3" formatCode="_-* #,##0\ [$€-C0A]_-;\-* #,##0\ [$€-C0A]_-;_-* &quot;-&quot;??\ [$€-C0A]_-;_-@_-">
                  <c:v>1473.69</c:v>
                </c:pt>
                <c:pt idx="4" formatCode="_-* #,##0\ [$€-C0A]_-;\-* #,##0\ [$€-C0A]_-;_-* &quot;-&quot;??\ [$€-C0A]_-;_-@_-">
                  <c:v>14434.42</c:v>
                </c:pt>
                <c:pt idx="5" formatCode="_-* #,##0.00\ _€_-;\-* #,##0.00\ _€_-;_-* &quot;-&quot;??\ _€_-;_-@_-">
                  <c:v>9.7899999999999991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7-4E52-A773-4E9171AA6DB0}"/>
            </c:ext>
          </c:extLst>
        </c:ser>
        <c:ser>
          <c:idx val="5"/>
          <c:order val="5"/>
          <c:tx>
            <c:strRef>
              <c:f>Totais!$H$8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Totais!$B$9:$B$14</c:f>
              <c:strCache>
                <c:ptCount val="6"/>
                <c:pt idx="0">
                  <c:v>Número total de provedores</c:v>
                </c:pt>
                <c:pt idx="1">
                  <c:v>Número total de facturas</c:v>
                </c:pt>
                <c:pt idx="2">
                  <c:v>Importe total facturado</c:v>
                </c:pt>
                <c:pt idx="3">
                  <c:v>Importe medio por factura</c:v>
                </c:pt>
                <c:pt idx="4">
                  <c:v>Importe medio por provedor</c:v>
                </c:pt>
                <c:pt idx="5">
                  <c:v>Nº medio de facturas por provedor</c:v>
                </c:pt>
              </c:strCache>
            </c:strRef>
          </c:cat>
          <c:val>
            <c:numRef>
              <c:f>Totais!$H$9:$H$14</c:f>
              <c:numCache>
                <c:formatCode>_-* #,##0\ _€_-;\-* #,##0\ _€_-;_-* "-"??\ _€_-;_-@_-</c:formatCode>
                <c:ptCount val="6"/>
                <c:pt idx="0">
                  <c:v>2796</c:v>
                </c:pt>
                <c:pt idx="1">
                  <c:v>28040</c:v>
                </c:pt>
                <c:pt idx="2" formatCode="_-* #,##0\ [$€-C0A]_-;\-* #,##0\ [$€-C0A]_-;_-* &quot;-&quot;??\ [$€-C0A]_-;_-@_-">
                  <c:v>36377778.659999996</c:v>
                </c:pt>
                <c:pt idx="3" formatCode="_-* #,##0\ [$€-C0A]_-;\-* #,##0\ [$€-C0A]_-;_-* &quot;-&quot;??\ [$€-C0A]_-;_-@_-">
                  <c:v>1297.3530192582025</c:v>
                </c:pt>
                <c:pt idx="4" formatCode="_-* #,##0\ [$€-C0A]_-;\-* #,##0\ [$€-C0A]_-;_-* &quot;-&quot;??\ [$€-C0A]_-;_-@_-">
                  <c:v>13010.650450643776</c:v>
                </c:pt>
                <c:pt idx="5" formatCode="_-* #,##0.00\ _€_-;\-* #,##0.00\ _€_-;_-* &quot;-&quot;??\ _€_-;_-@_-">
                  <c:v>10.028612303290416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C-4D23-98EA-00399F53E8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6357072"/>
        <c:axId val="1966375376"/>
      </c:barChart>
      <c:catAx>
        <c:axId val="19663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75376"/>
        <c:crosses val="autoZero"/>
        <c:auto val="1"/>
        <c:lblAlgn val="ctr"/>
        <c:lblOffset val="100"/>
        <c:noMultiLvlLbl val="0"/>
      </c:catAx>
      <c:valAx>
        <c:axId val="19663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5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de facturas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Ámbitos!$B$28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Ámbitos!$C$28:$H$28</c:f>
              <c:numCache>
                <c:formatCode>_-* #,##0\ _€_-;\-* #,##0\ _€_-;_-* "-"??\ _€_-;_-@_-</c:formatCode>
                <c:ptCount val="6"/>
                <c:pt idx="0">
                  <c:v>16804</c:v>
                </c:pt>
                <c:pt idx="1">
                  <c:v>16758</c:v>
                </c:pt>
                <c:pt idx="2">
                  <c:v>15499</c:v>
                </c:pt>
                <c:pt idx="3">
                  <c:v>12357</c:v>
                </c:pt>
                <c:pt idx="4">
                  <c:v>13273</c:v>
                </c:pt>
                <c:pt idx="5">
                  <c:v>14639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8-4291-A704-A6DD85054E42}"/>
            </c:ext>
          </c:extLst>
        </c:ser>
        <c:ser>
          <c:idx val="1"/>
          <c:order val="1"/>
          <c:tx>
            <c:strRef>
              <c:f>Ámbitos!$B$29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Ámbitos!$C$29:$H$29</c:f>
              <c:numCache>
                <c:formatCode>_-* #,##0\ _€_-;\-* #,##0\ _€_-;_-* "-"??\ _€_-;_-@_-</c:formatCode>
                <c:ptCount val="6"/>
                <c:pt idx="0">
                  <c:v>2508</c:v>
                </c:pt>
                <c:pt idx="1">
                  <c:v>2634</c:v>
                </c:pt>
                <c:pt idx="2">
                  <c:v>2029</c:v>
                </c:pt>
                <c:pt idx="3">
                  <c:v>1974</c:v>
                </c:pt>
                <c:pt idx="4">
                  <c:v>2507</c:v>
                </c:pt>
                <c:pt idx="5">
                  <c:v>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8-4291-A704-A6DD85054E42}"/>
            </c:ext>
          </c:extLst>
        </c:ser>
        <c:ser>
          <c:idx val="2"/>
          <c:order val="2"/>
          <c:tx>
            <c:strRef>
              <c:f>Ámbitos!$B$30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Ámbitos!$C$30:$H$30</c:f>
              <c:numCache>
                <c:formatCode>_-* #,##0\ _€_-;\-* #,##0\ _€_-;_-* "-"??\ _€_-;_-@_-</c:formatCode>
                <c:ptCount val="6"/>
                <c:pt idx="0">
                  <c:v>9479</c:v>
                </c:pt>
                <c:pt idx="1">
                  <c:v>11089</c:v>
                </c:pt>
                <c:pt idx="2">
                  <c:v>11725</c:v>
                </c:pt>
                <c:pt idx="3">
                  <c:v>8202</c:v>
                </c:pt>
                <c:pt idx="4">
                  <c:v>9070</c:v>
                </c:pt>
                <c:pt idx="5">
                  <c:v>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8-4291-A704-A6DD85054E42}"/>
            </c:ext>
          </c:extLst>
        </c:ser>
        <c:ser>
          <c:idx val="3"/>
          <c:order val="3"/>
          <c:tx>
            <c:strRef>
              <c:f>Ámbitos!$B$31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Ámbitos!$C$27:$H$27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Ámbitos!$C$31:$H$31</c:f>
              <c:numCache>
                <c:formatCode>_-* #,##0\ _€_-;\-* #,##0\ _€_-;_-* "-"??\ _€_-;_-@_-</c:formatCode>
                <c:ptCount val="6"/>
                <c:pt idx="0">
                  <c:v>961</c:v>
                </c:pt>
                <c:pt idx="1">
                  <c:v>1178</c:v>
                </c:pt>
                <c:pt idx="2">
                  <c:v>1043</c:v>
                </c:pt>
                <c:pt idx="3">
                  <c:v>1017</c:v>
                </c:pt>
                <c:pt idx="4">
                  <c:v>1253</c:v>
                </c:pt>
                <c:pt idx="5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58-4291-A704-A6DD85054E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723280"/>
        <c:axId val="2011706640"/>
      </c:barChart>
      <c:catAx>
        <c:axId val="2011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1706640"/>
        <c:crosses val="autoZero"/>
        <c:auto val="1"/>
        <c:lblAlgn val="ctr"/>
        <c:lblOffset val="100"/>
        <c:noMultiLvlLbl val="0"/>
      </c:catAx>
      <c:valAx>
        <c:axId val="201170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17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de facturas por ámbito do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39869173830221E-2"/>
          <c:y val="0.11990748942187554"/>
          <c:w val="0.92960130826169773"/>
          <c:h val="0.58605592335778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Ámbitos!$C$27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Ámbitos!$C$28:$C$31</c:f>
              <c:numCache>
                <c:formatCode>_-* #,##0\ _€_-;\-* #,##0\ _€_-;_-* "-"??\ _€_-;_-@_-</c:formatCode>
                <c:ptCount val="4"/>
                <c:pt idx="0">
                  <c:v>16804</c:v>
                </c:pt>
                <c:pt idx="1">
                  <c:v>2508</c:v>
                </c:pt>
                <c:pt idx="2">
                  <c:v>9479</c:v>
                </c:pt>
                <c:pt idx="3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1-41D5-AA29-42B943427C4F}"/>
            </c:ext>
          </c:extLst>
        </c:ser>
        <c:ser>
          <c:idx val="1"/>
          <c:order val="1"/>
          <c:tx>
            <c:strRef>
              <c:f>Ámbitos!$D$27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Ámbitos!$D$28:$D$31</c:f>
              <c:numCache>
                <c:formatCode>_-* #,##0\ _€_-;\-* #,##0\ _€_-;_-* "-"??\ _€_-;_-@_-</c:formatCode>
                <c:ptCount val="4"/>
                <c:pt idx="0">
                  <c:v>16758</c:v>
                </c:pt>
                <c:pt idx="1">
                  <c:v>2634</c:v>
                </c:pt>
                <c:pt idx="2">
                  <c:v>11089</c:v>
                </c:pt>
                <c:pt idx="3">
                  <c:v>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1-41D5-AA29-42B943427C4F}"/>
            </c:ext>
          </c:extLst>
        </c:ser>
        <c:ser>
          <c:idx val="2"/>
          <c:order val="2"/>
          <c:tx>
            <c:strRef>
              <c:f>Ámbitos!$E$27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Ámbitos!$E$28:$E$31</c:f>
              <c:numCache>
                <c:formatCode>_-* #,##0\ _€_-;\-* #,##0\ _€_-;_-* "-"??\ _€_-;_-@_-</c:formatCode>
                <c:ptCount val="4"/>
                <c:pt idx="0">
                  <c:v>15499</c:v>
                </c:pt>
                <c:pt idx="1">
                  <c:v>2029</c:v>
                </c:pt>
                <c:pt idx="2">
                  <c:v>11725</c:v>
                </c:pt>
                <c:pt idx="3">
                  <c:v>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1-41D5-AA29-42B943427C4F}"/>
            </c:ext>
          </c:extLst>
        </c:ser>
        <c:ser>
          <c:idx val="3"/>
          <c:order val="3"/>
          <c:tx>
            <c:strRef>
              <c:f>Ámbitos!$F$27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Ámbitos!$F$28:$F$31</c:f>
              <c:numCache>
                <c:formatCode>_-* #,##0\ _€_-;\-* #,##0\ _€_-;_-* "-"??\ _€_-;_-@_-</c:formatCode>
                <c:ptCount val="4"/>
                <c:pt idx="0">
                  <c:v>12357</c:v>
                </c:pt>
                <c:pt idx="1">
                  <c:v>1974</c:v>
                </c:pt>
                <c:pt idx="2">
                  <c:v>8202</c:v>
                </c:pt>
                <c:pt idx="3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1-41D5-AA29-42B943427C4F}"/>
            </c:ext>
          </c:extLst>
        </c:ser>
        <c:ser>
          <c:idx val="4"/>
          <c:order val="4"/>
          <c:tx>
            <c:strRef>
              <c:f>Ámbitos!$G$27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Ámbitos!$G$28:$G$31</c:f>
              <c:numCache>
                <c:formatCode>_-* #,##0\ _€_-;\-* #,##0\ _€_-;_-* "-"??\ _€_-;_-@_-</c:formatCode>
                <c:ptCount val="4"/>
                <c:pt idx="0">
                  <c:v>13273</c:v>
                </c:pt>
                <c:pt idx="1">
                  <c:v>2507</c:v>
                </c:pt>
                <c:pt idx="2">
                  <c:v>9070</c:v>
                </c:pt>
                <c:pt idx="3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1-41D5-AA29-42B943427C4F}"/>
            </c:ext>
          </c:extLst>
        </c:ser>
        <c:ser>
          <c:idx val="5"/>
          <c:order val="5"/>
          <c:tx>
            <c:strRef>
              <c:f>Ámbitos!$H$27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Ámbitos!$B$28:$B$31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Ámbitos!$H$28:$H$31</c:f>
              <c:numCache>
                <c:formatCode>_-* #,##0\ _€_-;\-* #,##0\ _€_-;_-* "-"??\ _€_-;_-@_-</c:formatCode>
                <c:ptCount val="4"/>
                <c:pt idx="0">
                  <c:v>14639</c:v>
                </c:pt>
                <c:pt idx="1">
                  <c:v>2746</c:v>
                </c:pt>
                <c:pt idx="2">
                  <c:v>9389</c:v>
                </c:pt>
                <c:pt idx="3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6-4B06-9FCB-62AC0E58FD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11723280"/>
        <c:axId val="2011706640"/>
      </c:barChart>
      <c:catAx>
        <c:axId val="20117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1706640"/>
        <c:crosses val="autoZero"/>
        <c:auto val="1"/>
        <c:lblAlgn val="ctr"/>
        <c:lblOffset val="100"/>
        <c:noMultiLvlLbl val="0"/>
      </c:catAx>
      <c:valAx>
        <c:axId val="201170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17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facturado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Ámbitos!$B$37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Ámbitos!$C$37:$H$37</c:f>
              <c:numCache>
                <c:formatCode>_-* #,##0\ _€_-;\-* #,##0\ _€_-;_-* "-"??\ _€_-;_-@_-</c:formatCode>
                <c:ptCount val="6"/>
                <c:pt idx="0">
                  <c:v>16940898.739999998</c:v>
                </c:pt>
                <c:pt idx="1">
                  <c:v>15465485.869999999</c:v>
                </c:pt>
                <c:pt idx="2">
                  <c:v>13900106.149999997</c:v>
                </c:pt>
                <c:pt idx="3">
                  <c:v>13861493.529999999</c:v>
                </c:pt>
                <c:pt idx="4">
                  <c:v>12831600.75</c:v>
                </c:pt>
                <c:pt idx="5">
                  <c:v>14493215.779999942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D-45B5-887B-60FDD3EFB41F}"/>
            </c:ext>
          </c:extLst>
        </c:ser>
        <c:ser>
          <c:idx val="1"/>
          <c:order val="1"/>
          <c:tx>
            <c:strRef>
              <c:f>Ámbitos!$B$38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Ámbitos!$C$38:$H$38</c:f>
              <c:numCache>
                <c:formatCode>_-* #,##0\ _€_-;\-* #,##0\ _€_-;_-* "-"??\ _€_-;_-@_-</c:formatCode>
                <c:ptCount val="6"/>
                <c:pt idx="0">
                  <c:v>4579103.8</c:v>
                </c:pt>
                <c:pt idx="1">
                  <c:v>4600476.29</c:v>
                </c:pt>
                <c:pt idx="2">
                  <c:v>3854747.0699999966</c:v>
                </c:pt>
                <c:pt idx="3">
                  <c:v>3756941.61</c:v>
                </c:pt>
                <c:pt idx="4">
                  <c:v>4675834.2300000004</c:v>
                </c:pt>
                <c:pt idx="5">
                  <c:v>3466741.1699999948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D-45B5-887B-60FDD3EFB41F}"/>
            </c:ext>
          </c:extLst>
        </c:ser>
        <c:ser>
          <c:idx val="2"/>
          <c:order val="2"/>
          <c:tx>
            <c:strRef>
              <c:f>Ámbitos!$B$39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Ámbitos!$C$39:$H$39</c:f>
              <c:numCache>
                <c:formatCode>_-* #,##0\ _€_-;\-* #,##0\ _€_-;_-* "-"??\ _€_-;_-@_-</c:formatCode>
                <c:ptCount val="6"/>
                <c:pt idx="0">
                  <c:v>13203361.039999999</c:v>
                </c:pt>
                <c:pt idx="1">
                  <c:v>16328042.16</c:v>
                </c:pt>
                <c:pt idx="2">
                  <c:v>16807373.419999924</c:v>
                </c:pt>
                <c:pt idx="3">
                  <c:v>17772810.059999999</c:v>
                </c:pt>
                <c:pt idx="4">
                  <c:v>19221893.940000001</c:v>
                </c:pt>
                <c:pt idx="5">
                  <c:v>16918442.409999959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D-45B5-887B-60FDD3EFB41F}"/>
            </c:ext>
          </c:extLst>
        </c:ser>
        <c:ser>
          <c:idx val="3"/>
          <c:order val="3"/>
          <c:tx>
            <c:strRef>
              <c:f>Ámbitos!$B$40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Ámbitos!$C$36:$H$36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Ámbitos!$C$40:$H$40</c:f>
              <c:numCache>
                <c:formatCode>_-* #,##0\ _€_-;\-* #,##0\ _€_-;_-* "-"??\ _€_-;_-@_-</c:formatCode>
                <c:ptCount val="6"/>
                <c:pt idx="0">
                  <c:v>1329194.6299999999</c:v>
                </c:pt>
                <c:pt idx="1">
                  <c:v>1517991.1</c:v>
                </c:pt>
                <c:pt idx="2">
                  <c:v>1309014.9099999978</c:v>
                </c:pt>
                <c:pt idx="3">
                  <c:v>1377330.22</c:v>
                </c:pt>
                <c:pt idx="4">
                  <c:v>1738407.25</c:v>
                </c:pt>
                <c:pt idx="5">
                  <c:v>1499379.2999999989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D-45B5-887B-60FDD3EFB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964496"/>
        <c:axId val="72964080"/>
      </c:barChart>
      <c:catAx>
        <c:axId val="729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964080"/>
        <c:crosses val="autoZero"/>
        <c:auto val="1"/>
        <c:lblAlgn val="ctr"/>
        <c:lblOffset val="100"/>
        <c:noMultiLvlLbl val="0"/>
      </c:catAx>
      <c:valAx>
        <c:axId val="729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9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 importe facturado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843036975706194E-2"/>
          <c:y val="0.13123740015956495"/>
          <c:w val="0.91415696302429383"/>
          <c:h val="0.7207944091999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Ámbitos!$C$36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6815081973693636E-17"/>
                  <c:y val="7.9167137583143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179618390408495E-3"/>
                  <c:y val="-3.29291338582677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99-42C4-BBEB-10D922E949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Ámbitos!$C$37:$C$40</c:f>
              <c:numCache>
                <c:formatCode>_-* #,##0\ _€_-;\-* #,##0\ _€_-;_-* "-"??\ _€_-;_-@_-</c:formatCode>
                <c:ptCount val="4"/>
                <c:pt idx="0">
                  <c:v>16940898.739999998</c:v>
                </c:pt>
                <c:pt idx="1">
                  <c:v>4579103.8</c:v>
                </c:pt>
                <c:pt idx="2">
                  <c:v>13203361.039999999</c:v>
                </c:pt>
                <c:pt idx="3">
                  <c:v>1329194.6299999999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9-42C4-BBEB-10D922E9492D}"/>
            </c:ext>
          </c:extLst>
        </c:ser>
        <c:ser>
          <c:idx val="1"/>
          <c:order val="1"/>
          <c:tx>
            <c:strRef>
              <c:f>Ámbitos!$D$36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3630163947387272E-17"/>
                  <c:y val="0.1679702005909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99-42C4-BBEB-10D922E9492D}"/>
                </c:ext>
              </c:extLst>
            </c:dLbl>
            <c:dLbl>
              <c:idx val="3"/>
              <c:layout>
                <c:manualLayout>
                  <c:x val="-2.4179618390408495E-3"/>
                  <c:y val="3.0954855643044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Ámbitos!$D$37:$D$40</c:f>
              <c:numCache>
                <c:formatCode>_-* #,##0\ _€_-;\-* #,##0\ _€_-;_-* "-"??\ _€_-;_-@_-</c:formatCode>
                <c:ptCount val="4"/>
                <c:pt idx="0">
                  <c:v>15465485.869999999</c:v>
                </c:pt>
                <c:pt idx="1">
                  <c:v>4600476.29</c:v>
                </c:pt>
                <c:pt idx="2">
                  <c:v>16328042.16</c:v>
                </c:pt>
                <c:pt idx="3">
                  <c:v>1517991.1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9-42C4-BBEB-10D922E9492D}"/>
            </c:ext>
          </c:extLst>
        </c:ser>
        <c:ser>
          <c:idx val="2"/>
          <c:order val="2"/>
          <c:tx>
            <c:strRef>
              <c:f>Ámbitos!$E$36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535794246645746E-3"/>
                  <c:y val="7.2032683366524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99-42C4-BBEB-10D922E9492D}"/>
                </c:ext>
              </c:extLst>
            </c:dLbl>
            <c:dLbl>
              <c:idx val="2"/>
              <c:layout>
                <c:manualLayout>
                  <c:x val="3.830369136996721E-3"/>
                  <c:y val="0.3083671511678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Ámbitos!$E$37:$E$40</c:f>
              <c:numCache>
                <c:formatCode>_-* #,##0\ _€_-;\-* #,##0\ _€_-;_-* "-"??\ _€_-;_-@_-</c:formatCode>
                <c:ptCount val="4"/>
                <c:pt idx="0">
                  <c:v>13900106.149999997</c:v>
                </c:pt>
                <c:pt idx="1">
                  <c:v>3854747.0699999966</c:v>
                </c:pt>
                <c:pt idx="2">
                  <c:v>16807373.419999924</c:v>
                </c:pt>
                <c:pt idx="3">
                  <c:v>1309014.9099999978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9-42C4-BBEB-10D922E9492D}"/>
            </c:ext>
          </c:extLst>
        </c:ser>
        <c:ser>
          <c:idx val="3"/>
          <c:order val="3"/>
          <c:tx>
            <c:strRef>
              <c:f>Ámbitos!$F$36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25971075099312E-3"/>
                  <c:y val="0.36054828372527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742330580238347E-2"/>
                  <c:y val="0.454530866932467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Ámbitos!$F$37:$F$40</c:f>
              <c:numCache>
                <c:formatCode>_-* #,##0\ _€_-;\-* #,##0\ _€_-;_-* "-"??\ _€_-;_-@_-</c:formatCode>
                <c:ptCount val="4"/>
                <c:pt idx="0">
                  <c:v>13861493.529999999</c:v>
                </c:pt>
                <c:pt idx="1">
                  <c:v>3756941.61</c:v>
                </c:pt>
                <c:pt idx="2">
                  <c:v>17772810.059999999</c:v>
                </c:pt>
                <c:pt idx="3">
                  <c:v>1377330.22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9-42C4-BBEB-10D922E9492D}"/>
            </c:ext>
          </c:extLst>
        </c:ser>
        <c:ser>
          <c:idx val="4"/>
          <c:order val="4"/>
          <c:tx>
            <c:strRef>
              <c:f>Ámbitos!$G$36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Ámbitos!$G$37:$G$40</c:f>
              <c:numCache>
                <c:formatCode>_-* #,##0\ _€_-;\-* #,##0\ _€_-;_-* "-"??\ _€_-;_-@_-</c:formatCode>
                <c:ptCount val="4"/>
                <c:pt idx="0">
                  <c:v>12831600.75</c:v>
                </c:pt>
                <c:pt idx="1">
                  <c:v>4675834.2300000004</c:v>
                </c:pt>
                <c:pt idx="2">
                  <c:v>19221893.940000001</c:v>
                </c:pt>
                <c:pt idx="3">
                  <c:v>1738407.25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9-42C4-BBEB-10D922E9492D}"/>
            </c:ext>
          </c:extLst>
        </c:ser>
        <c:ser>
          <c:idx val="5"/>
          <c:order val="5"/>
          <c:tx>
            <c:strRef>
              <c:f>Ámbitos!$H$36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Ámbitos!$B$37:$B$40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Ámbitos!$H$37:$H$40</c:f>
              <c:numCache>
                <c:formatCode>_-* #,##0\ _€_-;\-* #,##0\ _€_-;_-* "-"??\ _€_-;_-@_-</c:formatCode>
                <c:ptCount val="4"/>
                <c:pt idx="0">
                  <c:v>14493215.779999942</c:v>
                </c:pt>
                <c:pt idx="1">
                  <c:v>3466741.1699999948</c:v>
                </c:pt>
                <c:pt idx="2">
                  <c:v>16918442.409999959</c:v>
                </c:pt>
                <c:pt idx="3">
                  <c:v>1499379.2999999989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9-43EC-834F-1CC478AFE8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2964496"/>
        <c:axId val="72964080"/>
      </c:barChart>
      <c:catAx>
        <c:axId val="729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964080"/>
        <c:crosses val="autoZero"/>
        <c:auto val="1"/>
        <c:lblAlgn val="ctr"/>
        <c:lblOffset val="100"/>
        <c:noMultiLvlLbl val="0"/>
      </c:catAx>
      <c:valAx>
        <c:axId val="729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9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medio por factura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Ámbitos!$B$46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Ámbitos!$C$46:$H$46</c:f>
              <c:numCache>
                <c:formatCode>_-* #,##0\ _€_-;\-* #,##0\ _€_-;_-* "-"??\ _€_-;_-@_-</c:formatCode>
                <c:ptCount val="6"/>
                <c:pt idx="0">
                  <c:v>1008.1467948107593</c:v>
                </c:pt>
                <c:pt idx="1">
                  <c:v>922.87181465568676</c:v>
                </c:pt>
                <c:pt idx="2" formatCode="_-* #,##0.00\ _€_-;\-* #,##0.00\ _€_-;_-* &quot;-&quot;??\ _€_-;_-@_-">
                  <c:v>896.83890250983916</c:v>
                </c:pt>
                <c:pt idx="3" formatCode="_-* #,##0.00\ _€_-;\-* #,##0.00\ _€_-;_-* &quot;-&quot;??\ _€_-;_-@_-">
                  <c:v>1121.7523290442664</c:v>
                </c:pt>
                <c:pt idx="4" formatCode="_-* #,##0.00\ _€_-;\-* #,##0.00\ _€_-;_-* &quot;-&quot;??\ _€_-;_-@_-">
                  <c:v>966.74</c:v>
                </c:pt>
                <c:pt idx="5" formatCode="_-* #,##0.00\ _€_-;\-* #,##0.00\ _€_-;_-* &quot;-&quot;??\ _€_-;_-@_-">
                  <c:v>990.0413812418841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F-44BF-96C7-927127D91F54}"/>
            </c:ext>
          </c:extLst>
        </c:ser>
        <c:ser>
          <c:idx val="1"/>
          <c:order val="1"/>
          <c:tx>
            <c:strRef>
              <c:f>Ámbitos!$B$47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Ámbitos!$C$47:$H$47</c:f>
              <c:numCache>
                <c:formatCode>_-* #,##0\ _€_-;\-* #,##0\ _€_-;_-* "-"??\ _€_-;_-@_-</c:formatCode>
                <c:ptCount val="6"/>
                <c:pt idx="0">
                  <c:v>1825.7989633173843</c:v>
                </c:pt>
                <c:pt idx="1">
                  <c:v>1746.5741419893698</c:v>
                </c:pt>
                <c:pt idx="2" formatCode="_-* #,##0.00\ _€_-;\-* #,##0.00\ _€_-;_-* &quot;-&quot;??\ _€_-;_-@_-">
                  <c:v>1899.8260571710184</c:v>
                </c:pt>
                <c:pt idx="3" formatCode="_-* #,##0.00\ _€_-;\-* #,##0.00\ _€_-;_-* &quot;-&quot;??\ _€_-;_-@_-">
                  <c:v>1903.2125683890577</c:v>
                </c:pt>
                <c:pt idx="4" formatCode="_-* #,##0.00\ _€_-;\-* #,##0.00\ _€_-;_-* &quot;-&quot;??\ _€_-;_-@_-">
                  <c:v>1865.11</c:v>
                </c:pt>
                <c:pt idx="5" formatCode="_-* #,##0.00\ _€_-;\-* #,##0.00\ _€_-;_-* &quot;-&quot;??\ _€_-;_-@_-">
                  <c:v>1262.4694719592114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F-44BF-96C7-927127D91F54}"/>
            </c:ext>
          </c:extLst>
        </c:ser>
        <c:ser>
          <c:idx val="2"/>
          <c:order val="2"/>
          <c:tx>
            <c:strRef>
              <c:f>Ámbitos!$B$48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Ámbitos!$C$48:$H$48</c:f>
              <c:numCache>
                <c:formatCode>_-* #,##0\ _€_-;\-* #,##0\ _€_-;_-* "-"??\ _€_-;_-@_-</c:formatCode>
                <c:ptCount val="6"/>
                <c:pt idx="0">
                  <c:v>1392.9065344445617</c:v>
                </c:pt>
                <c:pt idx="1">
                  <c:v>1472.4539778158535</c:v>
                </c:pt>
                <c:pt idx="2" formatCode="_-* #,##0.00\ _€_-;\-* #,##0.00\ _€_-;_-* &quot;-&quot;??\ _€_-;_-@_-">
                  <c:v>1433.4646840085222</c:v>
                </c:pt>
                <c:pt idx="3" formatCode="_-* #,##0.00\ _€_-;\-* #,##0.00\ _€_-;_-* &quot;-&quot;??\ _€_-;_-@_-">
                  <c:v>2166.8873518653986</c:v>
                </c:pt>
                <c:pt idx="4" formatCode="_-* #,##0.00\ _€_-;\-* #,##0.00\ _€_-;_-* &quot;-&quot;??\ _€_-;_-@_-">
                  <c:v>2119.2800000000002</c:v>
                </c:pt>
                <c:pt idx="5" formatCode="_-* #,##0.00\ _€_-;\-* #,##0.00\ _€_-;_-* &quot;-&quot;??\ _€_-;_-@_-">
                  <c:v>1801.9429555863201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F-44BF-96C7-927127D91F54}"/>
            </c:ext>
          </c:extLst>
        </c:ser>
        <c:ser>
          <c:idx val="3"/>
          <c:order val="3"/>
          <c:tx>
            <c:strRef>
              <c:f>Ámbitos!$B$49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Ámbitos!$C$45:$H$45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Ámbitos!$C$49:$H$49</c:f>
              <c:numCache>
                <c:formatCode>_-* #,##0\ _€_-;\-* #,##0\ _€_-;_-* "-"??\ _€_-;_-@_-</c:formatCode>
                <c:ptCount val="6"/>
                <c:pt idx="0">
                  <c:v>1383.1369719042664</c:v>
                </c:pt>
                <c:pt idx="1">
                  <c:v>1288.6172325976231</c:v>
                </c:pt>
                <c:pt idx="2" formatCode="_-* #,##0.00\ _€_-;\-* #,##0.00\ _€_-;_-* &quot;-&quot;??\ _€_-;_-@_-">
                  <c:v>1255.0478523489912</c:v>
                </c:pt>
                <c:pt idx="3" formatCode="_-* #,##0.00\ _€_-;\-* #,##0.00\ _€_-;_-* &quot;-&quot;??\ _€_-;_-@_-">
                  <c:v>1354.3070009832841</c:v>
                </c:pt>
                <c:pt idx="4" formatCode="_-* #,##0.00\ _€_-;\-* #,##0.00\ _€_-;_-* &quot;-&quot;??\ _€_-;_-@_-">
                  <c:v>1387.4</c:v>
                </c:pt>
                <c:pt idx="5" formatCode="_-* #,##0.00\ _€_-;\-* #,##0.00\ _€_-;_-* &quot;-&quot;??\ _€_-;_-@_-">
                  <c:v>1184.3438388625584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F-44BF-96C7-927127D91F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0748944"/>
        <c:axId val="2020746864"/>
      </c:barChart>
      <c:catAx>
        <c:axId val="20207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0746864"/>
        <c:crosses val="autoZero"/>
        <c:auto val="1"/>
        <c:lblAlgn val="ctr"/>
        <c:lblOffset val="100"/>
        <c:noMultiLvlLbl val="0"/>
      </c:catAx>
      <c:valAx>
        <c:axId val="20207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0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importe medio por factura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6948852419219521E-2"/>
          <c:y val="0.16325041218375652"/>
          <c:w val="0.93324808398832626"/>
          <c:h val="0.623816652401849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Ámbitos!$C$45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Ámbitos!$C$46:$C$49</c:f>
              <c:numCache>
                <c:formatCode>_-* #,##0\ _€_-;\-* #,##0\ _€_-;_-* "-"??\ _€_-;_-@_-</c:formatCode>
                <c:ptCount val="4"/>
                <c:pt idx="0">
                  <c:v>1008.1467948107593</c:v>
                </c:pt>
                <c:pt idx="1">
                  <c:v>1825.7989633173843</c:v>
                </c:pt>
                <c:pt idx="2">
                  <c:v>1392.9065344445617</c:v>
                </c:pt>
                <c:pt idx="3">
                  <c:v>1383.1369719042664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4-494F-BE3B-3C346A996F2B}"/>
            </c:ext>
          </c:extLst>
        </c:ser>
        <c:ser>
          <c:idx val="1"/>
          <c:order val="1"/>
          <c:tx>
            <c:strRef>
              <c:f>Ámbitos!$D$45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Ámbitos!$D$46:$D$49</c:f>
              <c:numCache>
                <c:formatCode>_-* #,##0\ _€_-;\-* #,##0\ _€_-;_-* "-"??\ _€_-;_-@_-</c:formatCode>
                <c:ptCount val="4"/>
                <c:pt idx="0">
                  <c:v>922.87181465568676</c:v>
                </c:pt>
                <c:pt idx="1">
                  <c:v>1746.5741419893698</c:v>
                </c:pt>
                <c:pt idx="2">
                  <c:v>1472.4539778158535</c:v>
                </c:pt>
                <c:pt idx="3">
                  <c:v>1288.6172325976231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4-494F-BE3B-3C346A996F2B}"/>
            </c:ext>
          </c:extLst>
        </c:ser>
        <c:ser>
          <c:idx val="2"/>
          <c:order val="2"/>
          <c:tx>
            <c:strRef>
              <c:f>Ámbitos!$E$45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Ámbitos!$E$46:$E$49</c:f>
              <c:numCache>
                <c:formatCode>_-* #,##0.00\ _€_-;\-* #,##0.00\ _€_-;_-* "-"??\ _€_-;_-@_-</c:formatCode>
                <c:ptCount val="4"/>
                <c:pt idx="0">
                  <c:v>896.83890250983916</c:v>
                </c:pt>
                <c:pt idx="1">
                  <c:v>1899.8260571710184</c:v>
                </c:pt>
                <c:pt idx="2">
                  <c:v>1433.4646840085222</c:v>
                </c:pt>
                <c:pt idx="3">
                  <c:v>1255.0478523489912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14-494F-BE3B-3C346A996F2B}"/>
            </c:ext>
          </c:extLst>
        </c:ser>
        <c:ser>
          <c:idx val="3"/>
          <c:order val="3"/>
          <c:tx>
            <c:strRef>
              <c:f>Ámbitos!$F$45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Ámbitos!$F$46:$F$49</c:f>
              <c:numCache>
                <c:formatCode>_-* #,##0.00\ _€_-;\-* #,##0.00\ _€_-;_-* "-"??\ _€_-;_-@_-</c:formatCode>
                <c:ptCount val="4"/>
                <c:pt idx="0">
                  <c:v>1121.7523290442664</c:v>
                </c:pt>
                <c:pt idx="1">
                  <c:v>1903.2125683890577</c:v>
                </c:pt>
                <c:pt idx="2">
                  <c:v>2166.8873518653986</c:v>
                </c:pt>
                <c:pt idx="3">
                  <c:v>1354.3070009832841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14-494F-BE3B-3C346A996F2B}"/>
            </c:ext>
          </c:extLst>
        </c:ser>
        <c:ser>
          <c:idx val="4"/>
          <c:order val="4"/>
          <c:tx>
            <c:strRef>
              <c:f>Ámbitos!$G$45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Ámbitos!$G$46:$G$49</c:f>
              <c:numCache>
                <c:formatCode>_-* #,##0.00\ _€_-;\-* #,##0.00\ _€_-;_-* "-"??\ _€_-;_-@_-</c:formatCode>
                <c:ptCount val="4"/>
                <c:pt idx="0">
                  <c:v>966.74</c:v>
                </c:pt>
                <c:pt idx="1">
                  <c:v>1865.11</c:v>
                </c:pt>
                <c:pt idx="2">
                  <c:v>2119.2800000000002</c:v>
                </c:pt>
                <c:pt idx="3">
                  <c:v>1387.4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4-494F-BE3B-3C346A996F2B}"/>
            </c:ext>
          </c:extLst>
        </c:ser>
        <c:ser>
          <c:idx val="5"/>
          <c:order val="5"/>
          <c:tx>
            <c:strRef>
              <c:f>Ámbitos!$H$45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Ámbitos!$B$46:$B$49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Ámbitos!$H$46:$H$49</c:f>
              <c:numCache>
                <c:formatCode>_-* #,##0.00\ _€_-;\-* #,##0.00\ _€_-;_-* "-"??\ _€_-;_-@_-</c:formatCode>
                <c:ptCount val="4"/>
                <c:pt idx="0">
                  <c:v>990.0413812418841</c:v>
                </c:pt>
                <c:pt idx="1">
                  <c:v>1262.4694719592114</c:v>
                </c:pt>
                <c:pt idx="2">
                  <c:v>1801.9429555863201</c:v>
                </c:pt>
                <c:pt idx="3">
                  <c:v>1184.3438388625584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9-4185-AE01-F8004B6877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0748944"/>
        <c:axId val="2020746864"/>
      </c:barChart>
      <c:catAx>
        <c:axId val="202074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0746864"/>
        <c:crosses val="autoZero"/>
        <c:auto val="1"/>
        <c:lblAlgn val="ctr"/>
        <c:lblOffset val="100"/>
        <c:noMultiLvlLbl val="0"/>
      </c:catAx>
      <c:valAx>
        <c:axId val="202074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074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Importe medio por provedor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Ámbitos!$B$57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Ámbitos!$C$57:$H$57</c:f>
              <c:numCache>
                <c:formatCode>_-* #,##0\ _€_-;\-* #,##0\ _€_-;_-* "-"??\ _€_-;_-@_-</c:formatCode>
                <c:ptCount val="6"/>
                <c:pt idx="0">
                  <c:v>13132.479643410852</c:v>
                </c:pt>
                <c:pt idx="1">
                  <c:v>11515.626113179449</c:v>
                </c:pt>
                <c:pt idx="2">
                  <c:v>10380.96053024645</c:v>
                </c:pt>
                <c:pt idx="3">
                  <c:v>12532.995958408679</c:v>
                </c:pt>
                <c:pt idx="4">
                  <c:v>10764.77</c:v>
                </c:pt>
                <c:pt idx="5">
                  <c:v>11243.767090767991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1-4F07-AC11-7AAF31529C55}"/>
            </c:ext>
          </c:extLst>
        </c:ser>
        <c:ser>
          <c:idx val="1"/>
          <c:order val="1"/>
          <c:tx>
            <c:strRef>
              <c:f>Ámbitos!$B$58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Ámbitos!$C$58:$H$58</c:f>
              <c:numCache>
                <c:formatCode>_-* #,##0\ _€_-;\-* #,##0\ _€_-;_-* "-"??\ _€_-;_-@_-</c:formatCode>
                <c:ptCount val="6"/>
                <c:pt idx="0">
                  <c:v>13792.481325301203</c:v>
                </c:pt>
                <c:pt idx="1">
                  <c:v>13898.719909365558</c:v>
                </c:pt>
                <c:pt idx="2">
                  <c:v>11752.277652439014</c:v>
                </c:pt>
                <c:pt idx="3">
                  <c:v>13322.487978723404</c:v>
                </c:pt>
                <c:pt idx="4">
                  <c:v>14891.19</c:v>
                </c:pt>
                <c:pt idx="5">
                  <c:v>10196.297558823515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1-4F07-AC11-7AAF31529C55}"/>
            </c:ext>
          </c:extLst>
        </c:ser>
        <c:ser>
          <c:idx val="2"/>
          <c:order val="2"/>
          <c:tx>
            <c:strRef>
              <c:f>Ámbitos!$B$59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Ámbitos!$C$59:$H$59</c:f>
              <c:numCache>
                <c:formatCode>_-* #,##0\ _€_-;\-* #,##0\ _€_-;_-* "-"??\ _€_-;_-@_-</c:formatCode>
                <c:ptCount val="6"/>
                <c:pt idx="0">
                  <c:v>16649.887818411094</c:v>
                </c:pt>
                <c:pt idx="1">
                  <c:v>20009.855588235296</c:v>
                </c:pt>
                <c:pt idx="2">
                  <c:v>20397.297839805731</c:v>
                </c:pt>
                <c:pt idx="3">
                  <c:v>24926.802328190741</c:v>
                </c:pt>
                <c:pt idx="4">
                  <c:v>23047.83</c:v>
                </c:pt>
                <c:pt idx="5">
                  <c:v>20809.89226322258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1-4F07-AC11-7AAF31529C55}"/>
            </c:ext>
          </c:extLst>
        </c:ser>
        <c:ser>
          <c:idx val="3"/>
          <c:order val="3"/>
          <c:tx>
            <c:strRef>
              <c:f>Ámbitos!$B$60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Ámbitos!$C$56:$H$56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Ámbitos!$C$60:$H$60</c:f>
              <c:numCache>
                <c:formatCode>_-* #,##0\ _€_-;\-* #,##0\ _€_-;_-* "-"??\ _€_-;_-@_-</c:formatCode>
                <c:ptCount val="6"/>
                <c:pt idx="0">
                  <c:v>4260.2391987179481</c:v>
                </c:pt>
                <c:pt idx="1">
                  <c:v>4252.0759103641458</c:v>
                </c:pt>
                <c:pt idx="2">
                  <c:v>3697.7822316384118</c:v>
                </c:pt>
                <c:pt idx="3">
                  <c:v>4954.4252517985615</c:v>
                </c:pt>
                <c:pt idx="4">
                  <c:v>5348.95</c:v>
                </c:pt>
                <c:pt idx="5">
                  <c:v>4235.5347457627086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1-4F07-AC11-7AAF31529C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64723920"/>
        <c:axId val="1864726416"/>
      </c:barChart>
      <c:catAx>
        <c:axId val="18647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4726416"/>
        <c:crosses val="autoZero"/>
        <c:auto val="1"/>
        <c:lblAlgn val="ctr"/>
        <c:lblOffset val="100"/>
        <c:noMultiLvlLbl val="0"/>
      </c:catAx>
      <c:valAx>
        <c:axId val="18647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47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Ecolución importe medio por provedor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Ámbitos!$C$56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Ámbitos!$C$57:$C$60</c:f>
              <c:numCache>
                <c:formatCode>_-* #,##0\ _€_-;\-* #,##0\ _€_-;_-* "-"??\ _€_-;_-@_-</c:formatCode>
                <c:ptCount val="4"/>
                <c:pt idx="0">
                  <c:v>13132.479643410852</c:v>
                </c:pt>
                <c:pt idx="1">
                  <c:v>13792.481325301203</c:v>
                </c:pt>
                <c:pt idx="2">
                  <c:v>16649.887818411094</c:v>
                </c:pt>
                <c:pt idx="3">
                  <c:v>4260.2391987179481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E-4B39-8C5D-1399A7677641}"/>
            </c:ext>
          </c:extLst>
        </c:ser>
        <c:ser>
          <c:idx val="1"/>
          <c:order val="1"/>
          <c:tx>
            <c:strRef>
              <c:f>Ámbitos!$D$56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Ámbitos!$D$57:$D$60</c:f>
              <c:numCache>
                <c:formatCode>_-* #,##0\ _€_-;\-* #,##0\ _€_-;_-* "-"??\ _€_-;_-@_-</c:formatCode>
                <c:ptCount val="4"/>
                <c:pt idx="0">
                  <c:v>11515.626113179449</c:v>
                </c:pt>
                <c:pt idx="1">
                  <c:v>13898.719909365558</c:v>
                </c:pt>
                <c:pt idx="2">
                  <c:v>20009.855588235296</c:v>
                </c:pt>
                <c:pt idx="3">
                  <c:v>4252.0759103641458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E-4B39-8C5D-1399A7677641}"/>
            </c:ext>
          </c:extLst>
        </c:ser>
        <c:ser>
          <c:idx val="2"/>
          <c:order val="2"/>
          <c:tx>
            <c:strRef>
              <c:f>Ámbitos!$E$56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Ámbitos!$E$57:$E$60</c:f>
              <c:numCache>
                <c:formatCode>_-* #,##0\ _€_-;\-* #,##0\ _€_-;_-* "-"??\ _€_-;_-@_-</c:formatCode>
                <c:ptCount val="4"/>
                <c:pt idx="0">
                  <c:v>10380.96053024645</c:v>
                </c:pt>
                <c:pt idx="1">
                  <c:v>11752.277652439014</c:v>
                </c:pt>
                <c:pt idx="2">
                  <c:v>20397.297839805731</c:v>
                </c:pt>
                <c:pt idx="3">
                  <c:v>3697.7822316384118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E-4B39-8C5D-1399A7677641}"/>
            </c:ext>
          </c:extLst>
        </c:ser>
        <c:ser>
          <c:idx val="3"/>
          <c:order val="3"/>
          <c:tx>
            <c:strRef>
              <c:f>Ámbitos!$F$56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Ámbitos!$F$57:$F$60</c:f>
              <c:numCache>
                <c:formatCode>_-* #,##0\ _€_-;\-* #,##0\ _€_-;_-* "-"??\ _€_-;_-@_-</c:formatCode>
                <c:ptCount val="4"/>
                <c:pt idx="0">
                  <c:v>12532.995958408679</c:v>
                </c:pt>
                <c:pt idx="1">
                  <c:v>13322.487978723404</c:v>
                </c:pt>
                <c:pt idx="2">
                  <c:v>24926.802328190741</c:v>
                </c:pt>
                <c:pt idx="3">
                  <c:v>4954.4252517985615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E-4B39-8C5D-1399A7677641}"/>
            </c:ext>
          </c:extLst>
        </c:ser>
        <c:ser>
          <c:idx val="4"/>
          <c:order val="4"/>
          <c:tx>
            <c:strRef>
              <c:f>Ámbitos!$G$56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Ámbitos!$G$57:$G$60</c:f>
              <c:numCache>
                <c:formatCode>_-* #,##0\ _€_-;\-* #,##0\ _€_-;_-* "-"??\ _€_-;_-@_-</c:formatCode>
                <c:ptCount val="4"/>
                <c:pt idx="0">
                  <c:v>10764.77</c:v>
                </c:pt>
                <c:pt idx="1">
                  <c:v>14891.19</c:v>
                </c:pt>
                <c:pt idx="2">
                  <c:v>23047.83</c:v>
                </c:pt>
                <c:pt idx="3">
                  <c:v>5348.95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E-4B39-8C5D-1399A7677641}"/>
            </c:ext>
          </c:extLst>
        </c:ser>
        <c:ser>
          <c:idx val="5"/>
          <c:order val="5"/>
          <c:tx>
            <c:strRef>
              <c:f>Ámbitos!$H$56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Ámbitos!$B$57:$B$60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Ámbitos!$H$57:$H$60</c:f>
              <c:numCache>
                <c:formatCode>_-* #,##0\ _€_-;\-* #,##0\ _€_-;_-* "-"??\ _€_-;_-@_-</c:formatCode>
                <c:ptCount val="4"/>
                <c:pt idx="0">
                  <c:v>11243.767090767991</c:v>
                </c:pt>
                <c:pt idx="1">
                  <c:v>10196.297558823515</c:v>
                </c:pt>
                <c:pt idx="2">
                  <c:v>20809.89226322258</c:v>
                </c:pt>
                <c:pt idx="3">
                  <c:v>4235.5347457627086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B-40F7-85C9-5A907D7420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64723920"/>
        <c:axId val="1864726416"/>
      </c:barChart>
      <c:catAx>
        <c:axId val="18647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4726416"/>
        <c:crosses val="autoZero"/>
        <c:auto val="1"/>
        <c:lblAlgn val="ctr"/>
        <c:lblOffset val="100"/>
        <c:noMultiLvlLbl val="0"/>
      </c:catAx>
      <c:valAx>
        <c:axId val="18647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472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medio de facturas por provedor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Ámbitos!$B$67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Ámbitos!$C$67:$H$67</c:f>
              <c:numCache>
                <c:formatCode>_-* #,##0.00\ _€_-;\-* #,##0.00\ _€_-;_-* "-"??\ _€_-;_-@_-</c:formatCode>
                <c:ptCount val="6"/>
                <c:pt idx="0">
                  <c:v>13.026356589147287</c:v>
                </c:pt>
                <c:pt idx="1">
                  <c:v>12.478034251675354</c:v>
                </c:pt>
                <c:pt idx="2">
                  <c:v>11.575056011949215</c:v>
                </c:pt>
                <c:pt idx="3">
                  <c:v>11.172694394213382</c:v>
                </c:pt>
                <c:pt idx="4">
                  <c:v>11.14</c:v>
                </c:pt>
                <c:pt idx="5">
                  <c:v>11.356865787432119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6-484A-9881-DDADFECD44EA}"/>
            </c:ext>
          </c:extLst>
        </c:ser>
        <c:ser>
          <c:idx val="1"/>
          <c:order val="1"/>
          <c:tx>
            <c:strRef>
              <c:f>Ámbitos!$B$68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Ámbitos!$C$68:$H$68</c:f>
              <c:numCache>
                <c:formatCode>_-* #,##0.00\ _€_-;\-* #,##0.00\ _€_-;_-* "-"??\ _€_-;_-@_-</c:formatCode>
                <c:ptCount val="6"/>
                <c:pt idx="0">
                  <c:v>7.5542168674698793</c:v>
                </c:pt>
                <c:pt idx="1">
                  <c:v>7.9577039274924468</c:v>
                </c:pt>
                <c:pt idx="2">
                  <c:v>6.1859756097560972</c:v>
                </c:pt>
                <c:pt idx="3">
                  <c:v>7</c:v>
                </c:pt>
                <c:pt idx="4">
                  <c:v>7.98</c:v>
                </c:pt>
                <c:pt idx="5">
                  <c:v>8.0764705882352938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6-484A-9881-DDADFECD44EA}"/>
            </c:ext>
          </c:extLst>
        </c:ser>
        <c:ser>
          <c:idx val="2"/>
          <c:order val="2"/>
          <c:tx>
            <c:strRef>
              <c:f>Ámbitos!$B$69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Ámbitos!$C$69:$H$69</c:f>
              <c:numCache>
                <c:formatCode>_-* #,##0.00\ _€_-;\-* #,##0.00\ _€_-;_-* "-"??\ _€_-;_-@_-</c:formatCode>
                <c:ptCount val="6"/>
                <c:pt idx="0">
                  <c:v>11.953341740226985</c:v>
                </c:pt>
                <c:pt idx="1">
                  <c:v>13.589460784313726</c:v>
                </c:pt>
                <c:pt idx="2">
                  <c:v>14.229368932038835</c:v>
                </c:pt>
                <c:pt idx="3">
                  <c:v>11.503506311360448</c:v>
                </c:pt>
                <c:pt idx="4">
                  <c:v>10.88</c:v>
                </c:pt>
                <c:pt idx="5">
                  <c:v>11.548585485854858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6-484A-9881-DDADFECD44EA}"/>
            </c:ext>
          </c:extLst>
        </c:ser>
        <c:ser>
          <c:idx val="3"/>
          <c:order val="3"/>
          <c:tx>
            <c:strRef>
              <c:f>Ámbitos!$B$70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Ámbitos!$C$66:$H$66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Ámbitos!$C$70:$H$70</c:f>
              <c:numCache>
                <c:formatCode>_-* #,##0.00\ _€_-;\-* #,##0.00\ _€_-;_-* "-"??\ _€_-;_-@_-</c:formatCode>
                <c:ptCount val="6"/>
                <c:pt idx="0">
                  <c:v>3.0801282051282053</c:v>
                </c:pt>
                <c:pt idx="1">
                  <c:v>3.2997198879551819</c:v>
                </c:pt>
                <c:pt idx="2">
                  <c:v>2.9463276836158192</c:v>
                </c:pt>
                <c:pt idx="3">
                  <c:v>3.6582733812949639</c:v>
                </c:pt>
                <c:pt idx="4">
                  <c:v>3.86</c:v>
                </c:pt>
                <c:pt idx="5">
                  <c:v>3.5762711864406778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46-484A-9881-DDADFECD44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66374544"/>
        <c:axId val="1966355408"/>
      </c:barChart>
      <c:catAx>
        <c:axId val="19663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55408"/>
        <c:crosses val="autoZero"/>
        <c:auto val="1"/>
        <c:lblAlgn val="ctr"/>
        <c:lblOffset val="100"/>
        <c:noMultiLvlLbl val="0"/>
      </c:catAx>
      <c:valAx>
        <c:axId val="1966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do número medio de facturas por provedor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Ámbitos!$C$66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Ámbitos!$C$67:$C$70</c:f>
              <c:numCache>
                <c:formatCode>_-* #,##0.00\ _€_-;\-* #,##0.00\ _€_-;_-* "-"??\ _€_-;_-@_-</c:formatCode>
                <c:ptCount val="4"/>
                <c:pt idx="0">
                  <c:v>13.026356589147287</c:v>
                </c:pt>
                <c:pt idx="1">
                  <c:v>7.5542168674698793</c:v>
                </c:pt>
                <c:pt idx="2">
                  <c:v>11.953341740226985</c:v>
                </c:pt>
                <c:pt idx="3">
                  <c:v>3.0801282051282053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0-437F-A5CE-5C3AAFE1CDE6}"/>
            </c:ext>
          </c:extLst>
        </c:ser>
        <c:ser>
          <c:idx val="1"/>
          <c:order val="1"/>
          <c:tx>
            <c:strRef>
              <c:f>Ámbitos!$D$66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Ámbitos!$D$67:$D$70</c:f>
              <c:numCache>
                <c:formatCode>_-* #,##0.00\ _€_-;\-* #,##0.00\ _€_-;_-* "-"??\ _€_-;_-@_-</c:formatCode>
                <c:ptCount val="4"/>
                <c:pt idx="0">
                  <c:v>12.478034251675354</c:v>
                </c:pt>
                <c:pt idx="1">
                  <c:v>7.9577039274924468</c:v>
                </c:pt>
                <c:pt idx="2">
                  <c:v>13.589460784313726</c:v>
                </c:pt>
                <c:pt idx="3">
                  <c:v>3.2997198879551819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0-437F-A5CE-5C3AAFE1CDE6}"/>
            </c:ext>
          </c:extLst>
        </c:ser>
        <c:ser>
          <c:idx val="2"/>
          <c:order val="2"/>
          <c:tx>
            <c:strRef>
              <c:f>Ámbitos!$E$66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Ámbitos!$E$67:$E$70</c:f>
              <c:numCache>
                <c:formatCode>_-* #,##0.00\ _€_-;\-* #,##0.00\ _€_-;_-* "-"??\ _€_-;_-@_-</c:formatCode>
                <c:ptCount val="4"/>
                <c:pt idx="0">
                  <c:v>11.575056011949215</c:v>
                </c:pt>
                <c:pt idx="1">
                  <c:v>6.1859756097560972</c:v>
                </c:pt>
                <c:pt idx="2">
                  <c:v>14.229368932038835</c:v>
                </c:pt>
                <c:pt idx="3">
                  <c:v>2.9463276836158192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0-437F-A5CE-5C3AAFE1CDE6}"/>
            </c:ext>
          </c:extLst>
        </c:ser>
        <c:ser>
          <c:idx val="3"/>
          <c:order val="3"/>
          <c:tx>
            <c:strRef>
              <c:f>Ámbitos!$F$66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Ámbitos!$F$67:$F$70</c:f>
              <c:numCache>
                <c:formatCode>_-* #,##0.00\ _€_-;\-* #,##0.00\ _€_-;_-* "-"??\ _€_-;_-@_-</c:formatCode>
                <c:ptCount val="4"/>
                <c:pt idx="0">
                  <c:v>11.172694394213382</c:v>
                </c:pt>
                <c:pt idx="1">
                  <c:v>7</c:v>
                </c:pt>
                <c:pt idx="2">
                  <c:v>11.503506311360448</c:v>
                </c:pt>
                <c:pt idx="3">
                  <c:v>3.6582733812949639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30-437F-A5CE-5C3AAFE1CDE6}"/>
            </c:ext>
          </c:extLst>
        </c:ser>
        <c:ser>
          <c:idx val="4"/>
          <c:order val="4"/>
          <c:tx>
            <c:strRef>
              <c:f>Ámbitos!$G$66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Ámbitos!$G$67:$G$70</c:f>
              <c:numCache>
                <c:formatCode>_-* #,##0.00\ _€_-;\-* #,##0.00\ _€_-;_-* "-"??\ _€_-;_-@_-</c:formatCode>
                <c:ptCount val="4"/>
                <c:pt idx="0">
                  <c:v>11.14</c:v>
                </c:pt>
                <c:pt idx="1">
                  <c:v>7.98</c:v>
                </c:pt>
                <c:pt idx="2">
                  <c:v>10.88</c:v>
                </c:pt>
                <c:pt idx="3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30-437F-A5CE-5C3AAFE1CDE6}"/>
            </c:ext>
          </c:extLst>
        </c:ser>
        <c:ser>
          <c:idx val="5"/>
          <c:order val="5"/>
          <c:tx>
            <c:strRef>
              <c:f>Ámbitos!$H$66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Ámbitos!$B$67:$B$70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Ámbitos!$H$67:$H$70</c:f>
              <c:numCache>
                <c:formatCode>_-* #,##0.00\ _€_-;\-* #,##0.00\ _€_-;_-* "-"??\ _€_-;_-@_-</c:formatCode>
                <c:ptCount val="4"/>
                <c:pt idx="0">
                  <c:v>11.356865787432119</c:v>
                </c:pt>
                <c:pt idx="1">
                  <c:v>8.0764705882352938</c:v>
                </c:pt>
                <c:pt idx="2">
                  <c:v>11.548585485854858</c:v>
                </c:pt>
                <c:pt idx="3">
                  <c:v>3.5762711864406778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5-49F7-93A4-82CCFBA154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66374544"/>
        <c:axId val="1966355408"/>
      </c:barChart>
      <c:catAx>
        <c:axId val="19663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55408"/>
        <c:crosses val="autoZero"/>
        <c:auto val="1"/>
        <c:lblAlgn val="ctr"/>
        <c:lblOffset val="100"/>
        <c:noMultiLvlLbl val="0"/>
      </c:catAx>
      <c:valAx>
        <c:axId val="1966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7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total facturado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Totais!$B$11</c:f>
              <c:strCache>
                <c:ptCount val="1"/>
                <c:pt idx="0">
                  <c:v>Importe total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Totais!$C$11:$H$11</c:f>
              <c:numCache>
                <c:formatCode>_-* #,##0\ [$€-C0A]_-;\-* #,##0\ [$€-C0A]_-;_-* "-"??\ [$€-C0A]_-;_-@_-</c:formatCode>
                <c:ptCount val="6"/>
                <c:pt idx="0">
                  <c:v>36052558</c:v>
                </c:pt>
                <c:pt idx="1">
                  <c:v>37911995.420000002</c:v>
                </c:pt>
                <c:pt idx="2">
                  <c:v>35871241.549999997</c:v>
                </c:pt>
                <c:pt idx="3">
                  <c:v>36768575.420000002</c:v>
                </c:pt>
                <c:pt idx="4">
                  <c:v>38467736</c:v>
                </c:pt>
                <c:pt idx="5">
                  <c:v>36377778.659999996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F-452D-9970-8A22FD23BA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2714847"/>
        <c:axId val="181270943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C6F-452D-9970-8A22FD23BADE}"/>
                  </c:ext>
                </c:extLst>
              </c15:ser>
            </c15:filteredBarSeries>
          </c:ext>
        </c:extLst>
      </c:barChart>
      <c:catAx>
        <c:axId val="181271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709439"/>
        <c:crosses val="autoZero"/>
        <c:auto val="1"/>
        <c:lblAlgn val="ctr"/>
        <c:lblOffset val="100"/>
        <c:noMultiLvlLbl val="0"/>
      </c:catAx>
      <c:valAx>
        <c:axId val="181270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71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número total de provedores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Totais!$B$9</c:f>
              <c:strCache>
                <c:ptCount val="1"/>
                <c:pt idx="0">
                  <c:v>Número total de provedores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Totais!$C$9:$H$9</c:f>
              <c:numCache>
                <c:formatCode>_-* #,##0\ _€_-;\-* #,##0\ _€_-;_-* "-"??\ _€_-;_-@_-</c:formatCode>
                <c:ptCount val="6"/>
                <c:pt idx="0">
                  <c:v>2727</c:v>
                </c:pt>
                <c:pt idx="1">
                  <c:v>2847</c:v>
                </c:pt>
                <c:pt idx="2">
                  <c:v>2845</c:v>
                </c:pt>
                <c:pt idx="3">
                  <c:v>2379</c:v>
                </c:pt>
                <c:pt idx="4">
                  <c:v>2665</c:v>
                </c:pt>
                <c:pt idx="5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7-4934-A73B-A5099A94F6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4900607"/>
        <c:axId val="1984898943"/>
      </c:barChart>
      <c:catAx>
        <c:axId val="198490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898943"/>
        <c:crosses val="autoZero"/>
        <c:auto val="1"/>
        <c:lblAlgn val="ctr"/>
        <c:lblOffset val="100"/>
        <c:noMultiLvlLbl val="0"/>
      </c:catAx>
      <c:valAx>
        <c:axId val="198489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490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total de facturas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Totais!$B$10</c:f>
              <c:strCache>
                <c:ptCount val="1"/>
                <c:pt idx="0">
                  <c:v>Número total de facturas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Totais!$C$10:$H$10</c:f>
              <c:numCache>
                <c:formatCode>_-* #,##0\ _€_-;\-* #,##0\ _€_-;_-* "-"??\ _€_-;_-@_-</c:formatCode>
                <c:ptCount val="6"/>
                <c:pt idx="0">
                  <c:v>29752</c:v>
                </c:pt>
                <c:pt idx="1">
                  <c:v>31659</c:v>
                </c:pt>
                <c:pt idx="2">
                  <c:v>30296</c:v>
                </c:pt>
                <c:pt idx="3">
                  <c:v>23550</c:v>
                </c:pt>
                <c:pt idx="4">
                  <c:v>26103</c:v>
                </c:pt>
                <c:pt idx="5">
                  <c:v>28040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20-4CD5-A4DE-98A8C1E17A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54623"/>
        <c:axId val="197225087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220-4CD5-A4DE-98A8C1E17ABE}"/>
                  </c:ext>
                </c:extLst>
              </c15:ser>
            </c15:filteredBarSeries>
          </c:ext>
        </c:extLst>
      </c:barChart>
      <c:catAx>
        <c:axId val="197225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50879"/>
        <c:crosses val="autoZero"/>
        <c:auto val="1"/>
        <c:lblAlgn val="ctr"/>
        <c:lblOffset val="100"/>
        <c:noMultiLvlLbl val="0"/>
      </c:catAx>
      <c:valAx>
        <c:axId val="19722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5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medio por factura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Totais!$B$12</c:f>
              <c:strCache>
                <c:ptCount val="1"/>
                <c:pt idx="0">
                  <c:v>Importe medio por factura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Totais!$C$12:$H$12</c:f>
              <c:numCache>
                <c:formatCode>_-* #,##0\ [$€-C0A]_-;\-* #,##0\ [$€-C0A]_-;_-* "-"??\ [$€-C0A]_-;_-@_-</c:formatCode>
                <c:ptCount val="6"/>
                <c:pt idx="0">
                  <c:v>1212</c:v>
                </c:pt>
                <c:pt idx="1">
                  <c:v>1197.5108316750373</c:v>
                </c:pt>
                <c:pt idx="2">
                  <c:v>1184.0256651043042</c:v>
                </c:pt>
                <c:pt idx="3">
                  <c:v>1561.2983193205946</c:v>
                </c:pt>
                <c:pt idx="4">
                  <c:v>1473.69</c:v>
                </c:pt>
                <c:pt idx="5">
                  <c:v>1297.3530192582025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6-46A5-9337-7F819707CA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37151"/>
        <c:axId val="1972264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66-46A5-9337-7F819707CAF2}"/>
                  </c:ext>
                </c:extLst>
              </c15:ser>
            </c15:filteredBarSeries>
          </c:ext>
        </c:extLst>
      </c:barChart>
      <c:catAx>
        <c:axId val="197223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64607"/>
        <c:crosses val="autoZero"/>
        <c:auto val="1"/>
        <c:lblAlgn val="ctr"/>
        <c:lblOffset val="100"/>
        <c:noMultiLvlLbl val="0"/>
      </c:catAx>
      <c:valAx>
        <c:axId val="197226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3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importe medio por provedor 2017-2022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Totais!$B$13</c:f>
              <c:strCache>
                <c:ptCount val="1"/>
                <c:pt idx="0">
                  <c:v>Importe medio por provedor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Totais!$C$13:$H$13</c:f>
              <c:numCache>
                <c:formatCode>_-* #,##0\ [$€-C0A]_-;\-* #,##0\ [$€-C0A]_-;_-* "-"??\ [$€-C0A]_-;_-@_-</c:formatCode>
                <c:ptCount val="6"/>
                <c:pt idx="0">
                  <c:v>13220.593325999267</c:v>
                </c:pt>
                <c:pt idx="1">
                  <c:v>13316.471872146119</c:v>
                </c:pt>
                <c:pt idx="2">
                  <c:v>12608.520755711774</c:v>
                </c:pt>
                <c:pt idx="3">
                  <c:v>15455.475166036151</c:v>
                </c:pt>
                <c:pt idx="4">
                  <c:v>14434.42</c:v>
                </c:pt>
                <c:pt idx="5">
                  <c:v>13010.650450643776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3-4B42-8119-A67A84368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52959"/>
        <c:axId val="197225795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3C3-4B42-8119-A67A84368EB0}"/>
                  </c:ext>
                </c:extLst>
              </c15:ser>
            </c15:filteredBarSeries>
          </c:ext>
        </c:extLst>
      </c:barChart>
      <c:catAx>
        <c:axId val="197225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57951"/>
        <c:crosses val="autoZero"/>
        <c:auto val="1"/>
        <c:lblAlgn val="ctr"/>
        <c:lblOffset val="100"/>
        <c:noMultiLvlLbl val="0"/>
      </c:catAx>
      <c:valAx>
        <c:axId val="197225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[$€-C0A]_-;\-* #,##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5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nº medio de facturas por provedor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Totais!$B$14</c:f>
              <c:strCache>
                <c:ptCount val="1"/>
                <c:pt idx="0">
                  <c:v>Nº medio de facturas por provedor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Totais!$C$8:$H$8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Totais!$C$14:$H$14</c:f>
              <c:numCache>
                <c:formatCode>_-* #,##0.00\ _€_-;\-* #,##0.00\ _€_-;_-* "-"??\ _€_-;_-@_-</c:formatCode>
                <c:ptCount val="6"/>
                <c:pt idx="0">
                  <c:v>10.91015768243491</c:v>
                </c:pt>
                <c:pt idx="1">
                  <c:v>11.120126448893572</c:v>
                </c:pt>
                <c:pt idx="2">
                  <c:v>10.648857644991212</c:v>
                </c:pt>
                <c:pt idx="3">
                  <c:v>9.8991172761664572</c:v>
                </c:pt>
                <c:pt idx="4">
                  <c:v>9.7899999999999991</c:v>
                </c:pt>
                <c:pt idx="5">
                  <c:v>10.028612303290416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D0F-A591-E3139865E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2262527"/>
        <c:axId val="19722633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Totais!#REF!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Totais!$C$8:$H$8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Totais!$C$8:$E$8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EFB-4D0F-A591-E3139865E75F}"/>
                  </c:ext>
                </c:extLst>
              </c15:ser>
            </c15:filteredBarSeries>
          </c:ext>
        </c:extLst>
      </c:barChart>
      <c:catAx>
        <c:axId val="197226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63359"/>
        <c:crosses val="autoZero"/>
        <c:auto val="1"/>
        <c:lblAlgn val="ctr"/>
        <c:lblOffset val="100"/>
        <c:noMultiLvlLbl val="0"/>
      </c:catAx>
      <c:valAx>
        <c:axId val="197226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7226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Número de provedores por ámbito e ano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Ámbitos!$B$17</c:f>
              <c:strCache>
                <c:ptCount val="1"/>
                <c:pt idx="0">
                  <c:v>Local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Ámbitos!$C$17:$H$17</c:f>
              <c:numCache>
                <c:formatCode>_-* #,##0\ _€_-;\-* #,##0\ _€_-;_-* "-"??\ _€_-;_-@_-</c:formatCode>
                <c:ptCount val="6"/>
                <c:pt idx="0">
                  <c:v>1290</c:v>
                </c:pt>
                <c:pt idx="1">
                  <c:v>1343</c:v>
                </c:pt>
                <c:pt idx="2">
                  <c:v>1339</c:v>
                </c:pt>
                <c:pt idx="3">
                  <c:v>1106</c:v>
                </c:pt>
                <c:pt idx="4">
                  <c:v>1192</c:v>
                </c:pt>
                <c:pt idx="5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BD9-97A8-B7EBDA97DAFC}"/>
            </c:ext>
          </c:extLst>
        </c:ser>
        <c:ser>
          <c:idx val="1"/>
          <c:order val="1"/>
          <c:tx>
            <c:strRef>
              <c:f>Ámbitos!$B$18</c:f>
              <c:strCache>
                <c:ptCount val="1"/>
                <c:pt idx="0">
                  <c:v>Rexional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Ámbitos!$C$18:$H$18</c:f>
              <c:numCache>
                <c:formatCode>_-* #,##0\ _€_-;\-* #,##0\ _€_-;_-* "-"??\ _€_-;_-@_-</c:formatCode>
                <c:ptCount val="6"/>
                <c:pt idx="0">
                  <c:v>332</c:v>
                </c:pt>
                <c:pt idx="1">
                  <c:v>331</c:v>
                </c:pt>
                <c:pt idx="2">
                  <c:v>328</c:v>
                </c:pt>
                <c:pt idx="3">
                  <c:v>282</c:v>
                </c:pt>
                <c:pt idx="4">
                  <c:v>314</c:v>
                </c:pt>
                <c:pt idx="5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BD9-97A8-B7EBDA97DAFC}"/>
            </c:ext>
          </c:extLst>
        </c:ser>
        <c:ser>
          <c:idx val="2"/>
          <c:order val="2"/>
          <c:tx>
            <c:strRef>
              <c:f>Ámbitos!$B$19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Ámbitos!$C$19:$H$19</c:f>
              <c:numCache>
                <c:formatCode>_-* #,##0\ _€_-;\-* #,##0\ _€_-;_-* "-"??\ _€_-;_-@_-</c:formatCode>
                <c:ptCount val="6"/>
                <c:pt idx="0">
                  <c:v>793</c:v>
                </c:pt>
                <c:pt idx="1">
                  <c:v>816</c:v>
                </c:pt>
                <c:pt idx="2">
                  <c:v>824</c:v>
                </c:pt>
                <c:pt idx="3">
                  <c:v>713</c:v>
                </c:pt>
                <c:pt idx="4">
                  <c:v>834</c:v>
                </c:pt>
                <c:pt idx="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5-4BD9-97A8-B7EBDA97DAFC}"/>
            </c:ext>
          </c:extLst>
        </c:ser>
        <c:ser>
          <c:idx val="3"/>
          <c:order val="3"/>
          <c:tx>
            <c:strRef>
              <c:f>Ámbitos!$B$20</c:f>
              <c:strCache>
                <c:ptCount val="1"/>
                <c:pt idx="0">
                  <c:v>Estranxeiro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Ámbitos!$C$16:$H$16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Ámbitos!$C$20:$H$20</c:f>
              <c:numCache>
                <c:formatCode>_-* #,##0\ _€_-;\-* #,##0\ _€_-;_-* "-"??\ _€_-;_-@_-</c:formatCode>
                <c:ptCount val="6"/>
                <c:pt idx="0">
                  <c:v>312</c:v>
                </c:pt>
                <c:pt idx="1">
                  <c:v>357</c:v>
                </c:pt>
                <c:pt idx="2">
                  <c:v>354</c:v>
                </c:pt>
                <c:pt idx="3">
                  <c:v>278</c:v>
                </c:pt>
                <c:pt idx="4">
                  <c:v>325</c:v>
                </c:pt>
                <c:pt idx="5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15-4BD9-97A8-B7EBDA97D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66353744"/>
        <c:axId val="1966366640"/>
      </c:barChart>
      <c:catAx>
        <c:axId val="196635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66640"/>
        <c:crosses val="autoZero"/>
        <c:auto val="1"/>
        <c:lblAlgn val="ctr"/>
        <c:lblOffset val="100"/>
        <c:noMultiLvlLbl val="0"/>
      </c:catAx>
      <c:valAx>
        <c:axId val="19663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5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Evolución número de provedores  por ámbito do 2017-2022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Ámbitos!$C$16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Ámbitos!$C$17:$C$20</c:f>
              <c:numCache>
                <c:formatCode>_-* #,##0\ _€_-;\-* #,##0\ _€_-;_-* "-"??\ _€_-;_-@_-</c:formatCode>
                <c:ptCount val="4"/>
                <c:pt idx="0">
                  <c:v>1290</c:v>
                </c:pt>
                <c:pt idx="1">
                  <c:v>332</c:v>
                </c:pt>
                <c:pt idx="2">
                  <c:v>793</c:v>
                </c:pt>
                <c:pt idx="3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8-49BE-8251-876590C0D213}"/>
            </c:ext>
          </c:extLst>
        </c:ser>
        <c:ser>
          <c:idx val="1"/>
          <c:order val="1"/>
          <c:tx>
            <c:strRef>
              <c:f>Ámbitos!$D$16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Ámbitos!$D$17:$D$20</c:f>
              <c:numCache>
                <c:formatCode>_-* #,##0\ _€_-;\-* #,##0\ _€_-;_-* "-"??\ _€_-;_-@_-</c:formatCode>
                <c:ptCount val="4"/>
                <c:pt idx="0">
                  <c:v>1343</c:v>
                </c:pt>
                <c:pt idx="1">
                  <c:v>331</c:v>
                </c:pt>
                <c:pt idx="2">
                  <c:v>816</c:v>
                </c:pt>
                <c:pt idx="3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8-49BE-8251-876590C0D213}"/>
            </c:ext>
          </c:extLst>
        </c:ser>
        <c:ser>
          <c:idx val="2"/>
          <c:order val="2"/>
          <c:tx>
            <c:strRef>
              <c:f>Ámbitos!$E$16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Ámbitos!$E$17:$E$20</c:f>
              <c:numCache>
                <c:formatCode>_-* #,##0\ _€_-;\-* #,##0\ _€_-;_-* "-"??\ _€_-;_-@_-</c:formatCode>
                <c:ptCount val="4"/>
                <c:pt idx="0">
                  <c:v>1339</c:v>
                </c:pt>
                <c:pt idx="1">
                  <c:v>328</c:v>
                </c:pt>
                <c:pt idx="2">
                  <c:v>824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8-49BE-8251-876590C0D213}"/>
            </c:ext>
          </c:extLst>
        </c:ser>
        <c:ser>
          <c:idx val="3"/>
          <c:order val="3"/>
          <c:tx>
            <c:strRef>
              <c:f>Ámbitos!$F$16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Ámbitos!$F$17:$F$20</c:f>
              <c:numCache>
                <c:formatCode>_-* #,##0\ _€_-;\-* #,##0\ _€_-;_-* "-"??\ _€_-;_-@_-</c:formatCode>
                <c:ptCount val="4"/>
                <c:pt idx="0">
                  <c:v>1106</c:v>
                </c:pt>
                <c:pt idx="1">
                  <c:v>282</c:v>
                </c:pt>
                <c:pt idx="2">
                  <c:v>713</c:v>
                </c:pt>
                <c:pt idx="3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D8-49BE-8251-876590C0D213}"/>
            </c:ext>
          </c:extLst>
        </c:ser>
        <c:ser>
          <c:idx val="4"/>
          <c:order val="4"/>
          <c:tx>
            <c:strRef>
              <c:f>Ámbitos!$G$16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Ámbitos!$G$17:$G$20</c:f>
              <c:numCache>
                <c:formatCode>_-* #,##0\ _€_-;\-* #,##0\ _€_-;_-* "-"??\ _€_-;_-@_-</c:formatCode>
                <c:ptCount val="4"/>
                <c:pt idx="0">
                  <c:v>1192</c:v>
                </c:pt>
                <c:pt idx="1">
                  <c:v>314</c:v>
                </c:pt>
                <c:pt idx="2">
                  <c:v>834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8-49BE-8251-876590C0D213}"/>
            </c:ext>
          </c:extLst>
        </c:ser>
        <c:ser>
          <c:idx val="5"/>
          <c:order val="5"/>
          <c:tx>
            <c:strRef>
              <c:f>Ámbitos!$H$16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Ámbitos!$B$17:$B$20</c:f>
              <c:strCache>
                <c:ptCount val="4"/>
                <c:pt idx="0">
                  <c:v>Local 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Ámbitos!$H$17:$H$20</c:f>
              <c:numCache>
                <c:formatCode>_-* #,##0\ _€_-;\-* #,##0\ _€_-;_-* "-"??\ _€_-;_-@_-</c:formatCode>
                <c:ptCount val="4"/>
                <c:pt idx="0">
                  <c:v>1289</c:v>
                </c:pt>
                <c:pt idx="1">
                  <c:v>340</c:v>
                </c:pt>
                <c:pt idx="2">
                  <c:v>813</c:v>
                </c:pt>
                <c:pt idx="3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4-433E-B392-F42E99332D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66353744"/>
        <c:axId val="1966366640"/>
      </c:barChart>
      <c:catAx>
        <c:axId val="196635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66640"/>
        <c:crosses val="autoZero"/>
        <c:auto val="1"/>
        <c:lblAlgn val="ctr"/>
        <c:lblOffset val="100"/>
        <c:noMultiLvlLbl val="0"/>
      </c:catAx>
      <c:valAx>
        <c:axId val="196636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635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image" Target="../media/image1.jpe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chart" Target="../charts/chart19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chart" Target="../charts/chart18.xml"/><Relationship Id="rId5" Type="http://schemas.openxmlformats.org/officeDocument/2006/relationships/chart" Target="../charts/chart12.xml"/><Relationship Id="rId10" Type="http://schemas.openxmlformats.org/officeDocument/2006/relationships/chart" Target="../charts/chart17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161925</xdr:rowOff>
    </xdr:from>
    <xdr:to>
      <xdr:col>4</xdr:col>
      <xdr:colOff>619125</xdr:colOff>
      <xdr:row>30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590549</xdr:colOff>
      <xdr:row>15</xdr:row>
      <xdr:rowOff>152400</xdr:rowOff>
    </xdr:from>
    <xdr:to>
      <xdr:col>14</xdr:col>
      <xdr:colOff>66675</xdr:colOff>
      <xdr:row>30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433387</xdr:colOff>
      <xdr:row>32</xdr:row>
      <xdr:rowOff>85725</xdr:rowOff>
    </xdr:from>
    <xdr:to>
      <xdr:col>4</xdr:col>
      <xdr:colOff>133350</xdr:colOff>
      <xdr:row>46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681037</xdr:colOff>
      <xdr:row>32</xdr:row>
      <xdr:rowOff>114300</xdr:rowOff>
    </xdr:from>
    <xdr:to>
      <xdr:col>11</xdr:col>
      <xdr:colOff>333375</xdr:colOff>
      <xdr:row>47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471487</xdr:colOff>
      <xdr:row>48</xdr:row>
      <xdr:rowOff>9525</xdr:rowOff>
    </xdr:from>
    <xdr:to>
      <xdr:col>4</xdr:col>
      <xdr:colOff>361950</xdr:colOff>
      <xdr:row>62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738186</xdr:colOff>
      <xdr:row>47</xdr:row>
      <xdr:rowOff>171449</xdr:rowOff>
    </xdr:from>
    <xdr:to>
      <xdr:col>11</xdr:col>
      <xdr:colOff>466724</xdr:colOff>
      <xdr:row>62</xdr:row>
      <xdr:rowOff>66674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719137</xdr:colOff>
      <xdr:row>63</xdr:row>
      <xdr:rowOff>161925</xdr:rowOff>
    </xdr:from>
    <xdr:to>
      <xdr:col>4</xdr:col>
      <xdr:colOff>628650</xdr:colOff>
      <xdr:row>77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2066925</xdr:colOff>
      <xdr:row>0</xdr:row>
      <xdr:rowOff>628650</xdr:rowOff>
    </xdr:to>
    <xdr:pic>
      <xdr:nvPicPr>
        <xdr:cNvPr id="9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2657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409724</xdr:colOff>
      <xdr:row>3</xdr:row>
      <xdr:rowOff>2721</xdr:rowOff>
    </xdr:from>
    <xdr:to>
      <xdr:col>29</xdr:col>
      <xdr:colOff>393849</xdr:colOff>
      <xdr:row>17</xdr:row>
      <xdr:rowOff>46774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94777</xdr:colOff>
      <xdr:row>2</xdr:row>
      <xdr:rowOff>164891</xdr:rowOff>
    </xdr:from>
    <xdr:to>
      <xdr:col>20</xdr:col>
      <xdr:colOff>142402</xdr:colOff>
      <xdr:row>17</xdr:row>
      <xdr:rowOff>76161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700673</xdr:colOff>
      <xdr:row>20</xdr:row>
      <xdr:rowOff>160055</xdr:rowOff>
    </xdr:from>
    <xdr:to>
      <xdr:col>31</xdr:col>
      <xdr:colOff>748298</xdr:colOff>
      <xdr:row>32</xdr:row>
      <xdr:rowOff>87029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412373</xdr:colOff>
      <xdr:row>19</xdr:row>
      <xdr:rowOff>28289</xdr:rowOff>
    </xdr:from>
    <xdr:to>
      <xdr:col>22</xdr:col>
      <xdr:colOff>731573</xdr:colOff>
      <xdr:row>32</xdr:row>
      <xdr:rowOff>87690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316365</xdr:colOff>
      <xdr:row>35</xdr:row>
      <xdr:rowOff>69454</xdr:rowOff>
    </xdr:from>
    <xdr:to>
      <xdr:col>33</xdr:col>
      <xdr:colOff>275544</xdr:colOff>
      <xdr:row>54</xdr:row>
      <xdr:rowOff>69454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320805</xdr:colOff>
      <xdr:row>35</xdr:row>
      <xdr:rowOff>137017</xdr:rowOff>
    </xdr:from>
    <xdr:to>
      <xdr:col>24</xdr:col>
      <xdr:colOff>317972</xdr:colOff>
      <xdr:row>55</xdr:row>
      <xdr:rowOff>82589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272143</xdr:colOff>
      <xdr:row>56</xdr:row>
      <xdr:rowOff>54883</xdr:rowOff>
    </xdr:from>
    <xdr:to>
      <xdr:col>32</xdr:col>
      <xdr:colOff>65768</xdr:colOff>
      <xdr:row>70</xdr:row>
      <xdr:rowOff>106590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684893</xdr:colOff>
      <xdr:row>58</xdr:row>
      <xdr:rowOff>68035</xdr:rowOff>
    </xdr:from>
    <xdr:to>
      <xdr:col>22</xdr:col>
      <xdr:colOff>381000</xdr:colOff>
      <xdr:row>73</xdr:row>
      <xdr:rowOff>4535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154213</xdr:colOff>
      <xdr:row>75</xdr:row>
      <xdr:rowOff>168274</xdr:rowOff>
    </xdr:from>
    <xdr:to>
      <xdr:col>29</xdr:col>
      <xdr:colOff>439963</xdr:colOff>
      <xdr:row>90</xdr:row>
      <xdr:rowOff>95249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542017</xdr:colOff>
      <xdr:row>76</xdr:row>
      <xdr:rowOff>113393</xdr:rowOff>
    </xdr:from>
    <xdr:to>
      <xdr:col>18</xdr:col>
      <xdr:colOff>446768</xdr:colOff>
      <xdr:row>93</xdr:row>
      <xdr:rowOff>129268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231321</xdr:colOff>
      <xdr:row>94</xdr:row>
      <xdr:rowOff>152398</xdr:rowOff>
    </xdr:from>
    <xdr:to>
      <xdr:col>29</xdr:col>
      <xdr:colOff>721178</xdr:colOff>
      <xdr:row>109</xdr:row>
      <xdr:rowOff>122463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775607</xdr:colOff>
      <xdr:row>97</xdr:row>
      <xdr:rowOff>13607</xdr:rowOff>
    </xdr:from>
    <xdr:to>
      <xdr:col>18</xdr:col>
      <xdr:colOff>544286</xdr:colOff>
      <xdr:row>112</xdr:row>
      <xdr:rowOff>136071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</xdr:colOff>
      <xdr:row>0</xdr:row>
      <xdr:rowOff>95250</xdr:rowOff>
    </xdr:from>
    <xdr:to>
      <xdr:col>2</xdr:col>
      <xdr:colOff>0</xdr:colOff>
      <xdr:row>0</xdr:row>
      <xdr:rowOff>628650</xdr:rowOff>
    </xdr:to>
    <xdr:pic>
      <xdr:nvPicPr>
        <xdr:cNvPr id="18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0"/>
          <a:ext cx="293687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95250</xdr:rowOff>
    </xdr:from>
    <xdr:to>
      <xdr:col>2</xdr:col>
      <xdr:colOff>676274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340994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opLeftCell="A54" workbookViewId="0">
      <selection activeCell="H80" sqref="H80"/>
    </sheetView>
  </sheetViews>
  <sheetFormatPr baseColWidth="10" defaultRowHeight="15" x14ac:dyDescent="0.25"/>
  <cols>
    <col min="1" max="1" width="11.42578125" style="27"/>
    <col min="2" max="2" width="32.140625" style="27" bestFit="1" customWidth="1"/>
    <col min="3" max="5" width="13" style="27" bestFit="1" customWidth="1"/>
    <col min="6" max="6" width="15.5703125" style="27" customWidth="1"/>
    <col min="7" max="7" width="13" style="27" bestFit="1" customWidth="1"/>
    <col min="8" max="8" width="16.42578125" style="27" customWidth="1"/>
    <col min="9" max="16384" width="11.42578125" style="27"/>
  </cols>
  <sheetData>
    <row r="1" spans="1:14" ht="55.5" customHeight="1" thickBot="1" x14ac:dyDescent="0.3">
      <c r="A1" s="26"/>
      <c r="B1" s="26"/>
      <c r="C1" s="40"/>
      <c r="D1" s="40"/>
      <c r="E1" s="40"/>
      <c r="F1" s="40"/>
      <c r="G1" s="40"/>
      <c r="H1" s="40"/>
      <c r="I1" s="45" t="s">
        <v>17</v>
      </c>
      <c r="J1" s="45"/>
      <c r="K1" s="45"/>
      <c r="L1" s="45"/>
      <c r="M1" s="39"/>
      <c r="N1" s="39"/>
    </row>
    <row r="2" spans="1:14" ht="15.75" x14ac:dyDescent="0.25">
      <c r="A2" s="41" t="s">
        <v>22</v>
      </c>
      <c r="B2" s="28"/>
      <c r="C2" s="28"/>
      <c r="D2" s="29"/>
      <c r="E2" s="29"/>
      <c r="F2" s="29"/>
    </row>
    <row r="3" spans="1:14" ht="15.75" x14ac:dyDescent="0.25">
      <c r="A3" s="41" t="s">
        <v>21</v>
      </c>
      <c r="B3" s="28"/>
      <c r="C3" s="28"/>
      <c r="D3" s="30"/>
      <c r="E3" s="29"/>
      <c r="F3" s="29"/>
    </row>
    <row r="4" spans="1:14" x14ac:dyDescent="0.25">
      <c r="A4" s="28"/>
      <c r="B4" s="28"/>
      <c r="C4" s="28"/>
      <c r="D4" s="29"/>
      <c r="E4" s="29"/>
      <c r="F4" s="29"/>
    </row>
    <row r="7" spans="1:14" ht="15.75" thickBot="1" x14ac:dyDescent="0.3"/>
    <row r="8" spans="1:14" ht="18.75" x14ac:dyDescent="0.25">
      <c r="C8" s="31">
        <v>2017</v>
      </c>
      <c r="D8" s="32">
        <v>2018</v>
      </c>
      <c r="E8" s="33">
        <v>2019</v>
      </c>
      <c r="F8" s="33">
        <v>2020</v>
      </c>
      <c r="G8" s="33">
        <v>2021</v>
      </c>
      <c r="H8" s="33">
        <v>2022</v>
      </c>
    </row>
    <row r="9" spans="1:14" x14ac:dyDescent="0.25">
      <c r="B9" s="34" t="s">
        <v>0</v>
      </c>
      <c r="C9" s="35">
        <v>2727</v>
      </c>
      <c r="D9" s="35">
        <v>2847</v>
      </c>
      <c r="E9" s="35">
        <v>2845</v>
      </c>
      <c r="F9" s="35">
        <v>2379</v>
      </c>
      <c r="G9" s="35">
        <v>2665</v>
      </c>
      <c r="H9" s="35">
        <v>2796</v>
      </c>
    </row>
    <row r="10" spans="1:14" x14ac:dyDescent="0.25">
      <c r="B10" s="34" t="s">
        <v>1</v>
      </c>
      <c r="C10" s="35">
        <v>29752</v>
      </c>
      <c r="D10" s="35">
        <v>31659</v>
      </c>
      <c r="E10" s="35">
        <v>30296</v>
      </c>
      <c r="F10" s="35">
        <v>23550</v>
      </c>
      <c r="G10" s="35">
        <v>26103</v>
      </c>
      <c r="H10" s="35">
        <v>28040</v>
      </c>
    </row>
    <row r="11" spans="1:14" x14ac:dyDescent="0.25">
      <c r="B11" s="34" t="s">
        <v>2</v>
      </c>
      <c r="C11" s="36">
        <v>36052558</v>
      </c>
      <c r="D11" s="36">
        <v>37911995.420000002</v>
      </c>
      <c r="E11" s="36">
        <v>35871241.549999997</v>
      </c>
      <c r="F11" s="36">
        <v>36768575.420000002</v>
      </c>
      <c r="G11" s="36">
        <v>38467736</v>
      </c>
      <c r="H11" s="36">
        <v>36377778.659999996</v>
      </c>
    </row>
    <row r="12" spans="1:14" x14ac:dyDescent="0.25">
      <c r="B12" s="34" t="s">
        <v>3</v>
      </c>
      <c r="C12" s="36">
        <v>1212</v>
      </c>
      <c r="D12" s="36">
        <v>1197.5108316750373</v>
      </c>
      <c r="E12" s="36">
        <f>E11/E10</f>
        <v>1184.0256651043042</v>
      </c>
      <c r="F12" s="36">
        <v>1561.2983193205946</v>
      </c>
      <c r="G12" s="36">
        <v>1473.69</v>
      </c>
      <c r="H12" s="36">
        <v>1297.3530192582025</v>
      </c>
    </row>
    <row r="13" spans="1:14" x14ac:dyDescent="0.25">
      <c r="B13" s="34" t="s">
        <v>4</v>
      </c>
      <c r="C13" s="36">
        <f>C11/C9</f>
        <v>13220.593325999267</v>
      </c>
      <c r="D13" s="36">
        <f>D11/D9</f>
        <v>13316.471872146119</v>
      </c>
      <c r="E13" s="36">
        <f>E11/E9</f>
        <v>12608.520755711774</v>
      </c>
      <c r="F13" s="36">
        <v>15455.475166036151</v>
      </c>
      <c r="G13" s="36">
        <v>14434.42</v>
      </c>
      <c r="H13" s="36">
        <v>13010.650450643776</v>
      </c>
    </row>
    <row r="14" spans="1:14" ht="15.75" thickBot="1" x14ac:dyDescent="0.3">
      <c r="B14" s="37" t="s">
        <v>5</v>
      </c>
      <c r="C14" s="38">
        <f>C10/C9</f>
        <v>10.91015768243491</v>
      </c>
      <c r="D14" s="38">
        <v>11.120126448893572</v>
      </c>
      <c r="E14" s="38">
        <f>E10/E9</f>
        <v>10.648857644991212</v>
      </c>
      <c r="F14" s="38">
        <v>9.8991172761664572</v>
      </c>
      <c r="G14" s="38">
        <v>9.7899999999999991</v>
      </c>
      <c r="H14" s="38">
        <v>10.028612303290416</v>
      </c>
    </row>
  </sheetData>
  <mergeCells count="1">
    <mergeCell ref="I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1"/>
  <sheetViews>
    <sheetView topLeftCell="H83" zoomScale="96" zoomScaleNormal="96" workbookViewId="0">
      <selection activeCell="W122" sqref="W122"/>
    </sheetView>
  </sheetViews>
  <sheetFormatPr baseColWidth="10" defaultRowHeight="15" x14ac:dyDescent="0.25"/>
  <cols>
    <col min="2" max="2" width="32.140625" bestFit="1" customWidth="1"/>
    <col min="3" max="3" width="15.28515625" bestFit="1" customWidth="1"/>
    <col min="4" max="5" width="14.85546875" bestFit="1" customWidth="1"/>
    <col min="6" max="6" width="20.140625" customWidth="1"/>
    <col min="7" max="7" width="14.7109375" bestFit="1" customWidth="1"/>
    <col min="8" max="8" width="16.5703125" customWidth="1"/>
  </cols>
  <sheetData>
    <row r="1" spans="1:29" ht="54.75" customHeight="1" thickBot="1" x14ac:dyDescent="0.3">
      <c r="A1" s="20"/>
      <c r="B1" s="46"/>
      <c r="C1" s="46"/>
      <c r="D1" s="46"/>
      <c r="E1" s="46"/>
      <c r="F1" s="42"/>
      <c r="G1" s="42"/>
      <c r="H1" s="42"/>
      <c r="I1" s="42"/>
      <c r="J1" s="42"/>
      <c r="K1" s="42"/>
      <c r="L1" s="42"/>
      <c r="M1" s="42"/>
      <c r="N1" s="42"/>
      <c r="O1" s="43" t="s">
        <v>17</v>
      </c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28.5" customHeight="1" x14ac:dyDescent="0.25">
      <c r="A2" s="41" t="s">
        <v>24</v>
      </c>
      <c r="B2" s="24"/>
      <c r="C2" s="17"/>
      <c r="D2" s="17"/>
      <c r="E2" s="17"/>
    </row>
    <row r="3" spans="1:29" ht="16.5" customHeight="1" x14ac:dyDescent="0.25">
      <c r="A3" s="41" t="s">
        <v>23</v>
      </c>
      <c r="B3" s="22"/>
      <c r="C3" s="23"/>
      <c r="D3" s="17"/>
      <c r="E3" s="17"/>
    </row>
    <row r="5" spans="1:29" ht="15.75" thickBot="1" x14ac:dyDescent="0.3">
      <c r="B5" s="17"/>
    </row>
    <row r="6" spans="1:29" x14ac:dyDescent="0.25">
      <c r="C6" s="8">
        <v>2017</v>
      </c>
      <c r="D6" s="8">
        <v>2018</v>
      </c>
      <c r="E6" s="8">
        <v>2019</v>
      </c>
      <c r="F6" s="8">
        <v>2020</v>
      </c>
      <c r="G6" s="8">
        <v>2021</v>
      </c>
      <c r="H6" s="8">
        <v>2022</v>
      </c>
    </row>
    <row r="7" spans="1:29" x14ac:dyDescent="0.25">
      <c r="B7" s="1" t="s">
        <v>0</v>
      </c>
      <c r="C7" s="16">
        <v>2727</v>
      </c>
      <c r="D7" s="16">
        <v>2847</v>
      </c>
      <c r="E7" s="16">
        <v>2845</v>
      </c>
      <c r="F7" s="16">
        <v>2379</v>
      </c>
      <c r="G7" s="16">
        <v>2665</v>
      </c>
      <c r="H7" s="16">
        <v>2796</v>
      </c>
    </row>
    <row r="8" spans="1:29" x14ac:dyDescent="0.25">
      <c r="B8" s="1" t="s">
        <v>1</v>
      </c>
      <c r="C8" s="16">
        <v>29752</v>
      </c>
      <c r="D8" s="16">
        <v>31659</v>
      </c>
      <c r="E8" s="16">
        <v>30296</v>
      </c>
      <c r="F8" s="16">
        <v>23550</v>
      </c>
      <c r="G8" s="16">
        <v>26103</v>
      </c>
      <c r="H8" s="16">
        <v>28040</v>
      </c>
    </row>
    <row r="9" spans="1:29" x14ac:dyDescent="0.25">
      <c r="B9" s="1" t="s">
        <v>2</v>
      </c>
      <c r="C9" s="44">
        <v>36052558</v>
      </c>
      <c r="D9" s="44">
        <v>37911995.420000002</v>
      </c>
      <c r="E9" s="44">
        <v>35871241.549999908</v>
      </c>
      <c r="F9" s="44">
        <v>36768575.420000002</v>
      </c>
      <c r="G9" s="44">
        <v>38467736</v>
      </c>
      <c r="H9" s="44">
        <v>36377778.659999996</v>
      </c>
    </row>
    <row r="10" spans="1:29" x14ac:dyDescent="0.25">
      <c r="B10" s="1" t="s">
        <v>3</v>
      </c>
      <c r="C10" s="44">
        <v>1211.769225598279</v>
      </c>
      <c r="D10" s="44">
        <v>1197.5108316750373</v>
      </c>
      <c r="E10" s="44">
        <v>1184.0256651043012</v>
      </c>
      <c r="F10" s="44">
        <v>1561.2983193205946</v>
      </c>
      <c r="G10" s="44">
        <f>G9/G8</f>
        <v>1473.6902271769529</v>
      </c>
      <c r="H10" s="44">
        <v>1297.3530192582025</v>
      </c>
    </row>
    <row r="11" spans="1:29" x14ac:dyDescent="0.25">
      <c r="B11" s="1" t="s">
        <v>4</v>
      </c>
      <c r="C11" s="44">
        <v>13220.593325999267</v>
      </c>
      <c r="D11" s="44">
        <v>13316.471872146119</v>
      </c>
      <c r="E11" s="44">
        <v>12608.520755711743</v>
      </c>
      <c r="F11" s="44">
        <v>15455.475166036151</v>
      </c>
      <c r="G11" s="44">
        <f>G9/G7</f>
        <v>14434.422514071295</v>
      </c>
      <c r="H11" s="44">
        <v>13010.650450643776</v>
      </c>
    </row>
    <row r="12" spans="1:29" ht="15.75" thickBot="1" x14ac:dyDescent="0.3">
      <c r="B12" s="4" t="s">
        <v>5</v>
      </c>
      <c r="C12" s="19">
        <v>10.91015768243491</v>
      </c>
      <c r="D12" s="19">
        <v>11.120126448893572</v>
      </c>
      <c r="E12" s="19">
        <v>10.648857644991212</v>
      </c>
      <c r="F12" s="19">
        <v>9.8991172761664572</v>
      </c>
      <c r="G12" s="19">
        <f>G8/G7</f>
        <v>9.7947467166979365</v>
      </c>
      <c r="H12" s="19">
        <v>10.028612303290416</v>
      </c>
    </row>
    <row r="15" spans="1:29" ht="15.75" thickBot="1" x14ac:dyDescent="0.3">
      <c r="B15" s="17" t="s">
        <v>0</v>
      </c>
    </row>
    <row r="16" spans="1:29" x14ac:dyDescent="0.25">
      <c r="A16" s="15"/>
      <c r="C16" s="8">
        <v>2017</v>
      </c>
      <c r="D16" s="8">
        <v>2018</v>
      </c>
      <c r="E16" s="8">
        <v>2019</v>
      </c>
      <c r="F16" s="8">
        <v>2020</v>
      </c>
      <c r="G16" s="8">
        <v>2021</v>
      </c>
      <c r="H16" s="8">
        <v>2022</v>
      </c>
    </row>
    <row r="17" spans="2:8" x14ac:dyDescent="0.25">
      <c r="B17" s="1" t="s">
        <v>15</v>
      </c>
      <c r="C17" s="16">
        <v>1290</v>
      </c>
      <c r="D17" s="16">
        <v>1343</v>
      </c>
      <c r="E17" s="16">
        <v>1339</v>
      </c>
      <c r="F17" s="25">
        <v>1106</v>
      </c>
      <c r="G17" s="25">
        <v>1192</v>
      </c>
      <c r="H17" s="11">
        <v>1289</v>
      </c>
    </row>
    <row r="18" spans="2:8" x14ac:dyDescent="0.25">
      <c r="B18" s="1" t="s">
        <v>11</v>
      </c>
      <c r="C18" s="16">
        <v>332</v>
      </c>
      <c r="D18" s="16">
        <v>331</v>
      </c>
      <c r="E18" s="16">
        <v>328</v>
      </c>
      <c r="F18" s="25">
        <v>282</v>
      </c>
      <c r="G18" s="25">
        <v>314</v>
      </c>
      <c r="H18" s="11">
        <v>340</v>
      </c>
    </row>
    <row r="19" spans="2:8" x14ac:dyDescent="0.25">
      <c r="B19" s="1" t="s">
        <v>12</v>
      </c>
      <c r="C19" s="16">
        <v>793</v>
      </c>
      <c r="D19" s="16">
        <v>816</v>
      </c>
      <c r="E19" s="16">
        <v>824</v>
      </c>
      <c r="F19" s="25">
        <v>713</v>
      </c>
      <c r="G19" s="25">
        <v>834</v>
      </c>
      <c r="H19" s="11">
        <v>813</v>
      </c>
    </row>
    <row r="20" spans="2:8" x14ac:dyDescent="0.25">
      <c r="B20" s="1" t="s">
        <v>13</v>
      </c>
      <c r="C20" s="16">
        <v>312</v>
      </c>
      <c r="D20" s="16">
        <v>357</v>
      </c>
      <c r="E20" s="16">
        <v>354</v>
      </c>
      <c r="F20" s="25">
        <v>278</v>
      </c>
      <c r="G20" s="25">
        <v>325</v>
      </c>
      <c r="H20" s="11">
        <v>354</v>
      </c>
    </row>
    <row r="21" spans="2:8" x14ac:dyDescent="0.25">
      <c r="B21" s="18" t="s">
        <v>14</v>
      </c>
      <c r="C21" s="16">
        <v>2727</v>
      </c>
      <c r="D21" s="16">
        <v>2847</v>
      </c>
      <c r="E21" s="16">
        <v>2845</v>
      </c>
      <c r="F21" s="25">
        <v>2379</v>
      </c>
      <c r="G21" s="25">
        <v>2665</v>
      </c>
      <c r="H21" s="25">
        <v>2796</v>
      </c>
    </row>
    <row r="26" spans="2:8" ht="15.75" thickBot="1" x14ac:dyDescent="0.3">
      <c r="B26" t="s">
        <v>1</v>
      </c>
    </row>
    <row r="27" spans="2:8" x14ac:dyDescent="0.25">
      <c r="C27" s="8">
        <v>2017</v>
      </c>
      <c r="D27" s="8">
        <v>2018</v>
      </c>
      <c r="E27" s="8">
        <v>2019</v>
      </c>
      <c r="F27" s="8">
        <v>2020</v>
      </c>
      <c r="G27" s="8">
        <v>2021</v>
      </c>
      <c r="H27" s="8">
        <v>2022</v>
      </c>
    </row>
    <row r="28" spans="2:8" x14ac:dyDescent="0.25">
      <c r="B28" s="1" t="s">
        <v>15</v>
      </c>
      <c r="C28" s="16">
        <v>16804</v>
      </c>
      <c r="D28" s="16">
        <v>16758</v>
      </c>
      <c r="E28" s="16">
        <v>15499</v>
      </c>
      <c r="F28" s="16">
        <v>12357</v>
      </c>
      <c r="G28" s="16">
        <v>13273</v>
      </c>
      <c r="H28" s="11">
        <v>14639</v>
      </c>
    </row>
    <row r="29" spans="2:8" x14ac:dyDescent="0.25">
      <c r="B29" s="1" t="s">
        <v>11</v>
      </c>
      <c r="C29" s="16">
        <v>2508</v>
      </c>
      <c r="D29" s="16">
        <v>2634</v>
      </c>
      <c r="E29" s="16">
        <v>2029</v>
      </c>
      <c r="F29" s="16">
        <v>1974</v>
      </c>
      <c r="G29" s="16">
        <v>2507</v>
      </c>
      <c r="H29" s="11">
        <v>2746</v>
      </c>
    </row>
    <row r="30" spans="2:8" x14ac:dyDescent="0.25">
      <c r="B30" s="1" t="s">
        <v>12</v>
      </c>
      <c r="C30" s="16">
        <v>9479</v>
      </c>
      <c r="D30" s="16">
        <v>11089</v>
      </c>
      <c r="E30" s="16">
        <v>11725</v>
      </c>
      <c r="F30" s="16">
        <v>8202</v>
      </c>
      <c r="G30" s="16">
        <v>9070</v>
      </c>
      <c r="H30" s="11">
        <v>9389</v>
      </c>
    </row>
    <row r="31" spans="2:8" x14ac:dyDescent="0.25">
      <c r="B31" s="1" t="s">
        <v>13</v>
      </c>
      <c r="C31" s="16">
        <v>961</v>
      </c>
      <c r="D31" s="16">
        <v>1178</v>
      </c>
      <c r="E31" s="16">
        <v>1043</v>
      </c>
      <c r="F31" s="16">
        <v>1017</v>
      </c>
      <c r="G31" s="16">
        <v>1253</v>
      </c>
      <c r="H31" s="11">
        <v>1266</v>
      </c>
    </row>
    <row r="32" spans="2:8" x14ac:dyDescent="0.25">
      <c r="B32" s="18" t="s">
        <v>14</v>
      </c>
      <c r="C32" s="16">
        <v>29752</v>
      </c>
      <c r="D32" s="16">
        <v>31659</v>
      </c>
      <c r="E32" s="16">
        <v>30296</v>
      </c>
      <c r="F32" s="16">
        <v>23550</v>
      </c>
      <c r="G32" s="16">
        <v>26103</v>
      </c>
      <c r="H32" s="16">
        <v>28040</v>
      </c>
    </row>
    <row r="35" spans="2:8" ht="15.75" thickBot="1" x14ac:dyDescent="0.3">
      <c r="B35" s="17" t="s">
        <v>2</v>
      </c>
    </row>
    <row r="36" spans="2:8" x14ac:dyDescent="0.25">
      <c r="C36" s="8">
        <v>2017</v>
      </c>
      <c r="D36" s="8">
        <v>2018</v>
      </c>
      <c r="E36" s="8">
        <v>2019</v>
      </c>
      <c r="F36" s="8">
        <v>2020</v>
      </c>
      <c r="G36" s="8">
        <v>2021</v>
      </c>
      <c r="H36" s="8">
        <v>2022</v>
      </c>
    </row>
    <row r="37" spans="2:8" x14ac:dyDescent="0.25">
      <c r="B37" s="1" t="s">
        <v>15</v>
      </c>
      <c r="C37" s="16">
        <v>16940898.739999998</v>
      </c>
      <c r="D37" s="16">
        <v>15465485.869999999</v>
      </c>
      <c r="E37" s="16">
        <v>13900106.149999997</v>
      </c>
      <c r="F37" s="16">
        <v>13861493.529999999</v>
      </c>
      <c r="G37" s="16">
        <v>12831600.75</v>
      </c>
      <c r="H37" s="16">
        <v>14493215.779999942</v>
      </c>
    </row>
    <row r="38" spans="2:8" x14ac:dyDescent="0.25">
      <c r="B38" s="1" t="s">
        <v>11</v>
      </c>
      <c r="C38" s="16">
        <v>4579103.8</v>
      </c>
      <c r="D38" s="16">
        <v>4600476.29</v>
      </c>
      <c r="E38" s="16">
        <v>3854747.0699999966</v>
      </c>
      <c r="F38" s="16">
        <v>3756941.61</v>
      </c>
      <c r="G38" s="16">
        <v>4675834.2300000004</v>
      </c>
      <c r="H38" s="16">
        <v>3466741.1699999948</v>
      </c>
    </row>
    <row r="39" spans="2:8" x14ac:dyDescent="0.25">
      <c r="B39" s="1" t="s">
        <v>12</v>
      </c>
      <c r="C39" s="16">
        <v>13203361.039999999</v>
      </c>
      <c r="D39" s="16">
        <v>16328042.16</v>
      </c>
      <c r="E39" s="16">
        <v>16807373.419999924</v>
      </c>
      <c r="F39" s="16">
        <v>17772810.059999999</v>
      </c>
      <c r="G39" s="16">
        <v>19221893.940000001</v>
      </c>
      <c r="H39" s="16">
        <v>16918442.409999959</v>
      </c>
    </row>
    <row r="40" spans="2:8" x14ac:dyDescent="0.25">
      <c r="B40" s="1" t="s">
        <v>13</v>
      </c>
      <c r="C40" s="16">
        <v>1329194.6299999999</v>
      </c>
      <c r="D40" s="16">
        <v>1517991.1</v>
      </c>
      <c r="E40" s="16">
        <v>1309014.9099999978</v>
      </c>
      <c r="F40" s="16">
        <v>1377330.22</v>
      </c>
      <c r="G40" s="16">
        <v>1738407.25</v>
      </c>
      <c r="H40" s="16">
        <v>1499379.2999999989</v>
      </c>
    </row>
    <row r="41" spans="2:8" x14ac:dyDescent="0.25">
      <c r="B41" s="18" t="s">
        <v>14</v>
      </c>
      <c r="C41" s="16">
        <v>36052558.210000001</v>
      </c>
      <c r="D41" s="16">
        <v>37911995.420000002</v>
      </c>
      <c r="E41" s="16">
        <v>35871241.549999908</v>
      </c>
      <c r="F41" s="16">
        <f>SUM(F37:F40)</f>
        <v>36768575.420000002</v>
      </c>
      <c r="G41" s="16">
        <f>SUM(G37:G40)</f>
        <v>38467736.170000002</v>
      </c>
      <c r="H41" s="16">
        <f>SUM(H37:H40)</f>
        <v>36377778.659999892</v>
      </c>
    </row>
    <row r="44" spans="2:8" ht="15.75" thickBot="1" x14ac:dyDescent="0.3">
      <c r="B44" t="s">
        <v>3</v>
      </c>
    </row>
    <row r="45" spans="2:8" x14ac:dyDescent="0.25">
      <c r="C45" s="8">
        <v>2017</v>
      </c>
      <c r="D45" s="8">
        <v>2018</v>
      </c>
      <c r="E45" s="8">
        <v>2019</v>
      </c>
      <c r="F45" s="8">
        <v>2020</v>
      </c>
      <c r="G45" s="8">
        <v>2021</v>
      </c>
      <c r="H45" s="8">
        <v>2022</v>
      </c>
    </row>
    <row r="46" spans="2:8" x14ac:dyDescent="0.25">
      <c r="B46" s="1" t="s">
        <v>15</v>
      </c>
      <c r="C46" s="16">
        <v>1008.1467948107593</v>
      </c>
      <c r="D46" s="16">
        <v>922.87181465568676</v>
      </c>
      <c r="E46" s="19">
        <v>896.83890250983916</v>
      </c>
      <c r="F46" s="19">
        <v>1121.7523290442664</v>
      </c>
      <c r="G46" s="19">
        <v>966.74</v>
      </c>
      <c r="H46" s="19">
        <v>990.0413812418841</v>
      </c>
    </row>
    <row r="47" spans="2:8" x14ac:dyDescent="0.25">
      <c r="B47" s="1" t="s">
        <v>11</v>
      </c>
      <c r="C47" s="16">
        <v>1825.7989633173843</v>
      </c>
      <c r="D47" s="16">
        <v>1746.5741419893698</v>
      </c>
      <c r="E47" s="19">
        <v>1899.8260571710184</v>
      </c>
      <c r="F47" s="19">
        <v>1903.2125683890577</v>
      </c>
      <c r="G47" s="19">
        <v>1865.11</v>
      </c>
      <c r="H47" s="19">
        <v>1262.4694719592114</v>
      </c>
    </row>
    <row r="48" spans="2:8" x14ac:dyDescent="0.25">
      <c r="B48" s="1" t="s">
        <v>12</v>
      </c>
      <c r="C48" s="16">
        <v>1392.9065344445617</v>
      </c>
      <c r="D48" s="16">
        <v>1472.4539778158535</v>
      </c>
      <c r="E48" s="19">
        <v>1433.4646840085222</v>
      </c>
      <c r="F48" s="19">
        <v>2166.8873518653986</v>
      </c>
      <c r="G48" s="19">
        <v>2119.2800000000002</v>
      </c>
      <c r="H48" s="19">
        <v>1801.9429555863201</v>
      </c>
    </row>
    <row r="49" spans="2:8" x14ac:dyDescent="0.25">
      <c r="B49" s="1" t="s">
        <v>13</v>
      </c>
      <c r="C49" s="16">
        <v>1383.1369719042664</v>
      </c>
      <c r="D49" s="16">
        <v>1288.6172325976231</v>
      </c>
      <c r="E49" s="19">
        <v>1255.0478523489912</v>
      </c>
      <c r="F49" s="19">
        <v>1354.3070009832841</v>
      </c>
      <c r="G49" s="19">
        <v>1387.4</v>
      </c>
      <c r="H49" s="19">
        <v>1184.3438388625584</v>
      </c>
    </row>
    <row r="50" spans="2:8" x14ac:dyDescent="0.25">
      <c r="B50" s="18" t="s">
        <v>3</v>
      </c>
      <c r="C50" s="16">
        <v>1211.769225598279</v>
      </c>
      <c r="D50" s="16">
        <v>1197.5108316750373</v>
      </c>
      <c r="E50" s="16">
        <v>1184.0256651043012</v>
      </c>
      <c r="F50" s="16">
        <v>1561.2983193205946</v>
      </c>
      <c r="G50" s="16">
        <v>1473.69</v>
      </c>
      <c r="H50" s="16">
        <v>1297.3530192582025</v>
      </c>
    </row>
    <row r="55" spans="2:8" ht="15.75" thickBot="1" x14ac:dyDescent="0.3">
      <c r="B55" s="17" t="s">
        <v>4</v>
      </c>
    </row>
    <row r="56" spans="2:8" x14ac:dyDescent="0.25">
      <c r="C56" s="8">
        <v>2017</v>
      </c>
      <c r="D56" s="8">
        <v>2018</v>
      </c>
      <c r="E56" s="8">
        <v>2019</v>
      </c>
      <c r="F56" s="8">
        <v>2020</v>
      </c>
      <c r="G56" s="8">
        <v>2021</v>
      </c>
      <c r="H56" s="8">
        <v>2022</v>
      </c>
    </row>
    <row r="57" spans="2:8" x14ac:dyDescent="0.25">
      <c r="B57" s="1" t="s">
        <v>15</v>
      </c>
      <c r="C57" s="16">
        <v>13132.479643410852</v>
      </c>
      <c r="D57" s="16">
        <v>11515.626113179449</v>
      </c>
      <c r="E57" s="16">
        <v>10380.96053024645</v>
      </c>
      <c r="F57" s="16">
        <v>12532.995958408679</v>
      </c>
      <c r="G57" s="16">
        <v>10764.77</v>
      </c>
      <c r="H57" s="16">
        <v>11243.767090767991</v>
      </c>
    </row>
    <row r="58" spans="2:8" x14ac:dyDescent="0.25">
      <c r="B58" s="1" t="s">
        <v>11</v>
      </c>
      <c r="C58" s="16">
        <v>13792.481325301203</v>
      </c>
      <c r="D58" s="16">
        <v>13898.719909365558</v>
      </c>
      <c r="E58" s="16">
        <v>11752.277652439014</v>
      </c>
      <c r="F58" s="16">
        <v>13322.487978723404</v>
      </c>
      <c r="G58" s="16">
        <v>14891.19</v>
      </c>
      <c r="H58" s="16">
        <v>10196.297558823515</v>
      </c>
    </row>
    <row r="59" spans="2:8" x14ac:dyDescent="0.25">
      <c r="B59" s="1" t="s">
        <v>12</v>
      </c>
      <c r="C59" s="16">
        <v>16649.887818411094</v>
      </c>
      <c r="D59" s="16">
        <v>20009.855588235296</v>
      </c>
      <c r="E59" s="16">
        <v>20397.297839805731</v>
      </c>
      <c r="F59" s="16">
        <v>24926.802328190741</v>
      </c>
      <c r="G59" s="16">
        <v>23047.83</v>
      </c>
      <c r="H59" s="16">
        <v>20809.89226322258</v>
      </c>
    </row>
    <row r="60" spans="2:8" x14ac:dyDescent="0.25">
      <c r="B60" s="1" t="s">
        <v>13</v>
      </c>
      <c r="C60" s="16">
        <v>4260.2391987179481</v>
      </c>
      <c r="D60" s="16">
        <v>4252.0759103641458</v>
      </c>
      <c r="E60" s="16">
        <v>3697.7822316384118</v>
      </c>
      <c r="F60" s="16">
        <v>4954.4252517985615</v>
      </c>
      <c r="G60" s="16">
        <v>5348.95</v>
      </c>
      <c r="H60" s="16">
        <v>4235.5347457627086</v>
      </c>
    </row>
    <row r="61" spans="2:8" x14ac:dyDescent="0.25">
      <c r="B61" s="18" t="s">
        <v>16</v>
      </c>
      <c r="C61" s="16">
        <v>13220.593325999267</v>
      </c>
      <c r="D61" s="16">
        <v>13316.471872146119</v>
      </c>
      <c r="E61" s="16">
        <v>12608.520755711743</v>
      </c>
      <c r="F61" s="16">
        <v>15455.475166036151</v>
      </c>
      <c r="G61" s="16">
        <v>14434.42</v>
      </c>
      <c r="H61" s="16">
        <v>13010.650450643776</v>
      </c>
    </row>
    <row r="65" spans="2:8" ht="15.75" thickBot="1" x14ac:dyDescent="0.3">
      <c r="B65" s="17" t="s">
        <v>5</v>
      </c>
    </row>
    <row r="66" spans="2:8" x14ac:dyDescent="0.25">
      <c r="C66" s="8">
        <v>2017</v>
      </c>
      <c r="D66" s="8">
        <v>2018</v>
      </c>
      <c r="E66" s="8">
        <v>2019</v>
      </c>
      <c r="F66" s="8">
        <v>2020</v>
      </c>
      <c r="G66" s="8">
        <v>2021</v>
      </c>
      <c r="H66" s="8">
        <v>2022</v>
      </c>
    </row>
    <row r="67" spans="2:8" x14ac:dyDescent="0.25">
      <c r="B67" s="1" t="s">
        <v>15</v>
      </c>
      <c r="C67" s="19">
        <v>13.026356589147287</v>
      </c>
      <c r="D67" s="19">
        <v>12.478034251675354</v>
      </c>
      <c r="E67" s="19">
        <v>11.575056011949215</v>
      </c>
      <c r="F67" s="19">
        <v>11.172694394213382</v>
      </c>
      <c r="G67" s="19">
        <v>11.14</v>
      </c>
      <c r="H67" s="19">
        <v>11.356865787432119</v>
      </c>
    </row>
    <row r="68" spans="2:8" x14ac:dyDescent="0.25">
      <c r="B68" s="1" t="s">
        <v>11</v>
      </c>
      <c r="C68" s="19">
        <v>7.5542168674698793</v>
      </c>
      <c r="D68" s="19">
        <v>7.9577039274924468</v>
      </c>
      <c r="E68" s="19">
        <v>6.1859756097560972</v>
      </c>
      <c r="F68" s="19">
        <v>7</v>
      </c>
      <c r="G68" s="19">
        <v>7.98</v>
      </c>
      <c r="H68" s="19">
        <v>8.0764705882352938</v>
      </c>
    </row>
    <row r="69" spans="2:8" x14ac:dyDescent="0.25">
      <c r="B69" s="1" t="s">
        <v>12</v>
      </c>
      <c r="C69" s="19">
        <v>11.953341740226985</v>
      </c>
      <c r="D69" s="19">
        <v>13.589460784313726</v>
      </c>
      <c r="E69" s="19">
        <v>14.229368932038835</v>
      </c>
      <c r="F69" s="19">
        <v>11.503506311360448</v>
      </c>
      <c r="G69" s="19">
        <v>10.88</v>
      </c>
      <c r="H69" s="19">
        <v>11.548585485854858</v>
      </c>
    </row>
    <row r="70" spans="2:8" x14ac:dyDescent="0.25">
      <c r="B70" s="1" t="s">
        <v>13</v>
      </c>
      <c r="C70" s="19">
        <v>3.0801282051282053</v>
      </c>
      <c r="D70" s="19">
        <v>3.2997198879551819</v>
      </c>
      <c r="E70" s="19">
        <v>2.9463276836158192</v>
      </c>
      <c r="F70" s="19">
        <v>3.6582733812949639</v>
      </c>
      <c r="G70" s="19">
        <v>3.86</v>
      </c>
      <c r="H70" s="19">
        <v>3.5762711864406778</v>
      </c>
    </row>
    <row r="71" spans="2:8" x14ac:dyDescent="0.25">
      <c r="B71" s="1" t="s">
        <v>5</v>
      </c>
      <c r="C71" s="19">
        <v>10.91015768243491</v>
      </c>
      <c r="D71" s="19">
        <v>11.120126448893572</v>
      </c>
      <c r="E71" s="16">
        <v>10.648857644991212</v>
      </c>
      <c r="F71" s="19">
        <v>9.8991172761664572</v>
      </c>
      <c r="G71" s="19">
        <v>9.7899999999999991</v>
      </c>
      <c r="H71" s="19">
        <v>10.028612303290416</v>
      </c>
    </row>
  </sheetData>
  <mergeCells count="1">
    <mergeCell ref="B1:E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tabSelected="1" workbookViewId="0">
      <selection activeCell="M56" sqref="M56"/>
    </sheetView>
  </sheetViews>
  <sheetFormatPr baseColWidth="10" defaultRowHeight="15" x14ac:dyDescent="0.25"/>
  <cols>
    <col min="2" max="2" width="32.140625" bestFit="1" customWidth="1"/>
    <col min="3" max="3" width="13" bestFit="1" customWidth="1"/>
    <col min="6" max="6" width="32.140625" bestFit="1" customWidth="1"/>
    <col min="7" max="8" width="15.140625" bestFit="1" customWidth="1"/>
    <col min="9" max="9" width="15" bestFit="1" customWidth="1"/>
    <col min="10" max="10" width="15.85546875" bestFit="1" customWidth="1"/>
    <col min="11" max="11" width="19.5703125" customWidth="1"/>
  </cols>
  <sheetData>
    <row r="1" spans="1:11" ht="54.75" customHeight="1" thickBot="1" x14ac:dyDescent="0.3">
      <c r="A1" s="20"/>
      <c r="B1" s="46"/>
      <c r="C1" s="46"/>
      <c r="D1" s="46"/>
      <c r="E1" s="46"/>
      <c r="F1" s="46"/>
      <c r="G1" s="46"/>
      <c r="H1" s="42"/>
      <c r="I1" s="42"/>
      <c r="J1" s="43" t="s">
        <v>17</v>
      </c>
      <c r="K1" s="42"/>
    </row>
    <row r="2" spans="1:11" ht="28.5" customHeight="1" x14ac:dyDescent="0.25">
      <c r="A2" s="41" t="s">
        <v>22</v>
      </c>
      <c r="B2" s="24"/>
      <c r="C2" s="21"/>
      <c r="D2" s="21"/>
      <c r="E2" s="17"/>
      <c r="F2" s="17"/>
      <c r="G2" s="17"/>
    </row>
    <row r="3" spans="1:11" ht="16.5" customHeight="1" x14ac:dyDescent="0.25">
      <c r="A3" s="41" t="s">
        <v>21</v>
      </c>
      <c r="B3" s="22"/>
      <c r="C3" s="21"/>
      <c r="D3" s="21"/>
      <c r="E3" s="23"/>
      <c r="F3" s="17"/>
      <c r="G3" s="17"/>
    </row>
    <row r="5" spans="1:11" ht="15.75" thickBot="1" x14ac:dyDescent="0.3"/>
    <row r="6" spans="1:11" ht="20.25" x14ac:dyDescent="0.25">
      <c r="B6" s="47" t="s">
        <v>6</v>
      </c>
      <c r="C6" s="48"/>
      <c r="F6" s="6" t="s">
        <v>6</v>
      </c>
      <c r="G6" s="7" t="s">
        <v>9</v>
      </c>
      <c r="H6" s="7" t="s">
        <v>10</v>
      </c>
      <c r="I6" s="7" t="s">
        <v>11</v>
      </c>
      <c r="J6" s="7" t="s">
        <v>12</v>
      </c>
      <c r="K6" s="8" t="s">
        <v>13</v>
      </c>
    </row>
    <row r="7" spans="1:11" x14ac:dyDescent="0.25">
      <c r="B7" s="1" t="s">
        <v>0</v>
      </c>
      <c r="C7" s="2">
        <v>2727</v>
      </c>
      <c r="F7" s="1" t="s">
        <v>0</v>
      </c>
      <c r="G7" s="11">
        <v>2727</v>
      </c>
      <c r="H7" s="11">
        <v>1290</v>
      </c>
      <c r="I7" s="11">
        <v>332</v>
      </c>
      <c r="J7" s="11">
        <v>793</v>
      </c>
      <c r="K7" s="2">
        <v>312</v>
      </c>
    </row>
    <row r="8" spans="1:11" x14ac:dyDescent="0.25">
      <c r="B8" s="1" t="s">
        <v>1</v>
      </c>
      <c r="C8" s="2">
        <v>29752</v>
      </c>
      <c r="F8" s="1" t="s">
        <v>1</v>
      </c>
      <c r="G8" s="11">
        <v>29752</v>
      </c>
      <c r="H8" s="11">
        <v>16804</v>
      </c>
      <c r="I8" s="11">
        <v>2508</v>
      </c>
      <c r="J8" s="11">
        <v>9479</v>
      </c>
      <c r="K8" s="2">
        <v>961</v>
      </c>
    </row>
    <row r="9" spans="1:11" x14ac:dyDescent="0.25">
      <c r="B9" s="1" t="s">
        <v>2</v>
      </c>
      <c r="C9" s="3">
        <v>36052558</v>
      </c>
      <c r="F9" s="1" t="s">
        <v>2</v>
      </c>
      <c r="G9" s="12">
        <v>36052558</v>
      </c>
      <c r="H9" s="12">
        <v>16940898.739999998</v>
      </c>
      <c r="I9" s="12">
        <v>4579103.8</v>
      </c>
      <c r="J9" s="12">
        <v>13203361.039999999</v>
      </c>
      <c r="K9" s="3">
        <v>1329194.6299999999</v>
      </c>
    </row>
    <row r="10" spans="1:11" x14ac:dyDescent="0.25">
      <c r="B10" s="1" t="s">
        <v>3</v>
      </c>
      <c r="C10" s="3">
        <v>1212</v>
      </c>
      <c r="F10" s="1" t="s">
        <v>3</v>
      </c>
      <c r="G10" s="12">
        <f>G9/G8</f>
        <v>1211.769225598279</v>
      </c>
      <c r="H10" s="12">
        <f>H9/H8</f>
        <v>1008.1467948107593</v>
      </c>
      <c r="I10" s="12">
        <f>I9/I8</f>
        <v>1825.7989633173843</v>
      </c>
      <c r="J10" s="12">
        <f>J9/J8</f>
        <v>1392.9065344445617</v>
      </c>
      <c r="K10" s="3">
        <f>K9/K8</f>
        <v>1383.1369719042664</v>
      </c>
    </row>
    <row r="11" spans="1:11" x14ac:dyDescent="0.25">
      <c r="B11" s="1" t="s">
        <v>4</v>
      </c>
      <c r="C11" s="3">
        <f>C9/C7</f>
        <v>13220.593325999267</v>
      </c>
      <c r="F11" s="1" t="s">
        <v>4</v>
      </c>
      <c r="G11" s="12">
        <f>G9/G7</f>
        <v>13220.593325999267</v>
      </c>
      <c r="H11" s="12">
        <f>H9/H7</f>
        <v>13132.479643410852</v>
      </c>
      <c r="I11" s="12">
        <f>I9/I7</f>
        <v>13792.481325301203</v>
      </c>
      <c r="J11" s="12">
        <f>J9/J7</f>
        <v>16649.887818411094</v>
      </c>
      <c r="K11" s="3">
        <f>K9/K7</f>
        <v>4260.2391987179481</v>
      </c>
    </row>
    <row r="12" spans="1:11" ht="15.75" thickBot="1" x14ac:dyDescent="0.3">
      <c r="B12" s="4" t="s">
        <v>5</v>
      </c>
      <c r="C12" s="5">
        <f>C8/C7</f>
        <v>10.91015768243491</v>
      </c>
      <c r="F12" s="4" t="s">
        <v>5</v>
      </c>
      <c r="G12" s="9">
        <f>G8/G7</f>
        <v>10.91015768243491</v>
      </c>
      <c r="H12" s="9">
        <f>H8/H7</f>
        <v>13.026356589147287</v>
      </c>
      <c r="I12" s="9">
        <f>I8/I7</f>
        <v>7.5542168674698793</v>
      </c>
      <c r="J12" s="9">
        <f>J8/J7</f>
        <v>11.953341740226985</v>
      </c>
      <c r="K12" s="10">
        <f>K8/K7</f>
        <v>3.0801282051282053</v>
      </c>
    </row>
    <row r="15" spans="1:11" ht="15.75" thickBot="1" x14ac:dyDescent="0.3"/>
    <row r="16" spans="1:11" ht="20.25" x14ac:dyDescent="0.25">
      <c r="B16" s="47" t="s">
        <v>7</v>
      </c>
      <c r="C16" s="48"/>
      <c r="F16" s="6" t="s">
        <v>7</v>
      </c>
      <c r="G16" s="7" t="s">
        <v>9</v>
      </c>
      <c r="H16" s="7" t="s">
        <v>10</v>
      </c>
      <c r="I16" s="7" t="s">
        <v>11</v>
      </c>
      <c r="J16" s="7" t="s">
        <v>12</v>
      </c>
      <c r="K16" s="8" t="s">
        <v>13</v>
      </c>
    </row>
    <row r="17" spans="2:11" x14ac:dyDescent="0.25">
      <c r="B17" s="1" t="s">
        <v>0</v>
      </c>
      <c r="C17" s="2">
        <v>2847</v>
      </c>
      <c r="F17" s="1" t="s">
        <v>0</v>
      </c>
      <c r="G17" s="11">
        <v>2847</v>
      </c>
      <c r="H17" s="11">
        <v>1343</v>
      </c>
      <c r="I17" s="11">
        <v>331</v>
      </c>
      <c r="J17" s="11">
        <v>816</v>
      </c>
      <c r="K17" s="2">
        <v>357</v>
      </c>
    </row>
    <row r="18" spans="2:11" x14ac:dyDescent="0.25">
      <c r="B18" s="1" t="s">
        <v>1</v>
      </c>
      <c r="C18" s="2">
        <v>31659</v>
      </c>
      <c r="F18" s="1" t="s">
        <v>1</v>
      </c>
      <c r="G18" s="11">
        <v>31659</v>
      </c>
      <c r="H18" s="11">
        <v>16758</v>
      </c>
      <c r="I18" s="11">
        <v>2634</v>
      </c>
      <c r="J18" s="11">
        <v>11089</v>
      </c>
      <c r="K18" s="2">
        <v>1178</v>
      </c>
    </row>
    <row r="19" spans="2:11" x14ac:dyDescent="0.25">
      <c r="B19" s="1" t="s">
        <v>2</v>
      </c>
      <c r="C19" s="3">
        <v>37911995.420000002</v>
      </c>
      <c r="F19" s="1" t="s">
        <v>2</v>
      </c>
      <c r="G19" s="12">
        <v>37911995.420000002</v>
      </c>
      <c r="H19" s="12">
        <v>15465485.869999999</v>
      </c>
      <c r="I19" s="12">
        <v>4600476.29</v>
      </c>
      <c r="J19" s="12">
        <v>16328042.16</v>
      </c>
      <c r="K19" s="3">
        <v>1517991.1</v>
      </c>
    </row>
    <row r="20" spans="2:11" x14ac:dyDescent="0.25">
      <c r="B20" s="1" t="s">
        <v>3</v>
      </c>
      <c r="C20" s="3">
        <v>1197.5108316750373</v>
      </c>
      <c r="F20" s="1" t="s">
        <v>3</v>
      </c>
      <c r="G20" s="12">
        <f>G19/G18</f>
        <v>1197.5108316750373</v>
      </c>
      <c r="H20" s="12">
        <f>H19/H18</f>
        <v>922.87181465568676</v>
      </c>
      <c r="I20" s="12">
        <f>I19/I18</f>
        <v>1746.5741419893698</v>
      </c>
      <c r="J20" s="12">
        <f>J19/J18</f>
        <v>1472.4539778158535</v>
      </c>
      <c r="K20" s="12">
        <f>K19/K18</f>
        <v>1288.6172325976231</v>
      </c>
    </row>
    <row r="21" spans="2:11" x14ac:dyDescent="0.25">
      <c r="B21" s="1" t="s">
        <v>4</v>
      </c>
      <c r="C21" s="3">
        <f>C19/C17</f>
        <v>13316.471872146119</v>
      </c>
      <c r="F21" s="1" t="s">
        <v>4</v>
      </c>
      <c r="G21" s="12">
        <f>G19/G17</f>
        <v>13316.471872146119</v>
      </c>
      <c r="H21" s="12">
        <f>H19/H17</f>
        <v>11515.626113179449</v>
      </c>
      <c r="I21" s="12">
        <f>I19/I17</f>
        <v>13898.719909365558</v>
      </c>
      <c r="J21" s="12">
        <f>J19/J17</f>
        <v>20009.855588235296</v>
      </c>
      <c r="K21" s="12">
        <f>K19/K17</f>
        <v>4252.0759103641458</v>
      </c>
    </row>
    <row r="22" spans="2:11" ht="15.75" thickBot="1" x14ac:dyDescent="0.3">
      <c r="B22" s="4" t="s">
        <v>5</v>
      </c>
      <c r="C22" s="5">
        <v>11.120126448893572</v>
      </c>
      <c r="F22" s="4" t="s">
        <v>5</v>
      </c>
      <c r="G22" s="9">
        <f>G18/G17</f>
        <v>11.120126448893572</v>
      </c>
      <c r="H22" s="9">
        <f>H18/H17</f>
        <v>12.478034251675354</v>
      </c>
      <c r="I22" s="9">
        <f>I18/I17</f>
        <v>7.9577039274924468</v>
      </c>
      <c r="J22" s="9">
        <f>J18/J17</f>
        <v>13.589460784313726</v>
      </c>
      <c r="K22" s="9">
        <f>K18/K17</f>
        <v>3.2997198879551819</v>
      </c>
    </row>
    <row r="25" spans="2:11" ht="15.75" thickBot="1" x14ac:dyDescent="0.3"/>
    <row r="26" spans="2:11" ht="20.25" x14ac:dyDescent="0.25">
      <c r="B26" s="47" t="s">
        <v>8</v>
      </c>
      <c r="C26" s="48"/>
      <c r="F26" s="6" t="s">
        <v>8</v>
      </c>
      <c r="G26" s="7" t="s">
        <v>9</v>
      </c>
      <c r="H26" s="7" t="s">
        <v>10</v>
      </c>
      <c r="I26" s="7" t="s">
        <v>11</v>
      </c>
      <c r="J26" s="7" t="s">
        <v>12</v>
      </c>
      <c r="K26" s="8" t="s">
        <v>13</v>
      </c>
    </row>
    <row r="27" spans="2:11" x14ac:dyDescent="0.25">
      <c r="B27" s="1" t="s">
        <v>0</v>
      </c>
      <c r="C27" s="2">
        <v>2845</v>
      </c>
      <c r="F27" s="1" t="s">
        <v>0</v>
      </c>
      <c r="G27" s="11">
        <v>2845</v>
      </c>
      <c r="H27" s="11">
        <v>1339</v>
      </c>
      <c r="I27" s="11">
        <v>328</v>
      </c>
      <c r="J27" s="11">
        <v>824</v>
      </c>
      <c r="K27" s="11">
        <v>354</v>
      </c>
    </row>
    <row r="28" spans="2:11" x14ac:dyDescent="0.25">
      <c r="B28" s="1" t="s">
        <v>1</v>
      </c>
      <c r="C28" s="2">
        <v>30296</v>
      </c>
      <c r="F28" s="1" t="s">
        <v>1</v>
      </c>
      <c r="G28" s="11">
        <f>SUM(H28:K28)</f>
        <v>30296</v>
      </c>
      <c r="H28" s="11">
        <v>15499</v>
      </c>
      <c r="I28" s="11">
        <v>2029</v>
      </c>
      <c r="J28" s="11">
        <v>11725</v>
      </c>
      <c r="K28" s="11">
        <v>1043</v>
      </c>
    </row>
    <row r="29" spans="2:11" x14ac:dyDescent="0.25">
      <c r="B29" s="1" t="s">
        <v>2</v>
      </c>
      <c r="C29" s="3">
        <v>35871241.549999997</v>
      </c>
      <c r="F29" s="1" t="s">
        <v>2</v>
      </c>
      <c r="G29" s="13">
        <f>SUM(H29:K29)</f>
        <v>35871241.549999908</v>
      </c>
      <c r="H29" s="13">
        <v>13900106.149999997</v>
      </c>
      <c r="I29" s="13">
        <v>3854747.0699999966</v>
      </c>
      <c r="J29" s="13">
        <v>16807373.419999924</v>
      </c>
      <c r="K29" s="13">
        <v>1309014.9099999978</v>
      </c>
    </row>
    <row r="30" spans="2:11" x14ac:dyDescent="0.25">
      <c r="B30" s="1" t="s">
        <v>3</v>
      </c>
      <c r="C30" s="3">
        <f>C29/C28</f>
        <v>1184.0256651043042</v>
      </c>
      <c r="F30" s="1" t="s">
        <v>3</v>
      </c>
      <c r="G30" s="13">
        <f>G29/G28</f>
        <v>1184.0256651043012</v>
      </c>
      <c r="H30" s="13">
        <f>H29/H28</f>
        <v>896.83890250983916</v>
      </c>
      <c r="I30" s="13">
        <f>I29/I28</f>
        <v>1899.8260571710184</v>
      </c>
      <c r="J30" s="13">
        <f>J29/J28</f>
        <v>1433.4646840085222</v>
      </c>
      <c r="K30" s="13">
        <f>K29/K28</f>
        <v>1255.0478523489912</v>
      </c>
    </row>
    <row r="31" spans="2:11" x14ac:dyDescent="0.25">
      <c r="B31" s="1" t="s">
        <v>4</v>
      </c>
      <c r="C31" s="3">
        <f>C29/C27</f>
        <v>12608.520755711774</v>
      </c>
      <c r="F31" s="1" t="s">
        <v>4</v>
      </c>
      <c r="G31" s="11">
        <f>G29/G27</f>
        <v>12608.520755711743</v>
      </c>
      <c r="H31" s="11">
        <f>H29/H27</f>
        <v>10380.96053024645</v>
      </c>
      <c r="I31" s="11">
        <f>I29/I27</f>
        <v>11752.277652439014</v>
      </c>
      <c r="J31" s="11">
        <f>J29/J27</f>
        <v>20397.297839805731</v>
      </c>
      <c r="K31" s="11">
        <f>K29/K27</f>
        <v>3697.7822316384118</v>
      </c>
    </row>
    <row r="32" spans="2:11" ht="15.75" thickBot="1" x14ac:dyDescent="0.3">
      <c r="B32" s="4" t="s">
        <v>5</v>
      </c>
      <c r="C32" s="5">
        <f>C28/C27</f>
        <v>10.648857644991212</v>
      </c>
      <c r="F32" s="4" t="s">
        <v>5</v>
      </c>
      <c r="G32" s="14">
        <f>G28/G27</f>
        <v>10.648857644991212</v>
      </c>
      <c r="H32" s="14">
        <f>H28/H27</f>
        <v>11.575056011949215</v>
      </c>
      <c r="I32" s="14">
        <f>I28/I27</f>
        <v>6.1859756097560972</v>
      </c>
      <c r="J32" s="14">
        <f>J28/J27</f>
        <v>14.229368932038835</v>
      </c>
      <c r="K32" s="14">
        <f>K28/K27</f>
        <v>2.9463276836158192</v>
      </c>
    </row>
    <row r="35" spans="2:11" ht="15.75" thickBot="1" x14ac:dyDescent="0.3"/>
    <row r="36" spans="2:11" ht="20.25" x14ac:dyDescent="0.25">
      <c r="B36" s="47" t="s">
        <v>18</v>
      </c>
      <c r="C36" s="48"/>
      <c r="F36" s="6" t="s">
        <v>18</v>
      </c>
      <c r="G36" s="7" t="s">
        <v>9</v>
      </c>
      <c r="H36" s="7" t="s">
        <v>10</v>
      </c>
      <c r="I36" s="7" t="s">
        <v>11</v>
      </c>
      <c r="J36" s="7" t="s">
        <v>12</v>
      </c>
      <c r="K36" s="8" t="s">
        <v>13</v>
      </c>
    </row>
    <row r="37" spans="2:11" x14ac:dyDescent="0.25">
      <c r="B37" s="1" t="s">
        <v>0</v>
      </c>
      <c r="C37" s="2">
        <v>2379</v>
      </c>
      <c r="F37" s="1" t="s">
        <v>0</v>
      </c>
      <c r="G37" s="11">
        <v>2379</v>
      </c>
      <c r="H37" s="11">
        <v>1106</v>
      </c>
      <c r="I37" s="11">
        <v>282</v>
      </c>
      <c r="J37" s="11">
        <v>713</v>
      </c>
      <c r="K37" s="11">
        <v>278</v>
      </c>
    </row>
    <row r="38" spans="2:11" x14ac:dyDescent="0.25">
      <c r="B38" s="1" t="s">
        <v>1</v>
      </c>
      <c r="C38" s="2">
        <v>23550</v>
      </c>
      <c r="F38" s="1" t="s">
        <v>1</v>
      </c>
      <c r="G38" s="11">
        <v>23550</v>
      </c>
      <c r="H38" s="11">
        <v>12357</v>
      </c>
      <c r="I38" s="11">
        <v>1974</v>
      </c>
      <c r="J38" s="11">
        <v>8202</v>
      </c>
      <c r="K38" s="11">
        <v>1017</v>
      </c>
    </row>
    <row r="39" spans="2:11" x14ac:dyDescent="0.25">
      <c r="B39" s="1" t="s">
        <v>2</v>
      </c>
      <c r="C39" s="3">
        <v>36768575.420000002</v>
      </c>
      <c r="F39" s="1" t="s">
        <v>2</v>
      </c>
      <c r="G39" s="13">
        <v>36768575.420000002</v>
      </c>
      <c r="H39" s="13">
        <v>13861493.529999999</v>
      </c>
      <c r="I39" s="13">
        <v>3756941.61</v>
      </c>
      <c r="J39" s="13">
        <v>17772810.059999999</v>
      </c>
      <c r="K39" s="13">
        <v>1377330.22</v>
      </c>
    </row>
    <row r="40" spans="2:11" x14ac:dyDescent="0.25">
      <c r="B40" s="1" t="s">
        <v>3</v>
      </c>
      <c r="C40" s="3">
        <v>1561.2983193205946</v>
      </c>
      <c r="F40" s="1" t="s">
        <v>3</v>
      </c>
      <c r="G40" s="13">
        <v>1561.2983193205946</v>
      </c>
      <c r="H40" s="13">
        <v>1121.7523290442664</v>
      </c>
      <c r="I40" s="13">
        <v>1903.2125683890577</v>
      </c>
      <c r="J40" s="13">
        <v>2166.8873518653986</v>
      </c>
      <c r="K40" s="13">
        <v>1354.3070009832841</v>
      </c>
    </row>
    <row r="41" spans="2:11" x14ac:dyDescent="0.25">
      <c r="B41" s="1" t="s">
        <v>4</v>
      </c>
      <c r="C41" s="3">
        <v>15455.475166036151</v>
      </c>
      <c r="F41" s="1" t="s">
        <v>4</v>
      </c>
      <c r="G41" s="11">
        <v>15455.475166036151</v>
      </c>
      <c r="H41" s="11">
        <v>12532.995958408679</v>
      </c>
      <c r="I41" s="11">
        <v>13322.487978723404</v>
      </c>
      <c r="J41" s="11">
        <v>24926.802328190741</v>
      </c>
      <c r="K41" s="11">
        <v>4954.4252517985615</v>
      </c>
    </row>
    <row r="42" spans="2:11" ht="15.75" thickBot="1" x14ac:dyDescent="0.3">
      <c r="B42" s="4" t="s">
        <v>5</v>
      </c>
      <c r="C42" s="5">
        <v>9.8991172761664572</v>
      </c>
      <c r="F42" s="4" t="s">
        <v>5</v>
      </c>
      <c r="G42" s="14">
        <v>9.8991172761664572</v>
      </c>
      <c r="H42" s="14">
        <v>11.172694394213382</v>
      </c>
      <c r="I42" s="14">
        <v>7</v>
      </c>
      <c r="J42" s="14">
        <v>11.503506311360448</v>
      </c>
      <c r="K42" s="14">
        <v>3.6582733812949639</v>
      </c>
    </row>
    <row r="45" spans="2:11" ht="15.75" thickBot="1" x14ac:dyDescent="0.3"/>
    <row r="46" spans="2:11" ht="20.25" x14ac:dyDescent="0.25">
      <c r="B46" s="47" t="s">
        <v>19</v>
      </c>
      <c r="C46" s="48"/>
      <c r="F46" s="6" t="s">
        <v>20</v>
      </c>
      <c r="G46" s="7" t="s">
        <v>9</v>
      </c>
      <c r="H46" s="7" t="s">
        <v>10</v>
      </c>
      <c r="I46" s="7" t="s">
        <v>11</v>
      </c>
      <c r="J46" s="7" t="s">
        <v>12</v>
      </c>
      <c r="K46" s="8" t="s">
        <v>13</v>
      </c>
    </row>
    <row r="47" spans="2:11" x14ac:dyDescent="0.25">
      <c r="B47" s="1" t="s">
        <v>0</v>
      </c>
      <c r="C47" s="2">
        <v>2665</v>
      </c>
      <c r="F47" s="1" t="s">
        <v>0</v>
      </c>
      <c r="G47" s="11">
        <v>2665</v>
      </c>
      <c r="H47" s="11">
        <v>1192</v>
      </c>
      <c r="I47" s="11">
        <v>314</v>
      </c>
      <c r="J47" s="11">
        <v>834</v>
      </c>
      <c r="K47" s="11">
        <v>325</v>
      </c>
    </row>
    <row r="48" spans="2:11" x14ac:dyDescent="0.25">
      <c r="B48" s="1" t="s">
        <v>1</v>
      </c>
      <c r="C48" s="2">
        <v>26103</v>
      </c>
      <c r="F48" s="1" t="s">
        <v>1</v>
      </c>
      <c r="G48" s="11">
        <v>26103</v>
      </c>
      <c r="H48" s="11">
        <v>13273</v>
      </c>
      <c r="I48" s="11">
        <v>2507</v>
      </c>
      <c r="J48" s="11">
        <v>9070</v>
      </c>
      <c r="K48" s="11">
        <v>1253</v>
      </c>
    </row>
    <row r="49" spans="2:11" x14ac:dyDescent="0.25">
      <c r="B49" s="1" t="s">
        <v>2</v>
      </c>
      <c r="C49" s="3">
        <v>38467736.170000002</v>
      </c>
      <c r="F49" s="1" t="s">
        <v>2</v>
      </c>
      <c r="G49" s="13">
        <v>38467736</v>
      </c>
      <c r="H49" s="13">
        <v>12831600.75</v>
      </c>
      <c r="I49" s="13">
        <v>4675834.2300000004</v>
      </c>
      <c r="J49" s="13">
        <v>19221893.940000001</v>
      </c>
      <c r="K49" s="13">
        <v>1738407.25</v>
      </c>
    </row>
    <row r="50" spans="2:11" x14ac:dyDescent="0.25">
      <c r="B50" s="1" t="s">
        <v>3</v>
      </c>
      <c r="C50" s="3">
        <f>C49/C48</f>
        <v>1473.6902336896144</v>
      </c>
      <c r="F50" s="1" t="s">
        <v>3</v>
      </c>
      <c r="G50" s="13">
        <f>G49/G48</f>
        <v>1473.6902271769529</v>
      </c>
      <c r="H50" s="13">
        <f t="shared" ref="H50:K50" si="0">H49/H48</f>
        <v>966.74457545392897</v>
      </c>
      <c r="I50" s="13">
        <f t="shared" si="0"/>
        <v>1865.1113801356205</v>
      </c>
      <c r="J50" s="13">
        <f t="shared" si="0"/>
        <v>2119.2826835722162</v>
      </c>
      <c r="K50" s="13">
        <f t="shared" si="0"/>
        <v>1387.396049481245</v>
      </c>
    </row>
    <row r="51" spans="2:11" x14ac:dyDescent="0.25">
      <c r="B51" s="1" t="s">
        <v>4</v>
      </c>
      <c r="C51" s="3">
        <f>C49/C47</f>
        <v>14434.422577861164</v>
      </c>
      <c r="F51" s="1" t="s">
        <v>4</v>
      </c>
      <c r="G51" s="13">
        <f>G49/G47</f>
        <v>14434.422514071295</v>
      </c>
      <c r="H51" s="13">
        <f t="shared" ref="H51:K51" si="1">H49/H47</f>
        <v>10764.765729865772</v>
      </c>
      <c r="I51" s="13">
        <f t="shared" si="1"/>
        <v>14891.191815286626</v>
      </c>
      <c r="J51" s="13">
        <f t="shared" si="1"/>
        <v>23047.834460431655</v>
      </c>
      <c r="K51" s="13">
        <f t="shared" si="1"/>
        <v>5348.9453846153847</v>
      </c>
    </row>
    <row r="52" spans="2:11" ht="15.75" thickBot="1" x14ac:dyDescent="0.3">
      <c r="B52" s="4" t="s">
        <v>5</v>
      </c>
      <c r="C52" s="5">
        <f>C48/C47</f>
        <v>9.7947467166979365</v>
      </c>
      <c r="F52" s="4" t="s">
        <v>5</v>
      </c>
      <c r="G52" s="14">
        <f>G48/G47</f>
        <v>9.7947467166979365</v>
      </c>
      <c r="H52" s="14">
        <f t="shared" ref="H52:K52" si="2">H48/H47</f>
        <v>11.13506711409396</v>
      </c>
      <c r="I52" s="14">
        <f t="shared" si="2"/>
        <v>7.984076433121019</v>
      </c>
      <c r="J52" s="14">
        <f t="shared" si="2"/>
        <v>10.875299760191847</v>
      </c>
      <c r="K52" s="14">
        <f t="shared" si="2"/>
        <v>3.8553846153846152</v>
      </c>
    </row>
    <row r="55" spans="2:11" ht="15.75" thickBot="1" x14ac:dyDescent="0.3"/>
    <row r="56" spans="2:11" ht="20.25" x14ac:dyDescent="0.25">
      <c r="B56" s="47" t="s">
        <v>25</v>
      </c>
      <c r="C56" s="48"/>
      <c r="F56" s="6" t="s">
        <v>26</v>
      </c>
      <c r="G56" s="7" t="s">
        <v>9</v>
      </c>
      <c r="H56" s="7" t="s">
        <v>10</v>
      </c>
      <c r="I56" s="7" t="s">
        <v>11</v>
      </c>
      <c r="J56" s="7" t="s">
        <v>12</v>
      </c>
      <c r="K56" s="8" t="s">
        <v>13</v>
      </c>
    </row>
    <row r="57" spans="2:11" x14ac:dyDescent="0.25">
      <c r="B57" s="1" t="s">
        <v>0</v>
      </c>
      <c r="C57" s="2">
        <v>2796</v>
      </c>
      <c r="F57" s="1" t="s">
        <v>0</v>
      </c>
      <c r="G57" s="11">
        <v>2796</v>
      </c>
      <c r="H57" s="11">
        <v>1289</v>
      </c>
      <c r="I57" s="11">
        <v>340</v>
      </c>
      <c r="J57" s="11">
        <v>813</v>
      </c>
      <c r="K57" s="11">
        <v>354</v>
      </c>
    </row>
    <row r="58" spans="2:11" x14ac:dyDescent="0.25">
      <c r="B58" s="1" t="s">
        <v>1</v>
      </c>
      <c r="C58" s="2">
        <v>28040</v>
      </c>
      <c r="F58" s="1" t="s">
        <v>1</v>
      </c>
      <c r="G58" s="11">
        <v>28040</v>
      </c>
      <c r="H58" s="11">
        <v>14639</v>
      </c>
      <c r="I58" s="11">
        <v>2746</v>
      </c>
      <c r="J58" s="11">
        <v>9389</v>
      </c>
      <c r="K58" s="11">
        <v>1266</v>
      </c>
    </row>
    <row r="59" spans="2:11" x14ac:dyDescent="0.25">
      <c r="B59" s="1" t="s">
        <v>2</v>
      </c>
      <c r="C59" s="3">
        <v>36377778.659999996</v>
      </c>
      <c r="F59" s="1" t="s">
        <v>2</v>
      </c>
      <c r="G59" s="13">
        <v>36377778.659999996</v>
      </c>
      <c r="H59" s="13">
        <v>14493215.779999942</v>
      </c>
      <c r="I59" s="13">
        <v>3466741.1699999948</v>
      </c>
      <c r="J59" s="13">
        <v>16918442.409999959</v>
      </c>
      <c r="K59" s="13">
        <v>1499379.2999999989</v>
      </c>
    </row>
    <row r="60" spans="2:11" x14ac:dyDescent="0.25">
      <c r="B60" s="1" t="s">
        <v>3</v>
      </c>
      <c r="C60" s="3">
        <v>1297.3530192582025</v>
      </c>
      <c r="F60" s="1" t="s">
        <v>3</v>
      </c>
      <c r="G60" s="13">
        <f>G59/G58</f>
        <v>1297.3530192582025</v>
      </c>
      <c r="H60" s="13">
        <f>H59/H58</f>
        <v>990.0413812418841</v>
      </c>
      <c r="I60" s="13">
        <f>I59/I58</f>
        <v>1262.4694719592114</v>
      </c>
      <c r="J60" s="13">
        <f>J59/J58</f>
        <v>1801.9429555863201</v>
      </c>
      <c r="K60" s="13">
        <f>K59/K58</f>
        <v>1184.3438388625584</v>
      </c>
    </row>
    <row r="61" spans="2:11" x14ac:dyDescent="0.25">
      <c r="B61" s="1" t="s">
        <v>4</v>
      </c>
      <c r="C61" s="3">
        <v>13010.650450643776</v>
      </c>
      <c r="F61" s="1" t="s">
        <v>4</v>
      </c>
      <c r="G61" s="13">
        <f>G59/G57</f>
        <v>13010.650450643776</v>
      </c>
      <c r="H61" s="13">
        <f>H59/H57</f>
        <v>11243.767090767991</v>
      </c>
      <c r="I61" s="13">
        <f>I59/I57</f>
        <v>10196.297558823515</v>
      </c>
      <c r="J61" s="13">
        <f>J59/J57</f>
        <v>20809.89226322258</v>
      </c>
      <c r="K61" s="13">
        <f>K59/K57</f>
        <v>4235.5347457627086</v>
      </c>
    </row>
    <row r="62" spans="2:11" ht="15.75" thickBot="1" x14ac:dyDescent="0.3">
      <c r="B62" s="4" t="s">
        <v>5</v>
      </c>
      <c r="C62" s="5">
        <v>10.028612303290416</v>
      </c>
      <c r="F62" s="4" t="s">
        <v>5</v>
      </c>
      <c r="G62" s="14">
        <f>G58/G57</f>
        <v>10.028612303290416</v>
      </c>
      <c r="H62" s="14">
        <f>H58/H57</f>
        <v>11.356865787432119</v>
      </c>
      <c r="I62" s="14">
        <f>I58/I57</f>
        <v>8.0764705882352938</v>
      </c>
      <c r="J62" s="14">
        <f>J58/J57</f>
        <v>11.548585485854858</v>
      </c>
      <c r="K62" s="14">
        <f>K58/K57</f>
        <v>3.5762711864406778</v>
      </c>
    </row>
  </sheetData>
  <mergeCells count="7">
    <mergeCell ref="B1:G1"/>
    <mergeCell ref="B56:C56"/>
    <mergeCell ref="B46:C46"/>
    <mergeCell ref="B36:C36"/>
    <mergeCell ref="B26:C26"/>
    <mergeCell ref="B6:C6"/>
    <mergeCell ref="B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Totais</vt:lpstr>
      <vt:lpstr>Ámbitos</vt:lpstr>
      <vt:lpstr>Táboas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Area análises e programas</cp:lastModifiedBy>
  <dcterms:created xsi:type="dcterms:W3CDTF">2020-05-26T09:21:17Z</dcterms:created>
  <dcterms:modified xsi:type="dcterms:W3CDTF">2023-05-02T10:31:12Z</dcterms:modified>
</cp:coreProperties>
</file>