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Transferencia\"/>
    </mc:Choice>
  </mc:AlternateContent>
  <bookViews>
    <workbookView xWindow="0" yWindow="0" windowWidth="28800" windowHeight="11085"/>
  </bookViews>
  <sheets>
    <sheet name="2017_OTRI" sheetId="1" r:id="rId1"/>
    <sheet name="2017_Contratación I + D" sheetId="2" r:id="rId2"/>
    <sheet name="2017_CACTI" sheetId="6" r:id="rId3"/>
    <sheet name="2017_ECIMAT" sheetId="4" r:id="rId4"/>
    <sheet name="2017_CINBI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6" l="1"/>
  <c r="F27" i="6"/>
  <c r="E27" i="6"/>
  <c r="D27" i="6"/>
  <c r="F12" i="6"/>
  <c r="E12" i="6"/>
  <c r="D12" i="6"/>
  <c r="G11" i="6"/>
  <c r="G10" i="6"/>
  <c r="G9" i="6"/>
  <c r="D29" i="5" l="1"/>
  <c r="F20" i="5"/>
  <c r="E20" i="5"/>
  <c r="D20" i="5"/>
  <c r="F11" i="5"/>
  <c r="E11" i="5"/>
  <c r="D11" i="5"/>
  <c r="G8" i="5" s="1"/>
  <c r="G9" i="5"/>
  <c r="G10" i="5" l="1"/>
  <c r="E20" i="4"/>
  <c r="F20" i="4"/>
  <c r="D20" i="4"/>
  <c r="D29" i="4"/>
  <c r="E11" i="4"/>
  <c r="D11" i="4"/>
  <c r="F11" i="4"/>
  <c r="G10" i="4" l="1"/>
  <c r="G8" i="4"/>
  <c r="G9" i="4"/>
  <c r="E40" i="2" l="1"/>
  <c r="D40" i="2"/>
  <c r="E26" i="2"/>
  <c r="D26" i="2"/>
</calcChain>
</file>

<file path=xl/sharedStrings.xml><?xml version="1.0" encoding="utf-8"?>
<sst xmlns="http://schemas.openxmlformats.org/spreadsheetml/2006/main" count="215" uniqueCount="83">
  <si>
    <t>Contratos de licencia</t>
  </si>
  <si>
    <t>Spin-off</t>
  </si>
  <si>
    <t>titorizadas</t>
  </si>
  <si>
    <t>creadas</t>
  </si>
  <si>
    <t>nacionais</t>
  </si>
  <si>
    <t>internacionais</t>
  </si>
  <si>
    <t xml:space="preserve">TRANSFERENCIA </t>
  </si>
  <si>
    <t>Campus de Ourense</t>
  </si>
  <si>
    <t>Campus de Vigo</t>
  </si>
  <si>
    <t>Campus de Pontevedra</t>
  </si>
  <si>
    <t>Total</t>
  </si>
  <si>
    <t>Nº de patentes nacionais activas</t>
  </si>
  <si>
    <t>Fonte: OTRI</t>
  </si>
  <si>
    <t>Unidade de Análises e Programas</t>
  </si>
  <si>
    <t>Fonte: Servizo de Investigación</t>
  </si>
  <si>
    <t>Ámbito xeográfico</t>
  </si>
  <si>
    <t>Tipo</t>
  </si>
  <si>
    <t>Número</t>
  </si>
  <si>
    <t>Importe</t>
  </si>
  <si>
    <t>COMUNIDADE AUTÓNOMA</t>
  </si>
  <si>
    <t>Contratos</t>
  </si>
  <si>
    <t>Cursos</t>
  </si>
  <si>
    <t>Informes</t>
  </si>
  <si>
    <t>RESTO DE ESPAÑA</t>
  </si>
  <si>
    <t>UNIÓN EUROPEA</t>
  </si>
  <si>
    <t>FÓRA DA UE</t>
  </si>
  <si>
    <t>Total general</t>
  </si>
  <si>
    <t>Tipo natureza</t>
  </si>
  <si>
    <t>ADMINISTRACIÓN PÚBLICA</t>
  </si>
  <si>
    <t>EMPRESAS</t>
  </si>
  <si>
    <t>FUNDACIÓNS E ASOCIACIÓNS</t>
  </si>
  <si>
    <t>CONTRATACIÓN art. 83 LOU (inclúe xestión externa)</t>
  </si>
  <si>
    <t>ÁMBITO</t>
  </si>
  <si>
    <t>Total Número</t>
  </si>
  <si>
    <t>Total Importes</t>
  </si>
  <si>
    <t>Científico</t>
  </si>
  <si>
    <t>Humanístico</t>
  </si>
  <si>
    <t>Tecnolóxico</t>
  </si>
  <si>
    <t>Xurídico-Social</t>
  </si>
  <si>
    <t>Importes</t>
  </si>
  <si>
    <t>Total xeral</t>
  </si>
  <si>
    <t>Fonte: Unidade de apoio a xestión de centros de investigación</t>
  </si>
  <si>
    <t xml:space="preserve">FACTURACIÓN CACTI </t>
  </si>
  <si>
    <t>Clientes</t>
  </si>
  <si>
    <t>nº de usuarios/as</t>
  </si>
  <si>
    <t>IVE</t>
  </si>
  <si>
    <t>Total Facturación</t>
  </si>
  <si>
    <t>% facturación</t>
  </si>
  <si>
    <t>Nº de solicitudes</t>
  </si>
  <si>
    <t>Importe medio por solicitude</t>
  </si>
  <si>
    <t>Universidade de Vigo</t>
  </si>
  <si>
    <t>Outras univ. e org. públicos</t>
  </si>
  <si>
    <t>Empresas</t>
  </si>
  <si>
    <t xml:space="preserve">Total   </t>
  </si>
  <si>
    <t>Importe Bruto</t>
  </si>
  <si>
    <t>I.V.A.</t>
  </si>
  <si>
    <t>COMUNIDADE AUTONÓMA</t>
  </si>
  <si>
    <t>Interna</t>
  </si>
  <si>
    <t>Organismos Públicos</t>
  </si>
  <si>
    <t>FORA DA UNIÓN EUROPEA</t>
  </si>
  <si>
    <t>Nº de facturas</t>
  </si>
  <si>
    <t>COMUNIDAD AUTONÓMA</t>
  </si>
  <si>
    <t>RESTO ESPAÑA</t>
  </si>
  <si>
    <t>UNION EUROPEA</t>
  </si>
  <si>
    <t>FORA DA UNION EUROPEA</t>
  </si>
  <si>
    <t>FACTURACIÓN ECIMAT</t>
  </si>
  <si>
    <t>COMUNIDAD AUTÓNOMA</t>
  </si>
  <si>
    <t>2017 OTRI</t>
  </si>
  <si>
    <t>Patentes solicitadas no 2017</t>
  </si>
  <si>
    <t>Patentes concedidas no 2017</t>
  </si>
  <si>
    <t>Patentes en explotación a 31/12/2017</t>
  </si>
  <si>
    <t>Patentes postas en explotación en 2017</t>
  </si>
  <si>
    <t>Modelos de utilidade solicitados en 2017</t>
  </si>
  <si>
    <t>Modelos de utilidade concedidos no 2017</t>
  </si>
  <si>
    <t>Modelos de utilidade en explotación no 2017</t>
  </si>
  <si>
    <t>Número de empresas start-up creadas no 2017</t>
  </si>
  <si>
    <t>Software rexistrado 2017</t>
  </si>
  <si>
    <t>CONTRATACIÓN I + D 2017</t>
  </si>
  <si>
    <t>FACTURACIÓN E.C.I.M.A.T. 2017</t>
  </si>
  <si>
    <t>Fonte: Área de apoio á investigación e transferencia ámbito científico</t>
  </si>
  <si>
    <t>FACTURACIÓN CINBIO 2017</t>
  </si>
  <si>
    <t>FACTURACIÓN CINBIO</t>
  </si>
  <si>
    <t>FACTURACIÓN C.A.C.T.I.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</si>
</sst>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#,##0\ &quot;€&quot;"/>
    <numFmt numFmtId="166" formatCode="#,##0.00\ &quot;€&quot;"/>
    <numFmt numFmtId="167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rgb="FF808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9" fontId="30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2" xfId="3" applyFont="1" applyBorder="1" applyAlignment="1">
      <alignment vertical="center" wrapText="1"/>
    </xf>
    <xf numFmtId="0" fontId="12" fillId="0" borderId="2" xfId="3" applyBorder="1"/>
    <xf numFmtId="0" fontId="0" fillId="0" borderId="2" xfId="0" applyBorder="1"/>
    <xf numFmtId="0" fontId="12" fillId="0" borderId="0" xfId="3" applyFont="1" applyBorder="1" applyAlignment="1"/>
    <xf numFmtId="0" fontId="14" fillId="0" borderId="0" xfId="0" applyFont="1"/>
    <xf numFmtId="3" fontId="0" fillId="0" borderId="0" xfId="0" applyNumberFormat="1"/>
    <xf numFmtId="0" fontId="15" fillId="4" borderId="3" xfId="0" applyFont="1" applyFill="1" applyBorder="1" applyAlignment="1">
      <alignment vertical="center"/>
    </xf>
    <xf numFmtId="3" fontId="16" fillId="0" borderId="0" xfId="0" applyNumberFormat="1" applyFont="1"/>
    <xf numFmtId="0" fontId="16" fillId="0" borderId="0" xfId="0" applyFont="1"/>
    <xf numFmtId="0" fontId="12" fillId="0" borderId="2" xfId="3" applyFont="1" applyBorder="1" applyAlignment="1">
      <alignment wrapText="1"/>
    </xf>
    <xf numFmtId="0" fontId="17" fillId="0" borderId="2" xfId="3" applyFont="1" applyBorder="1" applyAlignment="1">
      <alignment horizontal="left" wrapText="1"/>
    </xf>
    <xf numFmtId="0" fontId="18" fillId="0" borderId="0" xfId="3" applyFont="1"/>
    <xf numFmtId="0" fontId="13" fillId="0" borderId="0" xfId="3" applyFont="1" applyBorder="1" applyAlignment="1">
      <alignment vertical="center" wrapText="1"/>
    </xf>
    <xf numFmtId="0" fontId="12" fillId="0" borderId="0" xfId="3" applyBorder="1"/>
    <xf numFmtId="0" fontId="0" fillId="0" borderId="0" xfId="0" applyBorder="1"/>
    <xf numFmtId="0" fontId="12" fillId="0" borderId="0" xfId="3" applyFont="1" applyBorder="1" applyAlignment="1">
      <alignment wrapText="1"/>
    </xf>
    <xf numFmtId="0" fontId="17" fillId="0" borderId="0" xfId="3" applyFont="1" applyBorder="1" applyAlignment="1">
      <alignment horizontal="left" wrapText="1"/>
    </xf>
    <xf numFmtId="0" fontId="12" fillId="0" borderId="0" xfId="3" applyFont="1" applyBorder="1" applyAlignment="1">
      <alignment horizontal="center" wrapText="1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1" fontId="0" fillId="0" borderId="7" xfId="0" applyNumberFormat="1" applyBorder="1"/>
    <xf numFmtId="164" fontId="0" fillId="0" borderId="7" xfId="1" applyNumberFormat="1" applyFont="1" applyBorder="1"/>
    <xf numFmtId="1" fontId="0" fillId="0" borderId="1" xfId="0" applyNumberFormat="1" applyBorder="1"/>
    <xf numFmtId="164" fontId="0" fillId="0" borderId="1" xfId="1" applyNumberFormat="1" applyFont="1" applyBorder="1"/>
    <xf numFmtId="1" fontId="0" fillId="0" borderId="12" xfId="0" applyNumberFormat="1" applyBorder="1"/>
    <xf numFmtId="164" fontId="0" fillId="0" borderId="12" xfId="1" applyNumberFormat="1" applyFont="1" applyBorder="1"/>
    <xf numFmtId="1" fontId="0" fillId="0" borderId="14" xfId="0" applyNumberFormat="1" applyBorder="1"/>
    <xf numFmtId="164" fontId="0" fillId="0" borderId="14" xfId="1" applyNumberFormat="1" applyFont="1" applyBorder="1"/>
    <xf numFmtId="1" fontId="0" fillId="0" borderId="16" xfId="0" applyNumberFormat="1" applyBorder="1"/>
    <xf numFmtId="164" fontId="0" fillId="0" borderId="16" xfId="1" applyNumberFormat="1" applyFont="1" applyBorder="1"/>
    <xf numFmtId="1" fontId="0" fillId="0" borderId="18" xfId="0" applyNumberFormat="1" applyBorder="1"/>
    <xf numFmtId="164" fontId="0" fillId="0" borderId="18" xfId="1" applyNumberFormat="1" applyFont="1" applyBorder="1"/>
    <xf numFmtId="1" fontId="0" fillId="0" borderId="20" xfId="0" applyNumberFormat="1" applyBorder="1"/>
    <xf numFmtId="164" fontId="0" fillId="0" borderId="20" xfId="1" applyNumberFormat="1" applyFont="1" applyBorder="1"/>
    <xf numFmtId="0" fontId="2" fillId="7" borderId="22" xfId="0" applyFont="1" applyFill="1" applyBorder="1"/>
    <xf numFmtId="1" fontId="2" fillId="7" borderId="23" xfId="0" applyNumberFormat="1" applyFont="1" applyFill="1" applyBorder="1"/>
    <xf numFmtId="164" fontId="2" fillId="7" borderId="23" xfId="1" applyNumberFormat="1" applyFont="1" applyFill="1" applyBorder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7" borderId="11" xfId="0" applyFont="1" applyFill="1" applyBorder="1"/>
    <xf numFmtId="1" fontId="2" fillId="7" borderId="12" xfId="0" applyNumberFormat="1" applyFont="1" applyFill="1" applyBorder="1"/>
    <xf numFmtId="164" fontId="2" fillId="7" borderId="12" xfId="1" applyNumberFormat="1" applyFont="1" applyFill="1" applyBorder="1"/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0" fontId="18" fillId="0" borderId="0" xfId="0" applyFont="1"/>
    <xf numFmtId="0" fontId="18" fillId="0" borderId="1" xfId="0" applyFont="1" applyBorder="1"/>
    <xf numFmtId="0" fontId="22" fillId="12" borderId="1" xfId="0" applyFont="1" applyFill="1" applyBorder="1" applyAlignment="1">
      <alignment vertical="center"/>
    </xf>
    <xf numFmtId="3" fontId="21" fillId="12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center"/>
    </xf>
    <xf numFmtId="3" fontId="28" fillId="12" borderId="1" xfId="0" applyNumberFormat="1" applyFont="1" applyFill="1" applyBorder="1" applyAlignment="1">
      <alignment horizontal="right" vertical="center"/>
    </xf>
    <xf numFmtId="165" fontId="29" fillId="0" borderId="1" xfId="0" applyNumberFormat="1" applyFont="1" applyBorder="1" applyAlignment="1">
      <alignment vertical="center"/>
    </xf>
    <xf numFmtId="9" fontId="26" fillId="0" borderId="1" xfId="4" applyFont="1" applyBorder="1"/>
    <xf numFmtId="3" fontId="29" fillId="0" borderId="1" xfId="0" applyNumberFormat="1" applyFont="1" applyBorder="1" applyAlignment="1">
      <alignment vertical="center"/>
    </xf>
    <xf numFmtId="165" fontId="29" fillId="0" borderId="1" xfId="0" applyNumberFormat="1" applyFont="1" applyFill="1" applyBorder="1" applyAlignment="1">
      <alignment vertical="center"/>
    </xf>
    <xf numFmtId="0" fontId="6" fillId="13" borderId="16" xfId="0" applyFont="1" applyFill="1" applyBorder="1" applyAlignment="1">
      <alignment vertical="center"/>
    </xf>
    <xf numFmtId="3" fontId="28" fillId="13" borderId="16" xfId="0" applyNumberFormat="1" applyFont="1" applyFill="1" applyBorder="1" applyAlignment="1">
      <alignment horizontal="right" vertical="center"/>
    </xf>
    <xf numFmtId="165" fontId="28" fillId="13" borderId="16" xfId="0" applyNumberFormat="1" applyFont="1" applyFill="1" applyBorder="1" applyAlignment="1">
      <alignment horizontal="right" vertical="center"/>
    </xf>
    <xf numFmtId="0" fontId="31" fillId="5" borderId="22" xfId="0" applyFont="1" applyFill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5" borderId="4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0" borderId="8" xfId="0" applyNumberFormat="1" applyFont="1" applyBorder="1"/>
    <xf numFmtId="0" fontId="32" fillId="0" borderId="10" xfId="0" applyNumberFormat="1" applyFont="1" applyBorder="1"/>
    <xf numFmtId="0" fontId="32" fillId="0" borderId="19" xfId="0" applyNumberFormat="1" applyFont="1" applyBorder="1"/>
    <xf numFmtId="0" fontId="31" fillId="13" borderId="32" xfId="0" applyFont="1" applyFill="1" applyBorder="1" applyAlignment="1">
      <alignment horizontal="left"/>
    </xf>
    <xf numFmtId="0" fontId="31" fillId="13" borderId="34" xfId="0" applyFont="1" applyFill="1" applyBorder="1" applyAlignment="1">
      <alignment horizontal="left"/>
    </xf>
    <xf numFmtId="0" fontId="31" fillId="13" borderId="13" xfId="0" applyFont="1" applyFill="1" applyBorder="1" applyAlignment="1">
      <alignment horizontal="right"/>
    </xf>
    <xf numFmtId="165" fontId="31" fillId="13" borderId="12" xfId="0" applyNumberFormat="1" applyFont="1" applyFill="1" applyBorder="1"/>
    <xf numFmtId="165" fontId="31" fillId="13" borderId="13" xfId="0" applyNumberFormat="1" applyFont="1" applyFill="1" applyBorder="1"/>
    <xf numFmtId="0" fontId="32" fillId="0" borderId="22" xfId="0" applyFont="1" applyBorder="1" applyAlignment="1">
      <alignment vertical="center"/>
    </xf>
    <xf numFmtId="0" fontId="32" fillId="0" borderId="33" xfId="0" applyFont="1" applyBorder="1" applyAlignment="1">
      <alignment horizontal="left"/>
    </xf>
    <xf numFmtId="0" fontId="32" fillId="0" borderId="35" xfId="0" applyFont="1" applyBorder="1"/>
    <xf numFmtId="0" fontId="32" fillId="0" borderId="22" xfId="0" applyFont="1" applyBorder="1" applyAlignment="1">
      <alignment horizontal="left" vertical="center"/>
    </xf>
    <xf numFmtId="0" fontId="32" fillId="0" borderId="23" xfId="0" applyFont="1" applyBorder="1" applyAlignment="1">
      <alignment horizontal="left"/>
    </xf>
    <xf numFmtId="0" fontId="19" fillId="0" borderId="0" xfId="0" applyFont="1" applyFill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0" fontId="31" fillId="13" borderId="36" xfId="0" applyFont="1" applyFill="1" applyBorder="1" applyAlignment="1">
      <alignment horizontal="left"/>
    </xf>
    <xf numFmtId="0" fontId="31" fillId="13" borderId="33" xfId="0" applyFont="1" applyFill="1" applyBorder="1" applyAlignment="1">
      <alignment horizontal="left"/>
    </xf>
    <xf numFmtId="0" fontId="32" fillId="0" borderId="25" xfId="0" applyFont="1" applyBorder="1" applyAlignment="1">
      <alignment vertical="center"/>
    </xf>
    <xf numFmtId="0" fontId="32" fillId="0" borderId="21" xfId="0" applyNumberFormat="1" applyFont="1" applyBorder="1"/>
    <xf numFmtId="0" fontId="32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0" fillId="0" borderId="1" xfId="0" applyNumberFormat="1" applyBorder="1"/>
    <xf numFmtId="166" fontId="20" fillId="0" borderId="1" xfId="0" applyNumberFormat="1" applyFont="1" applyBorder="1" applyAlignment="1">
      <alignment vertical="center"/>
    </xf>
    <xf numFmtId="166" fontId="21" fillId="12" borderId="1" xfId="0" applyNumberFormat="1" applyFont="1" applyFill="1" applyBorder="1" applyAlignment="1">
      <alignment horizontal="right" vertical="center"/>
    </xf>
    <xf numFmtId="166" fontId="18" fillId="0" borderId="1" xfId="0" applyNumberFormat="1" applyFont="1" applyBorder="1"/>
    <xf numFmtId="166" fontId="0" fillId="0" borderId="8" xfId="0" applyNumberFormat="1" applyBorder="1" applyAlignment="1">
      <alignment horizontal="right"/>
    </xf>
    <xf numFmtId="166" fontId="0" fillId="0" borderId="10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166" fontId="0" fillId="0" borderId="21" xfId="0" applyNumberFormat="1" applyBorder="1" applyAlignment="1">
      <alignment horizontal="right"/>
    </xf>
    <xf numFmtId="166" fontId="2" fillId="7" borderId="24" xfId="1" applyNumberFormat="1" applyFont="1" applyFill="1" applyBorder="1" applyAlignment="1">
      <alignment horizontal="right"/>
    </xf>
    <xf numFmtId="0" fontId="0" fillId="0" borderId="37" xfId="0" applyBorder="1"/>
    <xf numFmtId="166" fontId="0" fillId="0" borderId="0" xfId="0" applyNumberFormat="1"/>
    <xf numFmtId="0" fontId="0" fillId="6" borderId="24" xfId="0" applyFill="1" applyBorder="1"/>
    <xf numFmtId="164" fontId="0" fillId="0" borderId="38" xfId="1" applyNumberFormat="1" applyFont="1" applyBorder="1"/>
    <xf numFmtId="166" fontId="0" fillId="0" borderId="8" xfId="0" applyNumberFormat="1" applyBorder="1"/>
    <xf numFmtId="166" fontId="0" fillId="0" borderId="10" xfId="0" applyNumberFormat="1" applyBorder="1"/>
    <xf numFmtId="166" fontId="0" fillId="0" borderId="17" xfId="0" applyNumberFormat="1" applyBorder="1"/>
    <xf numFmtId="166" fontId="0" fillId="0" borderId="19" xfId="0" applyNumberFormat="1" applyBorder="1"/>
    <xf numFmtId="166" fontId="2" fillId="7" borderId="13" xfId="1" applyNumberFormat="1" applyFont="1" applyFill="1" applyBorder="1" applyAlignment="1">
      <alignment horizontal="right"/>
    </xf>
    <xf numFmtId="166" fontId="0" fillId="0" borderId="39" xfId="0" applyNumberFormat="1" applyBorder="1"/>
    <xf numFmtId="166" fontId="29" fillId="0" borderId="1" xfId="0" applyNumberFormat="1" applyFont="1" applyFill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166" fontId="28" fillId="13" borderId="16" xfId="0" applyNumberFormat="1" applyFont="1" applyFill="1" applyBorder="1" applyAlignment="1">
      <alignment horizontal="right" vertical="center"/>
    </xf>
    <xf numFmtId="166" fontId="32" fillId="0" borderId="7" xfId="0" applyNumberFormat="1" applyFont="1" applyBorder="1"/>
    <xf numFmtId="166" fontId="32" fillId="0" borderId="8" xfId="0" applyNumberFormat="1" applyFont="1" applyBorder="1"/>
    <xf numFmtId="166" fontId="32" fillId="0" borderId="14" xfId="0" applyNumberFormat="1" applyFont="1" applyBorder="1"/>
    <xf numFmtId="166" fontId="32" fillId="0" borderId="15" xfId="0" applyNumberFormat="1" applyFont="1" applyBorder="1"/>
    <xf numFmtId="166" fontId="32" fillId="0" borderId="16" xfId="0" applyNumberFormat="1" applyFont="1" applyBorder="1"/>
    <xf numFmtId="166" fontId="32" fillId="0" borderId="17" xfId="0" applyNumberFormat="1" applyFont="1" applyBorder="1"/>
    <xf numFmtId="166" fontId="31" fillId="13" borderId="23" xfId="0" applyNumberFormat="1" applyFont="1" applyFill="1" applyBorder="1"/>
    <xf numFmtId="0" fontId="32" fillId="0" borderId="4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" xfId="0" applyBorder="1"/>
    <xf numFmtId="167" fontId="0" fillId="0" borderId="1" xfId="0" applyNumberFormat="1" applyBorder="1"/>
    <xf numFmtId="167" fontId="0" fillId="0" borderId="8" xfId="0" applyNumberFormat="1" applyBorder="1"/>
    <xf numFmtId="167" fontId="0" fillId="0" borderId="29" xfId="0" applyNumberFormat="1" applyFont="1" applyBorder="1"/>
    <xf numFmtId="167" fontId="0" fillId="0" borderId="1" xfId="0" applyNumberFormat="1" applyFont="1" applyBorder="1"/>
    <xf numFmtId="167" fontId="0" fillId="0" borderId="40" xfId="0" applyNumberFormat="1" applyFont="1" applyBorder="1"/>
    <xf numFmtId="167" fontId="0" fillId="0" borderId="0" xfId="0" applyNumberFormat="1"/>
    <xf numFmtId="167" fontId="32" fillId="0" borderId="18" xfId="0" applyNumberFormat="1" applyFont="1" applyBorder="1"/>
    <xf numFmtId="167" fontId="32" fillId="0" borderId="19" xfId="0" applyNumberFormat="1" applyFont="1" applyBorder="1"/>
    <xf numFmtId="167" fontId="0" fillId="0" borderId="38" xfId="0" applyNumberFormat="1" applyFont="1" applyBorder="1"/>
    <xf numFmtId="167" fontId="0" fillId="0" borderId="25" xfId="0" applyNumberFormat="1" applyFont="1" applyBorder="1"/>
    <xf numFmtId="167" fontId="32" fillId="0" borderId="7" xfId="0" applyNumberFormat="1" applyFont="1" applyBorder="1"/>
    <xf numFmtId="167" fontId="32" fillId="0" borderId="8" xfId="0" applyNumberFormat="1" applyFont="1" applyBorder="1"/>
    <xf numFmtId="167" fontId="32" fillId="0" borderId="16" xfId="0" applyNumberFormat="1" applyFont="1" applyBorder="1"/>
    <xf numFmtId="167" fontId="32" fillId="0" borderId="17" xfId="0" applyNumberFormat="1" applyFont="1" applyBorder="1"/>
    <xf numFmtId="167" fontId="32" fillId="0" borderId="23" xfId="0" applyNumberFormat="1" applyFont="1" applyBorder="1"/>
    <xf numFmtId="167" fontId="32" fillId="0" borderId="24" xfId="0" applyNumberFormat="1" applyFont="1" applyBorder="1"/>
    <xf numFmtId="0" fontId="12" fillId="0" borderId="2" xfId="3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1" fillId="9" borderId="29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</cellXfs>
  <cellStyles count="5">
    <cellStyle name="Hipervínculo" xfId="2" builtinId="8"/>
    <cellStyle name="Millares" xfId="1" builtinId="3"/>
    <cellStyle name="Normal" xfId="0" builtinId="0"/>
    <cellStyle name="Normal 2 3" xfId="3"/>
    <cellStyle name="Porcentaje 2" xfId="4"/>
  </cellStyles>
  <dxfs count="0"/>
  <tableStyles count="0" defaultTableStyle="TableStyleMedium2" defaultPivotStyle="PivotStyleLight16"/>
  <colors>
    <mruColors>
      <color rgb="FF6D45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Nº CONTRATACIÓN I + D (ÁMBITO XEOGRÁFICO)</a:t>
            </a:r>
          </a:p>
          <a:p>
            <a:pPr>
              <a:defRPr b="1"/>
            </a:pPr>
            <a:r>
              <a:rPr lang="es-ES" b="1" baseline="0"/>
              <a:t>2017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391770833333333"/>
          <c:y val="0.21582465277777776"/>
          <c:w val="0.82284841758155447"/>
          <c:h val="0.602679457057891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2-471D-9FE9-C40A69A368D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2-471D-9FE9-C40A69A368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2-471D-9FE9-C40A69A368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92-471D-9FE9-C40A69A3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92-471D-9FE9-C40A69A3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92-471D-9FE9-C40A69A368D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92-471D-9FE9-C40A69A368D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92-471D-9FE9-C40A69A368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92-471D-9FE9-C40A69A368D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92-471D-9FE9-C40A69A368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'2017_Contratación I + D'!$B$16:$C$25</c:f>
              <c:multiLvlStrCache>
                <c:ptCount val="10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  <c:pt idx="8">
                    <c:v>Contratos</c:v>
                  </c:pt>
                  <c:pt idx="9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6">
                    <c:v>UNIÓN EUROPEA</c:v>
                  </c:pt>
                  <c:pt idx="8">
                    <c:v>FÓRA DA UE</c:v>
                  </c:pt>
                </c:lvl>
              </c:multiLvlStrCache>
            </c:multiLvlStrRef>
          </c:cat>
          <c:val>
            <c:numRef>
              <c:f>'2017_Contratación I + D'!$D$16:$D$25</c:f>
              <c:numCache>
                <c:formatCode>_-* #,##0\ _€_-;\-* #,##0\ _€_-;_-* "-"??\ _€_-;_-@_-</c:formatCode>
                <c:ptCount val="10"/>
                <c:pt idx="0">
                  <c:v>71</c:v>
                </c:pt>
                <c:pt idx="1">
                  <c:v>9</c:v>
                </c:pt>
                <c:pt idx="2">
                  <c:v>300</c:v>
                </c:pt>
                <c:pt idx="3">
                  <c:v>29</c:v>
                </c:pt>
                <c:pt idx="4">
                  <c:v>2</c:v>
                </c:pt>
                <c:pt idx="5">
                  <c:v>194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92-471D-9FE9-C40A69A3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83984"/>
        <c:axId val="136084544"/>
      </c:barChart>
      <c:catAx>
        <c:axId val="13608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84544"/>
        <c:crosses val="autoZero"/>
        <c:auto val="1"/>
        <c:lblAlgn val="ctr"/>
        <c:lblOffset val="100"/>
        <c:noMultiLvlLbl val="0"/>
      </c:catAx>
      <c:valAx>
        <c:axId val="13608454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6083984"/>
        <c:crosses val="autoZero"/>
        <c:crossBetween val="between"/>
        <c:majorUnit val="1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NÚMERO FACTURAS CINBIO 2017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</a:t>
            </a:r>
            <a:endParaRPr lang="es-ES">
              <a:effectLst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38-403C-94FA-73D71243C08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38-403C-94FA-73D71243C0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'2017_CINBIO'!$B$25:$C$28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'2017_CINBIO'!$D$25:$D$28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38-403C-94FA-73D71243C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07632"/>
        <c:axId val="354708192"/>
      </c:barChart>
      <c:catAx>
        <c:axId val="3547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8192"/>
        <c:crosses val="autoZero"/>
        <c:auto val="1"/>
        <c:lblAlgn val="ctr"/>
        <c:lblOffset val="100"/>
        <c:noMultiLvlLbl val="0"/>
      </c:catAx>
      <c:valAx>
        <c:axId val="3547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</a:t>
            </a:r>
            <a:r>
              <a:rPr lang="es-ES" b="1" baseline="0"/>
              <a:t> </a:t>
            </a:r>
            <a:r>
              <a:rPr lang="es-ES" b="1"/>
              <a:t>CONTRATACIÓN</a:t>
            </a:r>
            <a:r>
              <a:rPr lang="es-ES" b="1" baseline="0"/>
              <a:t> I + D (ÁMBITO XEOGRÁFICO)</a:t>
            </a:r>
          </a:p>
          <a:p>
            <a:pPr>
              <a:defRPr/>
            </a:pPr>
            <a:r>
              <a:rPr lang="es-ES" b="1" baseline="0"/>
              <a:t>2017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735648557300405"/>
          <c:y val="0.19695291184899136"/>
          <c:w val="0.8340703519229733"/>
          <c:h val="0.60948898166252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21-4F5F-866D-82E8FF48C71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21-4F5F-866D-82E8FF48C71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21-4F5F-866D-82E8FF48C71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21-4F5F-866D-82E8FF48C7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'2017_Contratación I + D'!$B$16:$C$25</c:f>
              <c:multiLvlStrCache>
                <c:ptCount val="10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  <c:pt idx="8">
                    <c:v>Contratos</c:v>
                  </c:pt>
                  <c:pt idx="9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6">
                    <c:v>UNIÓN EUROPEA</c:v>
                  </c:pt>
                  <c:pt idx="8">
                    <c:v>FÓRA DA UE</c:v>
                  </c:pt>
                </c:lvl>
              </c:multiLvlStrCache>
            </c:multiLvlStrRef>
          </c:cat>
          <c:val>
            <c:numRef>
              <c:f>'2017_Contratación I + D'!$E$16:$E$25</c:f>
              <c:numCache>
                <c:formatCode>#,##0.00\ "€"</c:formatCode>
                <c:ptCount val="10"/>
                <c:pt idx="0">
                  <c:v>2324298.19</c:v>
                </c:pt>
                <c:pt idx="1">
                  <c:v>24396</c:v>
                </c:pt>
                <c:pt idx="2">
                  <c:v>620779.21</c:v>
                </c:pt>
                <c:pt idx="3">
                  <c:v>1561386.31</c:v>
                </c:pt>
                <c:pt idx="4">
                  <c:v>4098</c:v>
                </c:pt>
                <c:pt idx="5">
                  <c:v>365549.81</c:v>
                </c:pt>
                <c:pt idx="6">
                  <c:v>25000</c:v>
                </c:pt>
                <c:pt idx="7">
                  <c:v>17842.2</c:v>
                </c:pt>
                <c:pt idx="8">
                  <c:v>188906.1</c:v>
                </c:pt>
                <c:pt idx="9">
                  <c:v>48063.73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21-4F5F-866D-82E8FF48C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78144"/>
        <c:axId val="288078704"/>
      </c:barChart>
      <c:catAx>
        <c:axId val="2880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078704"/>
        <c:crosses val="autoZero"/>
        <c:auto val="1"/>
        <c:lblAlgn val="ctr"/>
        <c:lblOffset val="100"/>
        <c:noMultiLvlLbl val="0"/>
      </c:catAx>
      <c:valAx>
        <c:axId val="288078704"/>
        <c:scaling>
          <c:orientation val="minMax"/>
          <c:max val="4099999.999999999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078144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Nº CONTRATACIÓN </a:t>
            </a:r>
            <a:r>
              <a:rPr lang="es-ES" b="1" baseline="0"/>
              <a:t>I + D (NATUREZA)</a:t>
            </a:r>
          </a:p>
          <a:p>
            <a:pPr>
              <a:defRPr/>
            </a:pPr>
            <a:r>
              <a:rPr lang="es-ES" b="1" baseline="0"/>
              <a:t>2017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457586805555555"/>
          <c:y val="0.21172118055555555"/>
          <c:w val="0.79982031249999985"/>
          <c:h val="0.582413699953129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8C-467E-AB77-3EC9BD3AE8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8C-467E-AB77-3EC9BD3AE8B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8C-467E-AB77-3EC9BD3AE8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8C-467E-AB77-3EC9BD3AE8B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8C-467E-AB77-3EC9BD3AE8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'2017_Contratación I + D'!$B$31:$C$39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'2017_Contratación I + D'!$D$31:$D$39</c:f>
              <c:numCache>
                <c:formatCode>_-* #,##0\ _€_-;\-* #,##0\ _€_-;_-* "-"??\ _€_-;_-@_-</c:formatCode>
                <c:ptCount val="9"/>
                <c:pt idx="0">
                  <c:v>17</c:v>
                </c:pt>
                <c:pt idx="1">
                  <c:v>4</c:v>
                </c:pt>
                <c:pt idx="2">
                  <c:v>40</c:v>
                </c:pt>
                <c:pt idx="3">
                  <c:v>73</c:v>
                </c:pt>
                <c:pt idx="4">
                  <c:v>7</c:v>
                </c:pt>
                <c:pt idx="5">
                  <c:v>437</c:v>
                </c:pt>
                <c:pt idx="6">
                  <c:v>16</c:v>
                </c:pt>
                <c:pt idx="7">
                  <c:v>0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8C-467E-AB77-3EC9BD3A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80944"/>
        <c:axId val="288081504"/>
      </c:barChart>
      <c:catAx>
        <c:axId val="28808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081504"/>
        <c:crosses val="autoZero"/>
        <c:auto val="1"/>
        <c:lblAlgn val="ctr"/>
        <c:lblOffset val="100"/>
        <c:noMultiLvlLbl val="0"/>
      </c:catAx>
      <c:valAx>
        <c:axId val="28808150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0809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 CONTRATACIÓN </a:t>
            </a:r>
            <a:r>
              <a:rPr lang="es-ES" b="1" baseline="0"/>
              <a:t>I +D (NATUREZA)</a:t>
            </a:r>
          </a:p>
          <a:p>
            <a:pPr>
              <a:defRPr/>
            </a:pPr>
            <a:r>
              <a:rPr lang="es-ES" b="1" baseline="0"/>
              <a:t>2017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384916005869994"/>
          <c:y val="0.20229885057471264"/>
          <c:w val="0.77569953391701607"/>
          <c:h val="0.63369206195070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F2-467D-AEAC-0990CCF1744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F2-467D-AEAC-0990CCF1744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F2-467D-AEAC-0990CCF1744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F2-467D-AEAC-0990CCF1744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F2-467D-AEAC-0990CCF174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'2017_Contratación I + D'!$B$31:$C$39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'2017_Contratación I + D'!$E$31:$E$39</c:f>
              <c:numCache>
                <c:formatCode>#,##0.00\ "€"</c:formatCode>
                <c:ptCount val="9"/>
                <c:pt idx="0">
                  <c:v>419362.75</c:v>
                </c:pt>
                <c:pt idx="1">
                  <c:v>4674</c:v>
                </c:pt>
                <c:pt idx="2">
                  <c:v>240386.06</c:v>
                </c:pt>
                <c:pt idx="3">
                  <c:v>3406911.1</c:v>
                </c:pt>
                <c:pt idx="4">
                  <c:v>23820</c:v>
                </c:pt>
                <c:pt idx="5">
                  <c:v>714788.23</c:v>
                </c:pt>
                <c:pt idx="6">
                  <c:v>273316.75</c:v>
                </c:pt>
                <c:pt idx="7">
                  <c:v>0</c:v>
                </c:pt>
                <c:pt idx="8">
                  <c:v>97060.66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F2-467D-AEAC-0990CCF1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83744"/>
        <c:axId val="288571696"/>
      </c:barChart>
      <c:catAx>
        <c:axId val="2880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1696"/>
        <c:crosses val="autoZero"/>
        <c:auto val="1"/>
        <c:lblAlgn val="ctr"/>
        <c:lblOffset val="100"/>
        <c:noMultiLvlLbl val="0"/>
      </c:catAx>
      <c:valAx>
        <c:axId val="288571696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083744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C.A.C.T.I</a:t>
            </a:r>
            <a:r>
              <a:rPr lang="es-ES" baseline="0"/>
              <a:t>. 2017 </a:t>
            </a:r>
          </a:p>
          <a:p>
            <a:pPr>
              <a:defRPr/>
            </a:pPr>
            <a:r>
              <a:rPr lang="es-ES" baseline="0"/>
              <a:t>ÁMBITO XEOGRÁFICO-NATUREZA </a:t>
            </a:r>
            <a:endParaRPr lang="es-ES"/>
          </a:p>
        </c:rich>
      </c:tx>
      <c:layout>
        <c:manualLayout>
          <c:xMode val="edge"/>
          <c:yMode val="edge"/>
          <c:x val="0.3163373687528353"/>
          <c:y val="2.717968536141570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660750069976257"/>
          <c:y val="0.14313557408686473"/>
          <c:w val="0.7629832053056661"/>
          <c:h val="0.575719555244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C0-486C-848A-6BC5F238D2E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C0-486C-848A-6BC5F238D2E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C0-486C-848A-6BC5F238D2E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C0-486C-848A-6BC5F238D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'2017_CACTI'!$B$19:$C$26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</c:lvl>
                <c:lvl>
                  <c:pt idx="0">
                    <c:v>COMUNIDADE AUTONÓMA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DA UNIÓN EUROPEA</c:v>
                  </c:pt>
                </c:lvl>
              </c:multiLvlStrCache>
            </c:multiLvlStrRef>
          </c:cat>
          <c:val>
            <c:numRef>
              <c:f>'2017_CACTI'!$D$19:$D$26</c:f>
              <c:numCache>
                <c:formatCode>#,##0.0</c:formatCode>
                <c:ptCount val="8"/>
                <c:pt idx="0" formatCode="#,##0">
                  <c:v>140307.57999999999</c:v>
                </c:pt>
                <c:pt idx="1">
                  <c:v>17976.719008264459</c:v>
                </c:pt>
                <c:pt idx="2">
                  <c:v>119413.66942148762</c:v>
                </c:pt>
                <c:pt idx="3">
                  <c:v>98163.578512396693</c:v>
                </c:pt>
                <c:pt idx="4">
                  <c:v>11049</c:v>
                </c:pt>
                <c:pt idx="5">
                  <c:v>28962.63</c:v>
                </c:pt>
                <c:pt idx="6">
                  <c:v>1776.8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C0-486C-848A-6BC5F238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3936"/>
        <c:axId val="288574496"/>
      </c:barChart>
      <c:catAx>
        <c:axId val="2885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4496"/>
        <c:crosses val="autoZero"/>
        <c:auto val="1"/>
        <c:lblAlgn val="ctr"/>
        <c:lblOffset val="100"/>
        <c:noMultiLvlLbl val="0"/>
      </c:catAx>
      <c:valAx>
        <c:axId val="2885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C.A.C.T.I. 2017</a:t>
            </a:r>
          </a:p>
          <a:p>
            <a:pPr>
              <a:defRPr/>
            </a:pPr>
            <a:r>
              <a:rPr lang="es-ES"/>
              <a:t>ÁMBITO</a:t>
            </a:r>
            <a:r>
              <a:rPr lang="es-ES" baseline="0"/>
              <a:t> XEOGRÁFICO-NATUREZA</a:t>
            </a:r>
            <a:endParaRPr lang="es-ES"/>
          </a:p>
        </c:rich>
      </c:tx>
      <c:layout/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758453736972202E-2"/>
          <c:y val="5.7438635390045172E-2"/>
          <c:w val="0.85847594293431773"/>
          <c:h val="0.700342198140987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B7-4D24-86C8-23EAA2B1DB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B7-4D24-86C8-23EAA2B1DB7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B7-4D24-86C8-23EAA2B1DB7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B7-4D24-86C8-23EAA2B1DB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'2017_CACTI'!$B$32:$C$39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</c:lvl>
                <c:lvl>
                  <c:pt idx="0">
                    <c:v>COMUNIDAD AUTONÓMA</c:v>
                  </c:pt>
                  <c:pt idx="3">
                    <c:v>RESTO ESPAÑA</c:v>
                  </c:pt>
                  <c:pt idx="5">
                    <c:v>UNION EUROPEA</c:v>
                  </c:pt>
                  <c:pt idx="7">
                    <c:v>FORA DA UNION EUROPEA</c:v>
                  </c:pt>
                </c:lvl>
              </c:multiLvlStrCache>
            </c:multiLvlStrRef>
          </c:cat>
          <c:val>
            <c:numRef>
              <c:f>'2017_CACTI'!$D$32:$D$39</c:f>
              <c:numCache>
                <c:formatCode>General</c:formatCode>
                <c:ptCount val="8"/>
                <c:pt idx="0">
                  <c:v>659</c:v>
                </c:pt>
                <c:pt idx="1">
                  <c:v>65</c:v>
                </c:pt>
                <c:pt idx="2">
                  <c:v>185</c:v>
                </c:pt>
                <c:pt idx="3">
                  <c:v>96</c:v>
                </c:pt>
                <c:pt idx="4">
                  <c:v>11</c:v>
                </c:pt>
                <c:pt idx="5">
                  <c:v>74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B7-4D24-86C8-23EAA2B1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6736"/>
        <c:axId val="288577296"/>
      </c:barChart>
      <c:catAx>
        <c:axId val="2885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7296"/>
        <c:crosses val="autoZero"/>
        <c:auto val="1"/>
        <c:lblAlgn val="ctr"/>
        <c:lblOffset val="100"/>
        <c:noMultiLvlLbl val="0"/>
      </c:catAx>
      <c:valAx>
        <c:axId val="288577296"/>
        <c:scaling>
          <c:orientation val="minMax"/>
          <c:max val="7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67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IMPORTE BRUTO-FACTURACIÓN E.C.I.M.A.T. 2017 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 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80454960491255"/>
          <c:y val="0.1755538184845538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32B-AD64-B2B42BF7634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1D-432B-AD64-B2B42BF763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'2017_ECIMAT'!$B$16:$C$19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'2017_ECIMAT'!$D$16:$D$19</c:f>
              <c:numCache>
                <c:formatCode>#,##0.00\ "€"</c:formatCode>
                <c:ptCount val="4"/>
                <c:pt idx="0">
                  <c:v>4997.1499999999996</c:v>
                </c:pt>
                <c:pt idx="1">
                  <c:v>15.01</c:v>
                </c:pt>
                <c:pt idx="2">
                  <c:v>1370</c:v>
                </c:pt>
                <c:pt idx="3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1D-432B-AD64-B2B42BF763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703712"/>
        <c:axId val="354704272"/>
      </c:barChart>
      <c:catAx>
        <c:axId val="3547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4272"/>
        <c:crosses val="autoZero"/>
        <c:auto val="1"/>
        <c:lblAlgn val="ctr"/>
        <c:lblOffset val="100"/>
        <c:noMultiLvlLbl val="0"/>
      </c:catAx>
      <c:valAx>
        <c:axId val="3547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NÚMERO FACTURAS E.C.I.M.A.T. 2017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</a:t>
            </a:r>
            <a:endParaRPr lang="es-ES">
              <a:effectLst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9E-486F-942A-09DBB24051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9E-486F-942A-09DBB24051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'2017_ECIMAT'!$B$25:$C$28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'2017_ECIMAT'!$D$25:$D$28</c:f>
              <c:numCache>
                <c:formatCode>General</c:formatCode>
                <c:ptCount val="4"/>
                <c:pt idx="0">
                  <c:v>34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9E-486F-942A-09DBB2405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07632"/>
        <c:axId val="354708192"/>
      </c:barChart>
      <c:catAx>
        <c:axId val="3547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8192"/>
        <c:crosses val="autoZero"/>
        <c:auto val="1"/>
        <c:lblAlgn val="ctr"/>
        <c:lblOffset val="100"/>
        <c:noMultiLvlLbl val="0"/>
      </c:catAx>
      <c:valAx>
        <c:axId val="3547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IMPORTE BRUTO-FACTURACIÓN CINBIO 2017 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 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564358765499139"/>
          <c:y val="0.203116183275025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9F-4AE5-B98B-B3B8715C97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9F-4AE5-B98B-B3B8715C97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'2017_CINBIO'!$B$16:$C$19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'2017_CINBIO'!$D$16:$D$19</c:f>
              <c:numCache>
                <c:formatCode>#,##0.00\ "€"</c:formatCode>
                <c:ptCount val="4"/>
                <c:pt idx="0">
                  <c:v>3779.2</c:v>
                </c:pt>
                <c:pt idx="1">
                  <c:v>355.45</c:v>
                </c:pt>
                <c:pt idx="2">
                  <c:v>2851.7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9F-4AE5-B98B-B3B8715C97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703712"/>
        <c:axId val="354704272"/>
      </c:barChart>
      <c:catAx>
        <c:axId val="3547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4272"/>
        <c:crosses val="autoZero"/>
        <c:auto val="1"/>
        <c:lblAlgn val="ctr"/>
        <c:lblOffset val="100"/>
        <c:noMultiLvlLbl val="0"/>
      </c:catAx>
      <c:valAx>
        <c:axId val="3547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209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251811</xdr:colOff>
      <xdr:row>13</xdr:row>
      <xdr:rowOff>109482</xdr:rowOff>
    </xdr:from>
    <xdr:to>
      <xdr:col>12</xdr:col>
      <xdr:colOff>647156</xdr:colOff>
      <xdr:row>28</xdr:row>
      <xdr:rowOff>44395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195426</xdr:colOff>
      <xdr:row>28</xdr:row>
      <xdr:rowOff>182398</xdr:rowOff>
    </xdr:from>
    <xdr:to>
      <xdr:col>13</xdr:col>
      <xdr:colOff>185901</xdr:colOff>
      <xdr:row>50</xdr:row>
      <xdr:rowOff>25846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97659</xdr:colOff>
      <xdr:row>13</xdr:row>
      <xdr:rowOff>109482</xdr:rowOff>
    </xdr:from>
    <xdr:to>
      <xdr:col>21</xdr:col>
      <xdr:colOff>493004</xdr:colOff>
      <xdr:row>28</xdr:row>
      <xdr:rowOff>44395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0</xdr:row>
      <xdr:rowOff>57150</xdr:rowOff>
    </xdr:from>
    <xdr:to>
      <xdr:col>3</xdr:col>
      <xdr:colOff>419100</xdr:colOff>
      <xdr:row>0</xdr:row>
      <xdr:rowOff>447675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2838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656513</xdr:colOff>
      <xdr:row>29</xdr:row>
      <xdr:rowOff>7225</xdr:rowOff>
    </xdr:from>
    <xdr:to>
      <xdr:col>21</xdr:col>
      <xdr:colOff>645479</xdr:colOff>
      <xdr:row>50</xdr:row>
      <xdr:rowOff>47742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57150</xdr:rowOff>
    </xdr:from>
    <xdr:to>
      <xdr:col>3</xdr:col>
      <xdr:colOff>28575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57150"/>
          <a:ext cx="349567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114299</xdr:colOff>
      <xdr:row>12</xdr:row>
      <xdr:rowOff>104775</xdr:rowOff>
    </xdr:from>
    <xdr:to>
      <xdr:col>15</xdr:col>
      <xdr:colOff>457200</xdr:colOff>
      <xdr:row>28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619125</xdr:colOff>
      <xdr:row>29</xdr:row>
      <xdr:rowOff>123825</xdr:rowOff>
    </xdr:from>
    <xdr:to>
      <xdr:col>14</xdr:col>
      <xdr:colOff>628650</xdr:colOff>
      <xdr:row>51</xdr:row>
      <xdr:rowOff>52388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28575</xdr:rowOff>
    </xdr:from>
    <xdr:to>
      <xdr:col>3</xdr:col>
      <xdr:colOff>457200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31146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9</xdr:row>
      <xdr:rowOff>9524</xdr:rowOff>
    </xdr:from>
    <xdr:to>
      <xdr:col>16</xdr:col>
      <xdr:colOff>38100</xdr:colOff>
      <xdr:row>28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342899</xdr:colOff>
      <xdr:row>28</xdr:row>
      <xdr:rowOff>190499</xdr:rowOff>
    </xdr:from>
    <xdr:to>
      <xdr:col>16</xdr:col>
      <xdr:colOff>57149</xdr:colOff>
      <xdr:row>48</xdr:row>
      <xdr:rowOff>118532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28575</xdr:rowOff>
    </xdr:from>
    <xdr:to>
      <xdr:col>3</xdr:col>
      <xdr:colOff>457200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31146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9</xdr:row>
      <xdr:rowOff>9524</xdr:rowOff>
    </xdr:from>
    <xdr:to>
      <xdr:col>16</xdr:col>
      <xdr:colOff>38100</xdr:colOff>
      <xdr:row>28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314324</xdr:colOff>
      <xdr:row>30</xdr:row>
      <xdr:rowOff>171449</xdr:rowOff>
    </xdr:from>
    <xdr:to>
      <xdr:col>16</xdr:col>
      <xdr:colOff>28574</xdr:colOff>
      <xdr:row>50</xdr:row>
      <xdr:rowOff>109007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24"/>
  <sheetViews>
    <sheetView tabSelected="1" workbookViewId="0">
      <selection activeCell="J14" sqref="J14"/>
    </sheetView>
  </sheetViews>
  <sheetFormatPr baseColWidth="10" defaultRowHeight="15" x14ac:dyDescent="0.25"/>
  <cols>
    <col min="1" max="1" width="2.140625" customWidth="1"/>
    <col min="2" max="2" width="39" customWidth="1"/>
    <col min="3" max="3" width="24.42578125" customWidth="1"/>
    <col min="6" max="6" width="12.140625" customWidth="1"/>
    <col min="7" max="7" width="14.42578125" customWidth="1"/>
    <col min="8" max="8" width="15.85546875" customWidth="1"/>
    <col min="10" max="10" width="40.7109375" customWidth="1"/>
  </cols>
  <sheetData>
    <row r="1" spans="1:10" ht="39" customHeight="1" thickBot="1" x14ac:dyDescent="0.3">
      <c r="A1" s="17"/>
      <c r="B1" s="16"/>
      <c r="C1" s="17"/>
      <c r="D1" s="18"/>
      <c r="E1" s="171" t="s">
        <v>13</v>
      </c>
      <c r="F1" s="171"/>
      <c r="G1" s="171"/>
      <c r="H1" s="19"/>
    </row>
    <row r="2" spans="1:10" x14ac:dyDescent="0.25">
      <c r="B2" s="20" t="s">
        <v>12</v>
      </c>
      <c r="C2" s="21"/>
    </row>
    <row r="3" spans="1:10" ht="15.75" thickBot="1" x14ac:dyDescent="0.3">
      <c r="C3" s="21"/>
    </row>
    <row r="4" spans="1:10" ht="24" thickBot="1" x14ac:dyDescent="0.4">
      <c r="B4" s="22" t="s">
        <v>67</v>
      </c>
      <c r="C4" s="23"/>
      <c r="D4" s="24"/>
    </row>
    <row r="6" spans="1:10" ht="32.450000000000003" customHeight="1" x14ac:dyDescent="0.25">
      <c r="B6" s="4" t="s">
        <v>6</v>
      </c>
      <c r="C6" s="4"/>
      <c r="D6" s="5" t="s">
        <v>7</v>
      </c>
      <c r="E6" s="5" t="s">
        <v>8</v>
      </c>
      <c r="F6" s="5" t="s">
        <v>9</v>
      </c>
      <c r="G6" s="4" t="s">
        <v>10</v>
      </c>
    </row>
    <row r="7" spans="1:10" ht="30.95" customHeight="1" x14ac:dyDescent="0.25">
      <c r="B7" s="14" t="s">
        <v>0</v>
      </c>
      <c r="C7" s="6"/>
      <c r="D7" s="8"/>
      <c r="E7" s="8">
        <v>7</v>
      </c>
      <c r="F7" s="8"/>
      <c r="G7" s="7">
        <v>7</v>
      </c>
    </row>
    <row r="8" spans="1:10" x14ac:dyDescent="0.25">
      <c r="B8" s="172" t="s">
        <v>1</v>
      </c>
      <c r="C8" s="7" t="s">
        <v>2</v>
      </c>
      <c r="D8" s="8"/>
      <c r="E8" s="8">
        <v>5</v>
      </c>
      <c r="F8" s="8">
        <v>1</v>
      </c>
      <c r="G8" s="7">
        <v>6</v>
      </c>
      <c r="J8" s="1"/>
    </row>
    <row r="9" spans="1:10" x14ac:dyDescent="0.25">
      <c r="B9" s="172"/>
      <c r="C9" s="7" t="s">
        <v>3</v>
      </c>
      <c r="D9" s="8"/>
      <c r="E9" s="8">
        <v>4</v>
      </c>
      <c r="F9" s="8"/>
      <c r="G9" s="7">
        <v>4</v>
      </c>
      <c r="J9" s="1"/>
    </row>
    <row r="10" spans="1:10" ht="16.5" customHeight="1" x14ac:dyDescent="0.25">
      <c r="B10" s="173" t="s">
        <v>68</v>
      </c>
      <c r="C10" s="7" t="s">
        <v>4</v>
      </c>
      <c r="D10" s="8"/>
      <c r="E10" s="8">
        <v>15</v>
      </c>
      <c r="F10" s="8">
        <v>1</v>
      </c>
      <c r="G10" s="7">
        <v>16</v>
      </c>
      <c r="J10" s="2"/>
    </row>
    <row r="11" spans="1:10" x14ac:dyDescent="0.25">
      <c r="B11" s="173"/>
      <c r="C11" s="7" t="s">
        <v>5</v>
      </c>
      <c r="D11" s="8">
        <v>3</v>
      </c>
      <c r="E11" s="10">
        <v>8</v>
      </c>
      <c r="F11" s="9"/>
      <c r="G11" s="7">
        <v>11</v>
      </c>
      <c r="J11" s="2"/>
    </row>
    <row r="12" spans="1:10" ht="16.5" customHeight="1" x14ac:dyDescent="0.25">
      <c r="B12" s="173" t="s">
        <v>69</v>
      </c>
      <c r="C12" s="7" t="s">
        <v>4</v>
      </c>
      <c r="D12" s="8">
        <v>1</v>
      </c>
      <c r="E12" s="8">
        <v>9</v>
      </c>
      <c r="F12" s="8"/>
      <c r="G12" s="7">
        <v>10</v>
      </c>
      <c r="J12" s="2"/>
    </row>
    <row r="13" spans="1:10" x14ac:dyDescent="0.25">
      <c r="B13" s="173"/>
      <c r="C13" s="7" t="s">
        <v>5</v>
      </c>
      <c r="D13" s="9"/>
      <c r="E13" s="8">
        <v>1</v>
      </c>
      <c r="F13" s="9"/>
      <c r="G13" s="7">
        <v>1</v>
      </c>
      <c r="J13" s="2"/>
    </row>
    <row r="14" spans="1:10" ht="16.5" customHeight="1" x14ac:dyDescent="0.25">
      <c r="B14" s="173" t="s">
        <v>70</v>
      </c>
      <c r="C14" s="7" t="s">
        <v>4</v>
      </c>
      <c r="D14" s="8"/>
      <c r="E14" s="8">
        <v>25</v>
      </c>
      <c r="F14" s="9"/>
      <c r="G14" s="7">
        <v>25</v>
      </c>
      <c r="J14" s="2"/>
    </row>
    <row r="15" spans="1:10" ht="15.95" customHeight="1" x14ac:dyDescent="0.25">
      <c r="B15" s="173"/>
      <c r="C15" s="7" t="s">
        <v>5</v>
      </c>
      <c r="D15" s="8"/>
      <c r="E15" s="8">
        <v>4</v>
      </c>
      <c r="F15" s="9"/>
      <c r="G15" s="7">
        <v>4</v>
      </c>
      <c r="J15" s="2"/>
    </row>
    <row r="16" spans="1:10" ht="19.5" customHeight="1" x14ac:dyDescent="0.25">
      <c r="B16" s="173" t="s">
        <v>71</v>
      </c>
      <c r="C16" s="7" t="s">
        <v>4</v>
      </c>
      <c r="D16" s="8"/>
      <c r="E16" s="8">
        <v>5</v>
      </c>
      <c r="F16" s="9"/>
      <c r="G16" s="7">
        <v>5</v>
      </c>
      <c r="J16" s="3"/>
    </row>
    <row r="17" spans="2:10" x14ac:dyDescent="0.25">
      <c r="B17" s="173"/>
      <c r="C17" s="7" t="s">
        <v>5</v>
      </c>
      <c r="D17" s="9"/>
      <c r="E17" s="8">
        <v>2</v>
      </c>
      <c r="F17" s="9"/>
      <c r="G17" s="7">
        <v>2</v>
      </c>
      <c r="J17" s="3"/>
    </row>
    <row r="18" spans="2:10" ht="30" customHeight="1" x14ac:dyDescent="0.25">
      <c r="B18" s="15" t="s">
        <v>11</v>
      </c>
      <c r="C18" s="7"/>
      <c r="D18" s="9"/>
      <c r="E18" s="8"/>
      <c r="F18" s="9"/>
      <c r="G18" s="7">
        <v>218</v>
      </c>
      <c r="J18" s="3"/>
    </row>
    <row r="19" spans="2:10" ht="14.25" customHeight="1" x14ac:dyDescent="0.25">
      <c r="B19" s="118" t="s">
        <v>76</v>
      </c>
      <c r="C19" s="7"/>
      <c r="D19" s="9"/>
      <c r="E19" s="8">
        <v>1</v>
      </c>
      <c r="F19" s="9"/>
      <c r="G19" s="7">
        <v>1</v>
      </c>
      <c r="J19" s="3"/>
    </row>
    <row r="20" spans="2:10" x14ac:dyDescent="0.25">
      <c r="B20" s="14" t="s">
        <v>72</v>
      </c>
      <c r="C20" s="6"/>
      <c r="D20" s="8"/>
      <c r="E20" s="8"/>
      <c r="F20" s="8"/>
      <c r="G20" s="7">
        <v>0</v>
      </c>
    </row>
    <row r="21" spans="2:10" x14ac:dyDescent="0.25">
      <c r="B21" s="14" t="s">
        <v>73</v>
      </c>
      <c r="C21" s="6"/>
      <c r="D21" s="8"/>
      <c r="E21" s="8"/>
      <c r="F21" s="8"/>
      <c r="G21" s="7">
        <v>0</v>
      </c>
    </row>
    <row r="22" spans="2:10" x14ac:dyDescent="0.25">
      <c r="B22" s="14" t="s">
        <v>74</v>
      </c>
      <c r="C22" s="6"/>
      <c r="D22" s="8"/>
      <c r="E22" s="8"/>
      <c r="F22" s="8"/>
      <c r="G22" s="7">
        <v>0</v>
      </c>
    </row>
    <row r="23" spans="2:10" x14ac:dyDescent="0.25">
      <c r="B23" s="11"/>
      <c r="C23" s="11"/>
      <c r="D23" s="11"/>
      <c r="E23" s="11"/>
      <c r="F23" s="11"/>
      <c r="G23" s="11"/>
    </row>
    <row r="24" spans="2:10" ht="27.75" customHeight="1" x14ac:dyDescent="0.25">
      <c r="B24" s="12" t="s">
        <v>75</v>
      </c>
      <c r="C24" s="12"/>
      <c r="D24" s="13"/>
      <c r="E24" s="13"/>
      <c r="F24" s="13"/>
      <c r="G24" s="10">
        <v>9</v>
      </c>
      <c r="J24" s="153"/>
    </row>
  </sheetData>
  <mergeCells count="6">
    <mergeCell ref="E1:G1"/>
    <mergeCell ref="B8:B9"/>
    <mergeCell ref="B16:B17"/>
    <mergeCell ref="B10:B11"/>
    <mergeCell ref="B12:B13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Y40"/>
  <sheetViews>
    <sheetView topLeftCell="B13" zoomScale="87" zoomScaleNormal="87" workbookViewId="0">
      <selection activeCell="D43" sqref="D43"/>
    </sheetView>
  </sheetViews>
  <sheetFormatPr baseColWidth="10" defaultRowHeight="15" x14ac:dyDescent="0.25"/>
  <cols>
    <col min="1" max="1" width="3.28515625" customWidth="1"/>
    <col min="2" max="2" width="27.42578125" bestFit="1" customWidth="1"/>
    <col min="3" max="3" width="9.5703125" bestFit="1" customWidth="1"/>
    <col min="4" max="4" width="14.7109375" customWidth="1"/>
    <col min="5" max="5" width="15.42578125" customWidth="1"/>
    <col min="8" max="8" width="14.5703125" customWidth="1"/>
    <col min="10" max="10" width="13.85546875" customWidth="1"/>
    <col min="11" max="11" width="13.28515625" bestFit="1" customWidth="1"/>
    <col min="12" max="12" width="14.28515625" bestFit="1" customWidth="1"/>
  </cols>
  <sheetData>
    <row r="1" spans="2:25" s="27" customFormat="1" ht="36" customHeight="1" thickBot="1" x14ac:dyDescent="0.3">
      <c r="B1" s="16"/>
      <c r="C1" s="17"/>
      <c r="D1" s="18"/>
      <c r="E1" s="18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171" t="s">
        <v>13</v>
      </c>
      <c r="T1" s="171"/>
      <c r="U1" s="171"/>
      <c r="V1" s="171"/>
      <c r="W1" s="171"/>
    </row>
    <row r="2" spans="2:25" s="27" customFormat="1" ht="17.25" customHeight="1" x14ac:dyDescent="0.25">
      <c r="B2" s="28"/>
      <c r="C2" s="29"/>
      <c r="D2" s="30"/>
      <c r="E2" s="30"/>
      <c r="F2" s="31"/>
      <c r="G2" s="32"/>
      <c r="H2" s="32"/>
      <c r="I2" s="32"/>
      <c r="J2" s="32"/>
      <c r="K2" s="33"/>
      <c r="L2" s="33"/>
      <c r="M2" s="33"/>
      <c r="N2" s="33"/>
      <c r="O2" s="33"/>
    </row>
    <row r="3" spans="2:25" s="27" customFormat="1" ht="21.75" customHeight="1" x14ac:dyDescent="0.25">
      <c r="B3" s="20" t="s">
        <v>14</v>
      </c>
      <c r="I3" s="32"/>
      <c r="J3" s="32"/>
      <c r="K3" s="33"/>
      <c r="L3" s="33"/>
      <c r="M3" s="33"/>
      <c r="N3" s="33"/>
      <c r="O3" s="33"/>
    </row>
    <row r="4" spans="2:25" ht="29.25" customHeight="1" x14ac:dyDescent="0.25">
      <c r="B4" s="186" t="s">
        <v>77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</row>
    <row r="6" spans="2:25" x14ac:dyDescent="0.25">
      <c r="B6" s="178" t="s">
        <v>31</v>
      </c>
      <c r="C6" s="181" t="s">
        <v>32</v>
      </c>
      <c r="D6" s="182"/>
      <c r="E6" s="182"/>
      <c r="F6" s="182"/>
      <c r="G6" s="182"/>
      <c r="H6" s="182"/>
      <c r="I6" s="182"/>
      <c r="J6" s="183"/>
      <c r="K6" s="188" t="s">
        <v>33</v>
      </c>
      <c r="L6" s="188" t="s">
        <v>34</v>
      </c>
    </row>
    <row r="7" spans="2:25" x14ac:dyDescent="0.25">
      <c r="B7" s="179"/>
      <c r="C7" s="191" t="s">
        <v>35</v>
      </c>
      <c r="D7" s="191"/>
      <c r="E7" s="192" t="s">
        <v>36</v>
      </c>
      <c r="F7" s="193"/>
      <c r="G7" s="194" t="s">
        <v>37</v>
      </c>
      <c r="H7" s="195"/>
      <c r="I7" s="196" t="s">
        <v>38</v>
      </c>
      <c r="J7" s="196"/>
      <c r="K7" s="189"/>
      <c r="L7" s="189"/>
      <c r="X7" s="30"/>
    </row>
    <row r="8" spans="2:25" x14ac:dyDescent="0.25">
      <c r="B8" s="180"/>
      <c r="C8" s="61" t="s">
        <v>17</v>
      </c>
      <c r="D8" s="62" t="s">
        <v>39</v>
      </c>
      <c r="E8" s="61" t="s">
        <v>17</v>
      </c>
      <c r="F8" s="62" t="s">
        <v>39</v>
      </c>
      <c r="G8" s="61" t="s">
        <v>17</v>
      </c>
      <c r="H8" s="62" t="s">
        <v>39</v>
      </c>
      <c r="I8" s="61" t="s">
        <v>17</v>
      </c>
      <c r="J8" s="62" t="s">
        <v>39</v>
      </c>
      <c r="K8" s="190"/>
      <c r="L8" s="189"/>
      <c r="X8" s="30"/>
    </row>
    <row r="9" spans="2:25" x14ac:dyDescent="0.25">
      <c r="B9" s="63" t="s">
        <v>20</v>
      </c>
      <c r="C9" s="119">
        <v>14</v>
      </c>
      <c r="D9" s="120">
        <v>562490.31999999995</v>
      </c>
      <c r="E9" s="64">
        <v>4</v>
      </c>
      <c r="F9" s="120">
        <v>49249.39</v>
      </c>
      <c r="G9" s="64">
        <v>66</v>
      </c>
      <c r="H9" s="120">
        <v>3002345.04</v>
      </c>
      <c r="I9" s="64">
        <v>22</v>
      </c>
      <c r="J9" s="120">
        <v>485505.85</v>
      </c>
      <c r="K9" s="64">
        <v>106</v>
      </c>
      <c r="L9" s="120">
        <v>4099590.6</v>
      </c>
    </row>
    <row r="10" spans="2:25" x14ac:dyDescent="0.25">
      <c r="B10" s="63" t="s">
        <v>21</v>
      </c>
      <c r="C10" s="119">
        <v>2</v>
      </c>
      <c r="D10" s="120">
        <v>4098</v>
      </c>
      <c r="E10" s="66"/>
      <c r="F10" s="122"/>
      <c r="G10" s="65">
        <v>9</v>
      </c>
      <c r="H10" s="120">
        <v>24396</v>
      </c>
      <c r="I10" s="65"/>
      <c r="J10" s="120"/>
      <c r="K10" s="64">
        <v>11</v>
      </c>
      <c r="L10" s="120">
        <v>28494</v>
      </c>
    </row>
    <row r="11" spans="2:25" x14ac:dyDescent="0.25">
      <c r="B11" s="63" t="s">
        <v>22</v>
      </c>
      <c r="C11" s="119">
        <v>134</v>
      </c>
      <c r="D11" s="120">
        <v>443999.31</v>
      </c>
      <c r="E11" s="64">
        <v>9</v>
      </c>
      <c r="F11" s="120">
        <v>6122.22</v>
      </c>
      <c r="G11" s="64">
        <v>334</v>
      </c>
      <c r="H11" s="120">
        <v>439681.19</v>
      </c>
      <c r="I11" s="64">
        <v>26</v>
      </c>
      <c r="J11" s="120">
        <v>162432.23000000001</v>
      </c>
      <c r="K11" s="64">
        <v>503</v>
      </c>
      <c r="L11" s="120">
        <v>1052234.95</v>
      </c>
      <c r="Y11" s="30"/>
    </row>
    <row r="12" spans="2:25" x14ac:dyDescent="0.25">
      <c r="B12" s="67" t="s">
        <v>40</v>
      </c>
      <c r="C12" s="68">
        <v>150</v>
      </c>
      <c r="D12" s="121">
        <v>1010587.63</v>
      </c>
      <c r="E12" s="68">
        <v>13</v>
      </c>
      <c r="F12" s="121">
        <v>55371.61</v>
      </c>
      <c r="G12" s="68">
        <v>409</v>
      </c>
      <c r="H12" s="121">
        <v>3466422.23</v>
      </c>
      <c r="I12" s="68">
        <v>48</v>
      </c>
      <c r="J12" s="121">
        <v>647938.07999999996</v>
      </c>
      <c r="K12" s="68">
        <v>620</v>
      </c>
      <c r="L12" s="121">
        <v>5180319.55</v>
      </c>
    </row>
    <row r="13" spans="2:25" x14ac:dyDescent="0.25">
      <c r="B13" s="69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2"/>
      <c r="N13" s="72"/>
      <c r="O13" s="72"/>
      <c r="Y13" s="30"/>
    </row>
    <row r="14" spans="2:25" ht="18" customHeight="1" thickBot="1" x14ac:dyDescent="0.3"/>
    <row r="15" spans="2:25" ht="15.75" thickBot="1" x14ac:dyDescent="0.3">
      <c r="B15" s="34" t="s">
        <v>15</v>
      </c>
      <c r="C15" s="35" t="s">
        <v>16</v>
      </c>
      <c r="D15" s="35" t="s">
        <v>17</v>
      </c>
      <c r="E15" s="132" t="s">
        <v>18</v>
      </c>
    </row>
    <row r="16" spans="2:25" x14ac:dyDescent="0.25">
      <c r="B16" s="187" t="s">
        <v>19</v>
      </c>
      <c r="C16" s="37" t="s">
        <v>20</v>
      </c>
      <c r="D16" s="133">
        <v>71</v>
      </c>
      <c r="E16" s="139">
        <v>2324298.19</v>
      </c>
      <c r="F16" s="130"/>
    </row>
    <row r="17" spans="2:6" x14ac:dyDescent="0.25">
      <c r="B17" s="184"/>
      <c r="C17" s="39" t="s">
        <v>21</v>
      </c>
      <c r="D17" s="40">
        <v>9</v>
      </c>
      <c r="E17" s="131">
        <v>24396</v>
      </c>
      <c r="F17" s="130"/>
    </row>
    <row r="18" spans="2:6" ht="15.75" thickBot="1" x14ac:dyDescent="0.3">
      <c r="B18" s="185"/>
      <c r="C18" s="41" t="s">
        <v>22</v>
      </c>
      <c r="D18" s="42">
        <v>300</v>
      </c>
      <c r="E18" s="124">
        <v>620779.21</v>
      </c>
    </row>
    <row r="19" spans="2:6" x14ac:dyDescent="0.25">
      <c r="B19" s="187" t="s">
        <v>23</v>
      </c>
      <c r="C19" s="37" t="s">
        <v>20</v>
      </c>
      <c r="D19" s="38">
        <v>29</v>
      </c>
      <c r="E19" s="123">
        <v>1561386.31</v>
      </c>
    </row>
    <row r="20" spans="2:6" x14ac:dyDescent="0.25">
      <c r="B20" s="184"/>
      <c r="C20" s="43" t="s">
        <v>21</v>
      </c>
      <c r="D20" s="44">
        <v>2</v>
      </c>
      <c r="E20" s="125">
        <v>4098</v>
      </c>
    </row>
    <row r="21" spans="2:6" ht="15.75" thickBot="1" x14ac:dyDescent="0.3">
      <c r="B21" s="185"/>
      <c r="C21" s="45" t="s">
        <v>22</v>
      </c>
      <c r="D21" s="46">
        <v>194</v>
      </c>
      <c r="E21" s="126">
        <v>365549.81</v>
      </c>
    </row>
    <row r="22" spans="2:6" x14ac:dyDescent="0.25">
      <c r="B22" s="187" t="s">
        <v>24</v>
      </c>
      <c r="C22" s="37" t="s">
        <v>20</v>
      </c>
      <c r="D22" s="38">
        <v>2</v>
      </c>
      <c r="E22" s="123">
        <v>25000</v>
      </c>
    </row>
    <row r="23" spans="2:6" ht="15.75" thickBot="1" x14ac:dyDescent="0.3">
      <c r="B23" s="185"/>
      <c r="C23" s="47" t="s">
        <v>22</v>
      </c>
      <c r="D23" s="48">
        <v>6</v>
      </c>
      <c r="E23" s="127">
        <v>17842.2</v>
      </c>
    </row>
    <row r="24" spans="2:6" x14ac:dyDescent="0.25">
      <c r="B24" s="184" t="s">
        <v>25</v>
      </c>
      <c r="C24" s="49" t="s">
        <v>20</v>
      </c>
      <c r="D24" s="50">
        <v>4</v>
      </c>
      <c r="E24" s="128">
        <v>188906.1</v>
      </c>
    </row>
    <row r="25" spans="2:6" ht="15.75" thickBot="1" x14ac:dyDescent="0.3">
      <c r="B25" s="185"/>
      <c r="C25" s="47" t="s">
        <v>22</v>
      </c>
      <c r="D25" s="48">
        <v>3</v>
      </c>
      <c r="E25" s="127">
        <v>48063.73</v>
      </c>
    </row>
    <row r="26" spans="2:6" ht="15.75" thickBot="1" x14ac:dyDescent="0.3">
      <c r="B26" s="51" t="s">
        <v>26</v>
      </c>
      <c r="C26" s="52"/>
      <c r="D26" s="53">
        <f>SUM(D16:D25)</f>
        <v>620</v>
      </c>
      <c r="E26" s="129">
        <f>SUM(E16:E25)</f>
        <v>5180319.55</v>
      </c>
    </row>
    <row r="29" spans="2:6" ht="15.75" thickBot="1" x14ac:dyDescent="0.3"/>
    <row r="30" spans="2:6" ht="15.75" thickBot="1" x14ac:dyDescent="0.3">
      <c r="B30" s="34" t="s">
        <v>27</v>
      </c>
      <c r="C30" s="35" t="s">
        <v>16</v>
      </c>
      <c r="D30" s="35" t="s">
        <v>17</v>
      </c>
      <c r="E30" s="36" t="s">
        <v>18</v>
      </c>
    </row>
    <row r="31" spans="2:6" x14ac:dyDescent="0.25">
      <c r="B31" s="174" t="s">
        <v>28</v>
      </c>
      <c r="C31" s="54" t="s">
        <v>20</v>
      </c>
      <c r="D31" s="38">
        <v>17</v>
      </c>
      <c r="E31" s="134">
        <v>419362.75</v>
      </c>
    </row>
    <row r="32" spans="2:6" x14ac:dyDescent="0.25">
      <c r="B32" s="175"/>
      <c r="C32" s="55" t="s">
        <v>21</v>
      </c>
      <c r="D32" s="40">
        <v>4</v>
      </c>
      <c r="E32" s="135">
        <v>4674</v>
      </c>
    </row>
    <row r="33" spans="2:5" ht="15.75" thickBot="1" x14ac:dyDescent="0.3">
      <c r="B33" s="176"/>
      <c r="C33" s="56" t="s">
        <v>22</v>
      </c>
      <c r="D33" s="46">
        <v>40</v>
      </c>
      <c r="E33" s="136">
        <v>240386.06</v>
      </c>
    </row>
    <row r="34" spans="2:5" x14ac:dyDescent="0.25">
      <c r="B34" s="174" t="s">
        <v>29</v>
      </c>
      <c r="C34" s="54" t="s">
        <v>20</v>
      </c>
      <c r="D34" s="38">
        <v>73</v>
      </c>
      <c r="E34" s="134">
        <v>3406911.1</v>
      </c>
    </row>
    <row r="35" spans="2:5" x14ac:dyDescent="0.25">
      <c r="B35" s="175"/>
      <c r="C35" s="55" t="s">
        <v>21</v>
      </c>
      <c r="D35" s="40">
        <v>7</v>
      </c>
      <c r="E35" s="135">
        <v>23820</v>
      </c>
    </row>
    <row r="36" spans="2:5" ht="15.75" thickBot="1" x14ac:dyDescent="0.3">
      <c r="B36" s="176"/>
      <c r="C36" s="56" t="s">
        <v>22</v>
      </c>
      <c r="D36" s="46">
        <v>437</v>
      </c>
      <c r="E36" s="136">
        <v>714788.23</v>
      </c>
    </row>
    <row r="37" spans="2:5" x14ac:dyDescent="0.25">
      <c r="B37" s="174" t="s">
        <v>30</v>
      </c>
      <c r="C37" s="54" t="s">
        <v>20</v>
      </c>
      <c r="D37" s="38">
        <v>16</v>
      </c>
      <c r="E37" s="134">
        <v>273316.75</v>
      </c>
    </row>
    <row r="38" spans="2:5" x14ac:dyDescent="0.25">
      <c r="B38" s="175"/>
      <c r="C38" s="55" t="s">
        <v>21</v>
      </c>
      <c r="D38" s="40">
        <v>0</v>
      </c>
      <c r="E38" s="135">
        <v>0</v>
      </c>
    </row>
    <row r="39" spans="2:5" ht="15.75" thickBot="1" x14ac:dyDescent="0.3">
      <c r="B39" s="177"/>
      <c r="C39" s="57" t="s">
        <v>22</v>
      </c>
      <c r="D39" s="48">
        <v>26</v>
      </c>
      <c r="E39" s="137">
        <v>97060.66</v>
      </c>
    </row>
    <row r="40" spans="2:5" ht="15.75" thickBot="1" x14ac:dyDescent="0.3">
      <c r="B40" s="58" t="s">
        <v>26</v>
      </c>
      <c r="C40" s="59"/>
      <c r="D40" s="60">
        <f>SUM(D31:D39)</f>
        <v>620</v>
      </c>
      <c r="E40" s="138">
        <f>SUM(E31:E39)</f>
        <v>5180319.5500000007</v>
      </c>
    </row>
  </sheetData>
  <mergeCells count="17">
    <mergeCell ref="S1:W1"/>
    <mergeCell ref="B4:W4"/>
    <mergeCell ref="B16:B18"/>
    <mergeCell ref="B19:B21"/>
    <mergeCell ref="B22:B23"/>
    <mergeCell ref="L6:L8"/>
    <mergeCell ref="K6:K8"/>
    <mergeCell ref="C7:D7"/>
    <mergeCell ref="E7:F7"/>
    <mergeCell ref="G7:H7"/>
    <mergeCell ref="I7:J7"/>
    <mergeCell ref="B31:B33"/>
    <mergeCell ref="B34:B36"/>
    <mergeCell ref="B37:B39"/>
    <mergeCell ref="B6:B8"/>
    <mergeCell ref="C6:J6"/>
    <mergeCell ref="B24:B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R16" sqref="R16"/>
    </sheetView>
  </sheetViews>
  <sheetFormatPr baseColWidth="10" defaultRowHeight="15" x14ac:dyDescent="0.25"/>
  <cols>
    <col min="2" max="2" width="25.140625" customWidth="1"/>
    <col min="3" max="3" width="17.42578125" bestFit="1" customWidth="1"/>
  </cols>
  <sheetData>
    <row r="1" spans="1:16" ht="44.25" customHeight="1" thickBot="1" x14ac:dyDescent="0.3">
      <c r="A1" s="30"/>
      <c r="B1" s="16"/>
      <c r="C1" s="17"/>
      <c r="D1" s="18"/>
      <c r="E1" s="18"/>
      <c r="F1" s="26"/>
      <c r="G1" s="26"/>
      <c r="H1" s="26"/>
      <c r="I1" s="26"/>
      <c r="J1" s="26"/>
      <c r="K1" s="26"/>
      <c r="L1" s="171" t="s">
        <v>13</v>
      </c>
      <c r="M1" s="171"/>
      <c r="N1" s="171"/>
      <c r="O1" s="171"/>
      <c r="P1" s="171"/>
    </row>
    <row r="2" spans="1:16" ht="15.75" x14ac:dyDescent="0.25">
      <c r="A2" s="27"/>
      <c r="B2" s="28"/>
      <c r="C2" s="29"/>
      <c r="D2" s="30"/>
      <c r="E2" s="30"/>
      <c r="F2" s="31"/>
      <c r="G2" s="32"/>
      <c r="H2" s="32"/>
      <c r="I2" s="32"/>
      <c r="J2" s="32"/>
      <c r="K2" s="33"/>
      <c r="L2" s="33"/>
      <c r="M2" s="33"/>
      <c r="N2" s="33"/>
      <c r="O2" s="33"/>
      <c r="P2" s="27"/>
    </row>
    <row r="3" spans="1:16" ht="15.75" x14ac:dyDescent="0.25">
      <c r="B3" s="20" t="s">
        <v>41</v>
      </c>
      <c r="C3" s="27"/>
      <c r="D3" s="27"/>
      <c r="E3" s="27"/>
      <c r="F3" s="27"/>
      <c r="G3" s="27"/>
      <c r="H3" s="27"/>
      <c r="I3" s="32"/>
      <c r="J3" s="32"/>
      <c r="K3" s="33"/>
      <c r="L3" s="33"/>
      <c r="M3" s="33"/>
      <c r="N3" s="33"/>
      <c r="O3" s="33"/>
      <c r="P3" s="27"/>
    </row>
    <row r="4" spans="1:16" ht="23.25" x14ac:dyDescent="0.25">
      <c r="B4" s="186" t="s">
        <v>82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7" spans="1:16" x14ac:dyDescent="0.25">
      <c r="B7" s="197" t="s">
        <v>42</v>
      </c>
      <c r="C7" s="197"/>
      <c r="D7" s="197"/>
      <c r="E7" s="197"/>
      <c r="F7" s="197"/>
      <c r="G7" s="197"/>
      <c r="H7" s="197"/>
      <c r="I7" s="197"/>
      <c r="J7" s="197"/>
    </row>
    <row r="8" spans="1:16" ht="39" x14ac:dyDescent="0.25">
      <c r="B8" s="73" t="s">
        <v>43</v>
      </c>
      <c r="C8" s="74" t="s">
        <v>44</v>
      </c>
      <c r="D8" s="75" t="s">
        <v>18</v>
      </c>
      <c r="E8" s="75" t="s">
        <v>45</v>
      </c>
      <c r="F8" s="74" t="s">
        <v>46</v>
      </c>
      <c r="G8" s="76" t="s">
        <v>47</v>
      </c>
      <c r="H8" s="77"/>
      <c r="I8" s="78" t="s">
        <v>48</v>
      </c>
      <c r="J8" s="78" t="s">
        <v>49</v>
      </c>
    </row>
    <row r="9" spans="1:16" x14ac:dyDescent="0.25">
      <c r="B9" s="79" t="s">
        <v>50</v>
      </c>
      <c r="C9" s="80"/>
      <c r="D9" s="81">
        <v>140307.57999999999</v>
      </c>
      <c r="E9" s="154">
        <v>0</v>
      </c>
      <c r="F9" s="154">
        <v>140307.57999999999</v>
      </c>
      <c r="G9" s="82">
        <f>D9/D12</f>
        <v>0.33594562639065417</v>
      </c>
      <c r="H9" s="77"/>
      <c r="I9" s="83">
        <v>3345</v>
      </c>
      <c r="J9" s="84">
        <v>140.26</v>
      </c>
    </row>
    <row r="10" spans="1:16" x14ac:dyDescent="0.25">
      <c r="B10" s="79" t="s">
        <v>51</v>
      </c>
      <c r="C10" s="83">
        <v>35</v>
      </c>
      <c r="D10" s="81">
        <v>145102.63</v>
      </c>
      <c r="E10" s="154">
        <v>24389.46</v>
      </c>
      <c r="F10" s="154">
        <v>169492.39</v>
      </c>
      <c r="G10" s="82">
        <f>D10/D12</f>
        <v>0.34742666024373975</v>
      </c>
      <c r="H10" s="77"/>
      <c r="I10" s="77"/>
      <c r="J10" s="77"/>
    </row>
    <row r="11" spans="1:16" x14ac:dyDescent="0.25">
      <c r="B11" s="79" t="s">
        <v>52</v>
      </c>
      <c r="C11" s="83">
        <v>39</v>
      </c>
      <c r="D11" s="81">
        <v>132239.46</v>
      </c>
      <c r="E11" s="154">
        <v>27397.200000000001</v>
      </c>
      <c r="F11">
        <v>159636.63</v>
      </c>
      <c r="G11" s="82">
        <f>D11/D12</f>
        <v>0.31662771336560619</v>
      </c>
      <c r="H11" s="77"/>
      <c r="I11" s="77"/>
      <c r="J11" s="77"/>
    </row>
    <row r="12" spans="1:16" x14ac:dyDescent="0.25">
      <c r="B12" s="85" t="s">
        <v>53</v>
      </c>
      <c r="C12" s="86"/>
      <c r="D12" s="87">
        <f>SUM(D9:D11)</f>
        <v>417649.66999999993</v>
      </c>
      <c r="E12" s="87">
        <f>SUM(E9:E11)</f>
        <v>51786.66</v>
      </c>
      <c r="F12" s="87">
        <f>SUM(F9:F11)</f>
        <v>469436.6</v>
      </c>
      <c r="G12" s="86"/>
      <c r="H12" s="77"/>
      <c r="I12" s="77"/>
      <c r="J12" s="77"/>
    </row>
    <row r="17" spans="2:8" ht="15.75" thickBot="1" x14ac:dyDescent="0.3"/>
    <row r="18" spans="2:8" ht="15.75" thickBot="1" x14ac:dyDescent="0.3">
      <c r="B18" s="88" t="s">
        <v>15</v>
      </c>
      <c r="C18" s="89" t="s">
        <v>27</v>
      </c>
      <c r="D18" s="89" t="s">
        <v>54</v>
      </c>
      <c r="E18" s="89" t="s">
        <v>55</v>
      </c>
      <c r="F18" s="90" t="s">
        <v>10</v>
      </c>
    </row>
    <row r="19" spans="2:8" x14ac:dyDescent="0.25">
      <c r="B19" s="198" t="s">
        <v>56</v>
      </c>
      <c r="C19" s="91" t="s">
        <v>57</v>
      </c>
      <c r="D19" s="119">
        <v>140307.57999999999</v>
      </c>
      <c r="E19" s="155">
        <v>0</v>
      </c>
      <c r="F19" s="156">
        <v>140307.57999999999</v>
      </c>
    </row>
    <row r="20" spans="2:8" x14ac:dyDescent="0.25">
      <c r="B20" s="199"/>
      <c r="C20" s="92" t="s">
        <v>58</v>
      </c>
      <c r="D20" s="157">
        <v>17976.719008264459</v>
      </c>
      <c r="E20" s="158">
        <v>3775.1109917355379</v>
      </c>
      <c r="F20" s="159">
        <v>21751.83</v>
      </c>
      <c r="H20" s="160"/>
    </row>
    <row r="21" spans="2:8" ht="15.75" thickBot="1" x14ac:dyDescent="0.3">
      <c r="B21" s="200"/>
      <c r="C21" s="93" t="s">
        <v>52</v>
      </c>
      <c r="D21" s="161">
        <v>119413.66942148762</v>
      </c>
      <c r="E21" s="161">
        <v>25076.8705785124</v>
      </c>
      <c r="F21" s="162">
        <v>144490.54</v>
      </c>
    </row>
    <row r="22" spans="2:8" x14ac:dyDescent="0.25">
      <c r="B22" s="198" t="s">
        <v>23</v>
      </c>
      <c r="C22" s="91" t="s">
        <v>58</v>
      </c>
      <c r="D22" s="163">
        <v>98163.578512396693</v>
      </c>
      <c r="E22" s="164">
        <v>20614.351487603304</v>
      </c>
      <c r="F22" s="159">
        <v>118777.93</v>
      </c>
    </row>
    <row r="23" spans="2:8" ht="15.75" thickBot="1" x14ac:dyDescent="0.3">
      <c r="B23" s="200"/>
      <c r="C23" s="93" t="s">
        <v>52</v>
      </c>
      <c r="D23" s="161">
        <v>11049</v>
      </c>
      <c r="E23" s="161">
        <v>2320.29</v>
      </c>
      <c r="F23" s="162">
        <v>13369.29</v>
      </c>
      <c r="H23" s="160"/>
    </row>
    <row r="24" spans="2:8" x14ac:dyDescent="0.25">
      <c r="B24" s="198" t="s">
        <v>24</v>
      </c>
      <c r="C24" s="91" t="s">
        <v>58</v>
      </c>
      <c r="D24" s="165">
        <v>28962.63</v>
      </c>
      <c r="E24" s="165">
        <v>0</v>
      </c>
      <c r="F24" s="166">
        <v>28962.63</v>
      </c>
    </row>
    <row r="25" spans="2:8" ht="15.75" thickBot="1" x14ac:dyDescent="0.3">
      <c r="B25" s="199"/>
      <c r="C25" s="94" t="s">
        <v>52</v>
      </c>
      <c r="D25" s="167">
        <v>1776.8</v>
      </c>
      <c r="E25" s="167">
        <v>0</v>
      </c>
      <c r="F25" s="168">
        <v>1776.8</v>
      </c>
    </row>
    <row r="26" spans="2:8" ht="15.75" thickBot="1" x14ac:dyDescent="0.3">
      <c r="B26" s="106" t="s">
        <v>59</v>
      </c>
      <c r="C26" s="107" t="s">
        <v>58</v>
      </c>
      <c r="D26" s="169">
        <v>0</v>
      </c>
      <c r="E26" s="169">
        <v>0</v>
      </c>
      <c r="F26" s="170">
        <v>0</v>
      </c>
    </row>
    <row r="27" spans="2:8" ht="15.75" thickBot="1" x14ac:dyDescent="0.3">
      <c r="B27" s="101" t="s">
        <v>26</v>
      </c>
      <c r="C27" s="102"/>
      <c r="D27" s="104">
        <f>SUM(D19:D26)</f>
        <v>417649.9769421487</v>
      </c>
      <c r="E27" s="104">
        <f>SUM(E19:E26)</f>
        <v>51786.62305785124</v>
      </c>
      <c r="F27" s="105">
        <f>SUM(F19:F26)</f>
        <v>469436.59999999992</v>
      </c>
    </row>
    <row r="30" spans="2:8" ht="15.75" thickBot="1" x14ac:dyDescent="0.3"/>
    <row r="31" spans="2:8" ht="15.75" thickBot="1" x14ac:dyDescent="0.3">
      <c r="B31" s="95" t="s">
        <v>15</v>
      </c>
      <c r="C31" s="96" t="s">
        <v>27</v>
      </c>
      <c r="D31" s="97" t="s">
        <v>60</v>
      </c>
    </row>
    <row r="32" spans="2:8" x14ac:dyDescent="0.25">
      <c r="B32" s="150" t="s">
        <v>61</v>
      </c>
      <c r="C32" s="91" t="s">
        <v>57</v>
      </c>
      <c r="D32" s="98">
        <v>659</v>
      </c>
    </row>
    <row r="33" spans="2:4" x14ac:dyDescent="0.25">
      <c r="B33" s="151"/>
      <c r="C33" s="92" t="s">
        <v>58</v>
      </c>
      <c r="D33" s="99">
        <v>65</v>
      </c>
    </row>
    <row r="34" spans="2:4" ht="15.75" thickBot="1" x14ac:dyDescent="0.3">
      <c r="B34" s="152"/>
      <c r="C34" s="93" t="s">
        <v>52</v>
      </c>
      <c r="D34" s="100">
        <v>185</v>
      </c>
    </row>
    <row r="35" spans="2:4" x14ac:dyDescent="0.25">
      <c r="B35" s="150" t="s">
        <v>62</v>
      </c>
      <c r="C35" s="91" t="s">
        <v>58</v>
      </c>
      <c r="D35" s="98">
        <v>96</v>
      </c>
    </row>
    <row r="36" spans="2:4" ht="15.75" thickBot="1" x14ac:dyDescent="0.3">
      <c r="B36" s="152"/>
      <c r="C36" s="93" t="s">
        <v>52</v>
      </c>
      <c r="D36" s="100">
        <v>11</v>
      </c>
    </row>
    <row r="37" spans="2:4" ht="15.75" thickBot="1" x14ac:dyDescent="0.3">
      <c r="B37" s="150" t="s">
        <v>63</v>
      </c>
      <c r="C37" s="108" t="s">
        <v>58</v>
      </c>
      <c r="D37" s="100">
        <v>74</v>
      </c>
    </row>
    <row r="38" spans="2:4" ht="15.75" thickBot="1" x14ac:dyDescent="0.3">
      <c r="B38" s="151"/>
      <c r="C38" s="94" t="s">
        <v>52</v>
      </c>
      <c r="D38" s="100">
        <v>5</v>
      </c>
    </row>
    <row r="39" spans="2:4" ht="15.75" thickBot="1" x14ac:dyDescent="0.3">
      <c r="B39" s="109" t="s">
        <v>64</v>
      </c>
      <c r="C39" s="110" t="s">
        <v>58</v>
      </c>
      <c r="D39" s="100">
        <v>0</v>
      </c>
    </row>
    <row r="40" spans="2:4" ht="15.75" thickBot="1" x14ac:dyDescent="0.3">
      <c r="B40" s="101" t="s">
        <v>26</v>
      </c>
      <c r="C40" s="102"/>
      <c r="D40" s="103">
        <f>SUM(D32:D39)</f>
        <v>1095</v>
      </c>
    </row>
  </sheetData>
  <mergeCells count="6">
    <mergeCell ref="B24:B25"/>
    <mergeCell ref="L1:P1"/>
    <mergeCell ref="B4:P4"/>
    <mergeCell ref="B7:J7"/>
    <mergeCell ref="B19:B21"/>
    <mergeCell ref="B22:B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9"/>
  <sheetViews>
    <sheetView workbookViewId="0">
      <selection activeCell="J8" sqref="J8"/>
    </sheetView>
  </sheetViews>
  <sheetFormatPr baseColWidth="10" defaultRowHeight="15" x14ac:dyDescent="0.25"/>
  <cols>
    <col min="1" max="1" width="2.28515625" customWidth="1"/>
    <col min="2" max="2" width="23.7109375" customWidth="1"/>
    <col min="3" max="3" width="17.85546875" customWidth="1"/>
    <col min="10" max="10" width="16.7109375" customWidth="1"/>
  </cols>
  <sheetData>
    <row r="1" spans="1:17" ht="39.75" customHeight="1" thickBot="1" x14ac:dyDescent="0.3">
      <c r="A1" s="30"/>
      <c r="B1" s="18"/>
      <c r="C1" s="16"/>
      <c r="D1" s="17"/>
      <c r="E1" s="18"/>
      <c r="F1" s="18"/>
      <c r="G1" s="26"/>
      <c r="H1" s="26"/>
      <c r="I1" s="26"/>
      <c r="J1" s="26"/>
      <c r="K1" s="171" t="s">
        <v>13</v>
      </c>
      <c r="L1" s="171"/>
      <c r="M1" s="171"/>
      <c r="N1" s="171"/>
      <c r="O1" s="171"/>
      <c r="P1" s="171"/>
      <c r="Q1" s="27"/>
    </row>
    <row r="2" spans="1:17" ht="15" customHeight="1" x14ac:dyDescent="0.25">
      <c r="C2" s="28"/>
      <c r="D2" s="29"/>
      <c r="E2" s="30"/>
      <c r="F2" s="30"/>
      <c r="G2" s="31"/>
      <c r="H2" s="32"/>
      <c r="I2" s="32"/>
      <c r="J2" s="32"/>
      <c r="K2" s="32"/>
      <c r="L2" s="33"/>
      <c r="M2" s="33"/>
      <c r="N2" s="33"/>
      <c r="O2" s="33"/>
      <c r="P2" s="33"/>
      <c r="Q2" s="27"/>
    </row>
    <row r="3" spans="1:17" ht="15" customHeight="1" x14ac:dyDescent="0.25">
      <c r="B3" s="20" t="s">
        <v>79</v>
      </c>
      <c r="C3" s="27"/>
      <c r="D3" s="27"/>
      <c r="E3" s="27"/>
      <c r="F3" s="27"/>
      <c r="G3" s="27"/>
      <c r="H3" s="27"/>
      <c r="I3" s="27"/>
      <c r="J3" s="32"/>
      <c r="K3" s="32"/>
      <c r="L3" s="33"/>
      <c r="M3" s="33"/>
      <c r="N3" s="33"/>
      <c r="O3" s="33"/>
      <c r="P3" s="33"/>
      <c r="Q3" s="27"/>
    </row>
    <row r="4" spans="1:17" ht="25.5" customHeight="1" x14ac:dyDescent="0.25">
      <c r="B4" s="186" t="s">
        <v>78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11"/>
    </row>
    <row r="5" spans="1:17" ht="15" customHeight="1" x14ac:dyDescent="0.25"/>
    <row r="6" spans="1:17" ht="15" customHeight="1" x14ac:dyDescent="0.25">
      <c r="B6" s="197" t="s">
        <v>65</v>
      </c>
      <c r="C6" s="197"/>
      <c r="D6" s="197"/>
      <c r="E6" s="197"/>
      <c r="F6" s="197"/>
      <c r="G6" s="197"/>
      <c r="H6" s="197"/>
      <c r="I6" s="197"/>
      <c r="J6" s="197"/>
    </row>
    <row r="7" spans="1:17" ht="34.5" customHeight="1" x14ac:dyDescent="0.25">
      <c r="B7" s="73" t="s">
        <v>43</v>
      </c>
      <c r="C7" s="74" t="s">
        <v>44</v>
      </c>
      <c r="D7" s="75" t="s">
        <v>18</v>
      </c>
      <c r="E7" s="75" t="s">
        <v>45</v>
      </c>
      <c r="F7" s="74" t="s">
        <v>46</v>
      </c>
      <c r="G7" s="76" t="s">
        <v>47</v>
      </c>
      <c r="H7" s="77"/>
      <c r="I7" s="78" t="s">
        <v>48</v>
      </c>
      <c r="J7" s="78" t="s">
        <v>49</v>
      </c>
    </row>
    <row r="8" spans="1:17" ht="15" customHeight="1" x14ac:dyDescent="0.25">
      <c r="B8" s="79" t="s">
        <v>50</v>
      </c>
      <c r="C8" s="80"/>
      <c r="D8" s="140">
        <v>4997.1499999999996</v>
      </c>
      <c r="E8" s="140">
        <v>0</v>
      </c>
      <c r="F8" s="141">
        <v>4997.1499999999996</v>
      </c>
      <c r="G8" s="82">
        <f>D8/D11</f>
        <v>0.73811401798480392</v>
      </c>
      <c r="H8" s="77"/>
      <c r="I8" s="83">
        <v>43</v>
      </c>
      <c r="J8" s="140">
        <v>156.04</v>
      </c>
    </row>
    <row r="9" spans="1:17" ht="15" customHeight="1" x14ac:dyDescent="0.25">
      <c r="B9" s="79" t="s">
        <v>51</v>
      </c>
      <c r="C9" s="112">
        <v>3</v>
      </c>
      <c r="D9" s="140">
        <v>403.01</v>
      </c>
      <c r="E9" s="140">
        <v>84.63</v>
      </c>
      <c r="F9" s="141">
        <v>487.64</v>
      </c>
      <c r="G9" s="82">
        <f>D9/D11</f>
        <v>5.9527396693726586E-2</v>
      </c>
      <c r="H9" s="77"/>
      <c r="I9" s="77"/>
      <c r="J9" s="77"/>
    </row>
    <row r="10" spans="1:17" ht="15" customHeight="1" x14ac:dyDescent="0.25">
      <c r="B10" s="79" t="s">
        <v>52</v>
      </c>
      <c r="C10" s="112">
        <v>2</v>
      </c>
      <c r="D10" s="140">
        <v>1370</v>
      </c>
      <c r="E10" s="140">
        <v>287.7</v>
      </c>
      <c r="F10" s="141">
        <v>1657</v>
      </c>
      <c r="G10" s="82">
        <f>D10/D11</f>
        <v>0.20235858532146953</v>
      </c>
      <c r="H10" s="77"/>
      <c r="I10" s="77"/>
      <c r="J10" s="77"/>
    </row>
    <row r="11" spans="1:17" x14ac:dyDescent="0.25">
      <c r="B11" s="85" t="s">
        <v>53</v>
      </c>
      <c r="C11" s="86"/>
      <c r="D11" s="142">
        <f>SUM(D8:D10)</f>
        <v>6770.16</v>
      </c>
      <c r="E11" s="142">
        <f>SUM(E8:E10)</f>
        <v>372.33</v>
      </c>
      <c r="F11" s="142">
        <f>SUM(F8:F10)</f>
        <v>7141.79</v>
      </c>
      <c r="G11" s="86"/>
      <c r="H11" s="77"/>
      <c r="I11" s="77"/>
      <c r="J11" s="77"/>
    </row>
    <row r="14" spans="1:17" ht="15.75" thickBot="1" x14ac:dyDescent="0.3"/>
    <row r="15" spans="1:17" ht="15.75" thickBot="1" x14ac:dyDescent="0.3">
      <c r="B15" s="95" t="s">
        <v>15</v>
      </c>
      <c r="C15" s="96" t="s">
        <v>27</v>
      </c>
      <c r="D15" s="96" t="s">
        <v>54</v>
      </c>
      <c r="E15" s="96" t="s">
        <v>55</v>
      </c>
      <c r="F15" s="97" t="s">
        <v>10</v>
      </c>
    </row>
    <row r="16" spans="1:17" x14ac:dyDescent="0.25">
      <c r="B16" s="201" t="s">
        <v>66</v>
      </c>
      <c r="C16" s="91" t="s">
        <v>57</v>
      </c>
      <c r="D16" s="143">
        <v>4997.1499999999996</v>
      </c>
      <c r="E16" s="143">
        <v>0</v>
      </c>
      <c r="F16" s="144">
        <v>4997.1499999999996</v>
      </c>
    </row>
    <row r="17" spans="2:6" x14ac:dyDescent="0.25">
      <c r="B17" s="199"/>
      <c r="C17" s="94" t="s">
        <v>58</v>
      </c>
      <c r="D17" s="145">
        <v>15.01</v>
      </c>
      <c r="E17" s="145">
        <v>3.15</v>
      </c>
      <c r="F17" s="146">
        <v>18.16</v>
      </c>
    </row>
    <row r="18" spans="2:6" ht="15.75" thickBot="1" x14ac:dyDescent="0.3">
      <c r="B18" s="202"/>
      <c r="C18" s="94" t="s">
        <v>52</v>
      </c>
      <c r="D18" s="147">
        <v>1370</v>
      </c>
      <c r="E18" s="147">
        <v>287.7</v>
      </c>
      <c r="F18" s="148">
        <v>1657.7</v>
      </c>
    </row>
    <row r="19" spans="2:6" ht="15.75" thickBot="1" x14ac:dyDescent="0.3">
      <c r="B19" s="115" t="s">
        <v>23</v>
      </c>
      <c r="C19" s="91" t="s">
        <v>58</v>
      </c>
      <c r="D19" s="143">
        <v>388</v>
      </c>
      <c r="E19" s="143">
        <v>81.48</v>
      </c>
      <c r="F19" s="144">
        <v>469.48</v>
      </c>
    </row>
    <row r="20" spans="2:6" ht="15.75" thickBot="1" x14ac:dyDescent="0.3">
      <c r="B20" s="113" t="s">
        <v>26</v>
      </c>
      <c r="C20" s="114"/>
      <c r="D20" s="149">
        <f>SUM(D16:D19)</f>
        <v>6770.16</v>
      </c>
      <c r="E20" s="149">
        <f>SUM(E16:E19)</f>
        <v>372.33</v>
      </c>
      <c r="F20" s="149">
        <f>SUM(F16:F19)</f>
        <v>7142.49</v>
      </c>
    </row>
    <row r="23" spans="2:6" ht="15.75" thickBot="1" x14ac:dyDescent="0.3"/>
    <row r="24" spans="2:6" ht="15.75" thickBot="1" x14ac:dyDescent="0.3">
      <c r="B24" s="95" t="s">
        <v>15</v>
      </c>
      <c r="C24" s="96" t="s">
        <v>27</v>
      </c>
      <c r="D24" s="97" t="s">
        <v>60</v>
      </c>
    </row>
    <row r="25" spans="2:6" x14ac:dyDescent="0.25">
      <c r="B25" s="198" t="s">
        <v>66</v>
      </c>
      <c r="C25" s="91" t="s">
        <v>57</v>
      </c>
      <c r="D25" s="98">
        <v>34</v>
      </c>
    </row>
    <row r="26" spans="2:6" x14ac:dyDescent="0.25">
      <c r="B26" s="199"/>
      <c r="C26" s="92" t="s">
        <v>58</v>
      </c>
      <c r="D26" s="116">
        <v>2</v>
      </c>
    </row>
    <row r="27" spans="2:6" ht="15.75" thickBot="1" x14ac:dyDescent="0.3">
      <c r="B27" s="200"/>
      <c r="C27" s="94" t="s">
        <v>52</v>
      </c>
      <c r="D27" s="99">
        <v>7</v>
      </c>
    </row>
    <row r="28" spans="2:6" x14ac:dyDescent="0.25">
      <c r="B28" s="117" t="s">
        <v>23</v>
      </c>
      <c r="C28" s="91" t="s">
        <v>58</v>
      </c>
      <c r="D28" s="98">
        <v>3</v>
      </c>
    </row>
    <row r="29" spans="2:6" ht="15.75" thickBot="1" x14ac:dyDescent="0.3">
      <c r="B29" s="101" t="s">
        <v>26</v>
      </c>
      <c r="C29" s="102"/>
      <c r="D29" s="103">
        <f>SUM(D25:D28)</f>
        <v>46</v>
      </c>
    </row>
  </sheetData>
  <mergeCells count="5">
    <mergeCell ref="B25:B27"/>
    <mergeCell ref="K1:P1"/>
    <mergeCell ref="B4:P4"/>
    <mergeCell ref="B6:J6"/>
    <mergeCell ref="B16:B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458B"/>
  </sheetPr>
  <dimension ref="A1:R29"/>
  <sheetViews>
    <sheetView topLeftCell="A16" workbookViewId="0">
      <selection activeCell="D33" sqref="D33"/>
    </sheetView>
  </sheetViews>
  <sheetFormatPr baseColWidth="10" defaultRowHeight="15" x14ac:dyDescent="0.25"/>
  <cols>
    <col min="1" max="1" width="2.28515625" customWidth="1"/>
    <col min="2" max="2" width="23.7109375" customWidth="1"/>
    <col min="3" max="3" width="17.85546875" customWidth="1"/>
    <col min="10" max="10" width="16.7109375" customWidth="1"/>
  </cols>
  <sheetData>
    <row r="1" spans="1:18" ht="39.75" customHeight="1" thickBot="1" x14ac:dyDescent="0.3">
      <c r="A1" s="30"/>
      <c r="B1" s="18"/>
      <c r="C1" s="16"/>
      <c r="D1" s="17"/>
      <c r="E1" s="18"/>
      <c r="F1" s="18"/>
      <c r="G1" s="26"/>
      <c r="H1" s="26"/>
      <c r="I1" s="26"/>
      <c r="J1" s="26"/>
      <c r="K1" s="171" t="s">
        <v>13</v>
      </c>
      <c r="L1" s="171"/>
      <c r="M1" s="171"/>
      <c r="N1" s="171"/>
      <c r="O1" s="171"/>
      <c r="P1" s="171"/>
      <c r="Q1" s="27"/>
    </row>
    <row r="2" spans="1:18" ht="15" customHeight="1" x14ac:dyDescent="0.25">
      <c r="C2" s="28"/>
      <c r="D2" s="29"/>
      <c r="E2" s="30"/>
      <c r="F2" s="30"/>
      <c r="G2" s="31"/>
      <c r="H2" s="32"/>
      <c r="I2" s="32"/>
      <c r="J2" s="32"/>
      <c r="K2" s="32"/>
      <c r="L2" s="33"/>
      <c r="M2" s="33"/>
      <c r="N2" s="33"/>
      <c r="O2" s="33"/>
      <c r="P2" s="33"/>
      <c r="Q2" s="27"/>
    </row>
    <row r="3" spans="1:18" ht="15" customHeight="1" x14ac:dyDescent="0.25">
      <c r="B3" s="20" t="s">
        <v>79</v>
      </c>
      <c r="C3" s="27"/>
      <c r="D3" s="27"/>
      <c r="E3" s="27"/>
      <c r="F3" s="27"/>
      <c r="G3" s="27"/>
      <c r="H3" s="27"/>
      <c r="I3" s="27"/>
      <c r="J3" s="32"/>
      <c r="K3" s="32"/>
      <c r="L3" s="33"/>
      <c r="M3" s="33"/>
      <c r="N3" s="33"/>
      <c r="O3" s="33"/>
      <c r="P3" s="33"/>
      <c r="Q3" s="27"/>
    </row>
    <row r="4" spans="1:18" ht="25.5" customHeight="1" x14ac:dyDescent="0.25">
      <c r="B4" s="186" t="s">
        <v>80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11"/>
    </row>
    <row r="5" spans="1:18" ht="15" customHeight="1" x14ac:dyDescent="0.25"/>
    <row r="6" spans="1:18" ht="15" customHeight="1" x14ac:dyDescent="0.25">
      <c r="B6" s="197" t="s">
        <v>81</v>
      </c>
      <c r="C6" s="197"/>
      <c r="D6" s="197"/>
      <c r="E6" s="197"/>
      <c r="F6" s="197"/>
      <c r="G6" s="197"/>
      <c r="H6" s="197"/>
      <c r="I6" s="197"/>
      <c r="J6" s="197"/>
    </row>
    <row r="7" spans="1:18" ht="34.5" customHeight="1" x14ac:dyDescent="0.25">
      <c r="B7" s="73" t="s">
        <v>43</v>
      </c>
      <c r="C7" s="74" t="s">
        <v>44</v>
      </c>
      <c r="D7" s="75" t="s">
        <v>18</v>
      </c>
      <c r="E7" s="75" t="s">
        <v>45</v>
      </c>
      <c r="F7" s="74" t="s">
        <v>46</v>
      </c>
      <c r="G7" s="76" t="s">
        <v>47</v>
      </c>
      <c r="H7" s="77"/>
      <c r="I7" s="78" t="s">
        <v>48</v>
      </c>
      <c r="J7" s="78" t="s">
        <v>49</v>
      </c>
    </row>
    <row r="8" spans="1:18" ht="15" customHeight="1" x14ac:dyDescent="0.25">
      <c r="B8" s="79" t="s">
        <v>50</v>
      </c>
      <c r="C8" s="80"/>
      <c r="D8" s="140">
        <v>3779.2</v>
      </c>
      <c r="E8" s="140">
        <v>0</v>
      </c>
      <c r="F8" s="141">
        <v>3779.2</v>
      </c>
      <c r="G8" s="82">
        <f>D8/D11</f>
        <v>0.5409405483550066</v>
      </c>
      <c r="H8" s="77"/>
      <c r="I8" s="83">
        <v>13</v>
      </c>
      <c r="J8" s="140">
        <v>589.22</v>
      </c>
    </row>
    <row r="9" spans="1:18" ht="15" customHeight="1" x14ac:dyDescent="0.25">
      <c r="B9" s="79" t="s">
        <v>51</v>
      </c>
      <c r="C9" s="112">
        <v>1</v>
      </c>
      <c r="D9" s="140">
        <v>355.45</v>
      </c>
      <c r="E9" s="140">
        <v>74.64</v>
      </c>
      <c r="F9" s="141">
        <v>430.09</v>
      </c>
      <c r="G9" s="82">
        <f>D9/D11</f>
        <v>5.0877783105627405E-2</v>
      </c>
      <c r="H9" s="77"/>
      <c r="I9" s="77"/>
      <c r="J9" s="77"/>
    </row>
    <row r="10" spans="1:18" ht="15" customHeight="1" x14ac:dyDescent="0.25">
      <c r="B10" s="79" t="s">
        <v>52</v>
      </c>
      <c r="C10" s="112">
        <v>4</v>
      </c>
      <c r="D10" s="140">
        <v>2851.7</v>
      </c>
      <c r="E10" s="140">
        <v>598.86</v>
      </c>
      <c r="F10" s="141">
        <v>3450.56</v>
      </c>
      <c r="G10" s="82">
        <f>D10/D11</f>
        <v>0.40818166853936605</v>
      </c>
      <c r="H10" s="77"/>
      <c r="I10" s="77"/>
      <c r="J10" s="77"/>
      <c r="R10" s="131"/>
    </row>
    <row r="11" spans="1:18" x14ac:dyDescent="0.25">
      <c r="B11" s="85" t="s">
        <v>53</v>
      </c>
      <c r="C11" s="86"/>
      <c r="D11" s="142">
        <f>SUM(D8:D10)</f>
        <v>6986.3499999999995</v>
      </c>
      <c r="E11" s="142">
        <f>SUM(E8:E10)</f>
        <v>673.5</v>
      </c>
      <c r="F11" s="142">
        <f>SUM(F8:F10)</f>
        <v>7659.85</v>
      </c>
      <c r="G11" s="86"/>
      <c r="H11" s="77"/>
      <c r="I11" s="77"/>
      <c r="J11" s="77"/>
    </row>
    <row r="14" spans="1:18" ht="15.75" thickBot="1" x14ac:dyDescent="0.3"/>
    <row r="15" spans="1:18" ht="15.75" thickBot="1" x14ac:dyDescent="0.3">
      <c r="B15" s="95" t="s">
        <v>15</v>
      </c>
      <c r="C15" s="96" t="s">
        <v>27</v>
      </c>
      <c r="D15" s="96" t="s">
        <v>54</v>
      </c>
      <c r="E15" s="96" t="s">
        <v>55</v>
      </c>
      <c r="F15" s="97" t="s">
        <v>10</v>
      </c>
    </row>
    <row r="16" spans="1:18" x14ac:dyDescent="0.25">
      <c r="B16" s="201" t="s">
        <v>66</v>
      </c>
      <c r="C16" s="91" t="s">
        <v>57</v>
      </c>
      <c r="D16" s="143">
        <v>3779.2</v>
      </c>
      <c r="E16" s="143">
        <v>0</v>
      </c>
      <c r="F16" s="144">
        <v>3779.2</v>
      </c>
    </row>
    <row r="17" spans="2:6" x14ac:dyDescent="0.25">
      <c r="B17" s="199"/>
      <c r="C17" s="94" t="s">
        <v>58</v>
      </c>
      <c r="D17" s="145">
        <v>355.45</v>
      </c>
      <c r="E17" s="145">
        <v>74.64</v>
      </c>
      <c r="F17" s="146">
        <v>430.09</v>
      </c>
    </row>
    <row r="18" spans="2:6" ht="15.75" thickBot="1" x14ac:dyDescent="0.3">
      <c r="B18" s="202"/>
      <c r="C18" s="94" t="s">
        <v>52</v>
      </c>
      <c r="D18" s="147">
        <v>2851.7</v>
      </c>
      <c r="E18" s="147">
        <v>598.86</v>
      </c>
      <c r="F18" s="148">
        <v>3450.56</v>
      </c>
    </row>
    <row r="19" spans="2:6" ht="15.75" thickBot="1" x14ac:dyDescent="0.3">
      <c r="B19" s="115" t="s">
        <v>23</v>
      </c>
      <c r="C19" s="91" t="s">
        <v>58</v>
      </c>
      <c r="D19" s="143">
        <v>0</v>
      </c>
      <c r="E19" s="143">
        <v>0</v>
      </c>
      <c r="F19" s="144">
        <v>0</v>
      </c>
    </row>
    <row r="20" spans="2:6" ht="15.75" thickBot="1" x14ac:dyDescent="0.3">
      <c r="B20" s="113" t="s">
        <v>26</v>
      </c>
      <c r="C20" s="114"/>
      <c r="D20" s="149">
        <f>SUM(D16:D19)</f>
        <v>6986.3499999999995</v>
      </c>
      <c r="E20" s="149">
        <f>SUM(E16:E19)</f>
        <v>673.5</v>
      </c>
      <c r="F20" s="149">
        <f>SUM(F16:F19)</f>
        <v>7659.85</v>
      </c>
    </row>
    <row r="23" spans="2:6" ht="15.75" thickBot="1" x14ac:dyDescent="0.3"/>
    <row r="24" spans="2:6" ht="15.75" thickBot="1" x14ac:dyDescent="0.3">
      <c r="B24" s="95" t="s">
        <v>15</v>
      </c>
      <c r="C24" s="96" t="s">
        <v>27</v>
      </c>
      <c r="D24" s="97" t="s">
        <v>60</v>
      </c>
    </row>
    <row r="25" spans="2:6" x14ac:dyDescent="0.25">
      <c r="B25" s="198" t="s">
        <v>66</v>
      </c>
      <c r="C25" s="91" t="s">
        <v>57</v>
      </c>
      <c r="D25" s="98">
        <v>8</v>
      </c>
    </row>
    <row r="26" spans="2:6" x14ac:dyDescent="0.25">
      <c r="B26" s="199"/>
      <c r="C26" s="92" t="s">
        <v>58</v>
      </c>
      <c r="D26" s="116">
        <v>0</v>
      </c>
    </row>
    <row r="27" spans="2:6" ht="15.75" thickBot="1" x14ac:dyDescent="0.3">
      <c r="B27" s="200"/>
      <c r="C27" s="94" t="s">
        <v>52</v>
      </c>
      <c r="D27" s="99">
        <v>4</v>
      </c>
    </row>
    <row r="28" spans="2:6" x14ac:dyDescent="0.25">
      <c r="B28" s="117" t="s">
        <v>23</v>
      </c>
      <c r="C28" s="91" t="s">
        <v>58</v>
      </c>
      <c r="D28" s="98">
        <v>1</v>
      </c>
    </row>
    <row r="29" spans="2:6" ht="15.75" thickBot="1" x14ac:dyDescent="0.3">
      <c r="B29" s="101" t="s">
        <v>26</v>
      </c>
      <c r="C29" s="102"/>
      <c r="D29" s="103">
        <f>SUM(D25:D28)</f>
        <v>13</v>
      </c>
    </row>
  </sheetData>
  <mergeCells count="5">
    <mergeCell ref="K1:P1"/>
    <mergeCell ref="B4:P4"/>
    <mergeCell ref="B6:J6"/>
    <mergeCell ref="B16:B18"/>
    <mergeCell ref="B25:B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2017_OTRI</vt:lpstr>
      <vt:lpstr>2017_Contratación I + D</vt:lpstr>
      <vt:lpstr>2017_CACTI</vt:lpstr>
      <vt:lpstr>2017_ECIMAT</vt:lpstr>
      <vt:lpstr>2017_CINBIO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estudos03</cp:lastModifiedBy>
  <dcterms:created xsi:type="dcterms:W3CDTF">2017-06-19T11:53:25Z</dcterms:created>
  <dcterms:modified xsi:type="dcterms:W3CDTF">2018-06-15T12:46:12Z</dcterms:modified>
</cp:coreProperties>
</file>