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cheros\comun\Unidade de Estudos e Programas\PUBLICACIÓNS PORTAL E UVIGO EN CIFRAS\UVIGO DAT\UVIGODAT_Indicadores personal\UVIGODAT_Indicadores gasto\"/>
    </mc:Choice>
  </mc:AlternateContent>
  <xr:revisionPtr revIDLastSave="0" documentId="13_ncr:1_{88B85C10-C7B1-438E-8B08-F1CE678FF636}" xr6:coauthVersionLast="47" xr6:coauthVersionMax="47" xr10:uidLastSave="{00000000-0000-0000-0000-000000000000}"/>
  <bookViews>
    <workbookView xWindow="-28920" yWindow="-120" windowWidth="29040" windowHeight="15840" xr2:uid="{4184CE91-7F1D-4691-843A-722470A14930}"/>
  </bookViews>
  <sheets>
    <sheet name="2022_Retribucións_tipo persoal" sheetId="1" r:id="rId1"/>
    <sheet name="2022_Ret. goberno_xeren_cargos" sheetId="2" r:id="rId2"/>
  </sheets>
  <definedNames>
    <definedName name="dbo_UNIVERSIDA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2" l="1"/>
  <c r="D34" i="2"/>
  <c r="E30" i="2"/>
  <c r="D30" i="2"/>
  <c r="E26" i="2"/>
  <c r="D26" i="2"/>
  <c r="E22" i="2"/>
  <c r="D22" i="2"/>
  <c r="E18" i="2"/>
  <c r="D18" i="2"/>
  <c r="E14" i="2"/>
  <c r="D14" i="2"/>
  <c r="E10" i="2"/>
  <c r="D10" i="2"/>
  <c r="D15" i="1"/>
  <c r="D14" i="1"/>
  <c r="D13" i="1"/>
  <c r="D12" i="1"/>
  <c r="D11" i="1"/>
</calcChain>
</file>

<file path=xl/sharedStrings.xml><?xml version="1.0" encoding="utf-8"?>
<sst xmlns="http://schemas.openxmlformats.org/spreadsheetml/2006/main" count="140" uniqueCount="74">
  <si>
    <t>Unidade de Análises e Programas</t>
  </si>
  <si>
    <t>Retribucións por tipo de persoal</t>
  </si>
  <si>
    <t>Fonte: Servizo de retribucións e seguros sociais</t>
  </si>
  <si>
    <t>Datos 2022</t>
  </si>
  <si>
    <t>Data de publicación: xullo 2023</t>
  </si>
  <si>
    <t>Tipo de persoal</t>
  </si>
  <si>
    <t>Custo total</t>
  </si>
  <si>
    <t>% sobre custo total do persoal</t>
  </si>
  <si>
    <t>% sobre orzamento total*</t>
  </si>
  <si>
    <t>PAS</t>
  </si>
  <si>
    <t>PDI</t>
  </si>
  <si>
    <t>Persoal investigador</t>
  </si>
  <si>
    <t>Outros gastos</t>
  </si>
  <si>
    <t>TOTAL</t>
  </si>
  <si>
    <t>*Orzamento total (180.980.048,67€) = obrigas recoñecidas</t>
  </si>
  <si>
    <t>ID CONVENIO</t>
  </si>
  <si>
    <t>CONVENIO</t>
  </si>
  <si>
    <t>TOTAL DEVENGOS (A)</t>
  </si>
  <si>
    <t>PAGO DELEGADO (B)</t>
  </si>
  <si>
    <t>PREST. ACC ( C )</t>
  </si>
  <si>
    <t>CUSTO SS.EMP ( D )</t>
  </si>
  <si>
    <t>CUSTO SS.SOCIAL  ( E ) = ( D - B - C)</t>
  </si>
  <si>
    <t>CUSTO TOTAL   ( A + E )</t>
  </si>
  <si>
    <t>FUNCIONARIO/A PAS</t>
  </si>
  <si>
    <t>FUNCIONARIO/A INTERINO/A PAS</t>
  </si>
  <si>
    <t>FUNCIONARIO/A EVENTUAL PAS</t>
  </si>
  <si>
    <t>FUNCIONARIO/A PDI</t>
  </si>
  <si>
    <t>FUNCIONARIO/A INTERINO/A PDI</t>
  </si>
  <si>
    <t>LABORAL PAS FIXO/A</t>
  </si>
  <si>
    <t>LABORAL PAS CONTRATADO/A</t>
  </si>
  <si>
    <t>LABORAL PAS CONTRATADO/A SENTENZA CON 2 PAGAS EXTRAS</t>
  </si>
  <si>
    <t>PTP CON FINANCIACION EUROPEA</t>
  </si>
  <si>
    <t>PTP CON FINANCIACION ESTATAL</t>
  </si>
  <si>
    <t>PTP CON FINANCIACION XUNTA GALICIA</t>
  </si>
  <si>
    <t>LECTOR/A DE IDIOMA ESTRANXEIRO</t>
  </si>
  <si>
    <t>LABORAL PDI CONTRATADO/A con  extra</t>
  </si>
  <si>
    <t>LABORAL PDI CONTRATADO DOCTOR</t>
  </si>
  <si>
    <t>LABORAL PDI CONTRATADO/A sin  extra</t>
  </si>
  <si>
    <t>PERSOAL INVESTIGADOR E/OU TECNICO CON FINANCIACION ESTATAL</t>
  </si>
  <si>
    <t>PERSOAL INVESTIGADOR E/OU TECNICO CON FINANCIACION XUNTA DE</t>
  </si>
  <si>
    <t>PERSOAL INVESTIGADOR E/OU TECNICO CON FINANCIACION UVIGO</t>
  </si>
  <si>
    <t>PERS. FINANC. FONDOS DE RECUALIFICACION - MARIA ZAMBRANO</t>
  </si>
  <si>
    <t>PERS. FINANC. FONDOS DE RECUALIFICACION - MARGARITA SALAS</t>
  </si>
  <si>
    <t>LABORAL PDI FIJO/A</t>
  </si>
  <si>
    <t>PERSOAL COLABORADOR  PROGR. E/O SUBVENC.</t>
  </si>
  <si>
    <t>PERSOAL COLABORADOR  PROGR. E/O SUBVENC. - EUROPEA</t>
  </si>
  <si>
    <t>PERSOAL COLABORADOR  PROGR. E/O SUBVENC. - ESTATAL</t>
  </si>
  <si>
    <t>PERSOAL COLABORADOR  PROGR. E/O SUBVENC. - XUNTA DE GALICIA</t>
  </si>
  <si>
    <t>PERSOAL COLABORADOR  PROGR. E/O SUBVENC. - UVIGO</t>
  </si>
  <si>
    <t>PERSOAL COLABORADOR  PROGR. E/O SUBVENC. -  EMPRESAS NAC/INT</t>
  </si>
  <si>
    <t>PERSOAL COLABORADOR  PROGR. E/O SUBVENC. -  ADMINISTRACION L</t>
  </si>
  <si>
    <t>PERSOAL COLABORADOR  PROGR. E/O SUBVENC. - FUNDACION NAC/INT</t>
  </si>
  <si>
    <t>PERSOAL COLABORADOR  PROGR. E/O SUBVENC. - ORG. NON EUROPEA</t>
  </si>
  <si>
    <t>PERSOAL INVESTIGADOR PROPIO - UNIV. VIGO</t>
  </si>
  <si>
    <t>PTP/S CON FINANCIACION XUNTA DE GALICIA</t>
  </si>
  <si>
    <t>BOLSEIROS PROGRAMAS FORMACION-PRACTICAS ACADEMICAS EXTERNAS</t>
  </si>
  <si>
    <t>OUTRAS PRESTACIONS SOCIAIS</t>
  </si>
  <si>
    <t>INCIDENCIAS DE NÓMINA</t>
  </si>
  <si>
    <t>PERSOAL INVESTIGADOR HONORÍFICO</t>
  </si>
  <si>
    <t>ALTOS CARGOS</t>
  </si>
  <si>
    <t>ID CONVENIO: imputación capítulo 1 do orzamento, os seguintes convenios 70, 701, 702, 703, 704, 705, 706, 707, 74, 752 no capítulo 6 do orzamento.</t>
  </si>
  <si>
    <t>Gasto de persoal,  equipo de goberno, equipo xerencial e cargos académicos</t>
  </si>
  <si>
    <t>Fonte: Servizo de retribucións e seguros sociais; Contas anuais UVigo</t>
  </si>
  <si>
    <t>Retribucións Persoal investigador</t>
  </si>
  <si>
    <t>Gastos totais de persoal</t>
  </si>
  <si>
    <t>Orzamento total* Uvigo</t>
  </si>
  <si>
    <t>% Gastos totais persoal</t>
  </si>
  <si>
    <t>% Orzamento total*</t>
  </si>
  <si>
    <t>Retribucións PDI</t>
  </si>
  <si>
    <t>Retribucións PAS</t>
  </si>
  <si>
    <t>Retribucións Equipo de Goberno</t>
  </si>
  <si>
    <t>Retribucións Equipo Xerencial</t>
  </si>
  <si>
    <t>Comp. Retr. por cargo académico</t>
  </si>
  <si>
    <t>* Orzamento total = Obrigas recoñecidas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</si>
</sst>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8" tint="0.39997558519241921"/>
      </bottom>
      <diagonal/>
    </border>
    <border>
      <left style="thin">
        <color theme="8" tint="0.39997558519241921"/>
      </left>
      <right/>
      <top/>
      <bottom style="thin">
        <color theme="8" tint="0.39997558519241921"/>
      </bottom>
      <diagonal/>
    </border>
    <border>
      <left/>
      <right/>
      <top style="thin">
        <color theme="8" tint="0.39997558519241921"/>
      </top>
      <bottom/>
      <diagonal/>
    </border>
    <border>
      <left style="thin">
        <color theme="8" tint="0.39997558519241921"/>
      </left>
      <right/>
      <top style="thin">
        <color theme="8" tint="0.39997558519241921"/>
      </top>
      <bottom/>
      <diagonal/>
    </border>
    <border>
      <left style="thin">
        <color theme="8" tint="0.39997558519241921"/>
      </left>
      <right style="thin">
        <color theme="0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0"/>
      </left>
      <right style="thin">
        <color theme="0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 style="thin">
        <color theme="0"/>
      </right>
      <top style="thin">
        <color theme="0"/>
      </top>
      <bottom style="thin">
        <color theme="8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8" tint="0.3999755851924192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31">
    <xf numFmtId="0" fontId="0" fillId="0" borderId="0" xfId="0"/>
    <xf numFmtId="0" fontId="6" fillId="0" borderId="1" xfId="2" applyFont="1" applyBorder="1" applyAlignment="1">
      <alignment vertical="center" wrapText="1"/>
    </xf>
    <xf numFmtId="0" fontId="5" fillId="0" borderId="1" xfId="2" applyBorder="1"/>
    <xf numFmtId="164" fontId="0" fillId="0" borderId="0" xfId="0" applyNumberFormat="1"/>
    <xf numFmtId="10" fontId="0" fillId="0" borderId="0" xfId="1" applyNumberFormat="1" applyFont="1"/>
    <xf numFmtId="10" fontId="8" fillId="0" borderId="0" xfId="1" applyNumberFormat="1" applyFont="1"/>
    <xf numFmtId="0" fontId="8" fillId="0" borderId="0" xfId="0" applyFont="1"/>
    <xf numFmtId="164" fontId="4" fillId="0" borderId="0" xfId="0" applyNumberFormat="1" applyFont="1"/>
    <xf numFmtId="0" fontId="9" fillId="0" borderId="0" xfId="0" applyFont="1"/>
    <xf numFmtId="0" fontId="8" fillId="0" borderId="1" xfId="2" applyFont="1" applyBorder="1" applyAlignment="1">
      <alignment vertical="center" wrapText="1"/>
    </xf>
    <xf numFmtId="0" fontId="1" fillId="0" borderId="0" xfId="0" applyFont="1"/>
    <xf numFmtId="0" fontId="2" fillId="3" borderId="3" xfId="0" applyFont="1" applyFill="1" applyBorder="1"/>
    <xf numFmtId="0" fontId="2" fillId="3" borderId="4" xfId="0" applyFont="1" applyFill="1" applyBorder="1"/>
    <xf numFmtId="0" fontId="3" fillId="0" borderId="0" xfId="0" applyFont="1"/>
    <xf numFmtId="164" fontId="8" fillId="4" borderId="5" xfId="0" applyNumberFormat="1" applyFont="1" applyFill="1" applyBorder="1"/>
    <xf numFmtId="10" fontId="0" fillId="4" borderId="5" xfId="0" applyNumberFormat="1" applyFill="1" applyBorder="1"/>
    <xf numFmtId="10" fontId="8" fillId="4" borderId="6" xfId="0" applyNumberFormat="1" applyFont="1" applyFill="1" applyBorder="1"/>
    <xf numFmtId="0" fontId="2" fillId="3" borderId="7" xfId="0" applyFont="1" applyFill="1" applyBorder="1"/>
    <xf numFmtId="0" fontId="2" fillId="3" borderId="8" xfId="0" applyFont="1" applyFill="1" applyBorder="1"/>
    <xf numFmtId="0" fontId="2" fillId="3" borderId="9" xfId="0" applyFont="1" applyFill="1" applyBorder="1"/>
    <xf numFmtId="164" fontId="0" fillId="5" borderId="10" xfId="0" applyNumberFormat="1" applyFill="1" applyBorder="1"/>
    <xf numFmtId="164" fontId="0" fillId="5" borderId="11" xfId="0" applyNumberFormat="1" applyFill="1" applyBorder="1"/>
    <xf numFmtId="164" fontId="8" fillId="4" borderId="8" xfId="0" applyNumberFormat="1" applyFont="1" applyFill="1" applyBorder="1"/>
    <xf numFmtId="10" fontId="0" fillId="4" borderId="8" xfId="0" applyNumberFormat="1" applyFill="1" applyBorder="1"/>
    <xf numFmtId="10" fontId="8" fillId="4" borderId="9" xfId="0" applyNumberFormat="1" applyFont="1" applyFill="1" applyBorder="1"/>
    <xf numFmtId="164" fontId="0" fillId="2" borderId="2" xfId="0" applyNumberFormat="1" applyFill="1" applyBorder="1"/>
    <xf numFmtId="164" fontId="0" fillId="4" borderId="7" xfId="0" applyNumberFormat="1" applyFill="1" applyBorder="1"/>
    <xf numFmtId="164" fontId="1" fillId="4" borderId="8" xfId="0" applyNumberFormat="1" applyFont="1" applyFill="1" applyBorder="1"/>
    <xf numFmtId="10" fontId="0" fillId="4" borderId="9" xfId="1" applyNumberFormat="1" applyFont="1" applyFill="1" applyBorder="1"/>
    <xf numFmtId="10" fontId="0" fillId="4" borderId="9" xfId="0" applyNumberFormat="1" applyFill="1" applyBorder="1"/>
    <xf numFmtId="0" fontId="7" fillId="0" borderId="1" xfId="2" applyFont="1" applyBorder="1" applyAlignment="1">
      <alignment horizontal="center" vertical="center" wrapText="1"/>
    </xf>
  </cellXfs>
  <cellStyles count="3">
    <cellStyle name="Normal" xfId="0" builtinId="0"/>
    <cellStyle name="Normal 2 3" xfId="2" xr:uid="{4F350151-FD89-48B4-BADF-DD89E0681058}"/>
    <cellStyle name="Porcentaje" xfId="1" builtinId="5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  <fill>
        <patternFill patternType="solid">
          <fgColor theme="8" tint="0.79998168889431442"/>
          <bgColor theme="8" tint="0.79998168889431442"/>
        </patternFill>
      </fill>
      <border diagonalUp="0" diagonalDown="0" outline="0">
        <left style="thin">
          <color theme="8" tint="0.39997558519241921"/>
        </left>
        <right/>
        <top style="thin">
          <color theme="8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fill>
        <patternFill patternType="solid">
          <fgColor theme="8" tint="0.79998168889431442"/>
          <bgColor theme="8" tint="0.79998168889431442"/>
        </patternFill>
      </fill>
      <border diagonalUp="0" diagonalDown="0" outline="0">
        <left/>
        <right style="thin">
          <color theme="8" tint="0.39997558519241921"/>
        </right>
        <top style="thin">
          <color theme="8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.00\ &quot;€&quot;"/>
      <fill>
        <patternFill patternType="solid">
          <fgColor theme="8" tint="0.79998168889431442"/>
          <bgColor theme="8" tint="0.79998168889431442"/>
        </patternFill>
      </fill>
      <border diagonalUp="0" diagonalDown="0" outline="0">
        <left/>
        <right/>
        <top style="thin">
          <color theme="8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  <fill>
        <patternFill patternType="solid">
          <fgColor theme="8" tint="0.79998168889431442"/>
          <bgColor theme="8" tint="0.79998168889431442"/>
        </patternFill>
      </fill>
      <border diagonalUp="0" diagonalDown="0" outline="0">
        <left/>
        <right/>
        <top style="thin">
          <color theme="8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  <fill>
        <patternFill patternType="solid">
          <fgColor theme="8" tint="0.79998168889431442"/>
          <bgColor theme="8" tint="0.79998168889431442"/>
        </patternFill>
      </fill>
      <border diagonalUp="0" diagonalDown="0" outline="0">
        <left/>
        <right/>
        <top style="thin">
          <color theme="8" tint="0.39997558519241921"/>
        </top>
        <bottom style="thin">
          <color theme="8" tint="0.39997558519241921"/>
        </bottom>
      </border>
    </dxf>
    <dxf>
      <border outline="0">
        <left style="thin">
          <color theme="8" tint="0.39997558519241921"/>
        </left>
        <top style="thin">
          <color theme="8" tint="0.39997558519241921"/>
        </top>
        <bottom style="thin">
          <color theme="8" tint="0.39997558519241921"/>
        </bottom>
      </border>
    </dxf>
    <dxf>
      <border outline="0">
        <bottom style="thin">
          <color theme="8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8"/>
          <bgColor theme="8"/>
        </patternFill>
      </fill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numFmt numFmtId="164" formatCode="#,##0.00\ &quot;€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Custo por tipo de persoal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166666666666666E-2"/>
          <c:y val="0.2313659230096238"/>
          <c:w val="0.6724114173228346"/>
          <c:h val="0.75474518810148727"/>
        </c:manualLayout>
      </c:layout>
      <c:pie3DChart>
        <c:varyColors val="1"/>
        <c:ser>
          <c:idx val="0"/>
          <c:order val="0"/>
          <c:tx>
            <c:v>Custo por tipo de persoal</c:v>
          </c:tx>
          <c:explosion val="19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6602-4D30-91D6-399C9A4F493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6602-4D30-91D6-399C9A4F493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6602-4D30-91D6-399C9A4F493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6602-4D30-91D6-399C9A4F4931}"/>
              </c:ext>
            </c:extLst>
          </c:dPt>
          <c:dLbls>
            <c:numFmt formatCode="0.00%" sourceLinked="0"/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'2022_Retribucións_tipo persoal'!$A$11:$A$14</c:f>
              <c:strCache>
                <c:ptCount val="4"/>
                <c:pt idx="0">
                  <c:v>PAS</c:v>
                </c:pt>
                <c:pt idx="1">
                  <c:v>PDI</c:v>
                </c:pt>
                <c:pt idx="2">
                  <c:v>Persoal investigador</c:v>
                </c:pt>
                <c:pt idx="3">
                  <c:v>Outros gastos</c:v>
                </c:pt>
              </c:strCache>
            </c:strRef>
          </c:cat>
          <c:val>
            <c:numRef>
              <c:f>'2022_Retribucións_tipo persoal'!$C$11:$C$14</c:f>
              <c:numCache>
                <c:formatCode>0.00%</c:formatCode>
                <c:ptCount val="4"/>
                <c:pt idx="0">
                  <c:v>0.27605369824234782</c:v>
                </c:pt>
                <c:pt idx="1">
                  <c:v>0.56618997290286865</c:v>
                </c:pt>
                <c:pt idx="2">
                  <c:v>0.15341086020354505</c:v>
                </c:pt>
                <c:pt idx="3">
                  <c:v>4.3454686512385855E-3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602-4D30-91D6-399C9A4F493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1"/>
                <c:order val="1"/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0A-6602-4D30-91D6-399C9A4F493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0C-6602-4D30-91D6-399C9A4F493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0E-6602-4D30-91D6-399C9A4F493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10-6602-4D30-91D6-399C9A4F4931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gl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'2022_Retribucións_tipo persoal'!$A$11:$A$14</c15:sqref>
                        </c15:formulaRef>
                      </c:ext>
                    </c:extLst>
                    <c:strCache>
                      <c:ptCount val="4"/>
                      <c:pt idx="0">
                        <c:v>PAS</c:v>
                      </c:pt>
                      <c:pt idx="1">
                        <c:v>PDI</c:v>
                      </c:pt>
                      <c:pt idx="2">
                        <c:v>Persoal investigador</c:v>
                      </c:pt>
                      <c:pt idx="3">
                        <c:v>Outros gastos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'2022_Retribucións_tipo persoal'!$C$11:$C$14</c15:sqref>
                        </c15:formulaRef>
                      </c:ext>
                    </c:extLst>
                    <c:numCache>
                      <c:formatCode>0.00%</c:formatCode>
                      <c:ptCount val="4"/>
                      <c:pt idx="0">
                        <c:v>0.27605369824234782</c:v>
                      </c:pt>
                      <c:pt idx="1">
                        <c:v>0.56618997290286865</c:v>
                      </c:pt>
                      <c:pt idx="2">
                        <c:v>0.15341086020354505</c:v>
                      </c:pt>
                      <c:pt idx="3">
                        <c:v>4.3454686512385855E-3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1-6602-4D30-91D6-399C9A4F4931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28571</xdr:colOff>
      <xdr:row>0</xdr:row>
      <xdr:rowOff>133350</xdr:rowOff>
    </xdr:from>
    <xdr:to>
      <xdr:col>1</xdr:col>
      <xdr:colOff>1047749</xdr:colOff>
      <xdr:row>0</xdr:row>
      <xdr:rowOff>657225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F22711B8-F911-4978-AC6D-C253FEBB627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1" y="133350"/>
          <a:ext cx="2381253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4</xdr:row>
      <xdr:rowOff>180975</xdr:rowOff>
    </xdr:from>
    <xdr:to>
      <xdr:col>8</xdr:col>
      <xdr:colOff>1504950</xdr:colOff>
      <xdr:row>19</xdr:row>
      <xdr:rowOff>66675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C28FA7B-BD37-4EB6-998D-BD79512BE3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28570</xdr:colOff>
      <xdr:row>0</xdr:row>
      <xdr:rowOff>133350</xdr:rowOff>
    </xdr:from>
    <xdr:to>
      <xdr:col>0</xdr:col>
      <xdr:colOff>2771775</xdr:colOff>
      <xdr:row>0</xdr:row>
      <xdr:rowOff>657225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C7514111-B540-4286-AA58-8B66E1067C4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0" y="133350"/>
          <a:ext cx="274320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7C53337-C803-44BA-A65A-F09105D2AE04}" name="Tabla3" displayName="Tabla3" ref="A10:D15" totalsRowShown="0">
  <autoFilter ref="A10:D15" xr:uid="{D9B52566-261A-4DA5-93A9-047DA337381D}"/>
  <tableColumns count="4">
    <tableColumn id="1" xr3:uid="{75E4C819-60D4-43CF-80F9-C3EDCB4432F0}" name="Tipo de persoal"/>
    <tableColumn id="2" xr3:uid="{E3D8F403-2193-4EB1-9669-06AA6385F36E}" name="Custo total" dataDxfId="16"/>
    <tableColumn id="3" xr3:uid="{1FFACBBA-946B-4AC0-955D-BD43BA9EA406}" name="% sobre custo total do persoal" dataDxfId="15" dataCellStyle="Porcentaje"/>
    <tableColumn id="4" xr3:uid="{95DB679A-77CB-467C-A2E9-DD4F1F7486EC}" name="% sobre orzamento total*" dataDxfId="14" dataCellStyle="Porcentaje">
      <calculatedColumnFormula>B11/180980048.67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BE614B6-1D65-4148-8E7F-41C35C5F455D}" name="Tabla4" displayName="Tabla4" ref="A22:I60" totalsRowShown="0">
  <autoFilter ref="A22:I60" xr:uid="{484AC0C6-407D-45A7-B124-F4BCFFC4F8AC}"/>
  <tableColumns count="9">
    <tableColumn id="1" xr3:uid="{AE1D878D-C90B-49F3-BBE8-E799C9450F81}" name="ID CONVENIO"/>
    <tableColumn id="2" xr3:uid="{66C9BD96-A427-40D6-BB0F-8420F2E3C546}" name="Tipo de persoal"/>
    <tableColumn id="3" xr3:uid="{919AA7A3-6EA7-4C5A-ACB1-3EAFD30C9278}" name="CONVENIO"/>
    <tableColumn id="4" xr3:uid="{E32A5BF1-A7BC-459E-BB22-98F8679E7472}" name="TOTAL DEVENGOS (A)" dataDxfId="13"/>
    <tableColumn id="5" xr3:uid="{A8BDDF22-17C3-438E-8424-ADE3CAEC6421}" name="PAGO DELEGADO (B)" dataDxfId="12"/>
    <tableColumn id="6" xr3:uid="{92B62B91-65CB-4B89-B1D0-CB12CF17ACF5}" name="PREST. ACC ( C )" dataDxfId="11"/>
    <tableColumn id="7" xr3:uid="{CB1D22B0-63D6-4366-B409-1807444D4D46}" name="CUSTO SS.EMP ( D )" dataDxfId="10"/>
    <tableColumn id="8" xr3:uid="{716FEE21-46EA-4086-A7EC-EF1938304AFC}" name="CUSTO SS.SOCIAL  ( E ) = ( D - B - C)" dataDxfId="9"/>
    <tableColumn id="9" xr3:uid="{7DE105B2-DA8A-4B37-BC72-8A8E67364FC4}" name="CUSTO TOTAL   ( A + E )" dataDxfId="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733EACC-3B5D-49A0-819C-B6FED0CEBF55}" name="Tabla7" displayName="Tabla7" ref="A9:E10" totalsRowShown="0" headerRowDxfId="7" headerRowBorderDxfId="6" tableBorderDxfId="5">
  <tableColumns count="5">
    <tableColumn id="1" xr3:uid="{17D4B3BD-F8F2-47FD-9A0D-FC2F0C87184A}" name="Retribucións Persoal investigador" dataDxfId="4"/>
    <tableColumn id="2" xr3:uid="{C413B5E8-EE1B-4C84-A03C-00201F9A09E7}" name="Gastos totais de persoal" dataDxfId="3"/>
    <tableColumn id="3" xr3:uid="{CE4B3C7A-AD77-48C4-8B82-9F589738A9E6}" name="Orzamento total* Uvigo" dataDxfId="2"/>
    <tableColumn id="4" xr3:uid="{BB1940DF-BC50-41F8-BBAD-11EC598B32E6}" name="% Gastos totais persoal" dataDxfId="1">
      <calculatedColumnFormula>Tabla7[[#This Row],[Retribucións Persoal investigador]]/Tabla7[[#This Row],[Gastos totais de persoal]]</calculatedColumnFormula>
    </tableColumn>
    <tableColumn id="5" xr3:uid="{78A1B57C-33D4-4EA2-B418-7B7DECA40989}" name="% Orzamento total*" dataDxfId="0">
      <calculatedColumnFormula>Tabla7[[#This Row],[Retribucións Persoal investigador]]/Tabla7[[#This Row],[Orzamento total* Uvigo]]</calculatedColumnFormula>
    </tableColumn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A8D67-FF42-408D-9C08-85FCED72F4E9}">
  <dimension ref="A1:I62"/>
  <sheetViews>
    <sheetView tabSelected="1" workbookViewId="0">
      <selection activeCell="A2" sqref="A2"/>
    </sheetView>
  </sheetViews>
  <sheetFormatPr baseColWidth="10" defaultRowHeight="15" x14ac:dyDescent="0.25"/>
  <cols>
    <col min="1" max="1" width="20.42578125" customWidth="1"/>
    <col min="2" max="2" width="20" customWidth="1"/>
    <col min="3" max="3" width="35.42578125" customWidth="1"/>
    <col min="4" max="4" width="25.7109375" customWidth="1"/>
    <col min="5" max="5" width="21.42578125" customWidth="1"/>
    <col min="6" max="6" width="16.85546875" customWidth="1"/>
    <col min="7" max="7" width="20.140625" customWidth="1"/>
    <col min="8" max="8" width="33" customWidth="1"/>
    <col min="9" max="9" width="22.85546875" customWidth="1"/>
  </cols>
  <sheetData>
    <row r="1" spans="1:9" ht="63" customHeight="1" thickBot="1" x14ac:dyDescent="0.3">
      <c r="A1" s="1"/>
      <c r="B1" s="2"/>
      <c r="C1" s="1"/>
      <c r="D1" s="1"/>
      <c r="E1" s="1"/>
      <c r="F1" s="30" t="s">
        <v>0</v>
      </c>
      <c r="G1" s="30"/>
      <c r="H1" s="30"/>
      <c r="I1" s="30"/>
    </row>
    <row r="3" spans="1:9" x14ac:dyDescent="0.25">
      <c r="A3" t="s">
        <v>1</v>
      </c>
    </row>
    <row r="4" spans="1:9" x14ac:dyDescent="0.25">
      <c r="A4" t="s">
        <v>2</v>
      </c>
    </row>
    <row r="5" spans="1:9" x14ac:dyDescent="0.25">
      <c r="A5" t="s">
        <v>3</v>
      </c>
    </row>
    <row r="6" spans="1:9" x14ac:dyDescent="0.25">
      <c r="A6" t="s">
        <v>4</v>
      </c>
    </row>
    <row r="10" spans="1:9" x14ac:dyDescent="0.25">
      <c r="A10" t="s">
        <v>5</v>
      </c>
      <c r="B10" t="s">
        <v>6</v>
      </c>
      <c r="C10" t="s">
        <v>7</v>
      </c>
      <c r="D10" t="s">
        <v>8</v>
      </c>
    </row>
    <row r="11" spans="1:9" x14ac:dyDescent="0.25">
      <c r="A11" t="s">
        <v>9</v>
      </c>
      <c r="B11" s="3">
        <v>36267915.092853002</v>
      </c>
      <c r="C11" s="4">
        <v>0.27605369824234782</v>
      </c>
      <c r="D11" s="5">
        <f>B11/180980048.67</f>
        <v>0.20039731097091326</v>
      </c>
    </row>
    <row r="12" spans="1:9" x14ac:dyDescent="0.25">
      <c r="A12" t="s">
        <v>10</v>
      </c>
      <c r="B12" s="3">
        <v>74385998.066356987</v>
      </c>
      <c r="C12" s="4">
        <v>0.56618997290286865</v>
      </c>
      <c r="D12" s="5">
        <f>B12/180980048.67</f>
        <v>0.41101767080410517</v>
      </c>
    </row>
    <row r="13" spans="1:9" x14ac:dyDescent="0.25">
      <c r="A13" t="s">
        <v>11</v>
      </c>
      <c r="B13" s="3">
        <v>20155107.819998004</v>
      </c>
      <c r="C13" s="4">
        <v>0.15341086020354505</v>
      </c>
      <c r="D13" s="5">
        <f>B13/180980048.67</f>
        <v>0.11136646259140386</v>
      </c>
    </row>
    <row r="14" spans="1:9" x14ac:dyDescent="0.25">
      <c r="A14" t="s">
        <v>12</v>
      </c>
      <c r="B14" s="3">
        <v>570907.3600000001</v>
      </c>
      <c r="C14" s="4">
        <v>4.3454686512385855E-3</v>
      </c>
      <c r="D14" s="5">
        <f>B14/180980048.67</f>
        <v>3.1545320282292317E-3</v>
      </c>
    </row>
    <row r="15" spans="1:9" x14ac:dyDescent="0.25">
      <c r="A15" t="s">
        <v>13</v>
      </c>
      <c r="B15" s="3">
        <v>131379928.33920798</v>
      </c>
      <c r="C15" s="4">
        <v>1</v>
      </c>
      <c r="D15" s="5">
        <f>B15/180980048.67</f>
        <v>0.72593597639465146</v>
      </c>
    </row>
    <row r="17" spans="1:9" x14ac:dyDescent="0.25">
      <c r="A17" s="6" t="s">
        <v>14</v>
      </c>
    </row>
    <row r="22" spans="1:9" x14ac:dyDescent="0.25">
      <c r="A22" t="s">
        <v>15</v>
      </c>
      <c r="B22" t="s">
        <v>5</v>
      </c>
      <c r="C22" t="s">
        <v>16</v>
      </c>
      <c r="D22" t="s">
        <v>17</v>
      </c>
      <c r="E22" t="s">
        <v>18</v>
      </c>
      <c r="F22" t="s">
        <v>19</v>
      </c>
      <c r="G22" t="s">
        <v>20</v>
      </c>
      <c r="H22" t="s">
        <v>21</v>
      </c>
      <c r="I22" t="s">
        <v>22</v>
      </c>
    </row>
    <row r="23" spans="1:9" x14ac:dyDescent="0.25">
      <c r="A23">
        <v>10</v>
      </c>
      <c r="B23" t="s">
        <v>9</v>
      </c>
      <c r="C23" t="s">
        <v>23</v>
      </c>
      <c r="D23" s="3">
        <v>12596183.51</v>
      </c>
      <c r="E23" s="3">
        <v>462944.99</v>
      </c>
      <c r="F23" s="3">
        <v>34159.74</v>
      </c>
      <c r="G23" s="3">
        <v>3152930.76</v>
      </c>
      <c r="H23" s="3">
        <v>2655826.0299979998</v>
      </c>
      <c r="I23" s="3">
        <v>15252009.539998</v>
      </c>
    </row>
    <row r="24" spans="1:9" x14ac:dyDescent="0.25">
      <c r="A24">
        <v>11</v>
      </c>
      <c r="B24" t="s">
        <v>9</v>
      </c>
      <c r="C24" t="s">
        <v>24</v>
      </c>
      <c r="D24" s="3">
        <v>3735114.16</v>
      </c>
      <c r="E24" s="3">
        <v>131834.81</v>
      </c>
      <c r="F24" s="3">
        <v>9990.8700000000008</v>
      </c>
      <c r="G24" s="3">
        <v>1177608.81</v>
      </c>
      <c r="H24" s="3">
        <v>1035783.130001</v>
      </c>
      <c r="I24" s="3">
        <v>4770897.2900010003</v>
      </c>
    </row>
    <row r="25" spans="1:9" x14ac:dyDescent="0.25">
      <c r="A25">
        <v>12</v>
      </c>
      <c r="B25" t="s">
        <v>9</v>
      </c>
      <c r="C25" t="s">
        <v>25</v>
      </c>
      <c r="D25" s="3">
        <v>285106.90999999997</v>
      </c>
      <c r="E25" s="3">
        <v>0</v>
      </c>
      <c r="F25" s="3">
        <v>0</v>
      </c>
      <c r="G25" s="3">
        <v>60576.45</v>
      </c>
      <c r="H25" s="3">
        <v>60576.45</v>
      </c>
      <c r="I25" s="3">
        <v>345683.36</v>
      </c>
    </row>
    <row r="26" spans="1:9" x14ac:dyDescent="0.25">
      <c r="A26">
        <v>20</v>
      </c>
      <c r="B26" t="s">
        <v>10</v>
      </c>
      <c r="C26" t="s">
        <v>26</v>
      </c>
      <c r="D26" s="3">
        <v>49021423.090000004</v>
      </c>
      <c r="E26" s="3">
        <v>10348.51</v>
      </c>
      <c r="F26" s="3">
        <v>0</v>
      </c>
      <c r="G26" s="3">
        <v>1535225</v>
      </c>
      <c r="H26" s="3">
        <v>1524876.489355</v>
      </c>
      <c r="I26" s="3">
        <v>50546299.576355003</v>
      </c>
    </row>
    <row r="27" spans="1:9" x14ac:dyDescent="0.25">
      <c r="A27">
        <v>21</v>
      </c>
      <c r="B27" t="s">
        <v>10</v>
      </c>
      <c r="C27" t="s">
        <v>27</v>
      </c>
      <c r="D27" s="3">
        <v>766768.03</v>
      </c>
      <c r="E27" s="3">
        <v>3720.17</v>
      </c>
      <c r="F27" s="3">
        <v>1191.54</v>
      </c>
      <c r="G27" s="3">
        <v>243201.41</v>
      </c>
      <c r="H27" s="3">
        <v>238289.7</v>
      </c>
      <c r="I27" s="3">
        <v>1005057.73</v>
      </c>
    </row>
    <row r="28" spans="1:9" x14ac:dyDescent="0.25">
      <c r="A28">
        <v>30</v>
      </c>
      <c r="B28" t="s">
        <v>9</v>
      </c>
      <c r="C28" t="s">
        <v>28</v>
      </c>
      <c r="D28" s="3">
        <v>8046780.1299999999</v>
      </c>
      <c r="E28" s="3">
        <v>219686.68</v>
      </c>
      <c r="F28" s="3">
        <v>16982.349999999999</v>
      </c>
      <c r="G28" s="3">
        <v>2282326.9500000002</v>
      </c>
      <c r="H28" s="3">
        <v>2045657.922854</v>
      </c>
      <c r="I28" s="3">
        <v>10092438.052854</v>
      </c>
    </row>
    <row r="29" spans="1:9" x14ac:dyDescent="0.25">
      <c r="A29">
        <v>31</v>
      </c>
      <c r="B29" t="s">
        <v>9</v>
      </c>
      <c r="C29" t="s">
        <v>29</v>
      </c>
      <c r="D29" s="3">
        <v>4317632.51</v>
      </c>
      <c r="E29" s="3">
        <v>112143.34</v>
      </c>
      <c r="F29" s="3">
        <v>12115.17</v>
      </c>
      <c r="G29" s="3">
        <v>1370887.28</v>
      </c>
      <c r="H29" s="3">
        <v>1246628.77</v>
      </c>
      <c r="I29" s="3">
        <v>5564261.2800000003</v>
      </c>
    </row>
    <row r="30" spans="1:9" x14ac:dyDescent="0.25">
      <c r="A30">
        <v>32</v>
      </c>
      <c r="B30" t="s">
        <v>9</v>
      </c>
      <c r="C30" t="s">
        <v>30</v>
      </c>
      <c r="D30" s="3">
        <v>19570.310000000001</v>
      </c>
      <c r="E30" s="3">
        <v>0</v>
      </c>
      <c r="F30" s="3">
        <v>164.28</v>
      </c>
      <c r="G30" s="3">
        <v>6156.75</v>
      </c>
      <c r="H30" s="3">
        <v>5992.47</v>
      </c>
      <c r="I30" s="3">
        <v>25562.78</v>
      </c>
    </row>
    <row r="31" spans="1:9" x14ac:dyDescent="0.25">
      <c r="A31">
        <v>330</v>
      </c>
      <c r="B31" t="s">
        <v>11</v>
      </c>
      <c r="C31" t="s">
        <v>31</v>
      </c>
      <c r="D31" s="3">
        <v>72155.850000000006</v>
      </c>
      <c r="E31" s="3">
        <v>0</v>
      </c>
      <c r="F31" s="3">
        <v>818.06</v>
      </c>
      <c r="G31" s="3">
        <v>22746.17</v>
      </c>
      <c r="H31" s="3">
        <v>21928.11</v>
      </c>
      <c r="I31" s="3">
        <v>94083.96</v>
      </c>
    </row>
    <row r="32" spans="1:9" x14ac:dyDescent="0.25">
      <c r="A32">
        <v>331</v>
      </c>
      <c r="B32" t="s">
        <v>11</v>
      </c>
      <c r="C32" t="s">
        <v>32</v>
      </c>
      <c r="D32" s="3">
        <v>54994.720000000001</v>
      </c>
      <c r="E32" s="3">
        <v>0</v>
      </c>
      <c r="F32" s="3">
        <v>0</v>
      </c>
      <c r="G32" s="3">
        <v>17892.169999999998</v>
      </c>
      <c r="H32" s="3">
        <v>17892.169999999998</v>
      </c>
      <c r="I32" s="3">
        <v>72886.89</v>
      </c>
    </row>
    <row r="33" spans="1:9" x14ac:dyDescent="0.25">
      <c r="A33">
        <v>332</v>
      </c>
      <c r="B33" t="s">
        <v>11</v>
      </c>
      <c r="C33" t="s">
        <v>33</v>
      </c>
      <c r="D33" s="3">
        <v>750307.09</v>
      </c>
      <c r="E33" s="3">
        <v>3391.76</v>
      </c>
      <c r="F33" s="3">
        <v>216.5</v>
      </c>
      <c r="G33" s="3">
        <v>242301.9</v>
      </c>
      <c r="H33" s="3">
        <v>238693.64</v>
      </c>
      <c r="I33" s="3">
        <v>989000.73</v>
      </c>
    </row>
    <row r="34" spans="1:9" x14ac:dyDescent="0.25">
      <c r="A34">
        <v>43</v>
      </c>
      <c r="B34" t="s">
        <v>10</v>
      </c>
      <c r="C34" t="s">
        <v>34</v>
      </c>
      <c r="D34" s="3">
        <v>127373.44</v>
      </c>
      <c r="E34" s="3">
        <v>0</v>
      </c>
      <c r="F34" s="3">
        <v>0</v>
      </c>
      <c r="G34" s="3">
        <v>41524.32</v>
      </c>
      <c r="H34" s="3">
        <v>41524.32</v>
      </c>
      <c r="I34" s="3">
        <v>168897.76</v>
      </c>
    </row>
    <row r="35" spans="1:9" x14ac:dyDescent="0.25">
      <c r="A35">
        <v>45</v>
      </c>
      <c r="B35" t="s">
        <v>10</v>
      </c>
      <c r="C35" t="s">
        <v>35</v>
      </c>
      <c r="D35" s="3">
        <v>5532149.0499999998</v>
      </c>
      <c r="E35" s="3">
        <v>46648.33</v>
      </c>
      <c r="F35" s="3">
        <v>4472.8500000000004</v>
      </c>
      <c r="G35" s="3">
        <v>1749717.67</v>
      </c>
      <c r="H35" s="3">
        <v>1698596.49</v>
      </c>
      <c r="I35" s="3">
        <v>7230745.54</v>
      </c>
    </row>
    <row r="36" spans="1:9" x14ac:dyDescent="0.25">
      <c r="A36">
        <v>454</v>
      </c>
      <c r="B36" t="s">
        <v>10</v>
      </c>
      <c r="C36" t="s">
        <v>36</v>
      </c>
      <c r="D36" s="3">
        <v>1841776.6399999999</v>
      </c>
      <c r="E36" s="3">
        <v>13535.1</v>
      </c>
      <c r="F36" s="3">
        <v>1406.52</v>
      </c>
      <c r="G36" s="3">
        <v>579084.77</v>
      </c>
      <c r="H36" s="3">
        <v>564143.15</v>
      </c>
      <c r="I36" s="3">
        <v>2405919.79</v>
      </c>
    </row>
    <row r="37" spans="1:9" x14ac:dyDescent="0.25">
      <c r="A37">
        <v>46</v>
      </c>
      <c r="B37" t="s">
        <v>10</v>
      </c>
      <c r="C37" t="s">
        <v>37</v>
      </c>
      <c r="D37" s="3">
        <v>1008129.35</v>
      </c>
      <c r="E37" s="3">
        <v>23550.44</v>
      </c>
      <c r="F37" s="3">
        <v>3231.12</v>
      </c>
      <c r="G37" s="3">
        <v>219542.92</v>
      </c>
      <c r="H37" s="3">
        <v>192761.36000099999</v>
      </c>
      <c r="I37" s="3">
        <v>1200890.710001</v>
      </c>
    </row>
    <row r="38" spans="1:9" x14ac:dyDescent="0.25">
      <c r="A38">
        <v>481</v>
      </c>
      <c r="B38" t="s">
        <v>11</v>
      </c>
      <c r="C38" t="s">
        <v>38</v>
      </c>
      <c r="D38" s="3">
        <v>2133783.0499999998</v>
      </c>
      <c r="E38" s="3">
        <v>26831.25</v>
      </c>
      <c r="F38" s="3">
        <v>1469.05</v>
      </c>
      <c r="G38" s="3">
        <v>625371.89</v>
      </c>
      <c r="H38" s="3">
        <v>597071.59</v>
      </c>
      <c r="I38" s="3">
        <v>2730854.64</v>
      </c>
    </row>
    <row r="39" spans="1:9" x14ac:dyDescent="0.25">
      <c r="A39">
        <v>482</v>
      </c>
      <c r="B39" t="s">
        <v>11</v>
      </c>
      <c r="C39" t="s">
        <v>39</v>
      </c>
      <c r="D39" s="3">
        <v>2359432.73</v>
      </c>
      <c r="E39" s="3">
        <v>15294.77</v>
      </c>
      <c r="F39" s="3">
        <v>3282.94</v>
      </c>
      <c r="G39" s="3">
        <v>669828.96</v>
      </c>
      <c r="H39" s="3">
        <v>651251.24999899999</v>
      </c>
      <c r="I39" s="3">
        <v>3010683.9799990002</v>
      </c>
    </row>
    <row r="40" spans="1:9" x14ac:dyDescent="0.25">
      <c r="A40">
        <v>483</v>
      </c>
      <c r="B40" t="s">
        <v>11</v>
      </c>
      <c r="C40" t="s">
        <v>40</v>
      </c>
      <c r="D40" s="3">
        <v>598404.32999999996</v>
      </c>
      <c r="E40" s="3">
        <v>0</v>
      </c>
      <c r="F40" s="3">
        <v>1353.79</v>
      </c>
      <c r="G40" s="3">
        <v>206522.12</v>
      </c>
      <c r="H40" s="3">
        <v>205168.33</v>
      </c>
      <c r="I40" s="3">
        <v>803572.66</v>
      </c>
    </row>
    <row r="41" spans="1:9" x14ac:dyDescent="0.25">
      <c r="A41">
        <v>484</v>
      </c>
      <c r="B41" t="s">
        <v>11</v>
      </c>
      <c r="C41" t="s">
        <v>41</v>
      </c>
      <c r="D41" s="3">
        <v>414923.66</v>
      </c>
      <c r="E41" s="3">
        <v>0</v>
      </c>
      <c r="F41" s="3">
        <v>0</v>
      </c>
      <c r="G41" s="3">
        <v>129479.16</v>
      </c>
      <c r="H41" s="3">
        <v>129479.16</v>
      </c>
      <c r="I41" s="3">
        <v>544402.81999999995</v>
      </c>
    </row>
    <row r="42" spans="1:9" x14ac:dyDescent="0.25">
      <c r="A42">
        <v>485</v>
      </c>
      <c r="B42" t="s">
        <v>11</v>
      </c>
      <c r="C42" t="s">
        <v>42</v>
      </c>
      <c r="D42" s="3">
        <v>745807.35</v>
      </c>
      <c r="E42" s="3">
        <v>2487.4499999999998</v>
      </c>
      <c r="F42" s="3">
        <v>0</v>
      </c>
      <c r="G42" s="3">
        <v>234160.31</v>
      </c>
      <c r="H42" s="3">
        <v>231672.86</v>
      </c>
      <c r="I42" s="3">
        <v>977480.21</v>
      </c>
    </row>
    <row r="43" spans="1:9" x14ac:dyDescent="0.25">
      <c r="A43">
        <v>50</v>
      </c>
      <c r="B43" t="s">
        <v>10</v>
      </c>
      <c r="C43" t="s">
        <v>43</v>
      </c>
      <c r="D43" s="3">
        <v>9263602.25</v>
      </c>
      <c r="E43" s="3">
        <v>44575.4</v>
      </c>
      <c r="F43" s="3">
        <v>25010.62</v>
      </c>
      <c r="G43" s="3">
        <v>2634170.73</v>
      </c>
      <c r="H43" s="3">
        <v>2564584.7100010002</v>
      </c>
      <c r="I43" s="3">
        <v>11828186.960000999</v>
      </c>
    </row>
    <row r="44" spans="1:9" x14ac:dyDescent="0.25">
      <c r="A44">
        <v>70</v>
      </c>
      <c r="B44" t="s">
        <v>11</v>
      </c>
      <c r="C44" t="s">
        <v>44</v>
      </c>
      <c r="D44" s="3">
        <v>532210.99</v>
      </c>
      <c r="E44" s="3">
        <v>0</v>
      </c>
      <c r="F44" s="3">
        <v>0</v>
      </c>
      <c r="G44" s="3">
        <v>165542.81</v>
      </c>
      <c r="H44" s="3">
        <v>165542.81</v>
      </c>
      <c r="I44" s="3">
        <v>697753.8</v>
      </c>
    </row>
    <row r="45" spans="1:9" x14ac:dyDescent="0.25">
      <c r="A45">
        <v>700</v>
      </c>
      <c r="B45" t="s">
        <v>11</v>
      </c>
      <c r="C45" t="s">
        <v>45</v>
      </c>
      <c r="D45" s="3">
        <v>2376876.19</v>
      </c>
      <c r="E45" s="3">
        <v>5070.78</v>
      </c>
      <c r="F45" s="3">
        <v>2709.52</v>
      </c>
      <c r="G45" s="3">
        <v>746502.56</v>
      </c>
      <c r="H45" s="3">
        <v>738722.26</v>
      </c>
      <c r="I45" s="3">
        <v>3115598.45</v>
      </c>
    </row>
    <row r="46" spans="1:9" x14ac:dyDescent="0.25">
      <c r="A46">
        <v>701</v>
      </c>
      <c r="B46" t="s">
        <v>11</v>
      </c>
      <c r="C46" t="s">
        <v>46</v>
      </c>
      <c r="D46" s="3">
        <v>1244468.46</v>
      </c>
      <c r="E46" s="3">
        <v>0</v>
      </c>
      <c r="F46" s="3">
        <v>1580.94</v>
      </c>
      <c r="G46" s="3">
        <v>421748.58</v>
      </c>
      <c r="H46" s="3">
        <v>420167.64</v>
      </c>
      <c r="I46" s="3">
        <v>1664636.1</v>
      </c>
    </row>
    <row r="47" spans="1:9" x14ac:dyDescent="0.25">
      <c r="A47">
        <v>702</v>
      </c>
      <c r="B47" t="s">
        <v>11</v>
      </c>
      <c r="C47" t="s">
        <v>47</v>
      </c>
      <c r="D47" s="3">
        <v>1932841.28</v>
      </c>
      <c r="E47" s="3">
        <v>5317.13</v>
      </c>
      <c r="F47" s="3">
        <v>1260.81</v>
      </c>
      <c r="G47" s="3">
        <v>629451.19999999995</v>
      </c>
      <c r="H47" s="3">
        <v>622873.259999</v>
      </c>
      <c r="I47" s="3">
        <v>2555714.5399989998</v>
      </c>
    </row>
    <row r="48" spans="1:9" x14ac:dyDescent="0.25">
      <c r="A48">
        <v>703</v>
      </c>
      <c r="B48" t="s">
        <v>11</v>
      </c>
      <c r="C48" t="s">
        <v>48</v>
      </c>
      <c r="D48" s="3">
        <v>251533.42</v>
      </c>
      <c r="E48" s="3">
        <v>0</v>
      </c>
      <c r="F48" s="3">
        <v>384.98</v>
      </c>
      <c r="G48" s="3">
        <v>82447.19</v>
      </c>
      <c r="H48" s="3">
        <v>82062.210000000006</v>
      </c>
      <c r="I48" s="3">
        <v>333595.63</v>
      </c>
    </row>
    <row r="49" spans="1:9" x14ac:dyDescent="0.25">
      <c r="A49">
        <v>704</v>
      </c>
      <c r="B49" t="s">
        <v>11</v>
      </c>
      <c r="C49" t="s">
        <v>49</v>
      </c>
      <c r="D49" s="3">
        <v>969040.99</v>
      </c>
      <c r="E49" s="3">
        <v>0</v>
      </c>
      <c r="F49" s="3">
        <v>1920.69</v>
      </c>
      <c r="G49" s="3">
        <v>307389.64</v>
      </c>
      <c r="H49" s="3">
        <v>305468.95</v>
      </c>
      <c r="I49" s="3">
        <v>1274509.94</v>
      </c>
    </row>
    <row r="50" spans="1:9" x14ac:dyDescent="0.25">
      <c r="A50">
        <v>705</v>
      </c>
      <c r="B50" t="s">
        <v>11</v>
      </c>
      <c r="C50" t="s">
        <v>50</v>
      </c>
      <c r="D50" s="3">
        <v>51306.25</v>
      </c>
      <c r="E50" s="3">
        <v>0</v>
      </c>
      <c r="F50" s="3">
        <v>0</v>
      </c>
      <c r="G50" s="3">
        <v>15299.85</v>
      </c>
      <c r="H50" s="3">
        <v>15299.85</v>
      </c>
      <c r="I50" s="3">
        <v>66606.100000000006</v>
      </c>
    </row>
    <row r="51" spans="1:9" x14ac:dyDescent="0.25">
      <c r="A51">
        <v>706</v>
      </c>
      <c r="B51" t="s">
        <v>11</v>
      </c>
      <c r="C51" t="s">
        <v>51</v>
      </c>
      <c r="D51" s="3">
        <v>55580.14</v>
      </c>
      <c r="E51" s="3">
        <v>0</v>
      </c>
      <c r="F51" s="3">
        <v>0</v>
      </c>
      <c r="G51" s="3">
        <v>17528.78</v>
      </c>
      <c r="H51" s="3">
        <v>17528.78</v>
      </c>
      <c r="I51" s="3">
        <v>73108.92</v>
      </c>
    </row>
    <row r="52" spans="1:9" x14ac:dyDescent="0.25">
      <c r="A52">
        <v>707</v>
      </c>
      <c r="B52" t="s">
        <v>11</v>
      </c>
      <c r="C52" t="s">
        <v>52</v>
      </c>
      <c r="D52" s="3">
        <v>72040.759999999995</v>
      </c>
      <c r="E52" s="3">
        <v>1059.05</v>
      </c>
      <c r="F52" s="3">
        <v>0</v>
      </c>
      <c r="G52" s="3">
        <v>18727.72</v>
      </c>
      <c r="H52" s="3">
        <v>17668.669999999998</v>
      </c>
      <c r="I52" s="3">
        <v>89709.43</v>
      </c>
    </row>
    <row r="53" spans="1:9" x14ac:dyDescent="0.25">
      <c r="A53">
        <v>74</v>
      </c>
      <c r="B53" t="s">
        <v>11</v>
      </c>
      <c r="C53" t="s">
        <v>53</v>
      </c>
      <c r="D53" s="3">
        <v>466225.55</v>
      </c>
      <c r="E53" s="3">
        <v>0</v>
      </c>
      <c r="F53" s="3">
        <v>208</v>
      </c>
      <c r="G53" s="3">
        <v>126737.08</v>
      </c>
      <c r="H53" s="3">
        <v>126529.08</v>
      </c>
      <c r="I53" s="3">
        <v>592754.63</v>
      </c>
    </row>
    <row r="54" spans="1:9" x14ac:dyDescent="0.25">
      <c r="A54">
        <v>752</v>
      </c>
      <c r="B54" t="s">
        <v>11</v>
      </c>
      <c r="C54" t="s">
        <v>54</v>
      </c>
      <c r="D54" s="3">
        <v>359650.97</v>
      </c>
      <c r="E54" s="3">
        <v>0</v>
      </c>
      <c r="F54" s="3">
        <v>1094.44</v>
      </c>
      <c r="G54" s="3">
        <v>109597.86</v>
      </c>
      <c r="H54" s="3">
        <v>108503.42</v>
      </c>
      <c r="I54" s="3">
        <v>468154.39</v>
      </c>
    </row>
    <row r="55" spans="1:9" x14ac:dyDescent="0.25">
      <c r="A55">
        <v>76</v>
      </c>
      <c r="B55" t="s">
        <v>12</v>
      </c>
      <c r="C55" t="s">
        <v>55</v>
      </c>
      <c r="D55" s="3">
        <v>500632.07</v>
      </c>
      <c r="E55" s="3">
        <v>3587.85</v>
      </c>
      <c r="F55" s="3">
        <v>1662.69</v>
      </c>
      <c r="G55" s="3">
        <v>71271.77</v>
      </c>
      <c r="H55" s="3">
        <v>66021.23</v>
      </c>
      <c r="I55" s="3">
        <v>566653.30000000005</v>
      </c>
    </row>
    <row r="56" spans="1:9" x14ac:dyDescent="0.25">
      <c r="A56">
        <v>80</v>
      </c>
      <c r="B56" t="s">
        <v>12</v>
      </c>
      <c r="C56" t="s">
        <v>56</v>
      </c>
      <c r="D56" s="3">
        <v>3098.39</v>
      </c>
      <c r="E56" s="3">
        <v>0</v>
      </c>
      <c r="F56" s="3">
        <v>0</v>
      </c>
      <c r="G56" s="3">
        <v>0</v>
      </c>
      <c r="H56" s="3">
        <v>0</v>
      </c>
      <c r="I56" s="3">
        <v>3098.39</v>
      </c>
    </row>
    <row r="57" spans="1:9" x14ac:dyDescent="0.25">
      <c r="A57">
        <v>84</v>
      </c>
      <c r="B57" t="s">
        <v>12</v>
      </c>
      <c r="C57" t="s">
        <v>57</v>
      </c>
      <c r="D57" s="3">
        <v>1155.67</v>
      </c>
      <c r="E57" s="3">
        <v>0</v>
      </c>
      <c r="F57" s="3">
        <v>0</v>
      </c>
      <c r="G57" s="3">
        <v>0</v>
      </c>
      <c r="H57" s="3">
        <v>0</v>
      </c>
      <c r="I57" s="3">
        <v>1155.67</v>
      </c>
    </row>
    <row r="58" spans="1:9" x14ac:dyDescent="0.25">
      <c r="A58">
        <v>87</v>
      </c>
      <c r="B58" t="s">
        <v>12</v>
      </c>
      <c r="C58" t="s">
        <v>58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</row>
    <row r="59" spans="1:9" x14ac:dyDescent="0.25">
      <c r="A59">
        <v>90</v>
      </c>
      <c r="B59" t="s">
        <v>9</v>
      </c>
      <c r="C59" t="s">
        <v>59</v>
      </c>
      <c r="D59" s="3">
        <v>180929.49</v>
      </c>
      <c r="E59" s="3">
        <v>0</v>
      </c>
      <c r="F59" s="3">
        <v>0</v>
      </c>
      <c r="G59" s="3">
        <v>36133.300000000003</v>
      </c>
      <c r="H59" s="3">
        <v>36133.300000000003</v>
      </c>
      <c r="I59" s="3">
        <v>217062.79</v>
      </c>
    </row>
    <row r="60" spans="1:9" x14ac:dyDescent="0.25">
      <c r="D60" s="7">
        <v>112689008.77999996</v>
      </c>
      <c r="E60" s="7">
        <v>1132027.8099999998</v>
      </c>
      <c r="F60" s="7">
        <v>126687.47</v>
      </c>
      <c r="G60" s="7">
        <v>19949634.839999996</v>
      </c>
      <c r="H60" s="7">
        <v>18690919.562208008</v>
      </c>
      <c r="I60" s="7">
        <v>131379928.33920799</v>
      </c>
    </row>
    <row r="62" spans="1:9" x14ac:dyDescent="0.25">
      <c r="A62" s="8" t="s">
        <v>60</v>
      </c>
    </row>
  </sheetData>
  <mergeCells count="1">
    <mergeCell ref="F1:I1"/>
  </mergeCells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DEAC5-48EB-488B-B395-2CA475005A51}">
  <dimension ref="A1:I38"/>
  <sheetViews>
    <sheetView workbookViewId="0">
      <selection activeCell="A26" sqref="A26"/>
    </sheetView>
  </sheetViews>
  <sheetFormatPr baseColWidth="10" defaultRowHeight="15" x14ac:dyDescent="0.25"/>
  <cols>
    <col min="1" max="1" width="41.85546875" customWidth="1"/>
    <col min="2" max="2" width="22.42578125" bestFit="1" customWidth="1"/>
    <col min="3" max="3" width="22.28515625" style="10" bestFit="1" customWidth="1"/>
    <col min="4" max="4" width="21.7109375" bestFit="1" customWidth="1"/>
    <col min="5" max="5" width="18.5703125" bestFit="1" customWidth="1"/>
  </cols>
  <sheetData>
    <row r="1" spans="1:9" ht="63" customHeight="1" thickBot="1" x14ac:dyDescent="0.3">
      <c r="A1" s="1"/>
      <c r="B1" s="2"/>
      <c r="C1" s="9"/>
      <c r="D1" s="1"/>
      <c r="E1" s="1"/>
      <c r="F1" s="30" t="s">
        <v>0</v>
      </c>
      <c r="G1" s="30"/>
      <c r="H1" s="30"/>
      <c r="I1" s="30"/>
    </row>
    <row r="3" spans="1:9" x14ac:dyDescent="0.25">
      <c r="A3" t="s">
        <v>61</v>
      </c>
    </row>
    <row r="4" spans="1:9" x14ac:dyDescent="0.25">
      <c r="A4" t="s">
        <v>62</v>
      </c>
    </row>
    <row r="5" spans="1:9" x14ac:dyDescent="0.25">
      <c r="A5" t="s">
        <v>3</v>
      </c>
    </row>
    <row r="6" spans="1:9" x14ac:dyDescent="0.25">
      <c r="A6" t="s">
        <v>4</v>
      </c>
    </row>
    <row r="9" spans="1:9" x14ac:dyDescent="0.25">
      <c r="A9" s="11" t="s">
        <v>63</v>
      </c>
      <c r="B9" s="11" t="s">
        <v>64</v>
      </c>
      <c r="C9" s="11" t="s">
        <v>65</v>
      </c>
      <c r="D9" s="11" t="s">
        <v>66</v>
      </c>
      <c r="E9" s="12" t="s">
        <v>67</v>
      </c>
      <c r="G9" s="13"/>
    </row>
    <row r="10" spans="1:9" x14ac:dyDescent="0.25">
      <c r="A10" s="3">
        <v>20155107.819998004</v>
      </c>
      <c r="B10" s="3">
        <v>131379928.33920798</v>
      </c>
      <c r="C10" s="14">
        <v>180980048.66999999</v>
      </c>
      <c r="D10" s="15">
        <f>Tabla7[[#This Row],[Retribucións Persoal investigador]]/Tabla7[[#This Row],[Gastos totais de persoal]]</f>
        <v>0.15341086020354505</v>
      </c>
      <c r="E10" s="16">
        <f>Tabla7[[#This Row],[Retribucións Persoal investigador]]/Tabla7[[#This Row],[Orzamento total* Uvigo]]</f>
        <v>0.11136646259140386</v>
      </c>
    </row>
    <row r="13" spans="1:9" x14ac:dyDescent="0.25">
      <c r="A13" s="17" t="s">
        <v>68</v>
      </c>
      <c r="B13" s="18" t="s">
        <v>64</v>
      </c>
      <c r="C13" s="18" t="s">
        <v>65</v>
      </c>
      <c r="D13" s="18" t="s">
        <v>66</v>
      </c>
      <c r="E13" s="19" t="s">
        <v>67</v>
      </c>
    </row>
    <row r="14" spans="1:9" x14ac:dyDescent="0.25">
      <c r="A14" s="20">
        <v>74385998.066356987</v>
      </c>
      <c r="B14" s="21">
        <v>131379928.33920798</v>
      </c>
      <c r="C14" s="22">
        <v>180980048.66999999</v>
      </c>
      <c r="D14" s="23">
        <f>A14/B14</f>
        <v>0.56618997290286865</v>
      </c>
      <c r="E14" s="24">
        <f>A14/C14</f>
        <v>0.41101767080410517</v>
      </c>
    </row>
    <row r="17" spans="1:6" x14ac:dyDescent="0.25">
      <c r="A17" s="17" t="s">
        <v>69</v>
      </c>
      <c r="B17" s="18" t="s">
        <v>64</v>
      </c>
      <c r="C17" s="18" t="s">
        <v>65</v>
      </c>
      <c r="D17" s="18" t="s">
        <v>66</v>
      </c>
      <c r="E17" s="19" t="s">
        <v>67</v>
      </c>
    </row>
    <row r="18" spans="1:6" x14ac:dyDescent="0.25">
      <c r="A18" s="25">
        <v>36267915.092853002</v>
      </c>
      <c r="B18" s="21">
        <v>131379928.33920798</v>
      </c>
      <c r="C18" s="22">
        <v>180980048.66999999</v>
      </c>
      <c r="D18" s="23">
        <f>A18/B18</f>
        <v>0.27605369824234782</v>
      </c>
      <c r="E18" s="24">
        <f>A18/C18</f>
        <v>0.20039731097091326</v>
      </c>
    </row>
    <row r="21" spans="1:6" x14ac:dyDescent="0.25">
      <c r="A21" s="17" t="s">
        <v>12</v>
      </c>
      <c r="B21" s="18" t="s">
        <v>64</v>
      </c>
      <c r="C21" s="18" t="s">
        <v>65</v>
      </c>
      <c r="D21" s="18" t="s">
        <v>66</v>
      </c>
      <c r="E21" s="19" t="s">
        <v>67</v>
      </c>
    </row>
    <row r="22" spans="1:6" x14ac:dyDescent="0.25">
      <c r="A22" s="25">
        <v>570907.3600000001</v>
      </c>
      <c r="B22" s="21">
        <v>131379928.33920798</v>
      </c>
      <c r="C22" s="22">
        <v>180980048.66999999</v>
      </c>
      <c r="D22" s="23">
        <f>A22/B22</f>
        <v>4.3454686512385855E-3</v>
      </c>
      <c r="E22" s="24">
        <f>A22/C22</f>
        <v>3.1545320282292317E-3</v>
      </c>
    </row>
    <row r="25" spans="1:6" x14ac:dyDescent="0.25">
      <c r="A25" s="17" t="s">
        <v>70</v>
      </c>
      <c r="B25" s="18" t="s">
        <v>64</v>
      </c>
      <c r="C25" s="18" t="s">
        <v>65</v>
      </c>
      <c r="D25" s="18" t="s">
        <v>66</v>
      </c>
      <c r="E25" s="19" t="s">
        <v>67</v>
      </c>
    </row>
    <row r="26" spans="1:6" x14ac:dyDescent="0.25">
      <c r="A26" s="25">
        <v>932302.93452054798</v>
      </c>
      <c r="B26" s="21">
        <v>131379928.33920798</v>
      </c>
      <c r="C26" s="22">
        <v>180980048.66999999</v>
      </c>
      <c r="D26" s="23">
        <f>A26/B26</f>
        <v>7.0962356754636696E-3</v>
      </c>
      <c r="E26" s="24">
        <f>A26/C26</f>
        <v>5.1514127737942771E-3</v>
      </c>
    </row>
    <row r="29" spans="1:6" x14ac:dyDescent="0.25">
      <c r="A29" s="17" t="s">
        <v>71</v>
      </c>
      <c r="B29" s="18" t="s">
        <v>64</v>
      </c>
      <c r="C29" s="18" t="s">
        <v>65</v>
      </c>
      <c r="D29" s="18" t="s">
        <v>66</v>
      </c>
      <c r="E29" s="19" t="s">
        <v>67</v>
      </c>
      <c r="F29" s="13"/>
    </row>
    <row r="30" spans="1:6" x14ac:dyDescent="0.25">
      <c r="A30" s="26">
        <v>466036.4</v>
      </c>
      <c r="B30" s="21">
        <v>131379928.33920798</v>
      </c>
      <c r="C30" s="27">
        <v>180980048.66999999</v>
      </c>
      <c r="D30" s="23">
        <f>A30/B30</f>
        <v>3.5472420018128436E-3</v>
      </c>
      <c r="E30" s="28">
        <f>A30/C30</f>
        <v>2.5750705860941242E-3</v>
      </c>
    </row>
    <row r="33" spans="1:6" x14ac:dyDescent="0.25">
      <c r="A33" s="17" t="s">
        <v>72</v>
      </c>
      <c r="B33" s="18" t="s">
        <v>64</v>
      </c>
      <c r="C33" s="18" t="s">
        <v>65</v>
      </c>
      <c r="D33" s="18" t="s">
        <v>66</v>
      </c>
      <c r="E33" s="19" t="s">
        <v>67</v>
      </c>
      <c r="F33" s="13"/>
    </row>
    <row r="34" spans="1:6" x14ac:dyDescent="0.25">
      <c r="A34" s="26">
        <v>1307798.55</v>
      </c>
      <c r="B34" s="21">
        <v>131379928.33920798</v>
      </c>
      <c r="C34" s="27">
        <v>180980048.66999999</v>
      </c>
      <c r="D34" s="23">
        <f>A34/B34</f>
        <v>9.9543253412607557E-3</v>
      </c>
      <c r="E34" s="29">
        <f>A34/C34</f>
        <v>7.2262028859581481E-3</v>
      </c>
    </row>
    <row r="38" spans="1:6" x14ac:dyDescent="0.25">
      <c r="A38" t="s">
        <v>73</v>
      </c>
    </row>
  </sheetData>
  <mergeCells count="1">
    <mergeCell ref="F1:I1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2022_Retribucións_tipo persoal</vt:lpstr>
      <vt:lpstr>2022_Ret. goberno_xeren_cargos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estudos06</dc:creator>
  <cp:lastModifiedBy>David Basalo Domínguez</cp:lastModifiedBy>
  <dcterms:created xsi:type="dcterms:W3CDTF">2023-07-04T09:45:42Z</dcterms:created>
  <dcterms:modified xsi:type="dcterms:W3CDTF">2023-07-05T07:36:40Z</dcterms:modified>
</cp:coreProperties>
</file>