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D617CD50-8D76-4845-B3F9-8240F5A3B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_matrícula cursos+exame" sheetId="3" r:id="rId1"/>
    <sheet name="2022_Desglose por colectiv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3" l="1"/>
  <c r="G29" i="4" l="1"/>
  <c r="I18" i="4"/>
  <c r="G11" i="3"/>
  <c r="G12" i="3"/>
  <c r="G13" i="3"/>
  <c r="G14" i="3"/>
  <c r="G15" i="3"/>
  <c r="G10" i="3"/>
  <c r="G16" i="3" s="1"/>
  <c r="F16" i="3"/>
  <c r="E16" i="3"/>
  <c r="B19" i="3"/>
  <c r="G27" i="4"/>
  <c r="F23" i="4"/>
  <c r="F24" i="4"/>
  <c r="F25" i="4"/>
  <c r="F26" i="4"/>
  <c r="F22" i="4"/>
  <c r="I16" i="4"/>
  <c r="H11" i="4"/>
  <c r="H12" i="4"/>
  <c r="H13" i="4"/>
  <c r="H14" i="4"/>
  <c r="H15" i="4"/>
  <c r="H10" i="4"/>
  <c r="D35" i="4" l="1"/>
  <c r="D36" i="4"/>
  <c r="D37" i="4"/>
  <c r="D38" i="4"/>
  <c r="D39" i="4"/>
  <c r="D40" i="4"/>
  <c r="D34" i="4"/>
  <c r="C41" i="4"/>
  <c r="B41" i="4"/>
  <c r="G28" i="4"/>
  <c r="E28" i="4"/>
  <c r="D28" i="4"/>
  <c r="C28" i="4"/>
  <c r="B28" i="4"/>
  <c r="C17" i="4"/>
  <c r="D17" i="4"/>
  <c r="E17" i="4"/>
  <c r="F17" i="4"/>
  <c r="G17" i="4"/>
  <c r="H17" i="4"/>
  <c r="I17" i="4"/>
  <c r="B17" i="4"/>
  <c r="D41" i="4" l="1"/>
  <c r="F28" i="4"/>
</calcChain>
</file>

<file path=xl/sharedStrings.xml><?xml version="1.0" encoding="utf-8"?>
<sst xmlns="http://schemas.openxmlformats.org/spreadsheetml/2006/main" count="111" uniqueCount="71">
  <si>
    <t>Unidade de Análises e Programas</t>
  </si>
  <si>
    <t>Fonte: Centro de linguas</t>
  </si>
  <si>
    <t>Cursos de idiomas</t>
  </si>
  <si>
    <t>Inglés</t>
  </si>
  <si>
    <t>Alemán</t>
  </si>
  <si>
    <t>Portugués</t>
  </si>
  <si>
    <t>Español</t>
  </si>
  <si>
    <t>Total</t>
  </si>
  <si>
    <t>Evolución da matrícula</t>
  </si>
  <si>
    <t>Italiano</t>
  </si>
  <si>
    <t>Chinés Obradoiros</t>
  </si>
  <si>
    <t>PAS</t>
  </si>
  <si>
    <t>PDI</t>
  </si>
  <si>
    <t>Estudantes</t>
  </si>
  <si>
    <t>Familiar membros Comunidade Universitaria</t>
  </si>
  <si>
    <t>Outros externos</t>
  </si>
  <si>
    <t>Persoal Intercambio Alleo</t>
  </si>
  <si>
    <t>Persoal Intercambio Propio</t>
  </si>
  <si>
    <t>Total outros externos</t>
  </si>
  <si>
    <t>Total Com. Universitaria</t>
  </si>
  <si>
    <t>Español para estranxeiros</t>
  </si>
  <si>
    <t>Iniciación á ensiñanza ELE</t>
  </si>
  <si>
    <t>Homes</t>
  </si>
  <si>
    <t>Mulleres</t>
  </si>
  <si>
    <t>Desglose por idioma e sexo*</t>
  </si>
  <si>
    <t>* Non se dispón deste dato para a totalidade do alumnado</t>
  </si>
  <si>
    <t>2022_Cursos de idiomas_Desglose por colectivo</t>
  </si>
  <si>
    <t>Data actualización: abril 2023</t>
  </si>
  <si>
    <t>Colectivo</t>
  </si>
  <si>
    <t>Alumnado participante nos cursos cuadrimestrais e de verán por colectivo e idioma</t>
  </si>
  <si>
    <t>Alumnado de acceso libre por colectivo e idioma</t>
  </si>
  <si>
    <t>Cursos específicos para a UVigo*</t>
  </si>
  <si>
    <t>*Cursos específicos para a Uvigo</t>
  </si>
  <si>
    <t>Inglés para DOCTIC</t>
  </si>
  <si>
    <t xml:space="preserve">Inglés-EMI for teachers (xurídicas) </t>
  </si>
  <si>
    <t>Inglés para Relacións Internacionais I-II-III</t>
  </si>
  <si>
    <t>Obradoiros de Emprego</t>
  </si>
  <si>
    <t>Obradoiro Lingua Cultura Portuguesa</t>
  </si>
  <si>
    <t>2022</t>
  </si>
  <si>
    <t>Curso de Preparación do DELE A2</t>
  </si>
  <si>
    <t>Alumnado por cursos/lingua</t>
  </si>
  <si>
    <t>Metodoloxía da ensinanza ELE</t>
  </si>
  <si>
    <t>Obradoiro de caligrafía chinesa</t>
  </si>
  <si>
    <t>EXAMES DO CdL-UVIGO</t>
  </si>
  <si>
    <t>TOTAL</t>
  </si>
  <si>
    <t xml:space="preserve">CertAcles - Inglés </t>
  </si>
  <si>
    <t xml:space="preserve">Exame propio CdL-Inglés </t>
  </si>
  <si>
    <t>Exames propios CdL- Español</t>
  </si>
  <si>
    <t>Exame propio CdL-Portugués</t>
  </si>
  <si>
    <t>Exame propio CdL-Alemán</t>
  </si>
  <si>
    <t>Exame propio CdL-Italiano</t>
  </si>
  <si>
    <t>EXAMES HELA DE PROFESORADO DA UVIGO</t>
  </si>
  <si>
    <t>Nº de convocatorias realizadas</t>
  </si>
  <si>
    <t>Nº de exames realizados</t>
  </si>
  <si>
    <t>EXAMES DELE-2022</t>
  </si>
  <si>
    <t>EXAMES TOEFL-2022</t>
  </si>
  <si>
    <t>EXAMES HELA-OUTRAS UNIVERSIDADES-2022</t>
  </si>
  <si>
    <t>Nº de convocatorias realizadas Univ. de Granada</t>
  </si>
  <si>
    <t>Alumnado de cursos</t>
  </si>
  <si>
    <t>Matrícula libre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</si>
  <si>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</si>
  <si>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</si>
  <si>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</si>
  <si>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</si>
  <si>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</si>
  <si>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</si>
  <si>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</si>
  <si>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</si>
  <si>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 Com. Univ. + externos</t>
  </si>
  <si>
    <t>Alumnado regular</t>
  </si>
  <si>
    <t>Alumnado de acceso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</si>
</sst>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3" fillId="2" borderId="0" applyNumberFormat="0" applyBorder="0" applyAlignment="0" applyProtection="0"/>
    <xf numFmtId="0" fontId="1" fillId="3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 applyProtection="1"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0" borderId="0" xfId="0" applyFont="1" applyProtection="1">
      <protection locked="0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4" fillId="0" borderId="0" xfId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wrapText="1"/>
    </xf>
    <xf numFmtId="0" fontId="4" fillId="0" borderId="1" xfId="0" applyFont="1" applyBorder="1" applyProtection="1">
      <protection locked="0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9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2" borderId="0" xfId="2" applyFont="1" applyBorder="1" applyAlignment="1">
      <alignment vertical="center" wrapText="1"/>
    </xf>
    <xf numFmtId="0" fontId="12" fillId="2" borderId="0" xfId="2" applyFont="1" applyBorder="1" applyAlignment="1">
      <alignment horizontal="right" vertical="center" wrapText="1"/>
    </xf>
    <xf numFmtId="0" fontId="12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" fillId="0" borderId="0" xfId="3" applyFill="1" applyBorder="1" applyAlignment="1">
      <alignment horizontal="left" vertical="center"/>
    </xf>
    <xf numFmtId="0" fontId="1" fillId="0" borderId="0" xfId="3" applyFill="1" applyBorder="1" applyAlignment="1">
      <alignment horizontal="right" vertical="center" wrapText="1"/>
    </xf>
    <xf numFmtId="0" fontId="1" fillId="0" borderId="0" xfId="3" applyFill="1" applyBorder="1" applyAlignment="1">
      <alignment horizontal="right"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4" fillId="0" borderId="0" xfId="1" applyFont="1" applyAlignment="1">
      <alignment horizontal="left" vertical="center" wrapText="1"/>
    </xf>
    <xf numFmtId="0" fontId="4" fillId="0" borderId="0" xfId="0" applyFont="1" applyFill="1"/>
    <xf numFmtId="0" fontId="4" fillId="0" borderId="0" xfId="1" applyFont="1" applyAlignment="1">
      <alignment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right" vertical="center"/>
    </xf>
    <xf numFmtId="0" fontId="4" fillId="0" borderId="0" xfId="0" applyFont="1" applyFill="1" applyProtection="1">
      <protection locked="0"/>
    </xf>
    <xf numFmtId="0" fontId="4" fillId="0" borderId="0" xfId="1" applyFont="1" applyFill="1" applyAlignment="1" applyProtection="1">
      <alignment vertical="center"/>
      <protection locked="0"/>
    </xf>
  </cellXfs>
  <cellStyles count="4">
    <cellStyle name="20% - Énfasis1" xfId="3" builtinId="30"/>
    <cellStyle name="Énfasis1" xfId="2" builtinId="29"/>
    <cellStyle name="Normal" xfId="0" builtinId="0"/>
    <cellStyle name="Normal 2 3" xfId="1" xr:uid="{00000000-0005-0000-0000-000001000000}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da matrícula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'2022_matrícula cursos+exame'!$I$10</c:f>
              <c:strCache>
                <c:ptCount val="1"/>
                <c:pt idx="0">
                  <c:v>Alumnado regular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'2022_matrícula cursos+exame'!$J$9:$R$9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'2022_matrícula cursos+exame'!$J$10:$R$10</c:f>
              <c:numCache>
                <c:formatCode>General</c:formatCode>
                <c:ptCount val="9"/>
                <c:pt idx="0">
                  <c:v>2659</c:v>
                </c:pt>
                <c:pt idx="1">
                  <c:v>2071</c:v>
                </c:pt>
                <c:pt idx="2">
                  <c:v>1843</c:v>
                </c:pt>
                <c:pt idx="3">
                  <c:v>1602</c:v>
                </c:pt>
                <c:pt idx="4">
                  <c:v>1471</c:v>
                </c:pt>
                <c:pt idx="5">
                  <c:v>1292</c:v>
                </c:pt>
                <c:pt idx="6">
                  <c:v>983</c:v>
                </c:pt>
                <c:pt idx="7">
                  <c:v>998</c:v>
                </c:pt>
                <c:pt idx="8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2-4C31-ACD9-D57C97F48D1F}"/>
            </c:ext>
          </c:extLst>
        </c:ser>
        <c:ser>
          <c:idx val="1"/>
          <c:order val="1"/>
          <c:tx>
            <c:strRef>
              <c:f>'2022_matrícula cursos+exame'!$I$11</c:f>
              <c:strCache>
                <c:ptCount val="1"/>
                <c:pt idx="0">
                  <c:v>Alumnado de acceso libre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'2022_matrícula cursos+exame'!$J$9:$R$9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'2022_matrícula cursos+exame'!$J$11:$R$11</c:f>
              <c:numCache>
                <c:formatCode>General</c:formatCode>
                <c:ptCount val="9"/>
                <c:pt idx="0">
                  <c:v>632</c:v>
                </c:pt>
                <c:pt idx="1">
                  <c:v>565</c:v>
                </c:pt>
                <c:pt idx="2">
                  <c:v>562</c:v>
                </c:pt>
                <c:pt idx="3">
                  <c:v>596</c:v>
                </c:pt>
                <c:pt idx="4">
                  <c:v>515</c:v>
                </c:pt>
                <c:pt idx="5">
                  <c:v>485</c:v>
                </c:pt>
                <c:pt idx="6">
                  <c:v>342</c:v>
                </c:pt>
                <c:pt idx="7">
                  <c:v>608</c:v>
                </c:pt>
                <c:pt idx="8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2-4C31-ACD9-D57C97F48D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7113231"/>
        <c:axId val="637107951"/>
      </c:lineChart>
      <c:catAx>
        <c:axId val="63711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7107951"/>
        <c:crosses val="autoZero"/>
        <c:auto val="1"/>
        <c:lblAlgn val="ctr"/>
        <c:lblOffset val="100"/>
        <c:noMultiLvlLbl val="0"/>
      </c:catAx>
      <c:valAx>
        <c:axId val="6371079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37113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114301</xdr:rowOff>
    </xdr:from>
    <xdr:to>
      <xdr:col>1</xdr:col>
      <xdr:colOff>104775</xdr:colOff>
      <xdr:row>0</xdr:row>
      <xdr:rowOff>552451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1FE14B5-C05B-4FBE-874C-1A27498F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1"/>
          <a:ext cx="2533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742949</xdr:colOff>
      <xdr:row>14</xdr:row>
      <xdr:rowOff>28575</xdr:rowOff>
    </xdr:from>
    <xdr:to>
      <xdr:col>14</xdr:col>
      <xdr:colOff>733424</xdr:colOff>
      <xdr:row>31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C732CA3-464C-6DEB-771D-91B69E521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66676</xdr:rowOff>
    </xdr:from>
    <xdr:to>
      <xdr:col>0</xdr:col>
      <xdr:colOff>2590800</xdr:colOff>
      <xdr:row>0</xdr:row>
      <xdr:rowOff>504826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4C4C585-BFE2-41E6-B79B-32A03BDF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6"/>
          <a:ext cx="2524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A2F502-2B2D-469D-99CC-BC57229B1538}" name="Tabla4" displayName="Tabla4" ref="A25:B31" totalsRowShown="0">
  <autoFilter ref="A25:B31" xr:uid="{ADA2F502-2B2D-469D-99CC-BC57229B1538}"/>
  <tableColumns count="2">
    <tableColumn id="1" xr3:uid="{F6DE0856-1286-483E-BA56-B6C413A7F674}" name="*Cursos específicos para a Uvigo" dataDxfId="29"/>
    <tableColumn id="2" xr3:uid="{F0D60A84-40BB-4754-A80D-F7F7569F28BC}" name="2022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BF7AE74-FF23-4AAC-97E4-DCDBE1024C90}" name="Tabla5" displayName="Tabla5" ref="A9:B19" totalsRowShown="0">
  <autoFilter ref="A9:B19" xr:uid="{5BF7AE74-FF23-4AAC-97E4-DCDBE1024C90}"/>
  <tableColumns count="2">
    <tableColumn id="1" xr3:uid="{AB3B6E66-1D5B-4BFE-B68E-199F62704157}" name="Alumnado por cursos/lingua" dataDxfId="27"/>
    <tableColumn id="2" xr3:uid="{2B719952-A5DD-4B14-A02C-281AC0B8515F}" name="2022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BC68D65-856D-436E-8988-52C724B21956}" name="Tabla6" displayName="Tabla6" ref="D9:G16" totalsRowShown="0" headerRowDxfId="25" headerRowCellStyle="Énfasis1">
  <autoFilter ref="D9:G16" xr:uid="{BBC68D65-856D-436E-8988-52C724B21956}"/>
  <tableColumns count="4">
    <tableColumn id="1" xr3:uid="{58C4EDAA-4448-4A17-B20F-C2BAB6D1A2FF}" name="EXAMES DO CdL-UVIGO" dataDxfId="24"/>
    <tableColumn id="2" xr3:uid="{40C859B8-189F-4A67-916C-DA790F74CD97}" name="Alumnado de cursos" dataDxfId="23"/>
    <tableColumn id="3" xr3:uid="{1A980919-A2B9-4361-A126-19D19BE23C1B}" name="Matrícula libre" dataDxfId="22"/>
    <tableColumn id="4" xr3:uid="{91289D35-3B3F-40D1-AF71-06B393DA76D7}" name="TOTAL" dataDxfId="2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11C867A-5F68-44AF-B34D-1138659DCED6}" name="Tabla8" displayName="Tabla8" ref="I9:R11" totalsRowShown="0" headerRowDxfId="20" dataDxfId="19">
  <autoFilter ref="I9:R11" xr:uid="{811C867A-5F68-44AF-B34D-1138659DCED6}"/>
  <tableColumns count="10">
    <tableColumn id="1" xr3:uid="{DFC310E3-F8E3-450C-BE41-6E83B673BF05}" name="Evolución da matrícula" dataDxfId="1"/>
    <tableColumn id="3" xr3:uid="{D59AC3F2-52A2-40E6-AE59-52D7DBF9ADA7}" name="2014" dataDxfId="0"/>
    <tableColumn id="4" xr3:uid="{E5319548-C685-4D6D-82B2-E290B6CF3F14}" name="2015" dataDxfId="18"/>
    <tableColumn id="5" xr3:uid="{80D97E3A-9192-4166-984C-6E62269FA823}" name="2016" dataDxfId="17"/>
    <tableColumn id="6" xr3:uid="{BFA7DC48-99E2-4C0F-8BDA-669798251693}" name="2017" dataDxfId="16"/>
    <tableColumn id="7" xr3:uid="{A0FFF6FA-09E2-4AE1-83EB-997E776C865B}" name="2018" dataDxfId="15"/>
    <tableColumn id="8" xr3:uid="{FB991A8B-A1B0-489B-B1F6-670AC64352F6}" name="2019" dataDxfId="14"/>
    <tableColumn id="9" xr3:uid="{21785FC5-A1D0-4B49-88A7-1A930CA6CE4A}" name="2020" dataDxfId="13"/>
    <tableColumn id="10" xr3:uid="{1908C54E-E796-4EBA-BD36-CF5A33533B7F}" name="2021" dataDxfId="12"/>
    <tableColumn id="11" xr3:uid="{24B6391C-5007-4D1A-AFDD-85AD3BC238CB}" name="2022" dataDxfId="1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E99AE5-2597-460D-8540-6A4F72B77D18}" name="Tabla1" displayName="Tabla1" ref="A9:I18" totalsRowShown="0" headerRowDxfId="46" dataDxfId="45">
  <autoFilter ref="A9:I18" xr:uid="{50E99AE5-2597-460D-8540-6A4F72B77D18}"/>
  <tableColumns count="9">
    <tableColumn id="1" xr3:uid="{D1BDCFFD-87BD-4FFB-81A4-A22E112F7F56}" name="Colectivo" dataDxfId="44"/>
    <tableColumn id="2" xr3:uid="{4D24B012-0959-49A1-954D-8B499F96FC2E}" name="Español" dataDxfId="43"/>
    <tableColumn id="3" xr3:uid="{5D89DFD9-B23B-40D2-AF3E-6B2ADF8F01FF}" name="Inglés" dataDxfId="42"/>
    <tableColumn id="4" xr3:uid="{9C6CAE78-2FED-441D-A952-ADDF3B8FF842}" name="Alemán" dataDxfId="41"/>
    <tableColumn id="5" xr3:uid="{6D1A9EE6-79E0-4D39-8857-C436081AD952}" name="Portugués" dataDxfId="40"/>
    <tableColumn id="6" xr3:uid="{AAFEB148-F2D5-4742-B329-7B6BEAE2BCAC}" name="Italiano" dataDxfId="39"/>
    <tableColumn id="7" xr3:uid="{3FB65570-FD38-4D03-8F68-3F0BA37FBCBA}" name="Chinés Obradoiros" dataDxfId="38"/>
    <tableColumn id="8" xr3:uid="{A5AE3B76-1704-43C9-BE9F-2BFFB5BD6100}" name="Total Com. Universitaria" dataDxfId="37"/>
    <tableColumn id="9" xr3:uid="{202FCB74-9F94-4E12-BB56-0D5C25DF4A67}" name="Total outros externos" dataDxfId="3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6609E8-CC09-4B49-B0A5-BA19A1D126B7}" name="Tabla2" displayName="Tabla2" ref="A21:G28" totalsRowShown="0" headerRowDxfId="10" dataDxfId="9">
  <autoFilter ref="A21:G28" xr:uid="{F56609E8-CC09-4B49-B0A5-BA19A1D126B7}"/>
  <tableColumns count="7">
    <tableColumn id="1" xr3:uid="{869D21CB-4C15-4592-B77B-51B7295F922C}" name="Colectivo" dataDxfId="8"/>
    <tableColumn id="2" xr3:uid="{1E247C71-73D4-4A96-8D03-B390B0933182}" name="Español" dataDxfId="7"/>
    <tableColumn id="3" xr3:uid="{5C9E0422-9EA1-47F4-8398-EB9DF591D126}" name="Inglés" dataDxfId="6"/>
    <tableColumn id="4" xr3:uid="{E64612CC-9304-446E-8C2D-BBFE41AEB32A}" name="Alemán" dataDxfId="5"/>
    <tableColumn id="5" xr3:uid="{2F9BED97-0E6B-436B-B667-C65C2BFB0DFB}" name="Portugués" dataDxfId="4"/>
    <tableColumn id="6" xr3:uid="{66259D68-E4AF-46CA-BA70-333ADD2B438D}" name="Total Com. Universitaria" dataDxfId="3"/>
    <tableColumn id="7" xr3:uid="{D544C448-62D7-40B7-8958-FC2E584904DF}" name="Total outros externos" dataDxf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332F7E-28F2-44D2-818D-53086EF46156}" name="Tabla3" displayName="Tabla3" ref="A33:D41" totalsRowShown="0" headerRowDxfId="35" dataDxfId="34">
  <autoFilter ref="A33:D41" xr:uid="{56332F7E-28F2-44D2-818D-53086EF46156}"/>
  <tableColumns count="4">
    <tableColumn id="1" xr3:uid="{F3B92A79-6E76-49CB-8C51-B2739E4D1636}" name="Desglose por idioma e sexo*" dataDxfId="33"/>
    <tableColumn id="2" xr3:uid="{03193223-81F9-4BB9-9806-A92FE9E41447}" name="Homes" dataDxfId="32"/>
    <tableColumn id="3" xr3:uid="{807C388B-8CEE-4371-9BE2-C148596EB2BF}" name="Mulleres" dataDxfId="31"/>
    <tableColumn id="4" xr3:uid="{7031CB44-EC66-4EE5-A1D2-EC6F8273F32C}" name="Total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A8AA-0EB1-436D-B38B-DEC784E2790C}">
  <dimension ref="A1:R47"/>
  <sheetViews>
    <sheetView tabSelected="1" zoomScaleNormal="100" workbookViewId="0">
      <selection activeCell="C3" sqref="C3"/>
    </sheetView>
  </sheetViews>
  <sheetFormatPr baseColWidth="10" defaultRowHeight="15.75" x14ac:dyDescent="0.25"/>
  <cols>
    <col min="1" max="1" width="37.42578125" style="4" customWidth="1"/>
    <col min="2" max="3" width="11.42578125" style="4"/>
    <col min="4" max="4" width="46.85546875" style="4" customWidth="1"/>
    <col min="5" max="5" width="21" style="4" bestFit="1" customWidth="1"/>
    <col min="6" max="6" width="16.140625" style="4" customWidth="1"/>
    <col min="7" max="8" width="11.42578125" style="4"/>
    <col min="9" max="9" width="33.140625" style="4" customWidth="1"/>
    <col min="10" max="12" width="11.42578125" style="4" customWidth="1"/>
    <col min="13" max="16384" width="11.42578125" style="4"/>
  </cols>
  <sheetData>
    <row r="1" spans="1:18" ht="49.5" customHeight="1" thickBot="1" x14ac:dyDescent="0.3">
      <c r="A1" s="43"/>
      <c r="B1" s="43"/>
      <c r="C1" s="3"/>
      <c r="D1" s="3"/>
      <c r="E1" s="3"/>
      <c r="F1" s="3"/>
      <c r="G1" s="3"/>
      <c r="H1" s="3"/>
      <c r="I1" s="10"/>
      <c r="J1" s="10"/>
      <c r="K1" s="10"/>
      <c r="L1" s="10"/>
      <c r="M1" s="10"/>
      <c r="N1" s="10"/>
      <c r="O1" s="42" t="s">
        <v>0</v>
      </c>
      <c r="P1" s="42"/>
      <c r="Q1" s="42"/>
      <c r="R1" s="42"/>
    </row>
    <row r="2" spans="1:18" x14ac:dyDescent="0.25">
      <c r="A2" s="6"/>
      <c r="B2" s="6"/>
      <c r="C2" s="6"/>
      <c r="D2" s="6"/>
      <c r="E2" s="6"/>
      <c r="F2" s="6"/>
      <c r="G2" s="6"/>
      <c r="H2" s="6"/>
      <c r="I2" s="6"/>
    </row>
    <row r="3" spans="1:18" ht="15.75" customHeight="1" x14ac:dyDescent="0.25">
      <c r="A3" s="46"/>
      <c r="B3" s="7"/>
      <c r="C3" s="7"/>
      <c r="D3" s="7"/>
      <c r="E3" s="7"/>
      <c r="F3" s="7"/>
      <c r="G3" s="7"/>
      <c r="H3" s="7"/>
      <c r="I3" s="7"/>
    </row>
    <row r="4" spans="1:18" x14ac:dyDescent="0.25">
      <c r="A4" s="46" t="s">
        <v>2</v>
      </c>
      <c r="B4" s="7"/>
      <c r="C4" s="7"/>
      <c r="E4" s="7"/>
      <c r="F4" s="7"/>
      <c r="G4" s="7"/>
      <c r="H4" s="7"/>
    </row>
    <row r="5" spans="1:18" x14ac:dyDescent="0.25">
      <c r="A5" s="7" t="s">
        <v>1</v>
      </c>
      <c r="B5" s="7"/>
      <c r="C5" s="7"/>
      <c r="E5" s="7"/>
      <c r="F5" s="7"/>
      <c r="G5" s="7"/>
      <c r="H5" s="7"/>
    </row>
    <row r="6" spans="1:18" x14ac:dyDescent="0.25">
      <c r="A6" s="7" t="s">
        <v>27</v>
      </c>
    </row>
    <row r="7" spans="1:18" x14ac:dyDescent="0.25">
      <c r="A7" s="1"/>
      <c r="I7" s="1"/>
    </row>
    <row r="8" spans="1:18" ht="16.149999999999999" customHeight="1" x14ac:dyDescent="0.25">
      <c r="I8" s="7"/>
    </row>
    <row r="9" spans="1:18" ht="15" customHeight="1" x14ac:dyDescent="0.25">
      <c r="A9" s="21" t="s">
        <v>40</v>
      </c>
      <c r="B9" s="25" t="s">
        <v>38</v>
      </c>
      <c r="C9" s="25"/>
      <c r="D9" s="34" t="s">
        <v>43</v>
      </c>
      <c r="E9" s="35" t="s">
        <v>58</v>
      </c>
      <c r="F9" s="35" t="s">
        <v>59</v>
      </c>
      <c r="G9" s="35" t="s">
        <v>44</v>
      </c>
      <c r="I9" s="21" t="s">
        <v>8</v>
      </c>
      <c r="J9" s="41" t="s">
        <v>60</v>
      </c>
      <c r="K9" s="41" t="s">
        <v>61</v>
      </c>
      <c r="L9" s="41" t="s">
        <v>62</v>
      </c>
      <c r="M9" s="41" t="s">
        <v>63</v>
      </c>
      <c r="N9" s="41" t="s">
        <v>64</v>
      </c>
      <c r="O9" s="41" t="s">
        <v>65</v>
      </c>
      <c r="P9" s="41" t="s">
        <v>66</v>
      </c>
      <c r="Q9" s="41" t="s">
        <v>67</v>
      </c>
      <c r="R9" s="41" t="s">
        <v>38</v>
      </c>
    </row>
    <row r="10" spans="1:18" ht="15" customHeight="1" x14ac:dyDescent="0.25">
      <c r="A10" s="17" t="s">
        <v>3</v>
      </c>
      <c r="B10" s="19">
        <v>209</v>
      </c>
      <c r="C10" s="19"/>
      <c r="D10" s="26" t="s">
        <v>45</v>
      </c>
      <c r="E10" s="27">
        <v>78</v>
      </c>
      <c r="F10" s="20">
        <v>230</v>
      </c>
      <c r="G10" s="20">
        <f>SUM(Tabla6[[#This Row],[Alumnado de cursos]:[Matrícula libre]])</f>
        <v>308</v>
      </c>
      <c r="I10" s="8" t="s">
        <v>69</v>
      </c>
      <c r="J10" s="4">
        <v>2659</v>
      </c>
      <c r="K10" s="4">
        <v>2071</v>
      </c>
      <c r="L10" s="4">
        <v>1843</v>
      </c>
      <c r="M10" s="4">
        <v>1602</v>
      </c>
      <c r="N10" s="4">
        <v>1471</v>
      </c>
      <c r="O10" s="4">
        <v>1292</v>
      </c>
      <c r="P10" s="4">
        <v>983</v>
      </c>
      <c r="Q10" s="4">
        <v>998</v>
      </c>
      <c r="R10" s="4">
        <v>911</v>
      </c>
    </row>
    <row r="11" spans="1:18" ht="15" customHeight="1" x14ac:dyDescent="0.25">
      <c r="A11" s="17" t="s">
        <v>20</v>
      </c>
      <c r="B11" s="19">
        <v>473</v>
      </c>
      <c r="C11" s="19"/>
      <c r="D11" s="36" t="s">
        <v>46</v>
      </c>
      <c r="E11" s="37">
        <v>28</v>
      </c>
      <c r="F11" s="38">
        <v>6</v>
      </c>
      <c r="G11" s="20">
        <f>SUM(Tabla6[[#This Row],[Alumnado de cursos]:[Matrícula libre]])</f>
        <v>34</v>
      </c>
      <c r="I11" s="50" t="s">
        <v>70</v>
      </c>
      <c r="J11" s="49">
        <v>632</v>
      </c>
      <c r="K11" s="49">
        <v>565</v>
      </c>
      <c r="L11" s="49">
        <v>562</v>
      </c>
      <c r="M11" s="49">
        <v>596</v>
      </c>
      <c r="N11" s="49">
        <v>515</v>
      </c>
      <c r="O11" s="49">
        <v>485</v>
      </c>
      <c r="P11" s="49">
        <v>342</v>
      </c>
      <c r="Q11" s="49">
        <v>608</v>
      </c>
      <c r="R11" s="4">
        <v>498</v>
      </c>
    </row>
    <row r="12" spans="1:18" ht="15" customHeight="1" x14ac:dyDescent="0.25">
      <c r="A12" s="17" t="s">
        <v>4</v>
      </c>
      <c r="B12" s="19">
        <v>35</v>
      </c>
      <c r="C12" s="19"/>
      <c r="D12" s="26" t="s">
        <v>47</v>
      </c>
      <c r="E12" s="20">
        <v>451</v>
      </c>
      <c r="F12" s="20">
        <v>10</v>
      </c>
      <c r="G12" s="20">
        <f>SUM(Tabla6[[#This Row],[Alumnado de cursos]:[Matrícula libre]])</f>
        <v>461</v>
      </c>
    </row>
    <row r="13" spans="1:18" ht="15" customHeight="1" x14ac:dyDescent="0.25">
      <c r="A13" s="17" t="s">
        <v>5</v>
      </c>
      <c r="B13" s="19">
        <v>16</v>
      </c>
      <c r="C13" s="19"/>
      <c r="D13" s="26" t="s">
        <v>48</v>
      </c>
      <c r="E13" s="27">
        <v>16</v>
      </c>
      <c r="F13" s="20">
        <v>1</v>
      </c>
      <c r="G13" s="20">
        <f>SUM(Tabla6[[#This Row],[Alumnado de cursos]:[Matrícula libre]])</f>
        <v>17</v>
      </c>
    </row>
    <row r="14" spans="1:18" ht="15" customHeight="1" x14ac:dyDescent="0.25">
      <c r="A14" s="17" t="s">
        <v>9</v>
      </c>
      <c r="B14" s="19">
        <v>23</v>
      </c>
      <c r="C14" s="19"/>
      <c r="D14" s="26" t="s">
        <v>49</v>
      </c>
      <c r="E14" s="27">
        <v>21</v>
      </c>
      <c r="F14" s="20">
        <v>1</v>
      </c>
      <c r="G14" s="20">
        <f>SUM(Tabla6[[#This Row],[Alumnado de cursos]:[Matrícula libre]])</f>
        <v>22</v>
      </c>
    </row>
    <row r="15" spans="1:18" ht="15" customHeight="1" x14ac:dyDescent="0.25">
      <c r="A15" s="17" t="s">
        <v>39</v>
      </c>
      <c r="B15" s="19">
        <v>52</v>
      </c>
      <c r="C15" s="19"/>
      <c r="D15" s="26" t="s">
        <v>50</v>
      </c>
      <c r="E15" s="27">
        <v>23</v>
      </c>
      <c r="F15" s="20"/>
      <c r="G15" s="20">
        <f>SUM(Tabla6[[#This Row],[Alumnado de cursos]:[Matrícula libre]])</f>
        <v>23</v>
      </c>
    </row>
    <row r="16" spans="1:18" ht="15" customHeight="1" x14ac:dyDescent="0.25">
      <c r="A16" s="17" t="s">
        <v>41</v>
      </c>
      <c r="B16" s="19">
        <v>8</v>
      </c>
      <c r="C16" s="19"/>
      <c r="D16" s="30" t="s">
        <v>44</v>
      </c>
      <c r="E16" s="31">
        <f>SUBTOTAL(109,E10:E15)</f>
        <v>617</v>
      </c>
      <c r="F16" s="31">
        <f>SUBTOTAL(109,F10:F15)</f>
        <v>248</v>
      </c>
      <c r="G16" s="28">
        <f>SUBTOTAL(109,G10:G15)</f>
        <v>865</v>
      </c>
    </row>
    <row r="17" spans="1:9" ht="15" customHeight="1" x14ac:dyDescent="0.25">
      <c r="A17" s="17" t="s">
        <v>42</v>
      </c>
      <c r="B17" s="19">
        <v>11</v>
      </c>
      <c r="C17" s="19"/>
    </row>
    <row r="18" spans="1:9" ht="15" customHeight="1" x14ac:dyDescent="0.25">
      <c r="A18" s="22" t="s">
        <v>31</v>
      </c>
      <c r="B18" s="20">
        <v>84</v>
      </c>
      <c r="C18" s="20"/>
    </row>
    <row r="19" spans="1:9" ht="15" customHeight="1" x14ac:dyDescent="0.25">
      <c r="A19" s="16" t="s">
        <v>7</v>
      </c>
      <c r="B19" s="23">
        <f>SUM(B10:B18)</f>
        <v>911</v>
      </c>
      <c r="C19" s="23"/>
      <c r="D19" s="32" t="s">
        <v>51</v>
      </c>
      <c r="E19" s="32"/>
      <c r="F19" s="32"/>
      <c r="G19" s="33"/>
    </row>
    <row r="20" spans="1:9" ht="15" customHeight="1" x14ac:dyDescent="0.25">
      <c r="D20" s="26" t="s">
        <v>52</v>
      </c>
      <c r="E20" s="20">
        <v>3</v>
      </c>
      <c r="F20" s="20"/>
      <c r="G20" s="20"/>
      <c r="I20" s="9"/>
    </row>
    <row r="21" spans="1:9" ht="15" customHeight="1" x14ac:dyDescent="0.25">
      <c r="D21" s="26" t="s">
        <v>53</v>
      </c>
      <c r="E21" s="27"/>
      <c r="F21" s="20"/>
      <c r="G21" s="28">
        <v>20</v>
      </c>
      <c r="I21" s="9"/>
    </row>
    <row r="22" spans="1:9" ht="15" customHeight="1" x14ac:dyDescent="0.25">
      <c r="D22" s="32" t="s">
        <v>54</v>
      </c>
      <c r="E22" s="32"/>
      <c r="F22" s="32"/>
      <c r="G22" s="33"/>
      <c r="I22" s="9"/>
    </row>
    <row r="23" spans="1:9" ht="15" customHeight="1" x14ac:dyDescent="0.25">
      <c r="D23" s="26" t="s">
        <v>52</v>
      </c>
      <c r="E23" s="20">
        <v>4</v>
      </c>
      <c r="F23" s="20"/>
      <c r="G23" s="20"/>
    </row>
    <row r="24" spans="1:9" ht="15" customHeight="1" x14ac:dyDescent="0.25">
      <c r="D24" s="26" t="s">
        <v>53</v>
      </c>
      <c r="E24" s="27"/>
      <c r="F24" s="20"/>
      <c r="G24" s="28">
        <v>140</v>
      </c>
    </row>
    <row r="25" spans="1:9" ht="15" customHeight="1" x14ac:dyDescent="0.25">
      <c r="A25" s="16" t="s">
        <v>32</v>
      </c>
      <c r="B25" s="13" t="s">
        <v>38</v>
      </c>
      <c r="C25" s="13"/>
      <c r="D25" s="32" t="s">
        <v>55</v>
      </c>
      <c r="E25" s="32"/>
      <c r="F25" s="32"/>
      <c r="G25" s="33"/>
    </row>
    <row r="26" spans="1:9" ht="15" customHeight="1" x14ac:dyDescent="0.25">
      <c r="A26" s="17" t="s">
        <v>33</v>
      </c>
      <c r="B26" s="18">
        <v>11</v>
      </c>
      <c r="C26" s="18"/>
      <c r="D26" s="26" t="s">
        <v>52</v>
      </c>
      <c r="E26" s="20">
        <v>5</v>
      </c>
      <c r="F26" s="20"/>
      <c r="G26" s="20"/>
    </row>
    <row r="27" spans="1:9" ht="15" customHeight="1" x14ac:dyDescent="0.25">
      <c r="A27" s="17" t="s">
        <v>34</v>
      </c>
      <c r="B27" s="19">
        <v>6</v>
      </c>
      <c r="C27" s="19"/>
      <c r="D27" s="26" t="s">
        <v>53</v>
      </c>
      <c r="E27" s="27"/>
      <c r="F27" s="20"/>
      <c r="G27" s="28">
        <v>53</v>
      </c>
    </row>
    <row r="28" spans="1:9" ht="15" customHeight="1" x14ac:dyDescent="0.25">
      <c r="A28" s="17" t="s">
        <v>35</v>
      </c>
      <c r="B28" s="19">
        <v>34</v>
      </c>
      <c r="C28" s="19"/>
      <c r="D28" s="32" t="s">
        <v>56</v>
      </c>
      <c r="E28" s="32"/>
      <c r="F28" s="32"/>
      <c r="G28" s="33"/>
    </row>
    <row r="29" spans="1:9" ht="15" customHeight="1" x14ac:dyDescent="0.25">
      <c r="A29" s="17" t="s">
        <v>36</v>
      </c>
      <c r="B29" s="19">
        <v>27</v>
      </c>
      <c r="C29" s="19"/>
      <c r="D29" s="26" t="s">
        <v>57</v>
      </c>
      <c r="E29" s="20">
        <v>2</v>
      </c>
      <c r="F29" s="20"/>
      <c r="G29" s="20"/>
    </row>
    <row r="30" spans="1:9" ht="15" customHeight="1" x14ac:dyDescent="0.25">
      <c r="A30" s="17" t="s">
        <v>37</v>
      </c>
      <c r="B30" s="17">
        <v>6</v>
      </c>
      <c r="C30" s="17"/>
      <c r="D30" s="26" t="s">
        <v>53</v>
      </c>
      <c r="E30" s="20"/>
      <c r="F30" s="20"/>
      <c r="G30" s="28">
        <v>37</v>
      </c>
    </row>
    <row r="31" spans="1:9" ht="15" customHeight="1" x14ac:dyDescent="0.25">
      <c r="A31" s="39" t="s">
        <v>7</v>
      </c>
      <c r="B31" s="40">
        <f>SUBTOTAL(109,B26:B30)</f>
        <v>84</v>
      </c>
      <c r="C31" s="24"/>
      <c r="D31" s="24"/>
      <c r="E31" s="24"/>
      <c r="F31" s="24"/>
      <c r="G31" s="24"/>
    </row>
    <row r="47" spans="4:7" x14ac:dyDescent="0.25">
      <c r="D47" s="26"/>
      <c r="E47" s="20"/>
      <c r="F47" s="28"/>
      <c r="G47" s="29"/>
    </row>
  </sheetData>
  <mergeCells count="2">
    <mergeCell ref="A1:B1"/>
    <mergeCell ref="O1:R1"/>
  </mergeCells>
  <pageMargins left="0.7" right="0.7" top="0.75" bottom="0.75" header="0.3" footer="0.3"/>
  <pageSetup paperSize="9" orientation="landscape" r:id="rId1"/>
  <ignoredErrors>
    <ignoredError sqref="B31" unlockedFormula="1"/>
  </ignoredErrors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4988-02DD-4F0B-9E2F-4A0E1CDB77F1}">
  <dimension ref="A1:I43"/>
  <sheetViews>
    <sheetView workbookViewId="0">
      <selection activeCell="I27" sqref="I27"/>
    </sheetView>
  </sheetViews>
  <sheetFormatPr baseColWidth="10" defaultRowHeight="12.75" x14ac:dyDescent="0.2"/>
  <cols>
    <col min="1" max="1" width="45.42578125" style="11" bestFit="1" customWidth="1"/>
    <col min="2" max="2" width="11.42578125" style="11"/>
    <col min="3" max="3" width="11.5703125" style="11" customWidth="1"/>
    <col min="4" max="4" width="11.42578125" style="11"/>
    <col min="5" max="5" width="13.140625" style="11" customWidth="1"/>
    <col min="6" max="6" width="26.5703125" style="11" customWidth="1"/>
    <col min="7" max="7" width="24.140625" style="11" customWidth="1"/>
    <col min="8" max="8" width="29.28515625" style="11" customWidth="1"/>
    <col min="9" max="9" width="24.140625" style="11" customWidth="1"/>
    <col min="10" max="16384" width="11.42578125" style="11"/>
  </cols>
  <sheetData>
    <row r="1" spans="1:9" s="4" customFormat="1" ht="44.25" customHeight="1" thickBot="1" x14ac:dyDescent="0.3">
      <c r="A1" s="2"/>
      <c r="B1" s="43"/>
      <c r="C1" s="43"/>
      <c r="D1" s="3"/>
      <c r="E1" s="10"/>
      <c r="F1" s="10"/>
      <c r="G1" s="10"/>
      <c r="H1" s="42" t="s">
        <v>0</v>
      </c>
      <c r="I1" s="42"/>
    </row>
    <row r="2" spans="1:9" s="4" customFormat="1" ht="15.75" x14ac:dyDescent="0.25">
      <c r="A2" s="5"/>
      <c r="B2" s="6"/>
      <c r="C2" s="6"/>
      <c r="D2" s="6"/>
      <c r="E2" s="6"/>
      <c r="F2" s="6"/>
    </row>
    <row r="3" spans="1:9" s="4" customFormat="1" ht="15.75" x14ac:dyDescent="0.25">
      <c r="A3" s="44" t="s">
        <v>26</v>
      </c>
      <c r="B3" s="44"/>
      <c r="C3" s="7"/>
      <c r="D3" s="7"/>
      <c r="E3" s="7"/>
    </row>
    <row r="4" spans="1:9" s="4" customFormat="1" ht="15.75" x14ac:dyDescent="0.25">
      <c r="A4" s="7" t="s">
        <v>1</v>
      </c>
      <c r="B4" s="7"/>
      <c r="C4" s="7"/>
      <c r="D4" s="7"/>
      <c r="E4" s="7"/>
    </row>
    <row r="5" spans="1:9" s="4" customFormat="1" ht="15.75" x14ac:dyDescent="0.25">
      <c r="A5" s="7" t="s">
        <v>27</v>
      </c>
      <c r="B5" s="7"/>
      <c r="C5" s="7"/>
      <c r="D5" s="7"/>
      <c r="E5" s="7"/>
    </row>
    <row r="8" spans="1:9" ht="15.75" x14ac:dyDescent="0.25">
      <c r="A8" s="12" t="s">
        <v>29</v>
      </c>
    </row>
    <row r="9" spans="1:9" ht="15.75" x14ac:dyDescent="0.25">
      <c r="A9" s="12" t="s">
        <v>28</v>
      </c>
      <c r="B9" s="13" t="s">
        <v>6</v>
      </c>
      <c r="C9" s="13" t="s">
        <v>3</v>
      </c>
      <c r="D9" s="13" t="s">
        <v>4</v>
      </c>
      <c r="E9" s="13" t="s">
        <v>5</v>
      </c>
      <c r="F9" s="13" t="s">
        <v>9</v>
      </c>
      <c r="G9" s="13" t="s">
        <v>10</v>
      </c>
      <c r="H9" s="13" t="s">
        <v>19</v>
      </c>
      <c r="I9" s="13" t="s">
        <v>18</v>
      </c>
    </row>
    <row r="10" spans="1:9" ht="15.75" x14ac:dyDescent="0.25">
      <c r="A10" s="15" t="s">
        <v>11</v>
      </c>
      <c r="B10" s="15"/>
      <c r="C10" s="15">
        <v>11</v>
      </c>
      <c r="D10" s="15"/>
      <c r="E10" s="15">
        <v>2</v>
      </c>
      <c r="F10" s="15"/>
      <c r="G10" s="15"/>
      <c r="H10" s="15">
        <f>SUM(B10:G10)</f>
        <v>13</v>
      </c>
      <c r="I10" s="15"/>
    </row>
    <row r="11" spans="1:9" ht="15.75" x14ac:dyDescent="0.25">
      <c r="A11" s="15" t="s">
        <v>12</v>
      </c>
      <c r="B11" s="15">
        <v>7</v>
      </c>
      <c r="C11" s="15">
        <v>29</v>
      </c>
      <c r="D11" s="15"/>
      <c r="E11" s="15"/>
      <c r="F11" s="15">
        <v>3</v>
      </c>
      <c r="G11" s="15"/>
      <c r="H11" s="15">
        <f t="shared" ref="H11:H15" si="0">SUM(B11:G11)</f>
        <v>39</v>
      </c>
      <c r="I11" s="15"/>
    </row>
    <row r="12" spans="1:9" ht="15.75" x14ac:dyDescent="0.25">
      <c r="A12" s="15" t="s">
        <v>13</v>
      </c>
      <c r="B12" s="15">
        <v>19</v>
      </c>
      <c r="C12" s="15">
        <v>196</v>
      </c>
      <c r="D12" s="15">
        <v>29</v>
      </c>
      <c r="E12" s="15">
        <v>14</v>
      </c>
      <c r="F12" s="15">
        <v>15</v>
      </c>
      <c r="G12" s="15"/>
      <c r="H12" s="15">
        <f t="shared" si="0"/>
        <v>273</v>
      </c>
      <c r="I12" s="15"/>
    </row>
    <row r="13" spans="1:9" ht="15.75" x14ac:dyDescent="0.25">
      <c r="A13" s="15" t="s">
        <v>16</v>
      </c>
      <c r="B13" s="15">
        <v>196</v>
      </c>
      <c r="C13" s="15"/>
      <c r="D13" s="15"/>
      <c r="E13" s="15"/>
      <c r="F13" s="15"/>
      <c r="G13" s="15"/>
      <c r="H13" s="15">
        <f t="shared" si="0"/>
        <v>196</v>
      </c>
      <c r="I13" s="15"/>
    </row>
    <row r="14" spans="1:9" ht="15.75" x14ac:dyDescent="0.25">
      <c r="A14" s="15" t="s">
        <v>17</v>
      </c>
      <c r="B14" s="15"/>
      <c r="C14" s="15"/>
      <c r="D14" s="15"/>
      <c r="E14" s="15"/>
      <c r="F14" s="15">
        <v>4</v>
      </c>
      <c r="G14" s="15"/>
      <c r="H14" s="15">
        <f t="shared" si="0"/>
        <v>4</v>
      </c>
      <c r="I14" s="15"/>
    </row>
    <row r="15" spans="1:9" ht="15.75" x14ac:dyDescent="0.25">
      <c r="A15" s="15" t="s">
        <v>14</v>
      </c>
      <c r="B15" s="15">
        <v>2</v>
      </c>
      <c r="C15" s="15">
        <v>6</v>
      </c>
      <c r="D15" s="15"/>
      <c r="E15" s="15"/>
      <c r="F15" s="15"/>
      <c r="G15" s="15"/>
      <c r="H15" s="15">
        <f t="shared" si="0"/>
        <v>8</v>
      </c>
      <c r="I15" s="15"/>
    </row>
    <row r="16" spans="1:9" ht="15.75" x14ac:dyDescent="0.25">
      <c r="A16" s="15" t="s">
        <v>15</v>
      </c>
      <c r="B16" s="15">
        <v>308</v>
      </c>
      <c r="C16" s="15">
        <v>45</v>
      </c>
      <c r="D16" s="15">
        <v>6</v>
      </c>
      <c r="E16" s="15">
        <v>6</v>
      </c>
      <c r="F16" s="15">
        <v>2</v>
      </c>
      <c r="G16" s="15">
        <v>11</v>
      </c>
      <c r="H16" s="15"/>
      <c r="I16" s="15">
        <f>SUM(B16:H16)</f>
        <v>378</v>
      </c>
    </row>
    <row r="17" spans="1:9" ht="15.75" x14ac:dyDescent="0.25">
      <c r="A17" s="12" t="s">
        <v>7</v>
      </c>
      <c r="B17" s="12">
        <f>SUM(B10:B16)</f>
        <v>532</v>
      </c>
      <c r="C17" s="12">
        <f t="shared" ref="C17:I17" si="1">SUM(C10:C16)</f>
        <v>287</v>
      </c>
      <c r="D17" s="12">
        <f t="shared" si="1"/>
        <v>35</v>
      </c>
      <c r="E17" s="12">
        <f t="shared" si="1"/>
        <v>22</v>
      </c>
      <c r="F17" s="12">
        <f t="shared" si="1"/>
        <v>24</v>
      </c>
      <c r="G17" s="12">
        <f t="shared" si="1"/>
        <v>11</v>
      </c>
      <c r="H17" s="12">
        <f t="shared" si="1"/>
        <v>533</v>
      </c>
      <c r="I17" s="12">
        <f t="shared" si="1"/>
        <v>378</v>
      </c>
    </row>
    <row r="18" spans="1:9" ht="15.75" x14ac:dyDescent="0.25">
      <c r="A18" s="45"/>
      <c r="B18" s="45"/>
      <c r="C18" s="45"/>
      <c r="D18" s="45"/>
      <c r="E18" s="45"/>
      <c r="F18" s="45"/>
      <c r="G18" s="45"/>
      <c r="H18" s="47" t="s">
        <v>68</v>
      </c>
      <c r="I18" s="47">
        <f>H17+I17</f>
        <v>911</v>
      </c>
    </row>
    <row r="20" spans="1:9" ht="15.75" x14ac:dyDescent="0.25">
      <c r="A20" s="12" t="s">
        <v>30</v>
      </c>
    </row>
    <row r="21" spans="1:9" ht="15.75" x14ac:dyDescent="0.25">
      <c r="A21" s="12" t="s">
        <v>28</v>
      </c>
      <c r="B21" s="13" t="s">
        <v>6</v>
      </c>
      <c r="C21" s="13" t="s">
        <v>3</v>
      </c>
      <c r="D21" s="13" t="s">
        <v>4</v>
      </c>
      <c r="E21" s="13" t="s">
        <v>5</v>
      </c>
      <c r="F21" s="13" t="s">
        <v>19</v>
      </c>
      <c r="G21" s="13" t="s">
        <v>18</v>
      </c>
      <c r="H21" s="13"/>
      <c r="I21" s="13"/>
    </row>
    <row r="22" spans="1:9" ht="15.75" x14ac:dyDescent="0.25">
      <c r="A22" s="15" t="s">
        <v>11</v>
      </c>
      <c r="B22" s="15"/>
      <c r="C22" s="15">
        <v>2</v>
      </c>
      <c r="D22" s="15"/>
      <c r="E22" s="15"/>
      <c r="F22" s="15">
        <f>SUM(B22:E22)</f>
        <v>2</v>
      </c>
      <c r="G22" s="15"/>
      <c r="H22" s="15"/>
      <c r="I22" s="15"/>
    </row>
    <row r="23" spans="1:9" ht="15.75" x14ac:dyDescent="0.25">
      <c r="A23" s="15" t="s">
        <v>12</v>
      </c>
      <c r="B23" s="15"/>
      <c r="C23" s="15">
        <v>30</v>
      </c>
      <c r="D23" s="15"/>
      <c r="E23" s="15"/>
      <c r="F23" s="15">
        <f t="shared" ref="F23:F26" si="2">SUM(B23:E23)</f>
        <v>30</v>
      </c>
      <c r="G23" s="15"/>
      <c r="H23" s="15"/>
      <c r="I23" s="15"/>
    </row>
    <row r="24" spans="1:9" ht="15.75" x14ac:dyDescent="0.25">
      <c r="A24" s="15" t="s">
        <v>13</v>
      </c>
      <c r="B24" s="15"/>
      <c r="C24" s="15">
        <v>166</v>
      </c>
      <c r="D24" s="15">
        <v>1</v>
      </c>
      <c r="E24" s="15"/>
      <c r="F24" s="15">
        <f t="shared" si="2"/>
        <v>167</v>
      </c>
      <c r="G24" s="15"/>
      <c r="H24" s="15"/>
      <c r="I24" s="15"/>
    </row>
    <row r="25" spans="1:9" ht="15.75" x14ac:dyDescent="0.25">
      <c r="A25" s="15" t="s">
        <v>17</v>
      </c>
      <c r="B25" s="15"/>
      <c r="C25" s="15">
        <v>31</v>
      </c>
      <c r="D25" s="15"/>
      <c r="E25" s="15"/>
      <c r="F25" s="15">
        <f t="shared" si="2"/>
        <v>31</v>
      </c>
      <c r="G25" s="15"/>
      <c r="H25" s="15"/>
      <c r="I25" s="15"/>
    </row>
    <row r="26" spans="1:9" ht="15.75" x14ac:dyDescent="0.25">
      <c r="A26" s="15" t="s">
        <v>14</v>
      </c>
      <c r="B26" s="15"/>
      <c r="C26" s="15">
        <v>2</v>
      </c>
      <c r="D26" s="15"/>
      <c r="E26" s="15"/>
      <c r="F26" s="15">
        <f t="shared" si="2"/>
        <v>2</v>
      </c>
      <c r="G26" s="15"/>
      <c r="H26" s="15"/>
      <c r="I26" s="15"/>
    </row>
    <row r="27" spans="1:9" ht="15.75" x14ac:dyDescent="0.25">
      <c r="A27" s="15" t="s">
        <v>15</v>
      </c>
      <c r="B27" s="15">
        <v>150</v>
      </c>
      <c r="C27" s="15">
        <v>115</v>
      </c>
      <c r="D27" s="15"/>
      <c r="E27" s="15">
        <v>1</v>
      </c>
      <c r="F27" s="15"/>
      <c r="G27" s="15">
        <f>SUM(B27:F27)</f>
        <v>266</v>
      </c>
      <c r="H27" s="15"/>
      <c r="I27" s="15"/>
    </row>
    <row r="28" spans="1:9" ht="15.75" x14ac:dyDescent="0.25">
      <c r="A28" s="12" t="s">
        <v>7</v>
      </c>
      <c r="B28" s="12">
        <f t="shared" ref="B28:G28" si="3">SUM(B22:B27)</f>
        <v>150</v>
      </c>
      <c r="C28" s="12">
        <f t="shared" si="3"/>
        <v>346</v>
      </c>
      <c r="D28" s="12">
        <f t="shared" si="3"/>
        <v>1</v>
      </c>
      <c r="E28" s="12">
        <f t="shared" si="3"/>
        <v>1</v>
      </c>
      <c r="F28" s="12">
        <f t="shared" si="3"/>
        <v>232</v>
      </c>
      <c r="G28" s="12">
        <f t="shared" si="3"/>
        <v>266</v>
      </c>
      <c r="H28" s="12"/>
      <c r="I28" s="12"/>
    </row>
    <row r="29" spans="1:9" ht="13.5" customHeight="1" x14ac:dyDescent="0.25">
      <c r="A29" s="45"/>
      <c r="B29" s="45"/>
      <c r="C29" s="45"/>
      <c r="D29" s="45"/>
      <c r="E29" s="45"/>
      <c r="F29" s="47" t="s">
        <v>68</v>
      </c>
      <c r="G29" s="48">
        <f>F28+G28</f>
        <v>498</v>
      </c>
    </row>
    <row r="30" spans="1:9" ht="13.5" customHeight="1" x14ac:dyDescent="0.2">
      <c r="F30" s="13"/>
      <c r="G30" s="13"/>
    </row>
    <row r="33" spans="1:4" ht="15.75" x14ac:dyDescent="0.25">
      <c r="A33" s="12" t="s">
        <v>24</v>
      </c>
      <c r="B33" s="13" t="s">
        <v>22</v>
      </c>
      <c r="C33" s="13" t="s">
        <v>23</v>
      </c>
      <c r="D33" s="13" t="s">
        <v>7</v>
      </c>
    </row>
    <row r="34" spans="1:4" ht="15.75" x14ac:dyDescent="0.25">
      <c r="A34" s="15" t="s">
        <v>20</v>
      </c>
      <c r="B34" s="15">
        <v>207</v>
      </c>
      <c r="C34" s="15">
        <v>266</v>
      </c>
      <c r="D34" s="15">
        <f>SUM(B34:C34)</f>
        <v>473</v>
      </c>
    </row>
    <row r="35" spans="1:4" ht="15.75" x14ac:dyDescent="0.25">
      <c r="A35" s="15" t="s">
        <v>3</v>
      </c>
      <c r="B35" s="15">
        <v>128</v>
      </c>
      <c r="C35" s="15">
        <v>81</v>
      </c>
      <c r="D35" s="15">
        <f t="shared" ref="D35:D40" si="4">SUM(B35:C35)</f>
        <v>209</v>
      </c>
    </row>
    <row r="36" spans="1:4" ht="15.75" x14ac:dyDescent="0.25">
      <c r="A36" s="15" t="s">
        <v>4</v>
      </c>
      <c r="B36" s="15">
        <v>19</v>
      </c>
      <c r="C36" s="15">
        <v>16</v>
      </c>
      <c r="D36" s="15">
        <f t="shared" si="4"/>
        <v>35</v>
      </c>
    </row>
    <row r="37" spans="1:4" ht="15.75" x14ac:dyDescent="0.25">
      <c r="A37" s="15" t="s">
        <v>5</v>
      </c>
      <c r="B37" s="15">
        <v>6</v>
      </c>
      <c r="C37" s="15">
        <v>10</v>
      </c>
      <c r="D37" s="15">
        <f t="shared" si="4"/>
        <v>16</v>
      </c>
    </row>
    <row r="38" spans="1:4" ht="15.75" x14ac:dyDescent="0.25">
      <c r="A38" s="15" t="s">
        <v>9</v>
      </c>
      <c r="B38" s="15">
        <v>7</v>
      </c>
      <c r="C38" s="15">
        <v>16</v>
      </c>
      <c r="D38" s="15">
        <f t="shared" si="4"/>
        <v>23</v>
      </c>
    </row>
    <row r="39" spans="1:4" ht="15.75" x14ac:dyDescent="0.25">
      <c r="A39" s="15" t="s">
        <v>21</v>
      </c>
      <c r="B39" s="15">
        <v>2</v>
      </c>
      <c r="C39" s="15">
        <v>6</v>
      </c>
      <c r="D39" s="15">
        <f t="shared" si="4"/>
        <v>8</v>
      </c>
    </row>
    <row r="40" spans="1:4" ht="15.75" x14ac:dyDescent="0.25">
      <c r="A40" s="15" t="s">
        <v>10</v>
      </c>
      <c r="B40" s="15">
        <v>3</v>
      </c>
      <c r="C40" s="15">
        <v>8</v>
      </c>
      <c r="D40" s="15">
        <f t="shared" si="4"/>
        <v>11</v>
      </c>
    </row>
    <row r="41" spans="1:4" ht="15.75" x14ac:dyDescent="0.25">
      <c r="A41" s="12" t="s">
        <v>7</v>
      </c>
      <c r="B41" s="12">
        <f>SUM(B34:B40)</f>
        <v>372</v>
      </c>
      <c r="C41" s="12">
        <f>SUM(C34:C40)</f>
        <v>403</v>
      </c>
      <c r="D41" s="12">
        <f>SUM(D34:D40)</f>
        <v>775</v>
      </c>
    </row>
    <row r="43" spans="1:4" x14ac:dyDescent="0.2">
      <c r="A43" s="14" t="s">
        <v>25</v>
      </c>
    </row>
  </sheetData>
  <mergeCells count="3">
    <mergeCell ref="H1:I1"/>
    <mergeCell ref="B1:C1"/>
    <mergeCell ref="A3:B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2022_matrícula cursos+exame</vt:lpstr>
      <vt:lpstr>2022_Desglose por colectivo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2018-04-25T08:22:37Z</dcterms:created>
  <dcterms:modified xsi:type="dcterms:W3CDTF">2023-04-25T07:45:00Z</dcterms:modified>
</cp:coreProperties>
</file>