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0" windowWidth="14490" windowHeight="12540" firstSheet="3" activeTab="5"/>
  </bookViews>
  <sheets>
    <sheet name="Plan de formación interna PAS" sheetId="2" r:id="rId1"/>
    <sheet name="Plan de formación externa PAS" sheetId="8" r:id="rId2"/>
    <sheet name="Formación non regulada PAS" sheetId="7" r:id="rId3"/>
    <sheet name="Plan de formación PDI" sheetId="3" r:id="rId4"/>
    <sheet name="Formación PRL" sheetId="4" r:id="rId5"/>
    <sheet name="Formación ANL" sheetId="9" r:id="rId6"/>
  </sheets>
  <definedNames>
    <definedName name="_xlnm._FilterDatabase" localSheetId="4" hidden="1">'Formación PRL'!$A$18:$I$62</definedName>
    <definedName name="_xlnm._FilterDatabase" localSheetId="0" hidden="1">'Plan de formación interna PAS'!$A$101:$L$160</definedName>
    <definedName name="_xlnm._FilterDatabase" localSheetId="3" hidden="1">'Plan de formación PDI'!$A$28:$N$58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H149" i="2" l="1"/>
  <c r="G149" i="2"/>
  <c r="F149" i="2"/>
  <c r="E149" i="2"/>
  <c r="L102" i="2"/>
  <c r="K102" i="2"/>
  <c r="J102" i="2"/>
  <c r="D80" i="2" l="1"/>
  <c r="K40" i="8" l="1"/>
  <c r="L40" i="8" s="1"/>
  <c r="K39" i="8"/>
  <c r="L39" i="8" s="1"/>
  <c r="K35" i="8"/>
  <c r="L35" i="8" s="1"/>
  <c r="L33" i="8"/>
  <c r="K32" i="8"/>
  <c r="L32" i="8" s="1"/>
  <c r="L41" i="8" l="1"/>
  <c r="H62" i="4" l="1"/>
  <c r="G62" i="4"/>
  <c r="F62" i="4"/>
  <c r="E62" i="4"/>
  <c r="D62" i="4"/>
  <c r="H25" i="8"/>
  <c r="G25" i="8"/>
  <c r="F25" i="8"/>
  <c r="E25" i="8"/>
  <c r="D25" i="8"/>
  <c r="C25" i="8"/>
  <c r="D12" i="7" l="1"/>
  <c r="E12" i="7"/>
  <c r="F12" i="7"/>
  <c r="C12" i="7"/>
</calcChain>
</file>

<file path=xl/sharedStrings.xml><?xml version="1.0" encoding="utf-8"?>
<sst xmlns="http://schemas.openxmlformats.org/spreadsheetml/2006/main" count="1109" uniqueCount="613">
  <si>
    <t>TOTAL</t>
  </si>
  <si>
    <t>Vigo</t>
  </si>
  <si>
    <t>Ourense</t>
  </si>
  <si>
    <t>Pontevedra</t>
  </si>
  <si>
    <t>Unidade de Estudos e Programas</t>
  </si>
  <si>
    <t>Fonte: Servizo de PAS</t>
  </si>
  <si>
    <t>Área</t>
  </si>
  <si>
    <t>Nome do curso ou acción formativa</t>
  </si>
  <si>
    <t>Campus</t>
  </si>
  <si>
    <t>Matriculados/as</t>
  </si>
  <si>
    <t>Avaliac. Formador/a</t>
  </si>
  <si>
    <t>Avaliac. da Organiz.</t>
  </si>
  <si>
    <t>Avaliac. do Contido</t>
  </si>
  <si>
    <t>Nº Enquisas</t>
  </si>
  <si>
    <t>Horas Totais Cursos</t>
  </si>
  <si>
    <t>Horas Totais Asistentes</t>
  </si>
  <si>
    <t>Horas Fóra da Xornada Laboral</t>
  </si>
  <si>
    <t>Laboratorio</t>
  </si>
  <si>
    <t>Informática</t>
  </si>
  <si>
    <r>
      <t xml:space="preserve">Curso: </t>
    </r>
    <r>
      <rPr>
        <sz val="10"/>
        <color indexed="8"/>
        <rFont val="Calibri"/>
        <family val="2"/>
      </rPr>
      <t>Ferramentas informáticas para a optimización da redacción administrativa.</t>
    </r>
  </si>
  <si>
    <t>Virtual</t>
  </si>
  <si>
    <r>
      <t xml:space="preserve">Curso: </t>
    </r>
    <r>
      <rPr>
        <sz val="10"/>
        <color indexed="8"/>
        <rFont val="Calibri"/>
        <family val="2"/>
      </rPr>
      <t>Access 2010. Básico</t>
    </r>
  </si>
  <si>
    <r>
      <t xml:space="preserve">Curso: </t>
    </r>
    <r>
      <rPr>
        <sz val="10"/>
        <color indexed="8"/>
        <rFont val="Calibri"/>
        <family val="2"/>
      </rPr>
      <t>Access 2010. Avanzado</t>
    </r>
  </si>
  <si>
    <t>Calidade</t>
  </si>
  <si>
    <r>
      <t xml:space="preserve">Curso: </t>
    </r>
    <r>
      <rPr>
        <sz val="10"/>
        <color indexed="8"/>
        <rFont val="Calibri"/>
        <family val="2"/>
      </rPr>
      <t>Medición da satisfacción do usuario.</t>
    </r>
  </si>
  <si>
    <r>
      <t xml:space="preserve">Curso: </t>
    </r>
    <r>
      <rPr>
        <sz val="10"/>
        <color indexed="8"/>
        <rFont val="Calibri"/>
        <family val="2"/>
      </rPr>
      <t>Aplicacións da web 2.0 e das redes sociais na Universidade de Vigo.</t>
    </r>
  </si>
  <si>
    <t>Habilidades de Relación</t>
  </si>
  <si>
    <r>
      <t xml:space="preserve">Curso: </t>
    </r>
    <r>
      <rPr>
        <sz val="10"/>
        <color indexed="8"/>
        <rFont val="Calibri"/>
        <family val="2"/>
      </rPr>
      <t>Cómo potenciar o rendimento dos colaboradores.</t>
    </r>
  </si>
  <si>
    <t>Académica</t>
  </si>
  <si>
    <r>
      <t xml:space="preserve">Curso: </t>
    </r>
    <r>
      <rPr>
        <sz val="10"/>
        <color indexed="8"/>
        <rFont val="Calibri"/>
        <family val="2"/>
      </rPr>
      <t>Marketing captación alumnos.</t>
    </r>
  </si>
  <si>
    <t>4,68              4,83</t>
  </si>
  <si>
    <t>Xurídico Procedimental</t>
  </si>
  <si>
    <r>
      <t xml:space="preserve">Curso: </t>
    </r>
    <r>
      <rPr>
        <sz val="10"/>
        <color indexed="8"/>
        <rFont val="Calibri"/>
        <family val="2"/>
      </rPr>
      <t>Aspectos prácticos do procedemento de información reservada e instrucción de expedientes disciplinarios.</t>
    </r>
  </si>
  <si>
    <t>Idiomas</t>
  </si>
  <si>
    <r>
      <t xml:space="preserve">Curso: </t>
    </r>
    <r>
      <rPr>
        <sz val="10"/>
        <color indexed="8"/>
        <rFont val="Calibri"/>
        <family val="2"/>
      </rPr>
      <t>Inglés económico-administrativo. Nivel B1.2</t>
    </r>
  </si>
  <si>
    <r>
      <t xml:space="preserve">Curso: </t>
    </r>
    <r>
      <rPr>
        <sz val="10"/>
        <color indexed="8"/>
        <rFont val="Calibri"/>
        <family val="2"/>
      </rPr>
      <t>Inglés básico. Nivel A1.</t>
    </r>
  </si>
  <si>
    <r>
      <t xml:space="preserve">Curso: </t>
    </r>
    <r>
      <rPr>
        <sz val="10"/>
        <color indexed="8"/>
        <rFont val="Calibri"/>
        <family val="2"/>
      </rPr>
      <t>Conceptos básicos en torno á igualdade de oportunidades entre mulleres e homes.</t>
    </r>
  </si>
  <si>
    <r>
      <t xml:space="preserve">Acción Formativa: </t>
    </r>
    <r>
      <rPr>
        <sz val="10"/>
        <color indexed="8"/>
        <rFont val="Calibri"/>
        <family val="2"/>
      </rPr>
      <t>Normativa de permanencia e progreso para estudos de grao e máster.</t>
    </r>
  </si>
  <si>
    <r>
      <t xml:space="preserve">Curso: </t>
    </r>
    <r>
      <rPr>
        <sz val="10"/>
        <color indexed="8"/>
        <rFont val="Calibri"/>
        <family val="2"/>
      </rPr>
      <t>Avanzado de calidade.</t>
    </r>
  </si>
  <si>
    <t>4,53               4,60</t>
  </si>
  <si>
    <r>
      <t xml:space="preserve">Curso: </t>
    </r>
    <r>
      <rPr>
        <sz val="10"/>
        <color indexed="8"/>
        <rFont val="Calibri"/>
        <family val="2"/>
      </rPr>
      <t>Normativa de permanencia e progreso para estudos de grao e máster.</t>
    </r>
  </si>
  <si>
    <r>
      <t xml:space="preserve">Curso: </t>
    </r>
    <r>
      <rPr>
        <sz val="10"/>
        <color indexed="8"/>
        <rFont val="Calibri"/>
        <family val="2"/>
      </rPr>
      <t>Redacción de documentos administrativos.</t>
    </r>
  </si>
  <si>
    <t>Economía</t>
  </si>
  <si>
    <r>
      <t xml:space="preserve">Acción Formativa: </t>
    </r>
    <r>
      <rPr>
        <sz val="10"/>
        <color indexed="8"/>
        <rFont val="Calibri"/>
        <family val="2"/>
      </rPr>
      <t>Novidades normativas en materia de contratación pública e a súa implicación na execución orzamentaria. O procedemento negociado sen publicidade.</t>
    </r>
  </si>
  <si>
    <r>
      <t xml:space="preserve">Acción Formativa: </t>
    </r>
    <r>
      <rPr>
        <sz val="10"/>
        <color indexed="8"/>
        <rFont val="Calibri"/>
        <family val="2"/>
      </rPr>
      <t>Aplicación informática de xestión de actividades deportivas e culturais.</t>
    </r>
  </si>
  <si>
    <r>
      <t xml:space="preserve">Curso: </t>
    </r>
    <r>
      <rPr>
        <sz val="10"/>
        <color indexed="8"/>
        <rFont val="Calibri"/>
        <family val="2"/>
      </rPr>
      <t>Mantemento e limpeza da óptica de microscopios.</t>
    </r>
  </si>
  <si>
    <r>
      <t xml:space="preserve">Curso: </t>
    </r>
    <r>
      <rPr>
        <sz val="10"/>
        <color indexed="8"/>
        <rFont val="Calibri"/>
        <family val="2"/>
      </rPr>
      <t>Manexo de líquidos e mantemento de centrífugas.</t>
    </r>
  </si>
  <si>
    <r>
      <t>Curso:</t>
    </r>
    <r>
      <rPr>
        <sz val="10"/>
        <color indexed="8"/>
        <rFont val="Calibri"/>
        <family val="2"/>
      </rPr>
      <t xml:space="preserve"> Redacción de documentos administrativos.</t>
    </r>
  </si>
  <si>
    <r>
      <t>Curso:</t>
    </r>
    <r>
      <rPr>
        <sz val="10"/>
        <color indexed="8"/>
        <rFont val="Calibri"/>
        <family val="2"/>
      </rPr>
      <t xml:space="preserve"> Responsabilidade patrimonial das administracións públicas.</t>
    </r>
  </si>
  <si>
    <t>Servizos Xerais</t>
  </si>
  <si>
    <r>
      <t xml:space="preserve">Acción Formativa: </t>
    </r>
    <r>
      <rPr>
        <sz val="10"/>
        <color indexed="8"/>
        <rFont val="Calibri"/>
        <family val="2"/>
      </rPr>
      <t>Certificado de aptitude profesional.</t>
    </r>
  </si>
  <si>
    <r>
      <t>Curso:</t>
    </r>
    <r>
      <rPr>
        <sz val="10"/>
        <color indexed="8"/>
        <rFont val="Calibri"/>
        <family val="2"/>
      </rPr>
      <t xml:space="preserve"> Excel. (En liña)</t>
    </r>
  </si>
  <si>
    <r>
      <t>Curso:</t>
    </r>
    <r>
      <rPr>
        <sz val="10"/>
        <color indexed="8"/>
        <rFont val="Calibri"/>
        <family val="2"/>
      </rPr>
      <t xml:space="preserve"> Excel. </t>
    </r>
  </si>
  <si>
    <r>
      <t>Curso:</t>
    </r>
    <r>
      <rPr>
        <sz val="10"/>
        <color indexed="8"/>
        <rFont val="Calibri"/>
        <family val="2"/>
      </rPr>
      <t xml:space="preserve"> Creación de contidos multimedia e edición de vídeo.</t>
    </r>
  </si>
  <si>
    <r>
      <t>Curso:</t>
    </r>
    <r>
      <rPr>
        <sz val="10"/>
        <color indexed="8"/>
        <rFont val="Calibri"/>
        <family val="2"/>
      </rPr>
      <t xml:space="preserve"> Básico de instalacións eléctricas.</t>
    </r>
  </si>
  <si>
    <t>Biblioteca</t>
  </si>
  <si>
    <r>
      <t>Curso:</t>
    </r>
    <r>
      <rPr>
        <sz val="10"/>
        <color indexed="8"/>
        <rFont val="Calibri"/>
        <family val="2"/>
      </rPr>
      <t xml:space="preserve"> O libro electrónico (E-Book) nas bibliotecas universitarias.</t>
    </r>
  </si>
  <si>
    <r>
      <t>Curso:</t>
    </r>
    <r>
      <rPr>
        <sz val="10"/>
        <color indexed="8"/>
        <rFont val="Calibri"/>
        <family val="2"/>
      </rPr>
      <t xml:space="preserve"> Inglés B1.1. Área técnica de laboratorios. </t>
    </r>
  </si>
  <si>
    <r>
      <t>Curso:</t>
    </r>
    <r>
      <rPr>
        <sz val="10"/>
        <color indexed="8"/>
        <rFont val="Calibri"/>
        <family val="2"/>
      </rPr>
      <t xml:space="preserve"> Primeiros pasos con LibreOffice Writer. (En liña) </t>
    </r>
  </si>
  <si>
    <r>
      <t>Curso:</t>
    </r>
    <r>
      <rPr>
        <sz val="10"/>
        <color indexed="8"/>
        <rFont val="Calibri"/>
        <family val="2"/>
      </rPr>
      <t xml:space="preserve"> Primeiros pasos con LibreOffice Calc. (En liña) </t>
    </r>
  </si>
  <si>
    <r>
      <t xml:space="preserve">Acción Formativa: </t>
    </r>
    <r>
      <rPr>
        <sz val="10"/>
        <color indexed="8"/>
        <rFont val="Calibri"/>
        <family val="2"/>
      </rPr>
      <t>Aplicación informática do sistema de queixas, suxestións e parabéns.</t>
    </r>
  </si>
  <si>
    <t>4,19/4,24</t>
  </si>
  <si>
    <t>4,30/4,20</t>
  </si>
  <si>
    <r>
      <t>Curso:</t>
    </r>
    <r>
      <rPr>
        <sz val="10"/>
        <color indexed="8"/>
        <rFont val="Calibri"/>
        <family val="2"/>
      </rPr>
      <t xml:space="preserve"> Administración de sistemas GNU/LINUX. </t>
    </r>
  </si>
  <si>
    <r>
      <t>Curso:</t>
    </r>
    <r>
      <rPr>
        <sz val="10"/>
        <color indexed="8"/>
        <rFont val="Calibri"/>
        <family val="2"/>
      </rPr>
      <t xml:space="preserve"> Os estudos de grao na Universidade de Vigo. </t>
    </r>
  </si>
  <si>
    <r>
      <t xml:space="preserve">Curso: </t>
    </r>
    <r>
      <rPr>
        <sz val="10"/>
        <color indexed="8"/>
        <rFont val="Calibri"/>
        <family val="2"/>
      </rPr>
      <t>Os estudos de grao na Universidade de Vigo.</t>
    </r>
  </si>
  <si>
    <t>CUSTO FORMACIÓN INTERNA</t>
  </si>
  <si>
    <t>CAMPUS</t>
  </si>
  <si>
    <t>FORMACIÓN PERSOAL DOCENTE E INVESTIGADOR 2014</t>
  </si>
  <si>
    <t>Fonte: Formación e Innovación Educativa</t>
  </si>
  <si>
    <t>CÓDIGO</t>
  </si>
  <si>
    <t>NOME</t>
  </si>
  <si>
    <t xml:space="preserve">CUSTO </t>
  </si>
  <si>
    <t>N.º DE HORAS</t>
  </si>
  <si>
    <t>DATAS</t>
  </si>
  <si>
    <t>LUGAR</t>
  </si>
  <si>
    <t>Nº PRAZAS OFERTADAS INICIALMENTE</t>
  </si>
  <si>
    <t>N.º PERSOAS PREINSCRITAS</t>
  </si>
  <si>
    <t>N.º PERSOAS MATRICULADAS</t>
  </si>
  <si>
    <t>N.º PERSOAS CON DIPLOMA</t>
  </si>
  <si>
    <t>AVALIACIÓN DO CURSO (escala de 1 a 5)</t>
  </si>
  <si>
    <t>AVALIACIÓN GLOBAL DO PERSOAL DOCENTE</t>
  </si>
  <si>
    <t>UTILIDADE PARA O SEU DESENVOLVEMENTO PROFESIONAL</t>
  </si>
  <si>
    <t>APLICABILIDADE  PRÁCTICA AO SEU TRABALLO</t>
  </si>
  <si>
    <t>RECOMENDACIÓN DUNHA NOVA EDICIÓN</t>
  </si>
  <si>
    <t>PFPP305</t>
  </si>
  <si>
    <t xml:space="preserve"> Preparación para a docencia en inglés</t>
  </si>
  <si>
    <t>04/02/2014-21/03/2014</t>
  </si>
  <si>
    <t>Campus de Vigo</t>
  </si>
  <si>
    <t>PFPP2014VI1</t>
  </si>
  <si>
    <t>Implantación de accións educativas en colaboración coa contorna</t>
  </si>
  <si>
    <t>PFPP2014PO</t>
  </si>
  <si>
    <t>Campus de Pontevedra</t>
  </si>
  <si>
    <t>PFPP2014OU</t>
  </si>
  <si>
    <t>Campus de Ourense</t>
  </si>
  <si>
    <t>PFPP2014xor</t>
  </si>
  <si>
    <t>Xornada de intercambio de experiencias dos Proxectos de Innovación Educativa</t>
  </si>
  <si>
    <t>Preparación para a docencia en inglés</t>
  </si>
  <si>
    <t>25/03/2014-20/05/2014</t>
  </si>
  <si>
    <t xml:space="preserve">PFPPPMELL14OU </t>
  </si>
  <si>
    <t>Mellora das técnicas de redacción e comunicación no ámbito científico</t>
  </si>
  <si>
    <t>15/04/2013-11/06/2013</t>
  </si>
  <si>
    <t>PFPPPTAC14VI</t>
  </si>
  <si>
    <t>Técnicas de aprendizaxe colaborativa e aprendizaxe en proxectos</t>
  </si>
  <si>
    <t>22/04/2014-23/04/2015</t>
  </si>
  <si>
    <t>PFPP2014VIMOOC1</t>
  </si>
  <si>
    <t>Cinco razóns para non organizar un MOOC. E algunhas para facelo</t>
  </si>
  <si>
    <t>PFPPLI14VI</t>
  </si>
  <si>
    <t>Desenvolvemento persoal e liderado</t>
  </si>
  <si>
    <t>24/04/2014-30/04/2014</t>
  </si>
  <si>
    <t>PFPPPGI14VI</t>
  </si>
  <si>
    <t xml:space="preserve">Iniciación ao manexo de imaxes dixitais: GIMP e Inkscape </t>
  </si>
  <si>
    <t>05/05/2014-16/05/2014</t>
  </si>
  <si>
    <t>PFPP2014PODE</t>
  </si>
  <si>
    <t>Deseño gráfico de supervivencia</t>
  </si>
  <si>
    <t>PFPP2014OUDE</t>
  </si>
  <si>
    <t>PFPP2014VIDE</t>
  </si>
  <si>
    <t>PFPPPTAC14OU</t>
  </si>
  <si>
    <t>22/05/2014-23/05/2014</t>
  </si>
  <si>
    <t>PFPPPFE14OU</t>
  </si>
  <si>
    <t>Ferramentas de apoio á investigación</t>
  </si>
  <si>
    <t>02/06/2014-06/06/2014</t>
  </si>
  <si>
    <t>PFPPPR14</t>
  </si>
  <si>
    <t>Análise estatística con Rcommander</t>
  </si>
  <si>
    <t>02/06/2014-27/06/2014</t>
  </si>
  <si>
    <t>PFPPPFE14PO</t>
  </si>
  <si>
    <t>04/06/2014-11/06/2014</t>
  </si>
  <si>
    <t>PFPPPFE14VI</t>
  </si>
  <si>
    <t>06/06/2014-13/06/2014</t>
  </si>
  <si>
    <t>PFPP2014POIN</t>
  </si>
  <si>
    <t>06/06/2014-23/07/2014</t>
  </si>
  <si>
    <t>PFPPPTEC14OU</t>
  </si>
  <si>
    <t>Técnicas de comunicación en público</t>
  </si>
  <si>
    <t>09/06/2014-13/06/2014</t>
  </si>
  <si>
    <t>PFPP2014VIIN1</t>
  </si>
  <si>
    <t>Preparación para a docencia en inglés con exemplos do ámbito xurídico</t>
  </si>
  <si>
    <t>16/06/2014-16/07/2014</t>
  </si>
  <si>
    <t>PFPP2014VIMOOC2</t>
  </si>
  <si>
    <t>Vinte e tres claves para impartir un MOOC e divertirse</t>
  </si>
  <si>
    <t>08/09/2014-09/09/2014</t>
  </si>
  <si>
    <t>PFPPUT14VI</t>
  </si>
  <si>
    <t xml:space="preserve"> Utilización de rúbricas para avaliar traballos de aula de maneira cooperativa</t>
  </si>
  <si>
    <t>08/10/2014-15/10/2014</t>
  </si>
  <si>
    <t>PFPPFOR14VI</t>
  </si>
  <si>
    <t>Formación en linguaxe inclusiva para persoal docente e investigador</t>
  </si>
  <si>
    <t>23/10/2014-31/10/2014</t>
  </si>
  <si>
    <t>PFPPFOR14PO</t>
  </si>
  <si>
    <t>22/10/2014-30/10/2014</t>
  </si>
  <si>
    <t>PFPPCAP14VI</t>
  </si>
  <si>
    <t xml:space="preserve">Captación de fondos europeos para proxectos de cooperación ao desenvolvemento </t>
  </si>
  <si>
    <t>PFPPFORM14VI</t>
  </si>
  <si>
    <t>Formulación de proxectos de cooperación universitaria ao desenvolvemento (CUD)</t>
  </si>
  <si>
    <t>24/11/2014-25/11/2014</t>
  </si>
  <si>
    <t>PFPPPP14PO</t>
  </si>
  <si>
    <t>Introdución á educación para o desenvolvemento na práctica docente (EPD)</t>
  </si>
  <si>
    <t>Fonte: Unidade de estudos e programas</t>
  </si>
  <si>
    <t>Total general</t>
  </si>
  <si>
    <t>TÍTULO</t>
  </si>
  <si>
    <t>HORAS</t>
  </si>
  <si>
    <t>CAPRL-0114VI</t>
  </si>
  <si>
    <t>A VOZ COMO FERRAMENTA DE TRABALLO. APRENDA A FACER UN BO USO DA VOZ</t>
  </si>
  <si>
    <t>VIGO</t>
  </si>
  <si>
    <t>CAPRL-0114PO</t>
  </si>
  <si>
    <t>PONTEVEDRA</t>
  </si>
  <si>
    <t>CAPRL-0114OU</t>
  </si>
  <si>
    <t>OURENSE</t>
  </si>
  <si>
    <t>CFUPRL-0114AD</t>
  </si>
  <si>
    <t>CONDUTORES DE VEHÍCULOS PARA O TRANSPORTE DE VIAXEIROS POR CARRETERA</t>
  </si>
  <si>
    <t>A DISTANCIA</t>
  </si>
  <si>
    <t>CFSPRL-0114VD</t>
  </si>
  <si>
    <t>CURSO TEÓRICO DE FORMACIÓN INICIAL DE PREVENCIÓN DE RISCOS LABORAIS PARA NOVAS INCORPORACIÓNS</t>
  </si>
  <si>
    <t>VIDEOCONFERENCIA:
VIGO
OURENSE
PONTEVEDRA</t>
  </si>
  <si>
    <t>CFSPRL-0214VD</t>
  </si>
  <si>
    <t>CFSPRL-0314VD</t>
  </si>
  <si>
    <t>CPASEG-0414</t>
  </si>
  <si>
    <t>EQUIPOS DE ALARMA E EVACUACIÓN</t>
  </si>
  <si>
    <t>CPASEG-0514</t>
  </si>
  <si>
    <t xml:space="preserve">EQUIPOS DE ALARMA E EVACUACIÓN </t>
  </si>
  <si>
    <t>CPASEG-0614</t>
  </si>
  <si>
    <t>CPASEG-0714</t>
  </si>
  <si>
    <t>CAPRL-0214VI</t>
  </si>
  <si>
    <t>HÁBITOS POSTURAIS: TRASTORNOS MÚSCULO-ESQUELÉTICOS</t>
  </si>
  <si>
    <t>CAPRL-0214OU</t>
  </si>
  <si>
    <t>CPASEG-0114</t>
  </si>
  <si>
    <t>LOITA CONTRA INCENDIOS</t>
  </si>
  <si>
    <t>CPASEG-0214</t>
  </si>
  <si>
    <t>CPASEG-0314</t>
  </si>
  <si>
    <t>VIGO E PONTEVEDRA</t>
  </si>
  <si>
    <t>CFUPRL-0314VI</t>
  </si>
  <si>
    <t>MANIPULACIÓN MANUAL DE CARGAS</t>
  </si>
  <si>
    <t>CFUPRL-0614AD</t>
  </si>
  <si>
    <t>MANIPULACIÓN MANUAL DE CARGAS_AD</t>
  </si>
  <si>
    <t>CAPRL-0114VD</t>
  </si>
  <si>
    <t>OBESIDADE. HÁBITOS DE VIDA SAUDABLES</t>
  </si>
  <si>
    <t>OPRL-0114OU</t>
  </si>
  <si>
    <t>OBRADOIRO DE PREVENCIÓN DE RISCOS LABORAIS</t>
  </si>
  <si>
    <t>CFUPRL-0414AD</t>
  </si>
  <si>
    <t>PANTALLAS DE VISUALIZACIÓN DE DATOS_AD</t>
  </si>
  <si>
    <t>CFUPRL-0214AD</t>
  </si>
  <si>
    <t>PREVENCIÓN DE RISCOS LABORAIS. NIVEL BÁSICO. ANEXO I</t>
  </si>
  <si>
    <t>CFUPRL-0614VI</t>
  </si>
  <si>
    <t>PREVENCIÓN E AFRONTAMENTO DE SITUACIÓNS DE CONFLITO</t>
  </si>
  <si>
    <t>CFUPRL-0714VI</t>
  </si>
  <si>
    <t>CFUPRL-0314OU</t>
  </si>
  <si>
    <t>CFUPRL-0114VI</t>
  </si>
  <si>
    <t>PRIMEIROS AUXILIOS</t>
  </si>
  <si>
    <t>CFUPRL-0214PO</t>
  </si>
  <si>
    <t>CFUPRL-0114OU</t>
  </si>
  <si>
    <t>CFUPRL-0414VI</t>
  </si>
  <si>
    <t>CFUPRL-0214OU</t>
  </si>
  <si>
    <t>CFUPRL-0314PO</t>
  </si>
  <si>
    <t>CFUPRL-0914VI</t>
  </si>
  <si>
    <t>CFUPRL-0814VI</t>
  </si>
  <si>
    <t>RISCOS ELÉCTRICOS</t>
  </si>
  <si>
    <t>CFUPRL-0514AD</t>
  </si>
  <si>
    <t>RISCOS ELÉCTRICOS_AD</t>
  </si>
  <si>
    <t>CFUPRL-0214VI</t>
  </si>
  <si>
    <t>RISCOS EN LABORATORIOS</t>
  </si>
  <si>
    <t>CFUPRL-0114PO</t>
  </si>
  <si>
    <t>TRABALLOS EN ALTURA</t>
  </si>
  <si>
    <t>CTAVE-0114</t>
  </si>
  <si>
    <t>CTAVE-0214</t>
  </si>
  <si>
    <t>CFUPRL-0514VI</t>
  </si>
  <si>
    <t>CTAVE-0314</t>
  </si>
  <si>
    <t>PONTEVEDRA E OURENSE</t>
  </si>
  <si>
    <t>CTAVE-0414</t>
  </si>
  <si>
    <t>CFUPRL-0314AD</t>
  </si>
  <si>
    <t>XARDINARÍA</t>
  </si>
  <si>
    <t>CFSPRL-0114VI</t>
  </si>
  <si>
    <t>CURSO TEÓRICO EN PREVENCIÓN DE RISCOS LABORAIS</t>
  </si>
  <si>
    <t xml:space="preserve">Fonte: Servizo de PREVENCIÓS DE RISCOS LABORAIS </t>
  </si>
  <si>
    <t>FORMACIÓN PREVENCIÓN RISCOS LABORAIS 2014</t>
  </si>
  <si>
    <t>APPS Vigo</t>
  </si>
  <si>
    <t>Obradoiro básico de programas 
de calidade</t>
  </si>
  <si>
    <t>Queixas, Suxestións e Parabéns</t>
  </si>
  <si>
    <t>SID (Sistema de Información á Dirección) / APPS Vigo</t>
  </si>
  <si>
    <t>ACTIVIDADE</t>
  </si>
  <si>
    <t>Asistentes Ourense</t>
  </si>
  <si>
    <t>Asistentes Pontevedra</t>
  </si>
  <si>
    <t>Asistentes Vigo</t>
  </si>
  <si>
    <t>Horas por edición</t>
  </si>
  <si>
    <t>FORMACIÓN NON REGULADA POLO PLAN DE FORMACIÓN</t>
  </si>
  <si>
    <t>ACTIVIDADES DIRIXIDAS AO PAS 2014</t>
  </si>
  <si>
    <t>Homes</t>
  </si>
  <si>
    <t>Mulleres</t>
  </si>
  <si>
    <t>Total Número</t>
  </si>
  <si>
    <t>Total custo</t>
  </si>
  <si>
    <t>Número</t>
  </si>
  <si>
    <t xml:space="preserve">Custo </t>
  </si>
  <si>
    <t xml:space="preserve">Número </t>
  </si>
  <si>
    <t>Custo</t>
  </si>
  <si>
    <t>Económica</t>
  </si>
  <si>
    <t>Habilidades</t>
  </si>
  <si>
    <t>Investigación</t>
  </si>
  <si>
    <t>Laboratorios</t>
  </si>
  <si>
    <t>Prevención de riscos</t>
  </si>
  <si>
    <t>Asistentes PAS</t>
  </si>
  <si>
    <t>Asistentes PDI</t>
  </si>
  <si>
    <t>Asistentes ALUMNOS</t>
  </si>
  <si>
    <t>Asistentes OUTROS</t>
  </si>
  <si>
    <t>TOTAL Asistentes</t>
  </si>
  <si>
    <t>Total OURENSE</t>
  </si>
  <si>
    <t>Total PONTEVEDRA</t>
  </si>
  <si>
    <t>Total VIGO</t>
  </si>
  <si>
    <t>Home</t>
  </si>
  <si>
    <t>Muller</t>
  </si>
  <si>
    <t xml:space="preserve">POR AREA - SEXO </t>
  </si>
  <si>
    <t>POR AREA E CAMPUS</t>
  </si>
  <si>
    <t xml:space="preserve">Campus </t>
  </si>
  <si>
    <t>MATRICULADOS/AS</t>
  </si>
  <si>
    <t>Fonte: Bubela</t>
  </si>
  <si>
    <t>Curso de extensión cultural</t>
  </si>
  <si>
    <t>Curso de redacción de documentos para a administración</t>
  </si>
  <si>
    <t>Curso de harmonización, normalización e unificación textual</t>
  </si>
  <si>
    <t>Obradoiro de recursos informáticos para a lingua galega</t>
  </si>
  <si>
    <t>Ciclo de lingua e calidade</t>
  </si>
  <si>
    <t>Curso de redacción e deseño de traballos académicos e de investigación</t>
  </si>
  <si>
    <t>Curso de linguaxe administrativa e xurídica</t>
  </si>
  <si>
    <t>Redactar para a web</t>
  </si>
  <si>
    <t>FORMACIÓN AREA DE NORMALIZACIÓN LINGÜÍSTICA 2014</t>
  </si>
  <si>
    <t>NOME DO CURSO</t>
  </si>
  <si>
    <t>MATRICULADOS</t>
  </si>
  <si>
    <t xml:space="preserve"> </t>
  </si>
  <si>
    <t>Avaliación media</t>
  </si>
  <si>
    <t>2014 FORMACIÓN EXTERNA (PAS)</t>
  </si>
  <si>
    <t>Total xeral</t>
  </si>
  <si>
    <t>Plan de formación interna do Persoal de Administración e Servizos, 2014</t>
  </si>
  <si>
    <t xml:space="preserve">TOTAL </t>
  </si>
  <si>
    <t>Participantes</t>
  </si>
  <si>
    <t xml:space="preserve">Total </t>
  </si>
  <si>
    <t>Horas formación</t>
  </si>
  <si>
    <t>Horas formación/persoa</t>
  </si>
  <si>
    <t>nº de cursos</t>
  </si>
  <si>
    <t>Total</t>
  </si>
  <si>
    <t>Avaliac. Global do Curso
(de 1 a 5)</t>
  </si>
  <si>
    <t>Área temática</t>
  </si>
  <si>
    <t>orzamento inicial de formación (en €)</t>
  </si>
  <si>
    <t>orzamento executado (en €)</t>
  </si>
  <si>
    <t>2. Participación e custo das actividades</t>
  </si>
  <si>
    <t>4. Actividades realizadas por área de coñecementos</t>
  </si>
  <si>
    <t>3. Horas de formación</t>
  </si>
  <si>
    <t>5. Avaliación de satisfaccion dos cursos por área temática</t>
  </si>
  <si>
    <t>Código</t>
  </si>
  <si>
    <t>Nome do curso</t>
  </si>
  <si>
    <t>Lugar</t>
  </si>
  <si>
    <t>Organización</t>
  </si>
  <si>
    <t>Datas</t>
  </si>
  <si>
    <t>Asistentes</t>
  </si>
  <si>
    <t>FE 11/14</t>
  </si>
  <si>
    <t>Taller para formadores en competencias informáticas e informacionales</t>
  </si>
  <si>
    <t>Madrid</t>
  </si>
  <si>
    <t xml:space="preserve">Universidade Carlos III </t>
  </si>
  <si>
    <t>10 e 11 de marzo de 2014</t>
  </si>
  <si>
    <t>FE 46/14</t>
  </si>
  <si>
    <t>XIII Workshop de Rebiun. Proxectos Dixitais.</t>
  </si>
  <si>
    <t>Zamora</t>
  </si>
  <si>
    <t>CRUE</t>
  </si>
  <si>
    <t>2 e 3 de outubro de 2014</t>
  </si>
  <si>
    <t>FE 15/14</t>
  </si>
  <si>
    <t xml:space="preserve">XII Conferencia de GEUIN </t>
  </si>
  <si>
    <t>GEUIN</t>
  </si>
  <si>
    <t>27 de marzo de 2014</t>
  </si>
  <si>
    <t>FE 26/14</t>
  </si>
  <si>
    <t>XX xornadas de Arquivos Universitarios.</t>
  </si>
  <si>
    <t>Pamplona</t>
  </si>
  <si>
    <t>Conferencia de Arquivos Universitarios</t>
  </si>
  <si>
    <t>7 ao 9 de maio de 2014</t>
  </si>
  <si>
    <t>FE 52/14</t>
  </si>
  <si>
    <t xml:space="preserve">Curso cuadrimestral Inglés 1ºC
nivel A2
</t>
  </si>
  <si>
    <t xml:space="preserve">Centro de Linguas </t>
  </si>
  <si>
    <t>29/09/2014 ao 15/12/2014</t>
  </si>
  <si>
    <t>FE 12/14</t>
  </si>
  <si>
    <t>Xestión de dereitos en repositorios dixitais</t>
  </si>
  <si>
    <t>en liña</t>
  </si>
  <si>
    <t xml:space="preserve">Arco Consultores </t>
  </si>
  <si>
    <t>10 de marzo ao 7 de abril de 2014</t>
  </si>
  <si>
    <t>FE 54/14</t>
  </si>
  <si>
    <t>5ª Conferência Luso-Brasileira de Acceso Aberto</t>
  </si>
  <si>
    <t>Coimbra</t>
  </si>
  <si>
    <t xml:space="preserve">Universidade de Coimbra </t>
  </si>
  <si>
    <t xml:space="preserve">6 a 8 de outubro de 2014 </t>
  </si>
  <si>
    <t>FE 03/14</t>
  </si>
  <si>
    <t>Curso de inglés B2.2.</t>
  </si>
  <si>
    <t>Centro de Linguas</t>
  </si>
  <si>
    <t>03/02/2014 ao 16/05/2014</t>
  </si>
  <si>
    <t>FE 13/14</t>
  </si>
  <si>
    <t>XIII Encontros de protocolo e relacións institucionais …</t>
  </si>
  <si>
    <t>La Laguna</t>
  </si>
  <si>
    <t>Asociación para o Estudo e a Investigación do Protocolo</t>
  </si>
  <si>
    <t>21 ao 24 de maio de 2014</t>
  </si>
  <si>
    <t>FE 45/14</t>
  </si>
  <si>
    <t>Estancia formativa na Universidade de Heriot-Watt de  Edimburgo (Escocia) 2014</t>
  </si>
  <si>
    <t>Escocia</t>
  </si>
  <si>
    <t>21 ao 25 de xullo de 2014</t>
  </si>
  <si>
    <t>FE 04/14</t>
  </si>
  <si>
    <t>11th European FTMS Conference.</t>
  </si>
  <si>
    <t>París</t>
  </si>
  <si>
    <t xml:space="preserve">Institut Pasteur  </t>
  </si>
  <si>
    <t xml:space="preserve">22 ao 25 de abril de 2014 </t>
  </si>
  <si>
    <t>FE 43/14</t>
  </si>
  <si>
    <t>20th International Mass Spectrometry Conference.</t>
  </si>
  <si>
    <t>Ginebra</t>
  </si>
  <si>
    <t>24 ao 29 de agosto de 2014</t>
  </si>
  <si>
    <t>FE 48/14</t>
  </si>
  <si>
    <t>Peaks: Training &amp; Workshop.</t>
  </si>
  <si>
    <t>1 ao 3 de setembro de 2014</t>
  </si>
  <si>
    <t>FE 77/14</t>
  </si>
  <si>
    <t>4th International Thermo Scientific Proteome …</t>
  </si>
  <si>
    <t>Bremen (Alemania)</t>
  </si>
  <si>
    <t>Thermo Fisher Scientific</t>
  </si>
  <si>
    <t>8 e 9 de decembro de 2014</t>
  </si>
  <si>
    <t>FE 32/14</t>
  </si>
  <si>
    <t>IX Encontro anual de Red UGI.</t>
  </si>
  <si>
    <t>Granada</t>
  </si>
  <si>
    <t>Universidade de Granada</t>
  </si>
  <si>
    <t>28 ao 30 de maio de 2014</t>
  </si>
  <si>
    <t>FE 06/14</t>
  </si>
  <si>
    <t>Pública 14. Encontros Internacionais de Xestión Cultural.</t>
  </si>
  <si>
    <t>Círculo de Belas Artes</t>
  </si>
  <si>
    <t>30 e 31 de xaneiro de 2014</t>
  </si>
  <si>
    <t>FE 05/14</t>
  </si>
  <si>
    <t>FE 36/14</t>
  </si>
  <si>
    <t>“Xestión administrativa da propiedade industrial.</t>
  </si>
  <si>
    <t xml:space="preserve">Oficina Española de Patentes e Marcas </t>
  </si>
  <si>
    <t>26 ao 28 de maio de 201</t>
  </si>
  <si>
    <t>FE 41/14</t>
  </si>
  <si>
    <t>Xestion administrativa da propiedade industrial.</t>
  </si>
  <si>
    <t>Oficina Española de Patentes e Marcas</t>
  </si>
  <si>
    <t>23 ao 25 de xuño de 2014</t>
  </si>
  <si>
    <t>FE 37/14</t>
  </si>
  <si>
    <t>“XI Seminario sobre aspectos xurídicos da xestión universitaria”.</t>
  </si>
  <si>
    <t>12 e 13 de xuño de 2014</t>
  </si>
  <si>
    <t>FE 71/14</t>
  </si>
  <si>
    <t>Obxectivo común: a reforma do réximen xurídico universitario.</t>
  </si>
  <si>
    <t>Univ. Menéndez Pelayo</t>
  </si>
  <si>
    <t>19 ao 21 de novembro de 2014</t>
  </si>
  <si>
    <t>FE 58/14</t>
  </si>
  <si>
    <t>“Auditorías OHSAS 18001:2007 metodoloxía”</t>
  </si>
  <si>
    <t>Bilbao</t>
  </si>
  <si>
    <t>AENOR</t>
  </si>
  <si>
    <t>20 e 21 de outubro de 2014</t>
  </si>
  <si>
    <t>FE 63/14</t>
  </si>
  <si>
    <t>Taller: selección e uso de equipos de protección individual</t>
  </si>
  <si>
    <t>Santiago de Compostela</t>
  </si>
  <si>
    <t xml:space="preserve">Mutua AT e EP Fremap </t>
  </si>
  <si>
    <t>14, 15 e 16  de outubro de 2014</t>
  </si>
  <si>
    <t>FE 78/14</t>
  </si>
  <si>
    <t>XXI xornada da sociedade galega de prevención …</t>
  </si>
  <si>
    <t>Lugo</t>
  </si>
  <si>
    <t>Sociedade Galega de Prevención de Riscos Laborais</t>
  </si>
  <si>
    <t>19 de decembro de 2014</t>
  </si>
  <si>
    <t>FE 07/14</t>
  </si>
  <si>
    <t>Congreso internacional sobre contratación pública …</t>
  </si>
  <si>
    <t>Cuenca</t>
  </si>
  <si>
    <t>Univ. Castela - A Mancha</t>
  </si>
  <si>
    <t>FE 16/14</t>
  </si>
  <si>
    <t>III Xornada de estabilidade orzamentaria en universidades</t>
  </si>
  <si>
    <t>Toledo</t>
  </si>
  <si>
    <t>UCLM</t>
  </si>
  <si>
    <t>28 de marzo de 2014</t>
  </si>
  <si>
    <t>FE 23/14</t>
  </si>
  <si>
    <t>V Xornada de auditoría do sector público.</t>
  </si>
  <si>
    <t>Barcelona</t>
  </si>
  <si>
    <t>Colegio de Censores Jurados de Cataluña</t>
  </si>
  <si>
    <t>24 de abril de 2014</t>
  </si>
  <si>
    <t>FE 34/14</t>
  </si>
  <si>
    <t>Xestión pública e responsabilidade pública en tempos de crise.</t>
  </si>
  <si>
    <t>Universidade de Castela A Mancha</t>
  </si>
  <si>
    <t>5 e 6 de xuño de 2014</t>
  </si>
  <si>
    <t>FE 49/14</t>
  </si>
  <si>
    <t>VI Congreso Nacional de auditoría no sector público.</t>
  </si>
  <si>
    <t>Palma de Mallorca</t>
  </si>
  <si>
    <t>Fundación FIASEP</t>
  </si>
  <si>
    <t>12 ao 14 de novembro de 2014</t>
  </si>
  <si>
    <t>FE 61/14</t>
  </si>
  <si>
    <t>Inglés. Nivel A2</t>
  </si>
  <si>
    <t xml:space="preserve">Escola de Forestais </t>
  </si>
  <si>
    <t>primer cuadrimestre 2014/2015</t>
  </si>
  <si>
    <t>FE 51/14</t>
  </si>
  <si>
    <t>Propiedade intelectual en internet.</t>
  </si>
  <si>
    <t>On-line</t>
  </si>
  <si>
    <t>Univ. Oberta de Cataluña</t>
  </si>
  <si>
    <t>15 de outubro de 2014</t>
  </si>
  <si>
    <t>22 ao 24 de maio de 2014</t>
  </si>
  <si>
    <t>FE 33/14</t>
  </si>
  <si>
    <t>Programación asistida por CAM.</t>
  </si>
  <si>
    <t>Porriño (Pontevedra)</t>
  </si>
  <si>
    <t>EONSI</t>
  </si>
  <si>
    <t>26 ao 30 de maio de 2014</t>
  </si>
  <si>
    <t>FE 53/14</t>
  </si>
  <si>
    <t>Publicar con impacto: o profesional da Información como asesor do investigado</t>
  </si>
  <si>
    <t>En liña</t>
  </si>
  <si>
    <t>SEDIC</t>
  </si>
  <si>
    <t>8 ao 31 de outubro de 2014</t>
  </si>
  <si>
    <t>FE 09/14</t>
  </si>
  <si>
    <t>19ª exercicio de intercomparación sobre análise elemental orgánico</t>
  </si>
  <si>
    <t xml:space="preserve">Universitat de Barcelona  </t>
  </si>
  <si>
    <t>03/02/2014 ao 06/06/2014</t>
  </si>
  <si>
    <t>FE 28/14</t>
  </si>
  <si>
    <t>Exercicio de intercomparación de análise elemental orgánico.</t>
  </si>
  <si>
    <t>Universidad de Barcelona</t>
  </si>
  <si>
    <t>6 de xuño de 2014</t>
  </si>
  <si>
    <t>FE 80/14</t>
  </si>
  <si>
    <t>Ensaio de aptitude sobre análise elemental orgánico</t>
  </si>
  <si>
    <t>Envío de mostras</t>
  </si>
  <si>
    <t>Universitat de Barcelona</t>
  </si>
  <si>
    <t>12 de xaneiro de 2015</t>
  </si>
  <si>
    <t>FE 62/14</t>
  </si>
  <si>
    <t>Inglés. Nivel A2.1</t>
  </si>
  <si>
    <t>FE 21/14</t>
  </si>
  <si>
    <t xml:space="preserve">A avaliación da investigación universitaria dende unha perspectiva ... </t>
  </si>
  <si>
    <t>Colexio Oficial de Bibliotecarios</t>
  </si>
  <si>
    <t>5 de maio ao 6 de xuño de 2014</t>
  </si>
  <si>
    <t>FE 25/14</t>
  </si>
  <si>
    <t>CNC HEIDENHAIN + PowerMill</t>
  </si>
  <si>
    <t>5 ao 16 de maio de 2014</t>
  </si>
  <si>
    <t>FE 64/14</t>
  </si>
  <si>
    <t>Inglés. Nivel B1.1</t>
  </si>
  <si>
    <t>30/09/2014 ao 2/12/2014</t>
  </si>
  <si>
    <t>FE 17/14</t>
  </si>
  <si>
    <t>Modelización do territorio mediante fotogrametría …</t>
  </si>
  <si>
    <t>PIX4D</t>
  </si>
  <si>
    <t>17 e 18 de marzo de 2014</t>
  </si>
  <si>
    <t>FE 69/14</t>
  </si>
  <si>
    <t>Curso de piloto de drones.</t>
  </si>
  <si>
    <t>Aerocelta</t>
  </si>
  <si>
    <t>Outubro 2014</t>
  </si>
  <si>
    <t>FE 18/14</t>
  </si>
  <si>
    <t>Conversa en francés.</t>
  </si>
  <si>
    <t>7 de marzo ao 29 de maio de 2014</t>
  </si>
  <si>
    <t>FE 78/13</t>
  </si>
  <si>
    <t>Curso de Inglés B1.2</t>
  </si>
  <si>
    <t>03/02/2014 ao 18/05/2014</t>
  </si>
  <si>
    <t>FE 80/13</t>
  </si>
  <si>
    <t>Curso de Inglés A2.2</t>
  </si>
  <si>
    <t>3 de febreiro ao 16 de maio de 2014</t>
  </si>
  <si>
    <t>FE 57/14</t>
  </si>
  <si>
    <t>Inglés B.1</t>
  </si>
  <si>
    <t>6 de marzo ao 29 de maio de 2014</t>
  </si>
  <si>
    <t>Canarias</t>
  </si>
  <si>
    <t xml:space="preserve">Universidade da Laguna </t>
  </si>
  <si>
    <t>11 e 11 de marzo de 2014</t>
  </si>
  <si>
    <t>FE 20/14</t>
  </si>
  <si>
    <t>5 e 6 de maio de 2014</t>
  </si>
  <si>
    <t>FE 27/14</t>
  </si>
  <si>
    <t>Proxecto Cret@ e novidades lexislativas.</t>
  </si>
  <si>
    <t>Fremap - Wolters Kluwer - A3 Software</t>
  </si>
  <si>
    <t>15 de maio de 2014</t>
  </si>
  <si>
    <t>FE 42/14</t>
  </si>
  <si>
    <t>“International Microscopy Congress 2014”</t>
  </si>
  <si>
    <t>Praga</t>
  </si>
  <si>
    <t>7 ao 12 de setembro de 201</t>
  </si>
  <si>
    <t>FE 72/14</t>
  </si>
  <si>
    <t>Star-m: Stuttgart Atomic Resolution Microscopy Symposium</t>
  </si>
  <si>
    <t>Stuttgart (Alemania)</t>
  </si>
  <si>
    <t>STEM (Stuttgart Center for Electron Microscopy)</t>
  </si>
  <si>
    <t>15 e 16 de decembro de 2014</t>
  </si>
  <si>
    <t>FE 76/14</t>
  </si>
  <si>
    <t>Inglés nivel B2</t>
  </si>
  <si>
    <t>1ºcuadrimestre 2014-2015</t>
  </si>
  <si>
    <t>FE 14/14</t>
  </si>
  <si>
    <t xml:space="preserve">Cuso de Inglés B2 </t>
  </si>
  <si>
    <t>30/09/2013 ao 16/05/2014</t>
  </si>
  <si>
    <t>FE 31/14</t>
  </si>
  <si>
    <t>V Congreso universitario internacional. Investigación e xénero.</t>
  </si>
  <si>
    <t>Sevilla</t>
  </si>
  <si>
    <t>Universidad de Sevilla</t>
  </si>
  <si>
    <t>3 e 4 de xullo de 2014</t>
  </si>
  <si>
    <t>FE 39/14</t>
  </si>
  <si>
    <t>8th European Conference on Gender Equality in Higher Education</t>
  </si>
  <si>
    <t>Viena (Austria)</t>
  </si>
  <si>
    <t>Universidade de Viena</t>
  </si>
  <si>
    <t>2 ao 5 de setembro de 2014</t>
  </si>
  <si>
    <t>FE 24/14</t>
  </si>
  <si>
    <t>O método láser aplicado á limpeza dos materiais inorgánicos.</t>
  </si>
  <si>
    <t>Instituto do Patrimonio Cultural de España</t>
  </si>
  <si>
    <t>FE 56/14</t>
  </si>
  <si>
    <t>Inglés A2.1</t>
  </si>
  <si>
    <t xml:space="preserve">29/09/2014 ao 15/02/2015 </t>
  </si>
  <si>
    <t>FE 66/14</t>
  </si>
  <si>
    <t>30/09/2014 ao 11/12/2014</t>
  </si>
  <si>
    <t>FE 68/14</t>
  </si>
  <si>
    <t>FE 29/14</t>
  </si>
  <si>
    <t>Ferramentas de apoio á investigación.</t>
  </si>
  <si>
    <t>Univ. Vigo (Vicerreitorado de Alumnado, Docencia e Calidade</t>
  </si>
  <si>
    <t>2, 3, 5 e 6 de xuño de 2014</t>
  </si>
  <si>
    <t>FE 30/14</t>
  </si>
  <si>
    <t>V xornadas de reflexión e debate das unidades de calidade …</t>
  </si>
  <si>
    <t>Logroño</t>
  </si>
  <si>
    <t>Universidade da Rioxa</t>
  </si>
  <si>
    <t>22 e 23 de maio de 2014</t>
  </si>
  <si>
    <t>FE 70/14</t>
  </si>
  <si>
    <t>Cromatografía de gases acoplada a espectrometría de masas.</t>
  </si>
  <si>
    <t>A Coruña</t>
  </si>
  <si>
    <t>Univ. Coruña</t>
  </si>
  <si>
    <t>28 ao 30 de outubro de 2014</t>
  </si>
  <si>
    <t>FE 22/14</t>
  </si>
  <si>
    <t>23rd Congress and General Assembly of the International …</t>
  </si>
  <si>
    <t>Montreal (Canadá)</t>
  </si>
  <si>
    <t>Canadian National Committee for Crystallography (CNCC)</t>
  </si>
  <si>
    <t>5 ao 12 de agosto de 2014</t>
  </si>
  <si>
    <t>FE 38/14</t>
  </si>
  <si>
    <t>Congreso "Aquaculture Europe 2014".</t>
  </si>
  <si>
    <t>San Sebastián</t>
  </si>
  <si>
    <t>European Aquaculture Society</t>
  </si>
  <si>
    <t>14 ao 17 de outubro de 2014</t>
  </si>
  <si>
    <t>FE 10/14</t>
  </si>
  <si>
    <t>Curso de francés A1.2</t>
  </si>
  <si>
    <t>FE 65/14</t>
  </si>
  <si>
    <t>Francés. Nivel B1.1</t>
  </si>
  <si>
    <t>FE 75/14</t>
  </si>
  <si>
    <t>Administración avanzada e desenvolvemento de DRUPAL</t>
  </si>
  <si>
    <t>CIXUG</t>
  </si>
  <si>
    <t>8, 9, 10, 11 e 12 de setembro de 2014</t>
  </si>
  <si>
    <t>FE 79/13</t>
  </si>
  <si>
    <t>Curso de Inglés B2.2</t>
  </si>
  <si>
    <t>17ª exercicio de intercomparación sobre análise elemental orgánico</t>
  </si>
  <si>
    <t>FE 19/14</t>
  </si>
  <si>
    <t>II Congreso Internacional da tarxeta intelixente universitaria.</t>
  </si>
  <si>
    <t>Murcia</t>
  </si>
  <si>
    <t>Banco Santander</t>
  </si>
  <si>
    <t xml:space="preserve">10 e 11 de abril de 2014 </t>
  </si>
  <si>
    <t>FE 67/14</t>
  </si>
  <si>
    <t>FE 79/14</t>
  </si>
  <si>
    <t>Curso intensivo de portugués.</t>
  </si>
  <si>
    <t>12 ao 23 de xaneiro de 2015</t>
  </si>
  <si>
    <t>FE 08/14</t>
  </si>
  <si>
    <t>Curso de inglés B1.2</t>
  </si>
  <si>
    <t>FE 60/14</t>
  </si>
  <si>
    <t>Curso de preparación do exame CAE</t>
  </si>
  <si>
    <t>30/09/2014 ao 21/04/2015</t>
  </si>
  <si>
    <t>FE 50/14</t>
  </si>
  <si>
    <t>Asistencia ao Workshop "Cryo FIB-SEM in Life Sciences…"</t>
  </si>
  <si>
    <t>Tescan Orsay Holding</t>
  </si>
  <si>
    <t>6 de setembro de 2014</t>
  </si>
  <si>
    <t>18ª exercicio de intercomparación sobre análise elemental orgánico</t>
  </si>
  <si>
    <t>FE 02/14</t>
  </si>
  <si>
    <t>Curso de inglés A1.2</t>
  </si>
  <si>
    <t>FE 40/14</t>
  </si>
  <si>
    <t>Técnicas cromatográficas aplicadas á análise de contaminantes orgánicos.</t>
  </si>
  <si>
    <t>Coruña</t>
  </si>
  <si>
    <t>Universidade da Coruña</t>
  </si>
  <si>
    <t>17 ao 19 de xuño de 2014</t>
  </si>
  <si>
    <t>FE 55/14</t>
  </si>
  <si>
    <t xml:space="preserve">26/09/2014 ao 12/12/2014 </t>
  </si>
  <si>
    <t>FE 47/14</t>
  </si>
  <si>
    <t>Conversa en inglés</t>
  </si>
  <si>
    <t>8 ao 19 de setembro de 2014</t>
  </si>
  <si>
    <t>FE 59/14</t>
  </si>
  <si>
    <t>Propiedade intelectual na era dixital: implicacións nas bibliotecas, a docencia e a investigación</t>
  </si>
  <si>
    <t>FE 44/14</t>
  </si>
  <si>
    <t>7 ao 12 de setembro de 2014</t>
  </si>
  <si>
    <t>1. Dotación económica formación PAS (inclúe formación interna e externa)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</si>
</sst>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#,##0\ &quot;€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i/>
      <sz val="11"/>
      <name val="Arial"/>
      <family val="2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11"/>
      <name val="Garamond"/>
      <family val="1"/>
    </font>
    <font>
      <sz val="11"/>
      <name val="Garamond"/>
      <family val="1"/>
    </font>
    <font>
      <sz val="10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6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2" tint="-0.89999084444715716"/>
      </right>
      <top style="medium">
        <color indexed="64"/>
      </top>
      <bottom style="hair">
        <color theme="2" tint="-0.89999084444715716"/>
      </bottom>
      <diagonal/>
    </border>
    <border>
      <left style="hair">
        <color theme="2" tint="-0.89999084444715716"/>
      </left>
      <right style="hair">
        <color theme="2" tint="-0.89999084444715716"/>
      </right>
      <top style="medium">
        <color indexed="64"/>
      </top>
      <bottom style="hair">
        <color theme="2" tint="-0.89999084444715716"/>
      </bottom>
      <diagonal/>
    </border>
    <border>
      <left style="hair">
        <color theme="2" tint="-0.89999084444715716"/>
      </left>
      <right/>
      <top style="medium">
        <color indexed="64"/>
      </top>
      <bottom style="hair">
        <color theme="2" tint="-0.89999084444715716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theme="2" tint="-0.89999084444715716"/>
      </right>
      <top style="hair">
        <color theme="2" tint="-0.89999084444715716"/>
      </top>
      <bottom/>
      <diagonal/>
    </border>
    <border>
      <left style="hair">
        <color theme="2" tint="-0.89999084444715716"/>
      </left>
      <right style="hair">
        <color theme="2" tint="-0.89999084444715716"/>
      </right>
      <top style="hair">
        <color theme="2" tint="-0.89999084444715716"/>
      </top>
      <bottom/>
      <diagonal/>
    </border>
    <border>
      <left style="hair">
        <color theme="2" tint="-0.89999084444715716"/>
      </left>
      <right/>
      <top style="hair">
        <color theme="2" tint="-0.89999084444715716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8" fillId="0" borderId="0" applyNumberFormat="0" applyFill="0" applyBorder="0" applyAlignment="0" applyProtection="0"/>
    <xf numFmtId="43" fontId="23" fillId="0" borderId="0" applyFont="0" applyFill="0" applyBorder="0" applyAlignment="0" applyProtection="0"/>
  </cellStyleXfs>
  <cellXfs count="258">
    <xf numFmtId="0" fontId="0" fillId="0" borderId="0" xfId="0"/>
    <xf numFmtId="0" fontId="5" fillId="0" borderId="2" xfId="1" applyFont="1" applyBorder="1" applyAlignment="1">
      <alignment vertical="center" wrapText="1"/>
    </xf>
    <xf numFmtId="0" fontId="4" fillId="0" borderId="2" xfId="1" applyBorder="1"/>
    <xf numFmtId="0" fontId="0" fillId="0" borderId="2" xfId="0" applyBorder="1"/>
    <xf numFmtId="0" fontId="4" fillId="0" borderId="2" xfId="1" applyFont="1" applyBorder="1" applyAlignment="1">
      <alignment wrapText="1"/>
    </xf>
    <xf numFmtId="0" fontId="6" fillId="0" borderId="2" xfId="1" applyFont="1" applyBorder="1" applyAlignment="1">
      <alignment horizontal="left" wrapText="1"/>
    </xf>
    <xf numFmtId="0" fontId="4" fillId="0" borderId="0" xfId="1" applyFont="1" applyBorder="1" applyAlignment="1">
      <alignment wrapText="1"/>
    </xf>
    <xf numFmtId="0" fontId="6" fillId="0" borderId="0" xfId="1" applyFont="1" applyBorder="1" applyAlignment="1">
      <alignment horizontal="left" wrapText="1"/>
    </xf>
    <xf numFmtId="0" fontId="4" fillId="0" borderId="0" xfId="1" applyFont="1" applyBorder="1" applyAlignment="1">
      <alignment horizontal="center" wrapText="1"/>
    </xf>
    <xf numFmtId="0" fontId="8" fillId="0" borderId="0" xfId="0" applyFont="1"/>
    <xf numFmtId="0" fontId="9" fillId="0" borderId="0" xfId="2" applyFont="1"/>
    <xf numFmtId="49" fontId="10" fillId="2" borderId="4" xfId="2" applyNumberFormat="1" applyFont="1" applyFill="1" applyBorder="1" applyAlignment="1">
      <alignment horizontal="center" vertical="center"/>
    </xf>
    <xf numFmtId="49" fontId="10" fillId="2" borderId="6" xfId="2" applyNumberFormat="1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vertical="center"/>
    </xf>
    <xf numFmtId="0" fontId="10" fillId="2" borderId="4" xfId="2" applyFont="1" applyFill="1" applyBorder="1" applyAlignment="1">
      <alignment vertical="justify"/>
    </xf>
    <xf numFmtId="49" fontId="10" fillId="2" borderId="5" xfId="2" applyNumberFormat="1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left" vertical="justify"/>
    </xf>
    <xf numFmtId="0" fontId="10" fillId="2" borderId="5" xfId="2" applyFont="1" applyFill="1" applyBorder="1" applyAlignment="1">
      <alignment horizontal="center" vertical="center" wrapText="1"/>
    </xf>
    <xf numFmtId="49" fontId="10" fillId="2" borderId="4" xfId="2" applyNumberFormat="1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vertical="center"/>
    </xf>
    <xf numFmtId="0" fontId="10" fillId="2" borderId="4" xfId="2" applyFont="1" applyFill="1" applyBorder="1" applyAlignment="1">
      <alignment vertical="center" wrapText="1"/>
    </xf>
    <xf numFmtId="0" fontId="9" fillId="0" borderId="0" xfId="2" applyFont="1" applyFill="1"/>
    <xf numFmtId="0" fontId="10" fillId="2" borderId="4" xfId="2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2" fillId="2" borderId="4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9" fillId="0" borderId="0" xfId="2" applyFont="1" applyAlignment="1">
      <alignment vertical="justify"/>
    </xf>
    <xf numFmtId="0" fontId="9" fillId="0" borderId="0" xfId="2" applyFont="1" applyAlignment="1">
      <alignment horizontal="center" vertical="justify"/>
    </xf>
    <xf numFmtId="0" fontId="9" fillId="0" borderId="0" xfId="2" applyFont="1" applyAlignment="1">
      <alignment horizontal="center"/>
    </xf>
    <xf numFmtId="0" fontId="9" fillId="0" borderId="5" xfId="2" applyFont="1" applyFill="1" applyBorder="1" applyAlignment="1">
      <alignment horizontal="center" vertical="center"/>
    </xf>
    <xf numFmtId="2" fontId="9" fillId="0" borderId="4" xfId="2" applyNumberFormat="1" applyFont="1" applyFill="1" applyBorder="1" applyAlignment="1">
      <alignment horizontal="center" vertical="center"/>
    </xf>
    <xf numFmtId="1" fontId="9" fillId="0" borderId="4" xfId="2" applyNumberFormat="1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2" fontId="9" fillId="0" borderId="6" xfId="2" applyNumberFormat="1" applyFont="1" applyFill="1" applyBorder="1" applyAlignment="1">
      <alignment horizontal="center" vertical="center"/>
    </xf>
    <xf numFmtId="4" fontId="3" fillId="0" borderId="4" xfId="2" applyNumberFormat="1" applyFont="1" applyFill="1" applyBorder="1" applyAlignment="1">
      <alignment horizontal="center" vertical="center" wrapText="1"/>
    </xf>
    <xf numFmtId="1" fontId="9" fillId="0" borderId="6" xfId="2" applyNumberFormat="1" applyFont="1" applyFill="1" applyBorder="1" applyAlignment="1">
      <alignment horizontal="center" vertical="center"/>
    </xf>
    <xf numFmtId="2" fontId="9" fillId="0" borderId="7" xfId="2" applyNumberFormat="1" applyFont="1" applyFill="1" applyBorder="1" applyAlignment="1">
      <alignment horizontal="center" vertical="center"/>
    </xf>
    <xf numFmtId="0" fontId="3" fillId="0" borderId="4" xfId="2" applyFill="1" applyBorder="1" applyAlignment="1">
      <alignment horizontal="center" vertical="center" wrapText="1"/>
    </xf>
    <xf numFmtId="2" fontId="9" fillId="0" borderId="3" xfId="2" applyNumberFormat="1" applyFont="1" applyFill="1" applyBorder="1" applyAlignment="1">
      <alignment horizontal="center" vertical="center"/>
    </xf>
    <xf numFmtId="2" fontId="9" fillId="0" borderId="5" xfId="2" applyNumberFormat="1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2" fontId="9" fillId="0" borderId="4" xfId="2" applyNumberFormat="1" applyFont="1" applyFill="1" applyBorder="1" applyAlignment="1">
      <alignment horizontal="center" vertical="center" wrapText="1"/>
    </xf>
    <xf numFmtId="4" fontId="9" fillId="0" borderId="4" xfId="2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vertical="justify"/>
    </xf>
    <xf numFmtId="0" fontId="9" fillId="0" borderId="0" xfId="2" applyFont="1" applyBorder="1"/>
    <xf numFmtId="0" fontId="9" fillId="0" borderId="0" xfId="2" applyFont="1" applyBorder="1" applyAlignment="1">
      <alignment horizontal="center"/>
    </xf>
    <xf numFmtId="0" fontId="9" fillId="0" borderId="0" xfId="2" applyFont="1" applyFill="1" applyBorder="1"/>
    <xf numFmtId="0" fontId="5" fillId="2" borderId="2" xfId="1" applyFont="1" applyFill="1" applyBorder="1" applyAlignment="1">
      <alignment vertical="center" wrapText="1"/>
    </xf>
    <xf numFmtId="0" fontId="4" fillId="2" borderId="2" xfId="1" applyFill="1" applyBorder="1"/>
    <xf numFmtId="0" fontId="0" fillId="2" borderId="2" xfId="0" applyFill="1" applyBorder="1"/>
    <xf numFmtId="0" fontId="6" fillId="2" borderId="2" xfId="1" applyFont="1" applyFill="1" applyBorder="1" applyAlignment="1">
      <alignment horizontal="left" wrapText="1"/>
    </xf>
    <xf numFmtId="0" fontId="2" fillId="2" borderId="0" xfId="3" applyFont="1" applyFill="1" applyAlignment="1">
      <alignment horizontal="left" vertical="center"/>
    </xf>
    <xf numFmtId="0" fontId="6" fillId="2" borderId="0" xfId="1" applyFont="1" applyFill="1" applyBorder="1" applyAlignment="1">
      <alignment horizontal="left" wrapText="1"/>
    </xf>
    <xf numFmtId="0" fontId="4" fillId="2" borderId="0" xfId="1" applyFont="1" applyFill="1" applyBorder="1" applyAlignment="1">
      <alignment horizontal="center" wrapText="1"/>
    </xf>
    <xf numFmtId="0" fontId="8" fillId="2" borderId="0" xfId="0" applyFont="1" applyFill="1"/>
    <xf numFmtId="0" fontId="0" fillId="2" borderId="0" xfId="0" applyFill="1"/>
    <xf numFmtId="0" fontId="14" fillId="2" borderId="0" xfId="3" applyFont="1" applyFill="1" applyAlignment="1">
      <alignment vertical="center" wrapText="1"/>
    </xf>
    <xf numFmtId="0" fontId="15" fillId="4" borderId="20" xfId="3" applyFont="1" applyFill="1" applyBorder="1" applyAlignment="1">
      <alignment horizontal="center" vertical="center" wrapText="1"/>
    </xf>
    <xf numFmtId="0" fontId="15" fillId="4" borderId="21" xfId="3" applyFont="1" applyFill="1" applyBorder="1" applyAlignment="1">
      <alignment horizontal="center" vertical="center" wrapText="1"/>
    </xf>
    <xf numFmtId="0" fontId="15" fillId="4" borderId="22" xfId="3" applyFont="1" applyFill="1" applyBorder="1" applyAlignment="1">
      <alignment horizontal="center" vertical="center" wrapText="1"/>
    </xf>
    <xf numFmtId="0" fontId="16" fillId="5" borderId="23" xfId="3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left" vertical="center" wrapText="1"/>
    </xf>
    <xf numFmtId="164" fontId="16" fillId="5" borderId="15" xfId="3" applyNumberFormat="1" applyFont="1" applyFill="1" applyBorder="1" applyAlignment="1">
      <alignment horizontal="center" vertical="center" wrapText="1"/>
    </xf>
    <xf numFmtId="0" fontId="16" fillId="2" borderId="15" xfId="3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center" vertical="center"/>
    </xf>
    <xf numFmtId="0" fontId="17" fillId="5" borderId="15" xfId="3" applyFont="1" applyFill="1" applyBorder="1" applyAlignment="1">
      <alignment horizontal="center" vertical="center"/>
    </xf>
    <xf numFmtId="0" fontId="17" fillId="5" borderId="24" xfId="3" applyFont="1" applyFill="1" applyBorder="1" applyAlignment="1">
      <alignment horizontal="center" vertical="center"/>
    </xf>
    <xf numFmtId="0" fontId="17" fillId="5" borderId="21" xfId="3" applyFont="1" applyFill="1" applyBorder="1" applyAlignment="1">
      <alignment horizontal="center" vertical="center"/>
    </xf>
    <xf numFmtId="2" fontId="2" fillId="2" borderId="21" xfId="3" applyNumberFormat="1" applyFont="1" applyFill="1" applyBorder="1" applyAlignment="1">
      <alignment horizontal="center" vertical="center"/>
    </xf>
    <xf numFmtId="2" fontId="2" fillId="2" borderId="25" xfId="3" applyNumberFormat="1" applyFont="1" applyFill="1" applyBorder="1" applyAlignment="1">
      <alignment horizontal="center" vertical="center"/>
    </xf>
    <xf numFmtId="2" fontId="2" fillId="2" borderId="26" xfId="3" applyNumberFormat="1" applyFont="1" applyFill="1" applyBorder="1" applyAlignment="1">
      <alignment horizontal="center" vertical="center"/>
    </xf>
    <xf numFmtId="0" fontId="16" fillId="5" borderId="27" xfId="3" applyFont="1" applyFill="1" applyBorder="1" applyAlignment="1">
      <alignment horizontal="center" vertical="center" wrapText="1"/>
    </xf>
    <xf numFmtId="0" fontId="17" fillId="2" borderId="21" xfId="3" applyFont="1" applyFill="1" applyBorder="1" applyAlignment="1">
      <alignment horizontal="left" vertical="center" wrapText="1"/>
    </xf>
    <xf numFmtId="164" fontId="16" fillId="5" borderId="21" xfId="3" applyNumberFormat="1" applyFont="1" applyFill="1" applyBorder="1" applyAlignment="1">
      <alignment horizontal="center" vertical="center" wrapText="1"/>
    </xf>
    <xf numFmtId="0" fontId="16" fillId="2" borderId="21" xfId="3" applyFont="1" applyFill="1" applyBorder="1" applyAlignment="1">
      <alignment horizontal="center" vertical="center" wrapText="1"/>
    </xf>
    <xf numFmtId="14" fontId="16" fillId="5" borderId="21" xfId="0" applyNumberFormat="1" applyFont="1" applyFill="1" applyBorder="1" applyAlignment="1">
      <alignment horizontal="center" vertical="center" wrapText="1"/>
    </xf>
    <xf numFmtId="0" fontId="17" fillId="2" borderId="21" xfId="3" applyFont="1" applyFill="1" applyBorder="1" applyAlignment="1">
      <alignment horizontal="center" vertical="center"/>
    </xf>
    <xf numFmtId="0" fontId="17" fillId="5" borderId="28" xfId="3" applyFont="1" applyFill="1" applyBorder="1" applyAlignment="1">
      <alignment horizontal="center" vertical="center"/>
    </xf>
    <xf numFmtId="2" fontId="2" fillId="2" borderId="22" xfId="3" applyNumberFormat="1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 wrapText="1"/>
    </xf>
    <xf numFmtId="0" fontId="18" fillId="2" borderId="0" xfId="4" applyFill="1" applyAlignment="1">
      <alignment vertical="center"/>
    </xf>
    <xf numFmtId="0" fontId="2" fillId="5" borderId="27" xfId="3" applyFont="1" applyFill="1" applyBorder="1" applyAlignment="1">
      <alignment horizontal="center" vertical="center"/>
    </xf>
    <xf numFmtId="0" fontId="2" fillId="5" borderId="21" xfId="3" applyFont="1" applyFill="1" applyBorder="1" applyAlignment="1">
      <alignment horizontal="center" vertical="center"/>
    </xf>
    <xf numFmtId="164" fontId="2" fillId="5" borderId="21" xfId="3" applyNumberFormat="1" applyFont="1" applyFill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/>
    </xf>
    <xf numFmtId="0" fontId="2" fillId="5" borderId="28" xfId="3" applyFont="1" applyFill="1" applyBorder="1" applyAlignment="1">
      <alignment horizontal="center" vertical="center"/>
    </xf>
    <xf numFmtId="14" fontId="2" fillId="5" borderId="21" xfId="3" applyNumberFormat="1" applyFont="1" applyFill="1" applyBorder="1" applyAlignment="1">
      <alignment horizontal="center" vertical="center"/>
    </xf>
    <xf numFmtId="0" fontId="2" fillId="5" borderId="29" xfId="3" applyFont="1" applyFill="1" applyBorder="1" applyAlignment="1">
      <alignment horizontal="center" vertical="center"/>
    </xf>
    <xf numFmtId="0" fontId="17" fillId="2" borderId="30" xfId="3" applyFont="1" applyFill="1" applyBorder="1" applyAlignment="1">
      <alignment horizontal="left" vertical="center" wrapText="1"/>
    </xf>
    <xf numFmtId="164" fontId="2" fillId="5" borderId="30" xfId="3" applyNumberFormat="1" applyFont="1" applyFill="1" applyBorder="1" applyAlignment="1">
      <alignment horizontal="center" vertical="center"/>
    </xf>
    <xf numFmtId="0" fontId="2" fillId="2" borderId="30" xfId="3" applyFont="1" applyFill="1" applyBorder="1" applyAlignment="1">
      <alignment horizontal="center" vertical="center"/>
    </xf>
    <xf numFmtId="14" fontId="2" fillId="5" borderId="30" xfId="3" applyNumberFormat="1" applyFont="1" applyFill="1" applyBorder="1" applyAlignment="1">
      <alignment horizontal="center" vertical="center"/>
    </xf>
    <xf numFmtId="0" fontId="2" fillId="5" borderId="30" xfId="3" applyFont="1" applyFill="1" applyBorder="1" applyAlignment="1">
      <alignment horizontal="center" vertical="center"/>
    </xf>
    <xf numFmtId="0" fontId="2" fillId="5" borderId="31" xfId="3" applyFont="1" applyFill="1" applyBorder="1" applyAlignment="1">
      <alignment horizontal="center" vertical="center"/>
    </xf>
    <xf numFmtId="2" fontId="2" fillId="2" borderId="30" xfId="3" applyNumberFormat="1" applyFont="1" applyFill="1" applyBorder="1" applyAlignment="1">
      <alignment horizontal="center" vertical="center"/>
    </xf>
    <xf numFmtId="2" fontId="2" fillId="2" borderId="32" xfId="3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center"/>
    </xf>
    <xf numFmtId="0" fontId="2" fillId="2" borderId="1" xfId="3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0" fontId="4" fillId="0" borderId="0" xfId="1" applyBorder="1"/>
    <xf numFmtId="0" fontId="0" fillId="0" borderId="0" xfId="0" applyBorder="1"/>
    <xf numFmtId="0" fontId="4" fillId="0" borderId="0" xfId="1"/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3" fillId="7" borderId="4" xfId="0" applyFont="1" applyFill="1" applyBorder="1"/>
    <xf numFmtId="0" fontId="13" fillId="7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Font="1" applyBorder="1"/>
    <xf numFmtId="0" fontId="0" fillId="0" borderId="4" xfId="0" applyNumberFormat="1" applyFont="1" applyBorder="1"/>
    <xf numFmtId="4" fontId="0" fillId="0" borderId="4" xfId="0" applyNumberFormat="1" applyFont="1" applyBorder="1"/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/>
    <xf numFmtId="0" fontId="19" fillId="0" borderId="4" xfId="0" applyFont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20" fillId="6" borderId="4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0" fontId="19" fillId="0" borderId="4" xfId="0" applyFont="1" applyFill="1" applyBorder="1"/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center" vertical="center"/>
    </xf>
    <xf numFmtId="0" fontId="21" fillId="0" borderId="4" xfId="0" applyFont="1" applyBorder="1"/>
    <xf numFmtId="0" fontId="19" fillId="0" borderId="4" xfId="0" applyFont="1" applyBorder="1" applyAlignment="1">
      <alignment horizontal="left" vertical="center"/>
    </xf>
    <xf numFmtId="0" fontId="19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4" fillId="0" borderId="0" xfId="0" applyFont="1"/>
    <xf numFmtId="0" fontId="7" fillId="0" borderId="0" xfId="1" applyFont="1" applyBorder="1" applyAlignment="1">
      <alignment horizontal="center" vertical="center" wrapText="1"/>
    </xf>
    <xf numFmtId="0" fontId="0" fillId="0" borderId="4" xfId="0" applyBorder="1"/>
    <xf numFmtId="0" fontId="13" fillId="10" borderId="4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 applyBorder="1" applyAlignment="1">
      <alignment horizontal="center" vertical="center"/>
    </xf>
    <xf numFmtId="0" fontId="0" fillId="12" borderId="4" xfId="0" applyFill="1" applyBorder="1"/>
    <xf numFmtId="4" fontId="0" fillId="12" borderId="4" xfId="0" applyNumberFormat="1" applyFill="1" applyBorder="1"/>
    <xf numFmtId="4" fontId="0" fillId="12" borderId="4" xfId="0" applyNumberFormat="1" applyFont="1" applyFill="1" applyBorder="1"/>
    <xf numFmtId="0" fontId="0" fillId="11" borderId="0" xfId="0" applyFill="1"/>
    <xf numFmtId="0" fontId="13" fillId="11" borderId="0" xfId="0" applyFont="1" applyFill="1"/>
    <xf numFmtId="0" fontId="13" fillId="0" borderId="3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7" borderId="11" xfId="0" applyFont="1" applyFill="1" applyBorder="1" applyAlignment="1">
      <alignment wrapText="1"/>
    </xf>
    <xf numFmtId="0" fontId="10" fillId="2" borderId="5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13" fillId="7" borderId="6" xfId="0" applyFont="1" applyFill="1" applyBorder="1" applyAlignment="1">
      <alignment horizontal="center" vertical="center"/>
    </xf>
    <xf numFmtId="0" fontId="0" fillId="0" borderId="41" xfId="0" applyBorder="1" applyAlignment="1">
      <alignment horizontal="left"/>
    </xf>
    <xf numFmtId="0" fontId="0" fillId="0" borderId="37" xfId="0" applyNumberFormat="1" applyBorder="1"/>
    <xf numFmtId="0" fontId="0" fillId="0" borderId="10" xfId="0" applyNumberFormat="1" applyBorder="1"/>
    <xf numFmtId="0" fontId="0" fillId="0" borderId="44" xfId="0" applyBorder="1" applyAlignment="1">
      <alignment horizontal="left"/>
    </xf>
    <xf numFmtId="0" fontId="0" fillId="0" borderId="38" xfId="0" applyNumberFormat="1" applyBorder="1"/>
    <xf numFmtId="0" fontId="13" fillId="7" borderId="33" xfId="0" applyFont="1" applyFill="1" applyBorder="1" applyAlignment="1">
      <alignment horizontal="left" vertical="center"/>
    </xf>
    <xf numFmtId="0" fontId="13" fillId="7" borderId="45" xfId="0" applyFont="1" applyFill="1" applyBorder="1" applyAlignment="1">
      <alignment horizontal="left" vertical="center"/>
    </xf>
    <xf numFmtId="0" fontId="13" fillId="7" borderId="46" xfId="0" applyNumberFormat="1" applyFont="1" applyFill="1" applyBorder="1"/>
    <xf numFmtId="0" fontId="0" fillId="0" borderId="4" xfId="0" applyNumberFormat="1" applyBorder="1" applyAlignment="1">
      <alignment vertical="center"/>
    </xf>
    <xf numFmtId="0" fontId="13" fillId="7" borderId="4" xfId="0" applyFont="1" applyFill="1" applyBorder="1" applyAlignment="1">
      <alignment horizontal="left" vertical="center"/>
    </xf>
    <xf numFmtId="0" fontId="13" fillId="7" borderId="4" xfId="0" applyNumberFormat="1" applyFont="1" applyFill="1" applyBorder="1" applyAlignment="1">
      <alignment vertical="center"/>
    </xf>
    <xf numFmtId="165" fontId="0" fillId="0" borderId="10" xfId="0" applyNumberFormat="1" applyBorder="1" applyAlignment="1">
      <alignment horizontal="center" vertical="center"/>
    </xf>
    <xf numFmtId="165" fontId="13" fillId="7" borderId="38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13" fillId="7" borderId="6" xfId="0" applyFont="1" applyFill="1" applyBorder="1" applyAlignment="1">
      <alignment horizontal="center" vertical="center" wrapText="1"/>
    </xf>
    <xf numFmtId="0" fontId="10" fillId="13" borderId="0" xfId="2" applyFont="1" applyFill="1" applyBorder="1" applyAlignment="1">
      <alignment horizontal="center"/>
    </xf>
    <xf numFmtId="0" fontId="9" fillId="13" borderId="0" xfId="2" applyFont="1" applyFill="1" applyBorder="1" applyAlignment="1">
      <alignment horizontal="center" vertical="justify"/>
    </xf>
    <xf numFmtId="43" fontId="9" fillId="0" borderId="4" xfId="5" applyFont="1" applyBorder="1" applyAlignment="1">
      <alignment horizontal="center"/>
    </xf>
    <xf numFmtId="2" fontId="13" fillId="7" borderId="4" xfId="0" applyNumberFormat="1" applyFont="1" applyFill="1" applyBorder="1" applyAlignment="1">
      <alignment horizontal="center" vertical="center"/>
    </xf>
    <xf numFmtId="0" fontId="9" fillId="0" borderId="4" xfId="2" applyFont="1" applyBorder="1"/>
    <xf numFmtId="0" fontId="9" fillId="0" borderId="4" xfId="2" applyFont="1" applyFill="1" applyBorder="1"/>
    <xf numFmtId="0" fontId="9" fillId="0" borderId="4" xfId="2" applyFont="1" applyFill="1" applyBorder="1" applyAlignment="1">
      <alignment horizontal="left" vertical="center"/>
    </xf>
    <xf numFmtId="0" fontId="9" fillId="0" borderId="4" xfId="2" applyFont="1" applyBorder="1" applyAlignment="1">
      <alignment horizontal="left"/>
    </xf>
    <xf numFmtId="0" fontId="1" fillId="0" borderId="4" xfId="0" applyFont="1" applyBorder="1" applyAlignment="1">
      <alignment vertical="center"/>
    </xf>
    <xf numFmtId="2" fontId="9" fillId="0" borderId="4" xfId="2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2" fontId="9" fillId="0" borderId="5" xfId="2" applyNumberFormat="1" applyFont="1" applyBorder="1" applyAlignment="1">
      <alignment vertical="center"/>
    </xf>
    <xf numFmtId="0" fontId="10" fillId="7" borderId="4" xfId="2" applyFont="1" applyFill="1" applyBorder="1" applyAlignment="1">
      <alignment horizontal="center" vertical="center" wrapText="1"/>
    </xf>
    <xf numFmtId="43" fontId="9" fillId="0" borderId="0" xfId="5" applyFont="1"/>
    <xf numFmtId="0" fontId="24" fillId="0" borderId="0" xfId="0" applyFont="1"/>
    <xf numFmtId="1" fontId="9" fillId="0" borderId="5" xfId="2" applyNumberFormat="1" applyFont="1" applyFill="1" applyBorder="1" applyAlignment="1">
      <alignment horizontal="center" vertical="center"/>
    </xf>
    <xf numFmtId="0" fontId="9" fillId="0" borderId="2" xfId="2" applyFont="1" applyBorder="1" applyAlignment="1">
      <alignment horizontal="center"/>
    </xf>
    <xf numFmtId="1" fontId="10" fillId="0" borderId="5" xfId="2" applyNumberFormat="1" applyFont="1" applyBorder="1" applyAlignment="1">
      <alignment horizontal="center" vertical="center" wrapText="1"/>
    </xf>
    <xf numFmtId="0" fontId="10" fillId="7" borderId="47" xfId="2" applyFont="1" applyFill="1" applyBorder="1" applyAlignment="1">
      <alignment horizontal="center" vertical="center" wrapText="1"/>
    </xf>
    <xf numFmtId="0" fontId="10" fillId="7" borderId="48" xfId="2" applyFont="1" applyFill="1" applyBorder="1" applyAlignment="1">
      <alignment horizontal="center" vertical="center" wrapText="1"/>
    </xf>
    <xf numFmtId="1" fontId="10" fillId="0" borderId="41" xfId="2" applyNumberFormat="1" applyFont="1" applyBorder="1" applyAlignment="1">
      <alignment horizontal="center" vertical="center" wrapText="1"/>
    </xf>
    <xf numFmtId="2" fontId="9" fillId="0" borderId="41" xfId="2" applyNumberFormat="1" applyFont="1" applyFill="1" applyBorder="1" applyAlignment="1">
      <alignment horizontal="center" vertical="center"/>
    </xf>
    <xf numFmtId="0" fontId="9" fillId="0" borderId="41" xfId="2" applyFont="1" applyFill="1" applyBorder="1" applyAlignment="1">
      <alignment horizontal="center" vertical="center"/>
    </xf>
    <xf numFmtId="0" fontId="10" fillId="2" borderId="41" xfId="2" applyFont="1" applyFill="1" applyBorder="1" applyAlignment="1">
      <alignment horizontal="center" vertical="center" wrapText="1"/>
    </xf>
    <xf numFmtId="0" fontId="10" fillId="2" borderId="41" xfId="2" applyFont="1" applyFill="1" applyBorder="1" applyAlignment="1">
      <alignment vertical="center" wrapText="1"/>
    </xf>
    <xf numFmtId="49" fontId="10" fillId="2" borderId="41" xfId="2" applyNumberFormat="1" applyFont="1" applyFill="1" applyBorder="1" applyAlignment="1">
      <alignment horizontal="center" vertical="center"/>
    </xf>
    <xf numFmtId="49" fontId="25" fillId="14" borderId="39" xfId="0" applyNumberFormat="1" applyFont="1" applyFill="1" applyBorder="1" applyAlignment="1">
      <alignment horizontal="center" vertical="center"/>
    </xf>
    <xf numFmtId="0" fontId="25" fillId="14" borderId="39" xfId="0" applyFont="1" applyFill="1" applyBorder="1" applyAlignment="1">
      <alignment horizontal="center" vertical="center" wrapText="1"/>
    </xf>
    <xf numFmtId="0" fontId="25" fillId="14" borderId="39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14" fontId="26" fillId="0" borderId="4" xfId="0" applyNumberFormat="1" applyFont="1" applyFill="1" applyBorder="1" applyAlignment="1">
      <alignment horizontal="center" vertical="center" wrapText="1"/>
    </xf>
    <xf numFmtId="43" fontId="27" fillId="0" borderId="0" xfId="2" applyNumberFormat="1" applyFont="1"/>
    <xf numFmtId="0" fontId="13" fillId="11" borderId="4" xfId="0" applyFont="1" applyFill="1" applyBorder="1" applyAlignment="1">
      <alignment horizontal="right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49" xfId="0" applyNumberForma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 wrapText="1"/>
    </xf>
    <xf numFmtId="0" fontId="13" fillId="7" borderId="36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wrapText="1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10" fillId="7" borderId="41" xfId="2" applyFont="1" applyFill="1" applyBorder="1" applyAlignment="1">
      <alignment horizontal="center" vertical="center" wrapText="1"/>
    </xf>
    <xf numFmtId="0" fontId="3" fillId="7" borderId="44" xfId="2" applyFill="1" applyBorder="1" applyAlignment="1">
      <alignment horizontal="center" vertical="center" wrapText="1"/>
    </xf>
    <xf numFmtId="0" fontId="3" fillId="7" borderId="6" xfId="2" applyFill="1" applyBorder="1" applyAlignment="1">
      <alignment horizontal="center" vertical="center" wrapText="1"/>
    </xf>
    <xf numFmtId="0" fontId="10" fillId="7" borderId="6" xfId="2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/>
    </xf>
    <xf numFmtId="0" fontId="13" fillId="8" borderId="35" xfId="0" applyFont="1" applyFill="1" applyBorder="1" applyAlignment="1">
      <alignment horizontal="center" vertical="center"/>
    </xf>
    <xf numFmtId="0" fontId="13" fillId="8" borderId="36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/>
    </xf>
    <xf numFmtId="0" fontId="13" fillId="12" borderId="4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7" fillId="0" borderId="3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14" fontId="15" fillId="3" borderId="13" xfId="0" applyNumberFormat="1" applyFont="1" applyFill="1" applyBorder="1" applyAlignment="1">
      <alignment horizontal="center" vertical="center"/>
    </xf>
    <xf numFmtId="14" fontId="15" fillId="3" borderId="18" xfId="0" applyNumberFormat="1" applyFont="1" applyFill="1" applyBorder="1" applyAlignment="1">
      <alignment horizontal="center" vertical="center"/>
    </xf>
    <xf numFmtId="14" fontId="15" fillId="3" borderId="13" xfId="3" applyNumberFormat="1" applyFont="1" applyFill="1" applyBorder="1" applyAlignment="1">
      <alignment horizontal="center" vertical="center"/>
    </xf>
    <xf numFmtId="14" fontId="15" fillId="3" borderId="18" xfId="3" applyNumberFormat="1" applyFont="1" applyFill="1" applyBorder="1" applyAlignment="1">
      <alignment horizontal="center" vertical="center"/>
    </xf>
    <xf numFmtId="14" fontId="15" fillId="3" borderId="13" xfId="3" applyNumberFormat="1" applyFont="1" applyFill="1" applyBorder="1" applyAlignment="1">
      <alignment horizontal="center" vertical="center" wrapText="1"/>
    </xf>
    <xf numFmtId="14" fontId="15" fillId="3" borderId="18" xfId="3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14" fontId="15" fillId="3" borderId="12" xfId="3" applyNumberFormat="1" applyFont="1" applyFill="1" applyBorder="1" applyAlignment="1">
      <alignment horizontal="center" vertical="center"/>
    </xf>
    <xf numFmtId="14" fontId="15" fillId="3" borderId="17" xfId="3" applyNumberFormat="1" applyFont="1" applyFill="1" applyBorder="1" applyAlignment="1">
      <alignment horizontal="center" vertical="center"/>
    </xf>
    <xf numFmtId="0" fontId="15" fillId="3" borderId="13" xfId="3" applyFont="1" applyFill="1" applyBorder="1" applyAlignment="1">
      <alignment horizontal="center" vertical="center" wrapText="1"/>
    </xf>
    <xf numFmtId="0" fontId="15" fillId="3" borderId="18" xfId="3" applyFont="1" applyFill="1" applyBorder="1" applyAlignment="1">
      <alignment horizontal="center" vertical="center" wrapText="1"/>
    </xf>
    <xf numFmtId="0" fontId="15" fillId="3" borderId="14" xfId="3" applyFont="1" applyFill="1" applyBorder="1" applyAlignment="1">
      <alignment horizontal="center" vertical="center" wrapText="1"/>
    </xf>
    <xf numFmtId="0" fontId="15" fillId="3" borderId="19" xfId="3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horizontal="center" vertical="center"/>
    </xf>
    <xf numFmtId="0" fontId="15" fillId="3" borderId="16" xfId="3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</cellXfs>
  <cellStyles count="6">
    <cellStyle name="Hipervínculo" xfId="4" builtinId="8"/>
    <cellStyle name="Millares" xfId="5" builtinId="3"/>
    <cellStyle name="Normal" xfId="0" builtinId="0"/>
    <cellStyle name="Normal 2" xfId="2"/>
    <cellStyle name="Normal 2 3" xfId="1"/>
    <cellStyle name="Normal 3" xfId="3"/>
  </cellStyles>
  <dxfs count="0"/>
  <tableStyles count="0" defaultTableStyle="TableStyleMedium2" defaultPivotStyle="PivotStyleLight16"/>
  <colors>
    <mruColors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7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/>
              <a:t>Custo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4071563518328326"/>
          <c:y val="0.16546846781766958"/>
          <c:w val="0.3836253439334576"/>
          <c:h val="0.72853620361674976"/>
        </c:manualLayout>
      </c:layout>
      <c:pieChart>
        <c:varyColors val="1"/>
        <c:ser>
          <c:idx val="0"/>
          <c:order val="0"/>
          <c:tx>
            <c:strRef>
              <c:f>'Plan de formación interna PAS'!$C$17</c:f>
              <c:strCache>
                <c:ptCount val="1"/>
                <c:pt idx="0">
                  <c:v>Custo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explosion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6.3018090480625469E-2"/>
                  <c:y val="0.1193666614359404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749809499619066E-2"/>
                  <c:y val="3.598702407604619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1261818079191686E-2"/>
                  <c:y val="0.132739636600415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 de formación interna PAS'!$B$18:$B$21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</c:strCache>
            </c:strRef>
          </c:cat>
          <c:val>
            <c:numRef>
              <c:f>'Plan de formación interna PAS'!$C$18:$C$21</c:f>
              <c:numCache>
                <c:formatCode>#,##0\ "€"</c:formatCode>
                <c:ptCount val="4"/>
                <c:pt idx="0">
                  <c:v>10820.37</c:v>
                </c:pt>
                <c:pt idx="1">
                  <c:v>4215.05</c:v>
                </c:pt>
                <c:pt idx="2">
                  <c:v>40383.519999999997</c:v>
                </c:pt>
                <c:pt idx="3">
                  <c:v>18294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148249584743938"/>
          <c:y val="0.22513665149654458"/>
          <c:w val="0.22444343007848658"/>
          <c:h val="0.64143803125526744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2014 PLAN DE FORMACIÓN EXTERNA (P.A.S.)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P.A.S.</a:t>
            </a:r>
            <a:r>
              <a:rPr lang="es-ES" b="1" baseline="0"/>
              <a:t> POR CAMPUS</a:t>
            </a:r>
            <a:endParaRPr lang="es-ES" b="1"/>
          </a:p>
        </c:rich>
      </c:tx>
      <c:layout>
        <c:manualLayout>
          <c:xMode val="edge"/>
          <c:yMode val="edge"/>
          <c:x val="0.14982190391082406"/>
          <c:y val="7.0498084291187743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792129991384665E-2"/>
          <c:y val="4.282239099141958E-2"/>
          <c:w val="0.72525367153533293"/>
          <c:h val="0.66380162289811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 de formación externa PAS'!$E$28</c:f>
              <c:strCache>
                <c:ptCount val="1"/>
                <c:pt idx="0">
                  <c:v>Total OURENSE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formación externa PAS'!$B$29:$B$40</c:f>
              <c:strCache>
                <c:ptCount val="12"/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</c:v>
                </c:pt>
                <c:pt idx="5">
                  <c:v>Idiomas</c:v>
                </c:pt>
                <c:pt idx="6">
                  <c:v>Informática</c:v>
                </c:pt>
                <c:pt idx="7">
                  <c:v>Investigación</c:v>
                </c:pt>
                <c:pt idx="8">
                  <c:v>Laboratorios</c:v>
                </c:pt>
                <c:pt idx="9">
                  <c:v>Prevención de riscos</c:v>
                </c:pt>
                <c:pt idx="10">
                  <c:v>Servizos Xerais</c:v>
                </c:pt>
                <c:pt idx="11">
                  <c:v>Xurídico Procedimental</c:v>
                </c:pt>
              </c:strCache>
            </c:strRef>
          </c:cat>
          <c:val>
            <c:numRef>
              <c:f>'Plan de formación externa PAS'!$E$29:$E$40</c:f>
              <c:numCache>
                <c:formatCode>General</c:formatCode>
                <c:ptCount val="12"/>
                <c:pt idx="1">
                  <c:v>1</c:v>
                </c:pt>
                <c:pt idx="2">
                  <c:v>1</c:v>
                </c:pt>
                <c:pt idx="7">
                  <c:v>1</c:v>
                </c:pt>
                <c:pt idx="8">
                  <c:v>4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'Plan de formación externa PAS'!$H$28</c:f>
              <c:strCache>
                <c:ptCount val="1"/>
                <c:pt idx="0">
                  <c:v>Total PONTEVEDRA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formación externa PAS'!$B$29:$B$40</c:f>
              <c:strCache>
                <c:ptCount val="12"/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</c:v>
                </c:pt>
                <c:pt idx="5">
                  <c:v>Idiomas</c:v>
                </c:pt>
                <c:pt idx="6">
                  <c:v>Informática</c:v>
                </c:pt>
                <c:pt idx="7">
                  <c:v>Investigación</c:v>
                </c:pt>
                <c:pt idx="8">
                  <c:v>Laboratorios</c:v>
                </c:pt>
                <c:pt idx="9">
                  <c:v>Prevención de riscos</c:v>
                </c:pt>
                <c:pt idx="10">
                  <c:v>Servizos Xerais</c:v>
                </c:pt>
                <c:pt idx="11">
                  <c:v>Xurídico Procedimental</c:v>
                </c:pt>
              </c:strCache>
            </c:strRef>
          </c:cat>
          <c:val>
            <c:numRef>
              <c:f>'Plan de formación externa PAS'!$H$29:$H$40</c:f>
              <c:numCache>
                <c:formatCode>General</c:formatCode>
                <c:ptCount val="12"/>
                <c:pt idx="1">
                  <c:v>3</c:v>
                </c:pt>
                <c:pt idx="4">
                  <c:v>1</c:v>
                </c:pt>
                <c:pt idx="5">
                  <c:v>1</c:v>
                </c:pt>
                <c:pt idx="11">
                  <c:v>4</c:v>
                </c:pt>
              </c:numCache>
            </c:numRef>
          </c:val>
        </c:ser>
        <c:ser>
          <c:idx val="2"/>
          <c:order val="2"/>
          <c:tx>
            <c:strRef>
              <c:f>'Plan de formación externa PAS'!$K$28</c:f>
              <c:strCache>
                <c:ptCount val="1"/>
                <c:pt idx="0">
                  <c:v>Total VIGO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'Plan de formación externa PAS'!$B$29:$B$40</c:f>
              <c:strCache>
                <c:ptCount val="12"/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Habilidades</c:v>
                </c:pt>
                <c:pt idx="5">
                  <c:v>Idiomas</c:v>
                </c:pt>
                <c:pt idx="6">
                  <c:v>Informática</c:v>
                </c:pt>
                <c:pt idx="7">
                  <c:v>Investigación</c:v>
                </c:pt>
                <c:pt idx="8">
                  <c:v>Laboratorios</c:v>
                </c:pt>
                <c:pt idx="9">
                  <c:v>Prevención de riscos</c:v>
                </c:pt>
                <c:pt idx="10">
                  <c:v>Servizos Xerais</c:v>
                </c:pt>
                <c:pt idx="11">
                  <c:v>Xurídico Procedimental</c:v>
                </c:pt>
              </c:strCache>
            </c:strRef>
          </c:cat>
          <c:val>
            <c:numRef>
              <c:f>'Plan de formación externa PAS'!$K$29:$K$40</c:f>
              <c:numCache>
                <c:formatCode>General</c:formatCode>
                <c:ptCount val="12"/>
                <c:pt idx="1">
                  <c:v>7</c:v>
                </c:pt>
                <c:pt idx="3">
                  <c:v>9</c:v>
                </c:pt>
                <c:pt idx="4">
                  <c:v>3</c:v>
                </c:pt>
                <c:pt idx="5">
                  <c:v>24</c:v>
                </c:pt>
                <c:pt idx="6">
                  <c:v>7</c:v>
                </c:pt>
                <c:pt idx="7">
                  <c:v>5</c:v>
                </c:pt>
                <c:pt idx="8">
                  <c:v>20</c:v>
                </c:pt>
                <c:pt idx="9">
                  <c:v>5</c:v>
                </c:pt>
                <c:pt idx="10">
                  <c:v>5</c:v>
                </c:pt>
                <c:pt idx="11">
                  <c:v>41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7705728"/>
        <c:axId val="157707264"/>
      </c:barChart>
      <c:catAx>
        <c:axId val="15770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7707264"/>
        <c:crosses val="autoZero"/>
        <c:auto val="1"/>
        <c:lblAlgn val="ctr"/>
        <c:lblOffset val="100"/>
        <c:noMultiLvlLbl val="0"/>
      </c:catAx>
      <c:valAx>
        <c:axId val="15770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77057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973267284012428"/>
          <c:y val="0.25530057018734725"/>
          <c:w val="0.17553340946885457"/>
          <c:h val="0.45498836408044357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2014 FORMACIÓN NON REGULADA POLO PLAN DE FORMACIÓN (P.A.S. POR</a:t>
            </a:r>
            <a:r>
              <a:rPr lang="en-US" b="1" baseline="0"/>
              <a:t> CAMPUS</a:t>
            </a:r>
            <a:r>
              <a:rPr lang="en-US" b="1"/>
              <a:t>)</a:t>
            </a:r>
          </a:p>
        </c:rich>
      </c:tx>
      <c:layout>
        <c:manualLayout>
          <c:xMode val="edge"/>
          <c:yMode val="edge"/>
          <c:x val="6.4382139148494322E-3"/>
          <c:y val="2.2653721682847898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9780132623608968E-2"/>
          <c:y val="0.22330097087378642"/>
          <c:w val="0.63869338762561234"/>
          <c:h val="0.54264199984710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'Formación non regulada PAS'!$C$7</c:f>
              <c:strCache>
                <c:ptCount val="1"/>
                <c:pt idx="0">
                  <c:v>Asistentes Ourense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non regulada PAS'!$A$8:$A$11</c:f>
              <c:strCache>
                <c:ptCount val="4"/>
                <c:pt idx="0">
                  <c:v>APPS Vigo</c:v>
                </c:pt>
                <c:pt idx="1">
                  <c:v>Obradoiro básico de programas 
de calidade</c:v>
                </c:pt>
                <c:pt idx="2">
                  <c:v>Queixas, Suxestións e Parabéns</c:v>
                </c:pt>
                <c:pt idx="3">
                  <c:v>SID (Sistema de Información á Dirección) / APPS Vigo</c:v>
                </c:pt>
              </c:strCache>
            </c:strRef>
          </c:cat>
          <c:val>
            <c:numRef>
              <c:f>'Formación non regulada PAS'!$C$8:$C$11</c:f>
              <c:numCache>
                <c:formatCode>General</c:formatCode>
                <c:ptCount val="4"/>
                <c:pt idx="2">
                  <c:v>2</c:v>
                </c:pt>
                <c:pt idx="3">
                  <c:v>26</c:v>
                </c:pt>
              </c:numCache>
            </c:numRef>
          </c:val>
        </c:ser>
        <c:ser>
          <c:idx val="1"/>
          <c:order val="1"/>
          <c:tx>
            <c:strRef>
              <c:f>'Formación non regulada PAS'!$D$7</c:f>
              <c:strCache>
                <c:ptCount val="1"/>
                <c:pt idx="0">
                  <c:v>Asistentes Pontevedra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non regulada PAS'!$A$8:$A$11</c:f>
              <c:strCache>
                <c:ptCount val="4"/>
                <c:pt idx="0">
                  <c:v>APPS Vigo</c:v>
                </c:pt>
                <c:pt idx="1">
                  <c:v>Obradoiro básico de programas 
de calidade</c:v>
                </c:pt>
                <c:pt idx="2">
                  <c:v>Queixas, Suxestións e Parabéns</c:v>
                </c:pt>
                <c:pt idx="3">
                  <c:v>SID (Sistema de Información á Dirección) / APPS Vigo</c:v>
                </c:pt>
              </c:strCache>
            </c:strRef>
          </c:cat>
          <c:val>
            <c:numRef>
              <c:f>'Formación non regulada PAS'!$D$8:$D$11</c:f>
              <c:numCache>
                <c:formatCode>General</c:formatCode>
                <c:ptCount val="4"/>
                <c:pt idx="1">
                  <c:v>3</c:v>
                </c:pt>
                <c:pt idx="2">
                  <c:v>4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'Formación non regulada PAS'!$E$7</c:f>
              <c:strCache>
                <c:ptCount val="1"/>
                <c:pt idx="0">
                  <c:v>Asistentes Vigo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'Formación non regulada PAS'!$A$8:$A$11</c:f>
              <c:strCache>
                <c:ptCount val="4"/>
                <c:pt idx="0">
                  <c:v>APPS Vigo</c:v>
                </c:pt>
                <c:pt idx="1">
                  <c:v>Obradoiro básico de programas 
de calidade</c:v>
                </c:pt>
                <c:pt idx="2">
                  <c:v>Queixas, Suxestións e Parabéns</c:v>
                </c:pt>
                <c:pt idx="3">
                  <c:v>SID (Sistema de Información á Dirección) / APPS Vigo</c:v>
                </c:pt>
              </c:strCache>
            </c:strRef>
          </c:cat>
          <c:val>
            <c:numRef>
              <c:f>'Formación non regulada PAS'!$E$8:$E$11</c:f>
              <c:numCache>
                <c:formatCode>General</c:formatCode>
                <c:ptCount val="4"/>
                <c:pt idx="0">
                  <c:v>18</c:v>
                </c:pt>
                <c:pt idx="2">
                  <c:v>39</c:v>
                </c:pt>
                <c:pt idx="3">
                  <c:v>31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8607616"/>
        <c:axId val="158629888"/>
      </c:barChart>
      <c:catAx>
        <c:axId val="1586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8629888"/>
        <c:crosses val="autoZero"/>
        <c:auto val="1"/>
        <c:lblAlgn val="ctr"/>
        <c:lblOffset val="100"/>
        <c:noMultiLvlLbl val="0"/>
      </c:catAx>
      <c:valAx>
        <c:axId val="15862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5860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85417126597496"/>
          <c:y val="0.17758785006243152"/>
          <c:w val="0.22395728571311763"/>
          <c:h val="0.46318884896669471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400"/>
              <a:t>2014 PLAN</a:t>
            </a:r>
            <a:r>
              <a:rPr lang="es-ES" sz="2400" baseline="0"/>
              <a:t> DE FORMACIÓN (PDI)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2400" baseline="0"/>
              <a:t>MATRICULA </a:t>
            </a:r>
            <a:endParaRPr lang="es-ES" sz="2400"/>
          </a:p>
        </c:rich>
      </c:tx>
      <c:layout>
        <c:manualLayout>
          <c:xMode val="edge"/>
          <c:yMode val="edge"/>
          <c:x val="0.18650058242072984"/>
          <c:y val="2.058823635367384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Text" lastClr="000000">
              <a:lumMod val="25000"/>
              <a:lumOff val="75000"/>
            </a:sysClr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370177707916159"/>
          <c:y val="0.30137305343899201"/>
          <c:w val="0.4096336038512145"/>
          <c:h val="0.5963785238216521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explosion val="2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'Plan de formación PDI'!$P$30:$P$33</c:f>
              <c:strCache>
                <c:ptCount val="4"/>
                <c:pt idx="0">
                  <c:v>Campus de Ourense</c:v>
                </c:pt>
                <c:pt idx="1">
                  <c:v>Campus de Pontevedra</c:v>
                </c:pt>
                <c:pt idx="2">
                  <c:v>Campus de Vigo</c:v>
                </c:pt>
                <c:pt idx="3">
                  <c:v>Virtual</c:v>
                </c:pt>
              </c:strCache>
            </c:strRef>
          </c:cat>
          <c:val>
            <c:numRef>
              <c:f>'Plan de formación PDI'!$Q$30:$Q$33</c:f>
              <c:numCache>
                <c:formatCode>General</c:formatCode>
                <c:ptCount val="4"/>
                <c:pt idx="0">
                  <c:v>123</c:v>
                </c:pt>
                <c:pt idx="1">
                  <c:v>107</c:v>
                </c:pt>
                <c:pt idx="2">
                  <c:v>448</c:v>
                </c:pt>
                <c:pt idx="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18306940364201"/>
          <c:y val="0.35510006459266452"/>
          <c:w val="0.3009650924913812"/>
          <c:h val="0.42135671974456895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2014 SERVIZO DE PREVENCION E RISCOS LABORAIS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FORMACIÓN</a:t>
            </a:r>
          </a:p>
        </c:rich>
      </c:tx>
      <c:overlay val="0"/>
      <c:spPr>
        <a:solidFill>
          <a:schemeClr val="bg1">
            <a:lumMod val="95000"/>
          </a:schemeClr>
        </a:solidFill>
        <a:ln>
          <a:solidFill>
            <a:sysClr val="windowText" lastClr="000000">
              <a:lumMod val="25000"/>
              <a:lumOff val="75000"/>
            </a:sysClr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505466871285897"/>
          <c:y val="0.29031807329126563"/>
          <c:w val="0.51225430154564011"/>
          <c:h val="0.6817638200252833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'Formación PRL'!$D$18:$G$18</c:f>
              <c:strCache>
                <c:ptCount val="4"/>
                <c:pt idx="0">
                  <c:v>Asistentes PAS</c:v>
                </c:pt>
                <c:pt idx="1">
                  <c:v>Asistentes PDI</c:v>
                </c:pt>
                <c:pt idx="2">
                  <c:v>Asistentes ALUMNOS</c:v>
                </c:pt>
                <c:pt idx="3">
                  <c:v>Asistentes OUTROS</c:v>
                </c:pt>
              </c:strCache>
            </c:strRef>
          </c:cat>
          <c:val>
            <c:numRef>
              <c:f>'Formación PRL'!$D$62:$G$62</c:f>
              <c:numCache>
                <c:formatCode>General</c:formatCode>
                <c:ptCount val="4"/>
                <c:pt idx="0">
                  <c:v>246</c:v>
                </c:pt>
                <c:pt idx="1">
                  <c:v>154</c:v>
                </c:pt>
                <c:pt idx="2">
                  <c:v>14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7080174877709869"/>
          <c:y val="0.22200683976538169"/>
          <c:w val="0.44752772474459346"/>
          <c:h val="0.71955411956487259"/>
        </c:manualLayout>
      </c:layout>
      <c:pieChart>
        <c:varyColors val="1"/>
        <c:ser>
          <c:idx val="0"/>
          <c:order val="0"/>
          <c:tx>
            <c:strRef>
              <c:f>'Plan de formación interna PAS'!$C$24</c:f>
              <c:strCache>
                <c:ptCount val="1"/>
                <c:pt idx="0">
                  <c:v>Participantes</c:v>
                </c:pt>
              </c:strCache>
            </c:strRef>
          </c:tx>
          <c:spPr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'Plan de formación interna PAS'!$B$25:$B$28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</c:strCache>
            </c:strRef>
          </c:cat>
          <c:val>
            <c:numRef>
              <c:f>'Plan de formación interna PAS'!$C$25:$C$28</c:f>
              <c:numCache>
                <c:formatCode>General</c:formatCode>
                <c:ptCount val="4"/>
                <c:pt idx="0">
                  <c:v>101</c:v>
                </c:pt>
                <c:pt idx="1">
                  <c:v>58</c:v>
                </c:pt>
                <c:pt idx="2">
                  <c:v>491</c:v>
                </c:pt>
                <c:pt idx="3">
                  <c:v>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69952302473819"/>
          <c:y val="0.32190231887230275"/>
          <c:w val="0.20219335203048558"/>
          <c:h val="0.47619380910719489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gl-ES" baseline="0"/>
              <a:t>participantes por área e campus</a:t>
            </a:r>
            <a:endParaRPr lang="gl-ES"/>
          </a:p>
        </c:rich>
      </c:tx>
      <c:layout>
        <c:manualLayout>
          <c:xMode val="edge"/>
          <c:yMode val="edge"/>
          <c:x val="0.24423850864795749"/>
          <c:y val="1.30540286237805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653513138443903E-2"/>
          <c:y val="7.3047755822974958E-2"/>
          <c:w val="0.92427368992669023"/>
          <c:h val="0.5373337295102262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CDACE6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2">
                  <a:tint val="97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'Plan de formación interna PAS'!$B$62:$C$79</c:f>
              <c:multiLvlStrCache>
                <c:ptCount val="18"/>
                <c:lvl>
                  <c:pt idx="0">
                    <c:v>Académica</c:v>
                  </c:pt>
                  <c:pt idx="1">
                    <c:v>Habilidades de Relación</c:v>
                  </c:pt>
                  <c:pt idx="2">
                    <c:v>Informática</c:v>
                  </c:pt>
                  <c:pt idx="3">
                    <c:v>Xurídico Procedimental</c:v>
                  </c:pt>
                  <c:pt idx="4">
                    <c:v>Académica</c:v>
                  </c:pt>
                  <c:pt idx="5">
                    <c:v>Informática</c:v>
                  </c:pt>
                  <c:pt idx="6">
                    <c:v>Xurídico Procedimental</c:v>
                  </c:pt>
                  <c:pt idx="7">
                    <c:v>Académica</c:v>
                  </c:pt>
                  <c:pt idx="8">
                    <c:v>Calidade</c:v>
                  </c:pt>
                  <c:pt idx="9">
                    <c:v>Habilidades de Relación</c:v>
                  </c:pt>
                  <c:pt idx="10">
                    <c:v>Idiomas</c:v>
                  </c:pt>
                  <c:pt idx="11">
                    <c:v>Informática</c:v>
                  </c:pt>
                  <c:pt idx="12">
                    <c:v>Laboratorio</c:v>
                  </c:pt>
                  <c:pt idx="13">
                    <c:v>Servizos Xerais</c:v>
                  </c:pt>
                  <c:pt idx="14">
                    <c:v>Xurídico Procedimental</c:v>
                  </c:pt>
                  <c:pt idx="15">
                    <c:v>Biblioteca</c:v>
                  </c:pt>
                  <c:pt idx="16">
                    <c:v>Economía</c:v>
                  </c:pt>
                  <c:pt idx="17">
                    <c:v>Informática</c:v>
                  </c:pt>
                </c:lvl>
                <c:lvl>
                  <c:pt idx="0">
                    <c:v>Ourense</c:v>
                  </c:pt>
                  <c:pt idx="4">
                    <c:v>Pontevedra</c:v>
                  </c:pt>
                  <c:pt idx="7">
                    <c:v>Vigo</c:v>
                  </c:pt>
                  <c:pt idx="15">
                    <c:v>Virtual</c:v>
                  </c:pt>
                </c:lvl>
              </c:multiLvlStrCache>
            </c:multiLvlStrRef>
          </c:cat>
          <c:val>
            <c:numRef>
              <c:f>'Plan de formación interna PAS'!$D$62:$D$79</c:f>
              <c:numCache>
                <c:formatCode>General</c:formatCode>
                <c:ptCount val="18"/>
                <c:pt idx="0">
                  <c:v>53</c:v>
                </c:pt>
                <c:pt idx="1">
                  <c:v>5</c:v>
                </c:pt>
                <c:pt idx="2">
                  <c:v>29</c:v>
                </c:pt>
                <c:pt idx="3">
                  <c:v>14</c:v>
                </c:pt>
                <c:pt idx="4">
                  <c:v>32</c:v>
                </c:pt>
                <c:pt idx="5">
                  <c:v>11</c:v>
                </c:pt>
                <c:pt idx="6">
                  <c:v>15</c:v>
                </c:pt>
                <c:pt idx="7">
                  <c:v>131</c:v>
                </c:pt>
                <c:pt idx="8">
                  <c:v>28</c:v>
                </c:pt>
                <c:pt idx="9">
                  <c:v>89</c:v>
                </c:pt>
                <c:pt idx="10">
                  <c:v>52</c:v>
                </c:pt>
                <c:pt idx="11">
                  <c:v>78</c:v>
                </c:pt>
                <c:pt idx="12">
                  <c:v>31</c:v>
                </c:pt>
                <c:pt idx="13">
                  <c:v>22</c:v>
                </c:pt>
                <c:pt idx="14">
                  <c:v>60</c:v>
                </c:pt>
                <c:pt idx="15">
                  <c:v>51</c:v>
                </c:pt>
                <c:pt idx="16">
                  <c:v>46</c:v>
                </c:pt>
                <c:pt idx="17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844032"/>
        <c:axId val="140845824"/>
      </c:barChart>
      <c:catAx>
        <c:axId val="1408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40845824"/>
        <c:crosses val="autoZero"/>
        <c:auto val="1"/>
        <c:lblAlgn val="ctr"/>
        <c:lblOffset val="100"/>
        <c:noMultiLvlLbl val="0"/>
      </c:catAx>
      <c:valAx>
        <c:axId val="14084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4084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nº de cursos por área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de formación interna PAS'!$C$48</c:f>
              <c:strCache>
                <c:ptCount val="1"/>
                <c:pt idx="0">
                  <c:v>nº de cursos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de formación interna PAS'!$B$49:$B$58</c:f>
              <c:strCache>
                <c:ptCount val="10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Economía</c:v>
                </c:pt>
                <c:pt idx="4">
                  <c:v>Habilidades de Relación</c:v>
                </c:pt>
                <c:pt idx="5">
                  <c:v>Idiomas</c:v>
                </c:pt>
                <c:pt idx="6">
                  <c:v>Informática</c:v>
                </c:pt>
                <c:pt idx="7">
                  <c:v>Laboratorio</c:v>
                </c:pt>
                <c:pt idx="8">
                  <c:v>Servizos Xerais</c:v>
                </c:pt>
                <c:pt idx="9">
                  <c:v>Xurídico Procedimental</c:v>
                </c:pt>
              </c:strCache>
            </c:strRef>
          </c:cat>
          <c:val>
            <c:numRef>
              <c:f>'Plan de formación interna PAS'!$C$49:$C$58</c:f>
              <c:numCache>
                <c:formatCode>General</c:formatCode>
                <c:ptCount val="10"/>
                <c:pt idx="0">
                  <c:v>18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16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870784"/>
        <c:axId val="140872320"/>
      </c:barChart>
      <c:catAx>
        <c:axId val="1408707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40872320"/>
        <c:crosses val="autoZero"/>
        <c:auto val="1"/>
        <c:lblAlgn val="ctr"/>
        <c:lblOffset val="100"/>
        <c:noMultiLvlLbl val="0"/>
      </c:catAx>
      <c:valAx>
        <c:axId val="140872320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087078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'Plan de formación interna PAS'!$E$34</c:f>
              <c:strCache>
                <c:ptCount val="1"/>
                <c:pt idx="0">
                  <c:v>Horas formación/persoa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.236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332E-3"/>
                  <c:y val="0.236111111111111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5555555555554534E-3"/>
                  <c:y val="0.222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="b" anchorCtr="1"/>
              <a:lstStyle/>
              <a:p>
                <a:pPr>
                  <a:defRPr b="1" baseline="0">
                    <a:solidFill>
                      <a:schemeClr val="bg1"/>
                    </a:solidFill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formación interna PAS'!$B$35:$B$38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Virtual</c:v>
                </c:pt>
              </c:strCache>
            </c:strRef>
          </c:cat>
          <c:val>
            <c:numRef>
              <c:f>'Plan de formación interna PAS'!$E$35:$E$38</c:f>
              <c:numCache>
                <c:formatCode>_(* #,##0.00_);_(* \(#,##0.00\);_(* "-"??_);_(@_)</c:formatCode>
                <c:ptCount val="4"/>
                <c:pt idx="0">
                  <c:v>18.163366336633665</c:v>
                </c:pt>
                <c:pt idx="1">
                  <c:v>9.8706896551724146</c:v>
                </c:pt>
                <c:pt idx="2">
                  <c:v>16.079429735234214</c:v>
                </c:pt>
                <c:pt idx="3">
                  <c:v>13.662551440329219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880896"/>
        <c:axId val="140894976"/>
        <c:axId val="0"/>
      </c:bar3DChart>
      <c:catAx>
        <c:axId val="14088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0894976"/>
        <c:crosses val="autoZero"/>
        <c:auto val="1"/>
        <c:lblAlgn val="ctr"/>
        <c:lblOffset val="100"/>
        <c:noMultiLvlLbl val="0"/>
      </c:catAx>
      <c:valAx>
        <c:axId val="140894976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40880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Avaliación media </a:t>
            </a:r>
            <a:r>
              <a:rPr lang="en-US" sz="1100"/>
              <a:t>(de 1</a:t>
            </a:r>
            <a:r>
              <a:rPr lang="en-US" sz="1100" baseline="0"/>
              <a:t> a 5)</a:t>
            </a:r>
            <a:endParaRPr lang="en-US"/>
          </a:p>
        </c:rich>
      </c:tx>
      <c:layout>
        <c:manualLayout>
          <c:xMode val="edge"/>
          <c:yMode val="edge"/>
          <c:x val="0.28340807174887889"/>
          <c:y val="2.1248337010894375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de formación interna PAS'!$C$85</c:f>
              <c:strCache>
                <c:ptCount val="1"/>
                <c:pt idx="0">
                  <c:v>Avaliación media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de formación interna PAS'!$B$86:$B$95</c:f>
              <c:strCache>
                <c:ptCount val="10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Economía</c:v>
                </c:pt>
                <c:pt idx="4">
                  <c:v>Habilidades de Relación</c:v>
                </c:pt>
                <c:pt idx="5">
                  <c:v>Idiomas</c:v>
                </c:pt>
                <c:pt idx="6">
                  <c:v>Informática</c:v>
                </c:pt>
                <c:pt idx="7">
                  <c:v>Laboratorio</c:v>
                </c:pt>
                <c:pt idx="8">
                  <c:v>Servizos Xerais</c:v>
                </c:pt>
                <c:pt idx="9">
                  <c:v>Xurídico Procedimental</c:v>
                </c:pt>
              </c:strCache>
            </c:strRef>
          </c:cat>
          <c:val>
            <c:numRef>
              <c:f>'Plan de formación interna PAS'!$C$86:$C$95</c:f>
              <c:numCache>
                <c:formatCode>0.00</c:formatCode>
                <c:ptCount val="10"/>
                <c:pt idx="0">
                  <c:v>4.2766666666666673</c:v>
                </c:pt>
                <c:pt idx="1">
                  <c:v>4.2833333333333323</c:v>
                </c:pt>
                <c:pt idx="2">
                  <c:v>4.3149999999999995</c:v>
                </c:pt>
                <c:pt idx="3">
                  <c:v>4</c:v>
                </c:pt>
                <c:pt idx="4">
                  <c:v>4.2359999999999998</c:v>
                </c:pt>
                <c:pt idx="5">
                  <c:v>4.4933333333333332</c:v>
                </c:pt>
                <c:pt idx="6">
                  <c:v>3.901875</c:v>
                </c:pt>
                <c:pt idx="7">
                  <c:v>4.4633333333333338</c:v>
                </c:pt>
                <c:pt idx="8">
                  <c:v>4.5</c:v>
                </c:pt>
                <c:pt idx="9">
                  <c:v>3.9533333333333331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919936"/>
        <c:axId val="140921472"/>
      </c:barChart>
      <c:catAx>
        <c:axId val="140919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40921472"/>
        <c:crosses val="autoZero"/>
        <c:auto val="1"/>
        <c:lblAlgn val="ctr"/>
        <c:lblOffset val="100"/>
        <c:noMultiLvlLbl val="0"/>
      </c:catAx>
      <c:valAx>
        <c:axId val="14092147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4091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Orzamento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'Plan de formación interna PAS'!$C$7:$C$8</c:f>
              <c:numCache>
                <c:formatCode>_(* #,##0.00_);_(* \(#,##0.00\);_(* "-"??_);_(@_)</c:formatCode>
                <c:ptCount val="2"/>
                <c:pt idx="0">
                  <c:v>122514.8</c:v>
                </c:pt>
                <c:pt idx="1">
                  <c:v>72485.2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2014</a:t>
            </a:r>
            <a:r>
              <a:rPr lang="es-ES" b="1" baseline="0"/>
              <a:t> PLAN DE FORMACIÓN EXTERNA (P.A.S.)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CUSTO POR ÁREA</a:t>
            </a:r>
          </a:p>
        </c:rich>
      </c:tx>
      <c:layout>
        <c:manualLayout>
          <c:xMode val="edge"/>
          <c:yMode val="edge"/>
          <c:x val="0.20062489529234379"/>
          <c:y val="4.1343669250645997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605140447869541"/>
          <c:y val="0.26423867559190761"/>
          <c:w val="0.32576967107834925"/>
          <c:h val="0.633020136048885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2.0824258669793934E-3"/>
                  <c:y val="5.9601076997158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880605349863184E-3"/>
                  <c:y val="1.4808304000759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4922540170283667E-2"/>
                  <c:y val="1.5174842756101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2479354714806917E-2"/>
                  <c:y val="-9.71830703887545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2277543051021063E-2"/>
                  <c:y val="-6.81093576528330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7801037065488767E-3"/>
                  <c:y val="-5.40591953473160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9094168107035405E-3"/>
                  <c:y val="-9.42795926676619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4001184303181615E-2"/>
                  <c:y val="2.3695048068686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de formación externa PAS'!$B$14:$B$24</c:f>
              <c:strCache>
                <c:ptCount val="11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Servizos Xerais</c:v>
                </c:pt>
                <c:pt idx="10">
                  <c:v>Xurídico Procedimental</c:v>
                </c:pt>
              </c:strCache>
            </c:strRef>
          </c:cat>
          <c:val>
            <c:numRef>
              <c:f>'Plan de formación externa PAS'!$H$14:$H$24</c:f>
              <c:numCache>
                <c:formatCode>#,##0.00</c:formatCode>
                <c:ptCount val="11"/>
                <c:pt idx="0">
                  <c:v>3083.77</c:v>
                </c:pt>
                <c:pt idx="1">
                  <c:v>828.05</c:v>
                </c:pt>
                <c:pt idx="2">
                  <c:v>3164.7599999999998</c:v>
                </c:pt>
                <c:pt idx="3">
                  <c:v>344.64</c:v>
                </c:pt>
                <c:pt idx="4">
                  <c:v>4974</c:v>
                </c:pt>
                <c:pt idx="5">
                  <c:v>1474.1</c:v>
                </c:pt>
                <c:pt idx="6">
                  <c:v>4692.5</c:v>
                </c:pt>
                <c:pt idx="7">
                  <c:v>16076.240000000002</c:v>
                </c:pt>
                <c:pt idx="8">
                  <c:v>2112.98</c:v>
                </c:pt>
                <c:pt idx="9">
                  <c:v>2822.7999999999997</c:v>
                </c:pt>
                <c:pt idx="10">
                  <c:v>6901.8899999999994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70493382476127"/>
          <c:y val="3.3803875290782465E-2"/>
          <c:w val="0.15062544011266893"/>
          <c:h val="0.90010566508643786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2014 PLAN</a:t>
            </a:r>
            <a:r>
              <a:rPr lang="es-ES" b="1" baseline="0"/>
              <a:t> DE FORMACIÓN EXTERNA (P.A.S.)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P.A.S. POR AREA</a:t>
            </a:r>
            <a:endParaRPr lang="es-ES" b="1"/>
          </a:p>
        </c:rich>
      </c:tx>
      <c:layout>
        <c:manualLayout>
          <c:xMode val="edge"/>
          <c:yMode val="edge"/>
          <c:x val="0.19220290947674099"/>
          <c:y val="7.0078366956234858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3544647344613839"/>
          <c:y val="0.26556012741310048"/>
          <c:w val="0.34534879401757024"/>
          <c:h val="0.7155358482938400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de formación externa PAS'!$B$14:$B$24</c:f>
              <c:strCache>
                <c:ptCount val="11"/>
                <c:pt idx="0">
                  <c:v>Biblioteca</c:v>
                </c:pt>
                <c:pt idx="1">
                  <c:v>Calidade</c:v>
                </c:pt>
                <c:pt idx="2">
                  <c:v>Económica</c:v>
                </c:pt>
                <c:pt idx="3">
                  <c:v>Habilidades</c:v>
                </c:pt>
                <c:pt idx="4">
                  <c:v>Idiomas</c:v>
                </c:pt>
                <c:pt idx="5">
                  <c:v>Informática</c:v>
                </c:pt>
                <c:pt idx="6">
                  <c:v>Investigación</c:v>
                </c:pt>
                <c:pt idx="7">
                  <c:v>Laboratorios</c:v>
                </c:pt>
                <c:pt idx="8">
                  <c:v>Prevención de riscos</c:v>
                </c:pt>
                <c:pt idx="9">
                  <c:v>Servizos Xerais</c:v>
                </c:pt>
                <c:pt idx="10">
                  <c:v>Xurídico Procedimental</c:v>
                </c:pt>
              </c:strCache>
            </c:strRef>
          </c:cat>
          <c:val>
            <c:numRef>
              <c:f>'Plan de formación externa PAS'!$G$14:$G$24</c:f>
              <c:numCache>
                <c:formatCode>General</c:formatCode>
                <c:ptCount val="11"/>
                <c:pt idx="0">
                  <c:v>11</c:v>
                </c:pt>
                <c:pt idx="1">
                  <c:v>1</c:v>
                </c:pt>
                <c:pt idx="2">
                  <c:v>9</c:v>
                </c:pt>
                <c:pt idx="3">
                  <c:v>4</c:v>
                </c:pt>
                <c:pt idx="4">
                  <c:v>25</c:v>
                </c:pt>
                <c:pt idx="5">
                  <c:v>7</c:v>
                </c:pt>
                <c:pt idx="6">
                  <c:v>6</c:v>
                </c:pt>
                <c:pt idx="7">
                  <c:v>24</c:v>
                </c:pt>
                <c:pt idx="8">
                  <c:v>5</c:v>
                </c:pt>
                <c:pt idx="9">
                  <c:v>6</c:v>
                </c:pt>
                <c:pt idx="10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15438096833635"/>
          <c:y val="2.7070056295029638E-2"/>
          <c:w val="0.15120022896074162"/>
          <c:h val="0.93914711752255398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image" Target="../media/image1.jpeg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2.jpg"/><Relationship Id="rId1" Type="http://schemas.openxmlformats.org/officeDocument/2006/relationships/hyperlink" Target="http://www.uvigo.es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2</xdr:col>
      <xdr:colOff>419100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37052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16</xdr:row>
      <xdr:rowOff>66675</xdr:rowOff>
    </xdr:from>
    <xdr:to>
      <xdr:col>6</xdr:col>
      <xdr:colOff>628650</xdr:colOff>
      <xdr:row>25</xdr:row>
      <xdr:rowOff>142876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9527</xdr:colOff>
      <xdr:row>16</xdr:row>
      <xdr:rowOff>47625</xdr:rowOff>
    </xdr:from>
    <xdr:to>
      <xdr:col>11</xdr:col>
      <xdr:colOff>19050</xdr:colOff>
      <xdr:row>25</xdr:row>
      <xdr:rowOff>161924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333375</xdr:colOff>
      <xdr:row>62</xdr:row>
      <xdr:rowOff>152401</xdr:rowOff>
    </xdr:from>
    <xdr:to>
      <xdr:col>12</xdr:col>
      <xdr:colOff>285750</xdr:colOff>
      <xdr:row>76</xdr:row>
      <xdr:rowOff>114301</xdr:rowOff>
    </xdr:to>
    <xdr:graphicFrame macro="">
      <xdr:nvGraphicFramePr>
        <xdr:cNvPr id="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1323975</xdr:colOff>
      <xdr:row>46</xdr:row>
      <xdr:rowOff>61912</xdr:rowOff>
    </xdr:from>
    <xdr:to>
      <xdr:col>9</xdr:col>
      <xdr:colOff>1171575</xdr:colOff>
      <xdr:row>59</xdr:row>
      <xdr:rowOff>109537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504825</xdr:colOff>
      <xdr:row>30</xdr:row>
      <xdr:rowOff>147637</xdr:rowOff>
    </xdr:from>
    <xdr:to>
      <xdr:col>11</xdr:col>
      <xdr:colOff>142875</xdr:colOff>
      <xdr:row>44</xdr:row>
      <xdr:rowOff>52387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981074</xdr:colOff>
      <xdr:row>83</xdr:row>
      <xdr:rowOff>185736</xdr:rowOff>
    </xdr:from>
    <xdr:to>
      <xdr:col>11</xdr:col>
      <xdr:colOff>409574</xdr:colOff>
      <xdr:row>97</xdr:row>
      <xdr:rowOff>9524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9</xdr:col>
      <xdr:colOff>257175</xdr:colOff>
      <xdr:row>85</xdr:row>
      <xdr:rowOff>9525</xdr:rowOff>
    </xdr:from>
    <xdr:ext cx="1426801" cy="264560"/>
    <xdr:sp macro="" textlink="">
      <xdr:nvSpPr>
        <xdr:cNvPr id="9" name="8 CuadroTexto"/>
        <xdr:cNvSpPr txBox="1"/>
      </xdr:nvSpPr>
      <xdr:spPr>
        <a:xfrm>
          <a:off x="8172450" y="1524000"/>
          <a:ext cx="14268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gl-ES" sz="1100"/>
            <a:t>avaliación media 4,15</a:t>
          </a:r>
        </a:p>
      </xdr:txBody>
    </xdr:sp>
    <xdr:clientData/>
  </xdr:oneCellAnchor>
  <xdr:twoCellAnchor>
    <xdr:from>
      <xdr:col>3</xdr:col>
      <xdr:colOff>1038225</xdr:colOff>
      <xdr:row>3</xdr:row>
      <xdr:rowOff>142875</xdr:rowOff>
    </xdr:from>
    <xdr:to>
      <xdr:col>6</xdr:col>
      <xdr:colOff>171450</xdr:colOff>
      <xdr:row>13</xdr:row>
      <xdr:rowOff>157163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0.6278</cdr:x>
      <cdr:y>0.0996</cdr:y>
    </cdr:from>
    <cdr:to>
      <cdr:x>0.63079</cdr:x>
      <cdr:y>0.9336</cdr:y>
    </cdr:to>
    <cdr:cxnSp macro="">
      <cdr:nvCxnSpPr>
        <cdr:cNvPr id="3" name="2 Conector recto de flecha"/>
        <cdr:cNvCxnSpPr/>
      </cdr:nvCxnSpPr>
      <cdr:spPr>
        <a:xfrm xmlns:a="http://schemas.openxmlformats.org/drawingml/2006/main" flipH="1" flipV="1">
          <a:off x="4000501" y="357189"/>
          <a:ext cx="19050" cy="2990850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00B05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0.58539</cdr:x>
      <cdr:y>0.42978</cdr:y>
    </cdr:from>
    <cdr:to>
      <cdr:x>0.86747</cdr:x>
      <cdr:y>0.61042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388393" y="824873"/>
          <a:ext cx="669007" cy="346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ES" sz="800"/>
            <a:t>Orzamento</a:t>
          </a:r>
        </a:p>
        <a:p xmlns:a="http://schemas.openxmlformats.org/drawingml/2006/main">
          <a:pPr algn="ctr"/>
          <a:r>
            <a:rPr lang="es-ES" sz="800"/>
            <a:t>executado</a:t>
          </a:r>
        </a:p>
      </cdr:txBody>
    </cdr:sp>
  </cdr:relSizeAnchor>
  <cdr:relSizeAnchor xmlns:cdr="http://schemas.openxmlformats.org/drawingml/2006/chartDrawing">
    <cdr:from>
      <cdr:x>0.10442</cdr:x>
      <cdr:y>0.29781</cdr:y>
    </cdr:from>
    <cdr:to>
      <cdr:x>0.4257</cdr:x>
      <cdr:y>0.4665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247661" y="571581"/>
          <a:ext cx="761990" cy="3237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Orzamento</a:t>
          </a:r>
        </a:p>
        <a:p xmlns:a="http://schemas.openxmlformats.org/drawingml/2006/main">
          <a:pPr algn="ctr"/>
          <a:r>
            <a:rPr lang="es-ES" sz="800"/>
            <a:t>sen executar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2</xdr:col>
      <xdr:colOff>419100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5527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2</xdr:row>
      <xdr:rowOff>104775</xdr:rowOff>
    </xdr:from>
    <xdr:to>
      <xdr:col>17</xdr:col>
      <xdr:colOff>409575</xdr:colOff>
      <xdr:row>20</xdr:row>
      <xdr:rowOff>133350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476250</xdr:colOff>
      <xdr:row>21</xdr:row>
      <xdr:rowOff>242887</xdr:rowOff>
    </xdr:from>
    <xdr:to>
      <xdr:col>22</xdr:col>
      <xdr:colOff>19050</xdr:colOff>
      <xdr:row>41</xdr:row>
      <xdr:rowOff>19050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266700</xdr:colOff>
      <xdr:row>43</xdr:row>
      <xdr:rowOff>76199</xdr:rowOff>
    </xdr:from>
    <xdr:to>
      <xdr:col>10</xdr:col>
      <xdr:colOff>742949</xdr:colOff>
      <xdr:row>69</xdr:row>
      <xdr:rowOff>9524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2486025</xdr:colOff>
      <xdr:row>0</xdr:row>
      <xdr:rowOff>447675</xdr:rowOff>
    </xdr:to>
    <xdr:pic>
      <xdr:nvPicPr>
        <xdr:cNvPr id="5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2438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457200</xdr:colOff>
      <xdr:row>1</xdr:row>
      <xdr:rowOff>219075</xdr:rowOff>
    </xdr:from>
    <xdr:to>
      <xdr:col>16</xdr:col>
      <xdr:colOff>476250</xdr:colOff>
      <xdr:row>15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0</xdr:row>
      <xdr:rowOff>126999</xdr:rowOff>
    </xdr:from>
    <xdr:to>
      <xdr:col>1</xdr:col>
      <xdr:colOff>1875232</xdr:colOff>
      <xdr:row>0</xdr:row>
      <xdr:rowOff>645582</xdr:rowOff>
    </xdr:to>
    <xdr:pic>
      <xdr:nvPicPr>
        <xdr:cNvPr id="2" name="2 Imagen" descr="cid:image001.jpg@01D05693.37DC2560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" y="126999"/>
          <a:ext cx="3207674" cy="51858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4</xdr:col>
      <xdr:colOff>1469574</xdr:colOff>
      <xdr:row>23</xdr:row>
      <xdr:rowOff>122464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57150</xdr:rowOff>
    </xdr:from>
    <xdr:to>
      <xdr:col>1</xdr:col>
      <xdr:colOff>1000125</xdr:colOff>
      <xdr:row>0</xdr:row>
      <xdr:rowOff>447675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57150"/>
          <a:ext cx="2514599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1333501</xdr:colOff>
      <xdr:row>3</xdr:row>
      <xdr:rowOff>200026</xdr:rowOff>
    </xdr:from>
    <xdr:to>
      <xdr:col>1</xdr:col>
      <xdr:colOff>4076700</xdr:colOff>
      <xdr:row>16</xdr:row>
      <xdr:rowOff>9525</xdr:rowOff>
    </xdr:to>
    <xdr:graphicFrame macro="">
      <xdr:nvGraphicFramePr>
        <xdr:cNvPr id="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0</xdr:row>
      <xdr:rowOff>57150</xdr:rowOff>
    </xdr:from>
    <xdr:to>
      <xdr:col>0</xdr:col>
      <xdr:colOff>1866901</xdr:colOff>
      <xdr:row>0</xdr:row>
      <xdr:rowOff>447675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0"/>
          <a:ext cx="181927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ubela.uvigo.es/bubela/edicion/edicion.php?&amp;id_curso=770&amp;id_edicion=225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H200"/>
  <sheetViews>
    <sheetView zoomScaleNormal="100" workbookViewId="0">
      <selection activeCell="L20" sqref="L20"/>
    </sheetView>
  </sheetViews>
  <sheetFormatPr baseColWidth="10" defaultRowHeight="36" customHeight="1" x14ac:dyDescent="0.2"/>
  <cols>
    <col min="1" max="1" width="11.7109375" style="10" customWidth="1"/>
    <col min="2" max="2" width="36" style="10" customWidth="1"/>
    <col min="3" max="3" width="16.42578125" style="28" customWidth="1"/>
    <col min="4" max="4" width="18.7109375" style="28" customWidth="1"/>
    <col min="5" max="5" width="16.85546875" style="29" customWidth="1"/>
    <col min="6" max="6" width="13" style="30" customWidth="1"/>
    <col min="7" max="7" width="19.28515625" style="30" customWidth="1"/>
    <col min="8" max="8" width="9.42578125" style="30" customWidth="1"/>
    <col min="9" max="9" width="8.28515625" style="30" customWidth="1"/>
    <col min="10" max="10" width="21" style="30" bestFit="1" customWidth="1"/>
    <col min="11" max="11" width="16" style="30" customWidth="1"/>
    <col min="12" max="12" width="19.42578125" style="30" customWidth="1"/>
    <col min="13" max="13" width="8" style="30" customWidth="1"/>
    <col min="14" max="14" width="9.140625" style="46" customWidth="1"/>
    <col min="15" max="15" width="25.7109375" style="46" customWidth="1"/>
    <col min="16" max="16" width="24.140625" style="46" customWidth="1"/>
    <col min="17" max="17" width="24.140625" style="46" bestFit="1" customWidth="1"/>
    <col min="18" max="18" width="11.42578125" style="46"/>
    <col min="19" max="21" width="11.42578125" style="10"/>
    <col min="22" max="22" width="50.85546875" style="10" customWidth="1"/>
    <col min="23" max="23" width="11.42578125" style="10"/>
    <col min="24" max="24" width="18.85546875" style="10" customWidth="1"/>
    <col min="25" max="16384" width="11.42578125" style="10"/>
  </cols>
  <sheetData>
    <row r="1" spans="1:242" ht="36" customHeight="1" thickBot="1" x14ac:dyDescent="0.25">
      <c r="A1" s="1"/>
      <c r="B1" s="2"/>
      <c r="C1" s="3"/>
      <c r="D1" s="3"/>
      <c r="E1" s="5"/>
      <c r="F1" s="5"/>
      <c r="G1" s="5"/>
      <c r="H1" s="5"/>
      <c r="I1" s="214" t="s">
        <v>4</v>
      </c>
      <c r="J1" s="214"/>
      <c r="K1" s="214"/>
      <c r="L1" s="214"/>
      <c r="M1" s="214"/>
      <c r="N1" s="10"/>
      <c r="O1" s="10"/>
      <c r="P1" s="10"/>
      <c r="Q1" s="10"/>
      <c r="R1" s="10"/>
    </row>
    <row r="2" spans="1:242" ht="15" customHeight="1" x14ac:dyDescent="0.2">
      <c r="A2" s="172" t="s">
        <v>286</v>
      </c>
      <c r="B2" s="102"/>
      <c r="C2" s="103"/>
      <c r="D2" s="103"/>
      <c r="E2" s="7"/>
      <c r="F2" s="7"/>
      <c r="G2" s="7"/>
      <c r="H2" s="7"/>
      <c r="I2" s="8"/>
      <c r="J2" s="8"/>
      <c r="K2" s="8"/>
      <c r="L2" s="8"/>
      <c r="M2" s="8"/>
      <c r="N2" s="10"/>
      <c r="O2" s="10"/>
      <c r="P2" s="10"/>
      <c r="Q2" s="10"/>
      <c r="R2" s="10"/>
    </row>
    <row r="3" spans="1:242" ht="15" customHeight="1" x14ac:dyDescent="0.25">
      <c r="A3" s="9" t="s">
        <v>5</v>
      </c>
      <c r="C3" s="10"/>
      <c r="D3" s="10"/>
      <c r="E3" s="10"/>
      <c r="F3" s="10"/>
      <c r="G3" s="7"/>
      <c r="H3" s="7"/>
      <c r="I3" s="8"/>
      <c r="J3" s="8"/>
      <c r="K3" s="8"/>
      <c r="L3" s="8"/>
      <c r="M3" s="8"/>
      <c r="N3" s="10"/>
      <c r="O3" s="10"/>
      <c r="P3" s="10"/>
      <c r="Q3" s="10"/>
      <c r="R3" s="10"/>
    </row>
    <row r="4" spans="1:242" ht="15" customHeight="1" x14ac:dyDescent="0.25">
      <c r="A4" s="9"/>
      <c r="C4" s="10"/>
      <c r="D4" s="10"/>
      <c r="E4" s="10"/>
      <c r="F4" s="10"/>
      <c r="G4" s="7"/>
      <c r="H4" s="7"/>
      <c r="I4" s="8"/>
      <c r="J4" s="8"/>
      <c r="K4" s="8"/>
      <c r="L4" s="8"/>
      <c r="M4" s="8"/>
      <c r="N4" s="10"/>
      <c r="O4" s="10"/>
      <c r="P4" s="10"/>
      <c r="Q4" s="10"/>
      <c r="R4" s="10"/>
    </row>
    <row r="5" spans="1:242" ht="15" customHeight="1" x14ac:dyDescent="0.25">
      <c r="A5" s="189" t="s">
        <v>612</v>
      </c>
      <c r="C5" s="10"/>
      <c r="D5" s="10"/>
      <c r="E5" s="10"/>
      <c r="F5" s="10"/>
      <c r="G5" s="7"/>
      <c r="H5" s="7"/>
      <c r="I5" s="8"/>
      <c r="J5" s="8"/>
      <c r="K5" s="8"/>
      <c r="L5" s="8"/>
      <c r="M5" s="8"/>
      <c r="N5" s="10"/>
      <c r="O5" s="10"/>
      <c r="P5" s="10"/>
      <c r="Q5" s="10"/>
      <c r="R5" s="10"/>
    </row>
    <row r="6" spans="1:242" ht="15" customHeight="1" x14ac:dyDescent="0.25">
      <c r="A6" s="9"/>
      <c r="B6" s="10" t="s">
        <v>296</v>
      </c>
      <c r="C6" s="188">
        <v>195000</v>
      </c>
      <c r="D6" s="10"/>
      <c r="E6" s="10"/>
      <c r="F6" s="10"/>
      <c r="G6" s="7"/>
      <c r="H6" s="7"/>
      <c r="I6" s="8"/>
      <c r="J6" s="8"/>
      <c r="K6" s="8"/>
      <c r="L6" s="8"/>
      <c r="M6" s="8"/>
      <c r="N6" s="10"/>
      <c r="O6" s="10"/>
      <c r="P6" s="10"/>
      <c r="Q6" s="10"/>
      <c r="R6" s="10"/>
    </row>
    <row r="7" spans="1:242" ht="15" customHeight="1" x14ac:dyDescent="0.25">
      <c r="A7" s="9"/>
      <c r="B7" s="10" t="s">
        <v>297</v>
      </c>
      <c r="C7" s="188">
        <v>122514.8</v>
      </c>
      <c r="D7" s="10"/>
      <c r="E7" s="10"/>
      <c r="F7" s="10"/>
      <c r="G7" s="7"/>
      <c r="H7" s="7"/>
      <c r="I7" s="8"/>
      <c r="J7" s="8"/>
      <c r="K7" s="8"/>
      <c r="L7" s="8"/>
      <c r="M7" s="8"/>
      <c r="N7" s="10"/>
      <c r="O7" s="10"/>
      <c r="P7" s="10"/>
      <c r="Q7" s="10"/>
      <c r="R7" s="10"/>
    </row>
    <row r="8" spans="1:242" ht="15" customHeight="1" x14ac:dyDescent="0.25">
      <c r="A8" s="9"/>
      <c r="C8" s="208">
        <f>C6-C7</f>
        <v>72485.2</v>
      </c>
      <c r="D8" s="10"/>
      <c r="E8" s="10"/>
      <c r="F8" s="10"/>
      <c r="G8" s="7"/>
      <c r="H8" s="7"/>
      <c r="I8" s="8"/>
      <c r="J8" s="8"/>
      <c r="K8" s="8"/>
      <c r="L8" s="8"/>
      <c r="M8" s="8"/>
      <c r="N8" s="10"/>
      <c r="O8" s="10"/>
      <c r="P8" s="10"/>
      <c r="Q8" s="10"/>
      <c r="R8" s="10"/>
    </row>
    <row r="9" spans="1:242" ht="15" customHeight="1" x14ac:dyDescent="0.25">
      <c r="A9" s="9"/>
      <c r="C9" s="10"/>
      <c r="D9" s="10"/>
      <c r="E9" s="10"/>
      <c r="F9" s="10"/>
      <c r="G9" s="7"/>
      <c r="H9" s="7"/>
      <c r="I9" s="8"/>
      <c r="J9" s="8"/>
      <c r="K9" s="8"/>
      <c r="L9" s="8"/>
      <c r="M9" s="8"/>
      <c r="N9" s="10"/>
      <c r="O9" s="10"/>
      <c r="P9" s="10"/>
      <c r="Q9" s="10"/>
      <c r="R9" s="10"/>
    </row>
    <row r="10" spans="1:242" ht="15" customHeight="1" x14ac:dyDescent="0.25">
      <c r="A10" s="9"/>
      <c r="C10" s="10"/>
      <c r="D10" s="10"/>
      <c r="E10" s="10"/>
      <c r="F10" s="10"/>
      <c r="G10" s="7"/>
      <c r="H10" s="7"/>
      <c r="I10" s="8"/>
      <c r="J10" s="8"/>
      <c r="K10" s="8"/>
      <c r="L10" s="8"/>
      <c r="M10" s="8"/>
      <c r="N10" s="10"/>
      <c r="O10" s="10"/>
      <c r="P10" s="10"/>
      <c r="Q10" s="10"/>
      <c r="R10" s="10"/>
    </row>
    <row r="11" spans="1:242" ht="15" customHeight="1" x14ac:dyDescent="0.25">
      <c r="A11" s="9"/>
      <c r="C11" s="10"/>
      <c r="D11" s="10"/>
      <c r="E11" s="10"/>
      <c r="F11" s="10"/>
      <c r="G11" s="7"/>
      <c r="H11" s="7"/>
      <c r="I11" s="8"/>
      <c r="J11" s="8"/>
      <c r="K11" s="8"/>
      <c r="L11" s="8"/>
      <c r="M11" s="8"/>
      <c r="N11" s="10"/>
      <c r="O11" s="10"/>
      <c r="P11" s="10"/>
      <c r="Q11" s="10"/>
      <c r="R11" s="10"/>
    </row>
    <row r="12" spans="1:242" ht="15" customHeight="1" x14ac:dyDescent="0.25">
      <c r="A12" s="9"/>
      <c r="C12" s="10"/>
      <c r="D12" s="10"/>
      <c r="E12" s="10"/>
      <c r="F12" s="10"/>
      <c r="G12" s="7"/>
      <c r="H12" s="7"/>
      <c r="I12" s="8"/>
      <c r="J12" s="8"/>
      <c r="K12" s="8"/>
      <c r="L12" s="8"/>
      <c r="M12" s="8"/>
      <c r="N12" s="10"/>
      <c r="O12" s="10"/>
      <c r="P12" s="10"/>
      <c r="Q12" s="10"/>
      <c r="R12" s="10"/>
    </row>
    <row r="13" spans="1:242" ht="15" customHeight="1" x14ac:dyDescent="0.25">
      <c r="A13" s="9"/>
      <c r="C13" s="10"/>
      <c r="D13" s="10"/>
      <c r="E13" s="10"/>
      <c r="F13" s="10"/>
      <c r="G13" s="7"/>
      <c r="H13" s="7"/>
      <c r="I13" s="8"/>
      <c r="J13" s="8"/>
      <c r="K13" s="8"/>
      <c r="L13" s="8"/>
      <c r="M13" s="8"/>
      <c r="N13" s="10"/>
      <c r="O13" s="10"/>
      <c r="P13" s="10"/>
      <c r="Q13" s="10"/>
      <c r="R13" s="10"/>
    </row>
    <row r="14" spans="1:242" ht="15" customHeight="1" x14ac:dyDescent="0.25">
      <c r="A14" s="189" t="s">
        <v>298</v>
      </c>
      <c r="C14" s="10"/>
      <c r="D14" s="10"/>
      <c r="E14" s="10"/>
      <c r="F14" s="10"/>
      <c r="G14" s="7"/>
      <c r="H14" s="7"/>
      <c r="I14" s="8"/>
      <c r="J14" s="8"/>
      <c r="K14" s="8"/>
      <c r="L14" s="8"/>
      <c r="M14" s="8"/>
      <c r="N14" s="10"/>
      <c r="O14" s="10"/>
      <c r="P14" s="10"/>
      <c r="Q14" s="10"/>
      <c r="R14" s="10"/>
    </row>
    <row r="15" spans="1:242" ht="15" customHeight="1" thickBot="1" x14ac:dyDescent="0.25">
      <c r="B15" s="105"/>
      <c r="C15" s="105"/>
      <c r="D15" s="134"/>
      <c r="E15" s="105"/>
      <c r="F15" s="105"/>
      <c r="G15" s="7"/>
      <c r="H15" s="7"/>
      <c r="I15" s="8"/>
      <c r="J15" s="8"/>
      <c r="K15" s="8"/>
      <c r="L15" s="8"/>
      <c r="M15" s="8"/>
      <c r="N15" s="10"/>
      <c r="O15" s="10"/>
      <c r="P15" s="10"/>
      <c r="Q15" s="10"/>
      <c r="R15" s="10"/>
    </row>
    <row r="16" spans="1:242" ht="24.75" customHeight="1" thickBot="1" x14ac:dyDescent="0.25">
      <c r="A16" s="30"/>
      <c r="B16" s="212" t="s">
        <v>66</v>
      </c>
      <c r="C16" s="213"/>
      <c r="H16" s="46"/>
      <c r="I16" s="46"/>
      <c r="L16" s="46"/>
      <c r="M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</row>
    <row r="17" spans="1:18" ht="15" customHeight="1" x14ac:dyDescent="0.2">
      <c r="A17" s="30"/>
      <c r="B17" s="111" t="s">
        <v>67</v>
      </c>
      <c r="C17" s="145" t="s">
        <v>250</v>
      </c>
      <c r="H17" s="10"/>
      <c r="I17" s="10"/>
      <c r="L17" s="10"/>
      <c r="M17" s="10"/>
      <c r="N17" s="10"/>
      <c r="O17" s="10"/>
      <c r="P17" s="10"/>
      <c r="Q17" s="10"/>
      <c r="R17" s="10"/>
    </row>
    <row r="18" spans="1:18" ht="15" customHeight="1" x14ac:dyDescent="0.2">
      <c r="A18" s="30"/>
      <c r="B18" s="146" t="s">
        <v>2</v>
      </c>
      <c r="C18" s="163">
        <v>10820.37</v>
      </c>
      <c r="H18" s="10"/>
      <c r="I18" s="10"/>
      <c r="L18" s="10"/>
      <c r="M18" s="10"/>
      <c r="N18" s="10"/>
      <c r="O18" s="10"/>
      <c r="P18" s="10"/>
      <c r="Q18" s="10"/>
      <c r="R18" s="10"/>
    </row>
    <row r="19" spans="1:18" ht="15" customHeight="1" x14ac:dyDescent="0.2">
      <c r="A19" s="30"/>
      <c r="B19" s="146" t="s">
        <v>3</v>
      </c>
      <c r="C19" s="163">
        <v>4215.05</v>
      </c>
      <c r="H19" s="10"/>
      <c r="I19" s="10"/>
      <c r="L19" s="10"/>
      <c r="M19" s="10"/>
      <c r="N19" s="10"/>
      <c r="O19" s="10"/>
      <c r="P19" s="10"/>
      <c r="Q19" s="10"/>
      <c r="R19" s="10"/>
    </row>
    <row r="20" spans="1:18" ht="15" customHeight="1" x14ac:dyDescent="0.2">
      <c r="A20" s="30"/>
      <c r="B20" s="146" t="s">
        <v>1</v>
      </c>
      <c r="C20" s="163">
        <v>40383.519999999997</v>
      </c>
      <c r="H20" s="10"/>
      <c r="I20" s="10"/>
      <c r="L20" s="10"/>
      <c r="M20" s="10"/>
      <c r="N20" s="10"/>
      <c r="O20" s="10"/>
      <c r="P20" s="10"/>
      <c r="Q20" s="10"/>
      <c r="R20" s="10"/>
    </row>
    <row r="21" spans="1:18" ht="15" customHeight="1" x14ac:dyDescent="0.2">
      <c r="A21" s="30"/>
      <c r="B21" s="146" t="s">
        <v>20</v>
      </c>
      <c r="C21" s="163">
        <v>18294</v>
      </c>
      <c r="H21" s="10"/>
      <c r="I21" s="10"/>
      <c r="L21" s="10"/>
      <c r="M21" s="10"/>
      <c r="N21" s="10"/>
      <c r="O21" s="10"/>
      <c r="P21" s="10"/>
      <c r="Q21" s="10"/>
      <c r="R21" s="10"/>
    </row>
    <row r="22" spans="1:18" ht="15" customHeight="1" thickBot="1" x14ac:dyDescent="0.25">
      <c r="A22" s="30"/>
      <c r="B22" s="147" t="s">
        <v>287</v>
      </c>
      <c r="C22" s="164">
        <v>73712.94</v>
      </c>
      <c r="D22" s="10"/>
      <c r="E22" s="10"/>
      <c r="F22" s="46"/>
      <c r="G22" s="10"/>
      <c r="H22" s="10"/>
      <c r="I22" s="10"/>
      <c r="L22" s="10"/>
      <c r="M22" s="10"/>
      <c r="N22" s="10"/>
      <c r="O22" s="10"/>
      <c r="P22" s="10"/>
      <c r="Q22" s="10"/>
      <c r="R22" s="10"/>
    </row>
    <row r="23" spans="1:18" ht="15" customHeight="1" x14ac:dyDescent="0.2">
      <c r="A23" s="30"/>
      <c r="B23" s="46"/>
      <c r="C23" s="46"/>
      <c r="D23" s="46"/>
      <c r="E23" s="46"/>
      <c r="F23" s="46"/>
      <c r="G23" s="10"/>
      <c r="H23" s="10"/>
      <c r="I23" s="10"/>
      <c r="L23" s="10"/>
      <c r="M23" s="10"/>
      <c r="N23" s="10"/>
      <c r="O23" s="10"/>
      <c r="P23" s="10"/>
      <c r="Q23" s="10"/>
      <c r="R23" s="10"/>
    </row>
    <row r="24" spans="1:18" ht="15" customHeight="1" x14ac:dyDescent="0.2">
      <c r="A24" s="30"/>
      <c r="B24" s="107" t="s">
        <v>8</v>
      </c>
      <c r="C24" s="107" t="s">
        <v>288</v>
      </c>
      <c r="D24" s="10"/>
      <c r="E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5" customHeight="1" x14ac:dyDescent="0.2">
      <c r="A25" s="30"/>
      <c r="B25" s="113" t="s">
        <v>2</v>
      </c>
      <c r="C25" s="160">
        <v>101</v>
      </c>
      <c r="D25" s="10"/>
      <c r="E25" s="10"/>
      <c r="H25" s="10"/>
      <c r="I25" s="10"/>
      <c r="M25" s="10"/>
      <c r="N25" s="10"/>
      <c r="O25" s="10"/>
      <c r="P25" s="10"/>
      <c r="Q25" s="10"/>
      <c r="R25" s="10"/>
    </row>
    <row r="26" spans="1:18" ht="15" customHeight="1" x14ac:dyDescent="0.2">
      <c r="A26" s="30"/>
      <c r="B26" s="113" t="s">
        <v>3</v>
      </c>
      <c r="C26" s="160">
        <v>58</v>
      </c>
      <c r="D26" s="10"/>
      <c r="E26" s="10"/>
      <c r="H26" s="10"/>
      <c r="I26" s="10"/>
      <c r="M26" s="10"/>
      <c r="N26" s="10"/>
      <c r="O26" s="10"/>
      <c r="P26" s="10"/>
      <c r="Q26" s="10"/>
      <c r="R26" s="10"/>
    </row>
    <row r="27" spans="1:18" ht="15" customHeight="1" x14ac:dyDescent="0.2">
      <c r="A27" s="30"/>
      <c r="B27" s="113" t="s">
        <v>1</v>
      </c>
      <c r="C27" s="160">
        <v>491</v>
      </c>
      <c r="D27" s="10"/>
      <c r="E27" s="10"/>
      <c r="H27" s="10"/>
      <c r="I27" s="10"/>
      <c r="M27" s="10"/>
      <c r="N27" s="10"/>
      <c r="O27" s="10"/>
      <c r="P27" s="10"/>
      <c r="Q27" s="10"/>
      <c r="R27" s="10"/>
    </row>
    <row r="28" spans="1:18" ht="15" customHeight="1" x14ac:dyDescent="0.2">
      <c r="A28" s="30"/>
      <c r="B28" s="113" t="s">
        <v>20</v>
      </c>
      <c r="C28" s="160">
        <v>243</v>
      </c>
      <c r="D28" s="10"/>
      <c r="E28" s="10"/>
      <c r="H28" s="10"/>
      <c r="I28" s="10"/>
      <c r="M28" s="10"/>
      <c r="N28" s="10"/>
      <c r="O28" s="10"/>
      <c r="P28" s="10"/>
      <c r="Q28" s="10"/>
      <c r="R28" s="10"/>
    </row>
    <row r="29" spans="1:18" ht="15" customHeight="1" x14ac:dyDescent="0.2">
      <c r="A29" s="30"/>
      <c r="B29" s="161" t="s">
        <v>289</v>
      </c>
      <c r="C29" s="162">
        <v>893</v>
      </c>
      <c r="D29" s="10"/>
      <c r="E29" s="10"/>
      <c r="H29" s="10"/>
      <c r="I29" s="10"/>
      <c r="M29" s="10"/>
      <c r="N29" s="10"/>
      <c r="O29" s="10"/>
      <c r="P29" s="10"/>
      <c r="Q29" s="10"/>
      <c r="R29" s="10"/>
    </row>
    <row r="30" spans="1:18" ht="15" customHeight="1" x14ac:dyDescent="0.2">
      <c r="A30" s="30"/>
      <c r="C30" s="10"/>
      <c r="D30" s="10"/>
      <c r="E30" s="10"/>
      <c r="H30" s="10"/>
      <c r="I30" s="10"/>
      <c r="M30" s="10"/>
      <c r="N30" s="10"/>
      <c r="O30" s="10"/>
      <c r="P30" s="10"/>
      <c r="Q30" s="10"/>
      <c r="R30" s="10"/>
    </row>
    <row r="31" spans="1:18" ht="15" customHeight="1" x14ac:dyDescent="0.2">
      <c r="A31" s="30"/>
      <c r="C31" s="10"/>
      <c r="D31" s="10"/>
      <c r="E31" s="10"/>
      <c r="H31" s="10"/>
      <c r="I31" s="10"/>
      <c r="M31" s="10"/>
      <c r="N31" s="10"/>
      <c r="O31" s="10"/>
      <c r="P31" s="10"/>
      <c r="Q31" s="10"/>
      <c r="R31" s="10"/>
    </row>
    <row r="32" spans="1:18" ht="15" customHeight="1" x14ac:dyDescent="0.25">
      <c r="A32" s="189" t="s">
        <v>300</v>
      </c>
      <c r="C32" s="10"/>
      <c r="D32" s="10"/>
      <c r="E32" s="10"/>
      <c r="H32" s="10"/>
      <c r="I32" s="10"/>
      <c r="M32" s="10"/>
      <c r="N32" s="10"/>
      <c r="O32" s="10"/>
      <c r="P32" s="10"/>
      <c r="Q32" s="10"/>
      <c r="R32" s="10"/>
    </row>
    <row r="33" spans="1:242" ht="15" customHeight="1" x14ac:dyDescent="0.2">
      <c r="A33" s="30"/>
      <c r="C33" s="10"/>
      <c r="D33" s="10"/>
      <c r="E33" s="10"/>
      <c r="H33" s="10"/>
      <c r="I33" s="10"/>
      <c r="M33" s="10"/>
      <c r="N33" s="10"/>
      <c r="O33" s="10"/>
      <c r="P33" s="10"/>
      <c r="Q33" s="10"/>
      <c r="R33" s="10"/>
    </row>
    <row r="34" spans="1:242" ht="28.5" customHeight="1" x14ac:dyDescent="0.2">
      <c r="A34" s="30"/>
      <c r="B34" s="107" t="s">
        <v>8</v>
      </c>
      <c r="C34" s="112" t="s">
        <v>288</v>
      </c>
      <c r="D34" s="107" t="s">
        <v>290</v>
      </c>
      <c r="E34" s="112" t="s">
        <v>291</v>
      </c>
      <c r="G34" s="10"/>
      <c r="H34" s="10"/>
      <c r="L34" s="10"/>
      <c r="M34" s="10"/>
      <c r="N34" s="10"/>
      <c r="O34" s="10"/>
      <c r="P34" s="10"/>
      <c r="Q34" s="10"/>
      <c r="R34" s="10"/>
    </row>
    <row r="35" spans="1:242" ht="15" customHeight="1" x14ac:dyDescent="0.2">
      <c r="A35" s="30"/>
      <c r="B35" s="135" t="s">
        <v>2</v>
      </c>
      <c r="C35" s="135">
        <v>101</v>
      </c>
      <c r="D35" s="135">
        <v>1834.5</v>
      </c>
      <c r="E35" s="176">
        <v>18.163366336633665</v>
      </c>
      <c r="G35" s="10"/>
      <c r="H35" s="10"/>
      <c r="L35" s="10"/>
      <c r="M35" s="10"/>
      <c r="N35" s="10"/>
      <c r="O35" s="10"/>
      <c r="P35" s="10"/>
      <c r="Q35" s="10"/>
      <c r="R35" s="10"/>
    </row>
    <row r="36" spans="1:242" ht="15" customHeight="1" x14ac:dyDescent="0.2">
      <c r="A36" s="30"/>
      <c r="B36" s="135" t="s">
        <v>3</v>
      </c>
      <c r="C36" s="135">
        <v>58</v>
      </c>
      <c r="D36" s="135">
        <v>572.5</v>
      </c>
      <c r="E36" s="176">
        <v>9.8706896551724146</v>
      </c>
      <c r="G36" s="10"/>
      <c r="H36" s="10"/>
      <c r="L36" s="10"/>
      <c r="M36" s="10"/>
      <c r="N36" s="10"/>
      <c r="O36" s="10"/>
      <c r="P36" s="10"/>
      <c r="Q36" s="10"/>
      <c r="R36" s="10"/>
    </row>
    <row r="37" spans="1:242" ht="15" customHeight="1" x14ac:dyDescent="0.2">
      <c r="A37" s="30"/>
      <c r="B37" s="135" t="s">
        <v>1</v>
      </c>
      <c r="C37" s="135">
        <v>491</v>
      </c>
      <c r="D37" s="135">
        <v>7895</v>
      </c>
      <c r="E37" s="176">
        <v>16.079429735234214</v>
      </c>
      <c r="G37" s="10"/>
      <c r="H37" s="10"/>
      <c r="L37" s="10"/>
      <c r="M37" s="10"/>
      <c r="N37" s="10"/>
      <c r="O37" s="10"/>
      <c r="P37" s="10"/>
      <c r="Q37" s="10"/>
      <c r="R37" s="10"/>
    </row>
    <row r="38" spans="1:242" ht="15" customHeight="1" x14ac:dyDescent="0.2">
      <c r="A38" s="30"/>
      <c r="B38" s="135" t="s">
        <v>20</v>
      </c>
      <c r="C38" s="135">
        <v>243</v>
      </c>
      <c r="D38" s="135">
        <v>3320</v>
      </c>
      <c r="E38" s="176">
        <v>13.662551440329219</v>
      </c>
      <c r="G38" s="10"/>
      <c r="H38" s="10"/>
      <c r="L38" s="10"/>
      <c r="M38" s="10"/>
      <c r="N38" s="10"/>
      <c r="O38" s="10"/>
      <c r="P38" s="10"/>
      <c r="Q38" s="10"/>
      <c r="R38" s="10"/>
    </row>
    <row r="39" spans="1:242" ht="15" customHeight="1" x14ac:dyDescent="0.2">
      <c r="A39" s="30"/>
      <c r="B39" s="107" t="s">
        <v>289</v>
      </c>
      <c r="C39" s="107">
        <v>893</v>
      </c>
      <c r="D39" s="107">
        <v>13622</v>
      </c>
      <c r="E39" s="177">
        <v>15.254199328107504</v>
      </c>
      <c r="G39" s="10"/>
      <c r="H39" s="10"/>
      <c r="L39" s="10"/>
      <c r="M39" s="10"/>
      <c r="N39" s="10"/>
      <c r="O39" s="10"/>
      <c r="P39" s="10"/>
      <c r="Q39" s="10"/>
      <c r="R39" s="10"/>
    </row>
    <row r="40" spans="1:242" ht="15" customHeight="1" x14ac:dyDescent="0.2">
      <c r="A40" s="30"/>
      <c r="C40" s="10"/>
      <c r="D40" s="10"/>
      <c r="E40" s="10"/>
      <c r="H40" s="10"/>
      <c r="I40" s="10"/>
      <c r="M40" s="10"/>
      <c r="N40" s="10"/>
      <c r="O40" s="10"/>
      <c r="P40" s="10"/>
      <c r="Q40" s="10"/>
      <c r="R40" s="10"/>
    </row>
    <row r="41" spans="1:242" ht="15" customHeight="1" x14ac:dyDescent="0.2">
      <c r="A41" s="30"/>
      <c r="C41" s="10"/>
      <c r="D41" s="10"/>
      <c r="E41" s="10"/>
      <c r="H41" s="10"/>
      <c r="I41" s="10"/>
      <c r="M41" s="10"/>
      <c r="N41" s="10"/>
      <c r="O41" s="10"/>
      <c r="P41" s="10"/>
      <c r="Q41" s="10"/>
      <c r="R41" s="10"/>
    </row>
    <row r="42" spans="1:242" ht="15" customHeight="1" x14ac:dyDescent="0.2">
      <c r="A42" s="30"/>
      <c r="B42" s="46"/>
      <c r="C42" s="46"/>
      <c r="D42" s="46"/>
      <c r="E42" s="46"/>
      <c r="H42" s="10"/>
      <c r="M42" s="10"/>
      <c r="N42" s="10"/>
      <c r="O42" s="10"/>
      <c r="P42" s="10"/>
      <c r="Q42" s="10"/>
      <c r="R42" s="10"/>
    </row>
    <row r="43" spans="1:242" ht="15" customHeight="1" x14ac:dyDescent="0.2">
      <c r="A43" s="30"/>
      <c r="B43" s="46"/>
      <c r="C43" s="46"/>
      <c r="D43" s="46"/>
      <c r="E43" s="46"/>
      <c r="F43" s="46"/>
      <c r="G43" s="10"/>
      <c r="H43" s="10"/>
      <c r="M43" s="10"/>
      <c r="N43" s="10"/>
      <c r="O43" s="10"/>
      <c r="P43" s="10"/>
      <c r="Q43" s="10"/>
      <c r="R43" s="10"/>
    </row>
    <row r="44" spans="1:242" s="21" customFormat="1" ht="15" customHeight="1" x14ac:dyDescent="0.2">
      <c r="B44" s="46"/>
      <c r="F44" s="46"/>
      <c r="G44" s="10"/>
      <c r="H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</row>
    <row r="45" spans="1:242" s="21" customFormat="1" ht="15" customHeight="1" x14ac:dyDescent="0.2">
      <c r="B45" s="46"/>
      <c r="F45" s="46"/>
      <c r="G45" s="10"/>
      <c r="H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</row>
    <row r="46" spans="1:242" ht="15" customHeight="1" x14ac:dyDescent="0.25">
      <c r="A46" s="189" t="s">
        <v>299</v>
      </c>
      <c r="B46" s="46"/>
      <c r="C46" s="46"/>
      <c r="D46" s="46"/>
      <c r="E46" s="46"/>
      <c r="F46" s="46"/>
      <c r="G46" s="10"/>
      <c r="H46" s="10"/>
      <c r="M46" s="10"/>
      <c r="N46" s="10"/>
      <c r="O46" s="10"/>
      <c r="P46" s="10"/>
      <c r="Q46" s="10"/>
      <c r="R46" s="10"/>
    </row>
    <row r="47" spans="1:242" ht="15" customHeight="1" x14ac:dyDescent="0.2">
      <c r="A47" s="30"/>
      <c r="B47" s="46"/>
      <c r="C47" s="46"/>
      <c r="D47" s="46"/>
      <c r="E47" s="46"/>
      <c r="F47" s="46"/>
      <c r="G47" s="10"/>
      <c r="H47" s="10"/>
      <c r="M47" s="10"/>
      <c r="N47" s="10"/>
      <c r="O47" s="10"/>
      <c r="P47" s="10"/>
      <c r="Q47" s="10"/>
      <c r="R47" s="10"/>
    </row>
    <row r="48" spans="1:242" ht="32.25" customHeight="1" x14ac:dyDescent="0.2">
      <c r="B48" s="107" t="s">
        <v>6</v>
      </c>
      <c r="C48" s="107" t="s">
        <v>292</v>
      </c>
      <c r="D48" s="10"/>
      <c r="E48" s="10"/>
      <c r="F48" s="10"/>
      <c r="G48" s="10"/>
      <c r="H48" s="10"/>
      <c r="M48" s="10"/>
      <c r="N48" s="10"/>
      <c r="O48" s="10"/>
      <c r="P48" s="10"/>
      <c r="Q48" s="10"/>
      <c r="R48" s="10"/>
    </row>
    <row r="49" spans="1:242" s="23" customFormat="1" ht="15" customHeight="1" x14ac:dyDescent="0.2">
      <c r="B49" s="180" t="s">
        <v>28</v>
      </c>
      <c r="C49" s="178">
        <v>18</v>
      </c>
      <c r="H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</row>
    <row r="50" spans="1:242" ht="15" customHeight="1" x14ac:dyDescent="0.2">
      <c r="B50" s="181" t="s">
        <v>55</v>
      </c>
      <c r="C50" s="178">
        <v>1</v>
      </c>
      <c r="D50" s="10"/>
      <c r="E50" s="10"/>
      <c r="F50" s="10"/>
      <c r="G50" s="10"/>
      <c r="H50" s="10"/>
      <c r="M50" s="10"/>
      <c r="N50" s="10"/>
      <c r="O50" s="10"/>
      <c r="P50" s="10"/>
      <c r="Q50" s="10"/>
      <c r="R50" s="10"/>
    </row>
    <row r="51" spans="1:242" ht="15" customHeight="1" x14ac:dyDescent="0.2">
      <c r="B51" s="181" t="s">
        <v>23</v>
      </c>
      <c r="C51" s="178">
        <v>2</v>
      </c>
      <c r="D51" s="10"/>
      <c r="E51" s="10"/>
      <c r="F51" s="10"/>
      <c r="G51" s="10"/>
      <c r="H51" s="10"/>
      <c r="M51" s="10"/>
      <c r="N51" s="10"/>
      <c r="O51" s="10"/>
      <c r="P51" s="10"/>
      <c r="Q51" s="10"/>
      <c r="R51" s="10"/>
    </row>
    <row r="52" spans="1:242" ht="15" customHeight="1" x14ac:dyDescent="0.2">
      <c r="B52" s="181" t="s">
        <v>42</v>
      </c>
      <c r="C52" s="178">
        <v>1</v>
      </c>
      <c r="D52" s="10"/>
      <c r="E52" s="10"/>
      <c r="F52" s="10"/>
      <c r="G52" s="10"/>
      <c r="H52" s="10"/>
      <c r="M52" s="10"/>
      <c r="N52" s="10"/>
      <c r="O52" s="10"/>
      <c r="P52" s="10"/>
      <c r="Q52" s="10"/>
      <c r="R52" s="10"/>
    </row>
    <row r="53" spans="1:242" ht="15" customHeight="1" x14ac:dyDescent="0.2">
      <c r="B53" s="181" t="s">
        <v>26</v>
      </c>
      <c r="C53" s="179">
        <v>5</v>
      </c>
      <c r="D53" s="10"/>
      <c r="E53" s="10"/>
      <c r="F53" s="10"/>
      <c r="G53" s="10"/>
      <c r="H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</row>
    <row r="54" spans="1:242" ht="15" customHeight="1" x14ac:dyDescent="0.2">
      <c r="B54" s="181" t="s">
        <v>33</v>
      </c>
      <c r="C54" s="179">
        <v>3</v>
      </c>
      <c r="D54" s="46"/>
      <c r="E54" s="46"/>
      <c r="F54" s="48"/>
      <c r="G54" s="21"/>
      <c r="H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</row>
    <row r="55" spans="1:242" ht="15" customHeight="1" x14ac:dyDescent="0.2">
      <c r="B55" s="181" t="s">
        <v>18</v>
      </c>
      <c r="C55" s="178">
        <v>16</v>
      </c>
      <c r="D55" s="46"/>
      <c r="E55" s="46"/>
      <c r="F55" s="46"/>
      <c r="G55" s="10"/>
      <c r="H55" s="10"/>
      <c r="M55" s="10"/>
      <c r="N55" s="10"/>
      <c r="O55" s="10"/>
      <c r="P55" s="10"/>
      <c r="Q55" s="10"/>
      <c r="R55" s="10"/>
    </row>
    <row r="56" spans="1:242" ht="15" customHeight="1" x14ac:dyDescent="0.2">
      <c r="B56" s="181" t="s">
        <v>17</v>
      </c>
      <c r="C56" s="178">
        <v>3</v>
      </c>
      <c r="D56" s="46"/>
      <c r="E56" s="46"/>
      <c r="F56" s="46"/>
      <c r="G56" s="10"/>
      <c r="H56" s="10"/>
      <c r="M56" s="10"/>
      <c r="N56" s="10"/>
      <c r="O56" s="10"/>
      <c r="P56" s="10"/>
      <c r="Q56" s="10"/>
      <c r="R56" s="10"/>
    </row>
    <row r="57" spans="1:242" ht="15" customHeight="1" x14ac:dyDescent="0.2">
      <c r="B57" s="181" t="s">
        <v>49</v>
      </c>
      <c r="C57" s="178">
        <v>2</v>
      </c>
      <c r="D57"/>
      <c r="E57"/>
      <c r="F57" s="46"/>
      <c r="G57" s="10"/>
      <c r="H57" s="10"/>
      <c r="L57" s="10"/>
      <c r="M57" s="10"/>
      <c r="N57" s="10"/>
      <c r="O57" s="10"/>
      <c r="P57" s="10"/>
      <c r="Q57" s="10"/>
      <c r="R57" s="10"/>
    </row>
    <row r="58" spans="1:242" ht="15" customHeight="1" x14ac:dyDescent="0.2">
      <c r="B58" s="181" t="s">
        <v>31</v>
      </c>
      <c r="C58" s="178">
        <v>6</v>
      </c>
      <c r="D58"/>
      <c r="E58"/>
      <c r="F58" s="46"/>
      <c r="G58" s="10"/>
      <c r="H58" s="10"/>
      <c r="L58" s="10"/>
      <c r="M58" s="10"/>
      <c r="N58" s="10"/>
      <c r="O58" s="10"/>
      <c r="P58" s="10"/>
      <c r="Q58" s="10"/>
      <c r="R58" s="10"/>
    </row>
    <row r="59" spans="1:242" ht="15" customHeight="1" x14ac:dyDescent="0.2">
      <c r="B59" s="107" t="s">
        <v>293</v>
      </c>
      <c r="C59" s="107">
        <v>57</v>
      </c>
      <c r="D59" s="46"/>
      <c r="E59"/>
      <c r="F59" s="46"/>
      <c r="G59" s="10"/>
      <c r="H59" s="10"/>
      <c r="L59" s="10"/>
      <c r="M59" s="10"/>
      <c r="N59" s="10"/>
      <c r="O59" s="10"/>
      <c r="P59" s="10"/>
      <c r="Q59" s="10"/>
      <c r="R59" s="10"/>
    </row>
    <row r="60" spans="1:242" ht="15" customHeight="1" x14ac:dyDescent="0.2">
      <c r="A60" s="30"/>
      <c r="B60" s="46"/>
      <c r="C60" s="46"/>
      <c r="D60" s="46"/>
      <c r="E60"/>
      <c r="F60" s="46"/>
      <c r="G60" s="10"/>
      <c r="H60" s="10"/>
      <c r="L60" s="10"/>
      <c r="M60" s="10"/>
      <c r="N60" s="10"/>
      <c r="O60" s="10"/>
      <c r="P60" s="10"/>
      <c r="Q60" s="10"/>
      <c r="R60" s="10"/>
    </row>
    <row r="61" spans="1:242" ht="25.5" customHeight="1" thickBot="1" x14ac:dyDescent="0.25">
      <c r="A61" s="30"/>
      <c r="B61" s="151" t="s">
        <v>8</v>
      </c>
      <c r="C61" s="151" t="s">
        <v>6</v>
      </c>
      <c r="D61" s="173" t="s">
        <v>288</v>
      </c>
      <c r="E61" s="10"/>
      <c r="F61" s="46"/>
      <c r="G61" s="10"/>
      <c r="H61" s="10"/>
      <c r="I61" s="10"/>
      <c r="L61" s="10"/>
      <c r="M61" s="10"/>
      <c r="N61" s="10"/>
      <c r="O61" s="10"/>
      <c r="P61" s="10"/>
      <c r="Q61" s="10"/>
      <c r="R61" s="10"/>
    </row>
    <row r="62" spans="1:242" ht="15" customHeight="1" x14ac:dyDescent="0.2">
      <c r="A62" s="46"/>
      <c r="B62" s="215" t="s">
        <v>2</v>
      </c>
      <c r="C62" s="152" t="s">
        <v>28</v>
      </c>
      <c r="D62" s="153">
        <v>53</v>
      </c>
      <c r="E62" s="10"/>
      <c r="F62" s="47"/>
      <c r="G62" s="47"/>
      <c r="H62" s="47"/>
      <c r="I62" s="47"/>
      <c r="J62" s="47"/>
      <c r="K62" s="47"/>
      <c r="L62" s="47"/>
      <c r="M62" s="47"/>
    </row>
    <row r="63" spans="1:242" ht="30.75" customHeight="1" x14ac:dyDescent="0.2">
      <c r="A63" s="46"/>
      <c r="B63" s="216"/>
      <c r="C63" s="150" t="s">
        <v>26</v>
      </c>
      <c r="D63" s="154">
        <v>5</v>
      </c>
      <c r="E63" s="10"/>
      <c r="F63" s="47"/>
      <c r="G63" s="47"/>
      <c r="H63" s="47"/>
      <c r="I63" s="47"/>
      <c r="J63" s="47"/>
      <c r="K63" s="47"/>
      <c r="L63" s="47"/>
      <c r="M63" s="47"/>
    </row>
    <row r="64" spans="1:242" ht="15" customHeight="1" x14ac:dyDescent="0.2">
      <c r="A64" s="46"/>
      <c r="B64" s="216"/>
      <c r="C64" s="150" t="s">
        <v>18</v>
      </c>
      <c r="D64" s="154">
        <v>29</v>
      </c>
      <c r="E64" s="10"/>
      <c r="F64" s="47"/>
      <c r="G64" s="47"/>
      <c r="H64" s="47"/>
      <c r="I64" s="47"/>
      <c r="J64" s="47"/>
      <c r="K64" s="47"/>
      <c r="L64" s="47"/>
      <c r="M64" s="47"/>
    </row>
    <row r="65" spans="1:13" ht="15" customHeight="1" thickBot="1" x14ac:dyDescent="0.25">
      <c r="A65" s="46"/>
      <c r="B65" s="217"/>
      <c r="C65" s="155" t="s">
        <v>31</v>
      </c>
      <c r="D65" s="156">
        <v>14</v>
      </c>
      <c r="E65" s="10"/>
      <c r="F65" s="47"/>
      <c r="G65" s="47"/>
      <c r="H65" s="47"/>
      <c r="I65" s="47"/>
      <c r="J65" s="47"/>
      <c r="K65" s="47"/>
      <c r="L65" s="47"/>
      <c r="M65" s="47"/>
    </row>
    <row r="66" spans="1:13" ht="15" customHeight="1" x14ac:dyDescent="0.2">
      <c r="A66" s="46"/>
      <c r="B66" s="169" t="s">
        <v>3</v>
      </c>
      <c r="C66" s="152" t="s">
        <v>28</v>
      </c>
      <c r="D66" s="153">
        <v>32</v>
      </c>
      <c r="E66" s="10"/>
      <c r="F66" s="47"/>
      <c r="G66" s="47"/>
      <c r="H66" s="47"/>
      <c r="I66" s="47"/>
      <c r="J66" s="47"/>
      <c r="K66" s="47"/>
      <c r="L66" s="47"/>
      <c r="M66" s="47"/>
    </row>
    <row r="67" spans="1:13" ht="15" customHeight="1" x14ac:dyDescent="0.2">
      <c r="A67" s="46"/>
      <c r="B67" s="170"/>
      <c r="C67" s="150" t="s">
        <v>18</v>
      </c>
      <c r="D67" s="154">
        <v>11</v>
      </c>
      <c r="E67" s="10"/>
      <c r="F67" s="47"/>
      <c r="G67" s="47"/>
      <c r="H67" s="47"/>
      <c r="I67" s="47"/>
      <c r="J67" s="47"/>
      <c r="K67" s="47"/>
      <c r="L67" s="47"/>
      <c r="M67" s="47"/>
    </row>
    <row r="68" spans="1:13" ht="15" customHeight="1" thickBot="1" x14ac:dyDescent="0.25">
      <c r="B68" s="171"/>
      <c r="C68" s="155" t="s">
        <v>31</v>
      </c>
      <c r="D68" s="156">
        <v>15</v>
      </c>
      <c r="E68" s="10"/>
    </row>
    <row r="69" spans="1:13" ht="15" customHeight="1" x14ac:dyDescent="0.2">
      <c r="B69" s="169" t="s">
        <v>1</v>
      </c>
      <c r="C69" s="152" t="s">
        <v>28</v>
      </c>
      <c r="D69" s="153">
        <v>131</v>
      </c>
    </row>
    <row r="70" spans="1:13" ht="15" customHeight="1" x14ac:dyDescent="0.2">
      <c r="B70" s="170"/>
      <c r="C70" s="150" t="s">
        <v>23</v>
      </c>
      <c r="D70" s="154">
        <v>28</v>
      </c>
    </row>
    <row r="71" spans="1:13" ht="30.75" customHeight="1" x14ac:dyDescent="0.2">
      <c r="B71" s="170"/>
      <c r="C71" s="150" t="s">
        <v>26</v>
      </c>
      <c r="D71" s="154">
        <v>89</v>
      </c>
    </row>
    <row r="72" spans="1:13" ht="15" customHeight="1" x14ac:dyDescent="0.2">
      <c r="B72" s="170"/>
      <c r="C72" s="150" t="s">
        <v>33</v>
      </c>
      <c r="D72" s="154">
        <v>52</v>
      </c>
    </row>
    <row r="73" spans="1:13" ht="15" customHeight="1" x14ac:dyDescent="0.2">
      <c r="B73" s="170"/>
      <c r="C73" s="150" t="s">
        <v>18</v>
      </c>
      <c r="D73" s="154">
        <v>78</v>
      </c>
    </row>
    <row r="74" spans="1:13" ht="15" customHeight="1" x14ac:dyDescent="0.2">
      <c r="B74" s="170"/>
      <c r="C74" s="150" t="s">
        <v>17</v>
      </c>
      <c r="D74" s="154">
        <v>31</v>
      </c>
    </row>
    <row r="75" spans="1:13" ht="15" customHeight="1" x14ac:dyDescent="0.2">
      <c r="B75" s="170"/>
      <c r="C75" s="150" t="s">
        <v>49</v>
      </c>
      <c r="D75" s="154">
        <v>22</v>
      </c>
    </row>
    <row r="76" spans="1:13" ht="15" customHeight="1" thickBot="1" x14ac:dyDescent="0.25">
      <c r="B76" s="171"/>
      <c r="C76" s="155" t="s">
        <v>31</v>
      </c>
      <c r="D76" s="156">
        <v>60</v>
      </c>
    </row>
    <row r="77" spans="1:13" ht="15" customHeight="1" x14ac:dyDescent="0.2">
      <c r="B77" s="169" t="s">
        <v>20</v>
      </c>
      <c r="C77" s="152" t="s">
        <v>55</v>
      </c>
      <c r="D77" s="153">
        <v>51</v>
      </c>
    </row>
    <row r="78" spans="1:13" ht="15" customHeight="1" x14ac:dyDescent="0.2">
      <c r="B78" s="170"/>
      <c r="C78" s="150" t="s">
        <v>42</v>
      </c>
      <c r="D78" s="154">
        <v>46</v>
      </c>
    </row>
    <row r="79" spans="1:13" ht="15" customHeight="1" thickBot="1" x14ac:dyDescent="0.25">
      <c r="B79" s="171"/>
      <c r="C79" s="155" t="s">
        <v>18</v>
      </c>
      <c r="D79" s="156">
        <v>146</v>
      </c>
    </row>
    <row r="80" spans="1:13" s="10" customFormat="1" ht="15" customHeight="1" thickBot="1" x14ac:dyDescent="0.25">
      <c r="B80" s="157" t="s">
        <v>285</v>
      </c>
      <c r="C80" s="158"/>
      <c r="D80" s="159">
        <f>SUM(D62:D79)</f>
        <v>893</v>
      </c>
      <c r="E80" s="29"/>
      <c r="F80" s="30"/>
      <c r="G80" s="30"/>
      <c r="H80" s="30"/>
      <c r="I80" s="30"/>
      <c r="J80" s="30"/>
      <c r="K80" s="30"/>
      <c r="L80" s="30"/>
      <c r="M80" s="30"/>
    </row>
    <row r="81" spans="1:14" s="10" customFormat="1" ht="15" customHeight="1" x14ac:dyDescent="0.2">
      <c r="B81" s="29"/>
      <c r="C81" s="29"/>
      <c r="D81" s="29"/>
      <c r="E81" s="29"/>
      <c r="F81" s="30"/>
      <c r="G81" s="30"/>
      <c r="H81" s="30"/>
      <c r="I81" s="30"/>
      <c r="J81" s="30"/>
      <c r="K81" s="30"/>
      <c r="L81" s="30"/>
      <c r="M81" s="30"/>
      <c r="N81" s="46"/>
    </row>
    <row r="82" spans="1:14" s="10" customFormat="1" ht="15" customHeight="1" x14ac:dyDescent="0.2">
      <c r="C82" s="28"/>
      <c r="D82" s="28"/>
      <c r="E82" s="29"/>
      <c r="F82" s="30"/>
      <c r="G82" s="30"/>
      <c r="H82" s="30"/>
      <c r="I82" s="30"/>
      <c r="J82" s="30"/>
      <c r="K82" s="30"/>
      <c r="L82" s="30"/>
      <c r="M82" s="30"/>
      <c r="N82" s="46"/>
    </row>
    <row r="83" spans="1:14" s="10" customFormat="1" ht="15" customHeight="1" x14ac:dyDescent="0.25">
      <c r="A83" s="189" t="s">
        <v>301</v>
      </c>
      <c r="C83" s="28"/>
      <c r="D83" s="28"/>
      <c r="E83" s="29"/>
      <c r="F83" s="30"/>
      <c r="G83" s="30"/>
      <c r="H83" s="30"/>
      <c r="I83" s="30"/>
      <c r="J83" s="30"/>
      <c r="K83" s="30"/>
      <c r="L83" s="30"/>
      <c r="M83" s="30"/>
      <c r="N83" s="46"/>
    </row>
    <row r="84" spans="1:14" s="10" customFormat="1" ht="15" customHeight="1" x14ac:dyDescent="0.2">
      <c r="C84" s="28"/>
      <c r="D84" s="28"/>
      <c r="E84" s="29"/>
      <c r="F84" s="30"/>
      <c r="G84" s="30"/>
      <c r="H84" s="30"/>
      <c r="I84" s="30"/>
      <c r="J84" s="30"/>
      <c r="K84" s="30"/>
      <c r="L84" s="30"/>
      <c r="M84" s="30"/>
      <c r="N84" s="46"/>
    </row>
    <row r="85" spans="1:14" s="10" customFormat="1" ht="15" customHeight="1" x14ac:dyDescent="0.2">
      <c r="B85" s="187" t="s">
        <v>295</v>
      </c>
      <c r="C85" s="187" t="s">
        <v>283</v>
      </c>
      <c r="H85" s="7"/>
      <c r="I85" s="7"/>
      <c r="J85" s="8"/>
      <c r="K85" s="8"/>
      <c r="L85" s="8"/>
      <c r="M85" s="8"/>
      <c r="N85" s="8"/>
    </row>
    <row r="86" spans="1:14" s="10" customFormat="1" ht="15" customHeight="1" x14ac:dyDescent="0.2">
      <c r="B86" s="185" t="s">
        <v>28</v>
      </c>
      <c r="C86" s="186">
        <v>4.2766666666666673</v>
      </c>
      <c r="H86" s="7"/>
      <c r="I86" s="7"/>
      <c r="J86" s="8"/>
      <c r="K86" s="8"/>
      <c r="L86" s="8"/>
      <c r="M86" s="8"/>
      <c r="N86" s="8"/>
    </row>
    <row r="87" spans="1:14" s="10" customFormat="1" ht="15" customHeight="1" x14ac:dyDescent="0.2">
      <c r="B87" s="182" t="s">
        <v>55</v>
      </c>
      <c r="C87" s="183">
        <v>4.2833333333333323</v>
      </c>
      <c r="H87" s="7"/>
      <c r="I87" s="7"/>
      <c r="J87" s="8"/>
      <c r="K87" s="8"/>
      <c r="L87" s="8"/>
      <c r="M87" s="8"/>
      <c r="N87" s="8"/>
    </row>
    <row r="88" spans="1:14" s="10" customFormat="1" ht="15" customHeight="1" x14ac:dyDescent="0.2">
      <c r="B88" s="182" t="s">
        <v>23</v>
      </c>
      <c r="C88" s="183">
        <v>4.3149999999999995</v>
      </c>
      <c r="H88" s="7"/>
      <c r="I88" s="7"/>
      <c r="J88" s="8"/>
      <c r="K88" s="8"/>
      <c r="L88" s="8"/>
      <c r="M88" s="8"/>
      <c r="N88" s="8"/>
    </row>
    <row r="89" spans="1:14" s="10" customFormat="1" ht="15" customHeight="1" x14ac:dyDescent="0.2">
      <c r="B89" s="182" t="s">
        <v>42</v>
      </c>
      <c r="C89" s="183">
        <v>4</v>
      </c>
      <c r="H89" s="7"/>
      <c r="I89" s="7"/>
      <c r="J89" s="8"/>
      <c r="K89" s="8"/>
      <c r="L89" s="8"/>
      <c r="M89" s="8"/>
      <c r="N89" s="8"/>
    </row>
    <row r="90" spans="1:14" s="10" customFormat="1" ht="15" customHeight="1" x14ac:dyDescent="0.2">
      <c r="B90" s="184" t="s">
        <v>26</v>
      </c>
      <c r="C90" s="183">
        <v>4.2359999999999998</v>
      </c>
      <c r="H90" s="7"/>
      <c r="I90" s="7"/>
      <c r="J90" s="8"/>
      <c r="K90" s="8"/>
      <c r="L90" s="8"/>
      <c r="M90" s="8"/>
      <c r="N90" s="8"/>
    </row>
    <row r="91" spans="1:14" s="10" customFormat="1" ht="15" customHeight="1" x14ac:dyDescent="0.2">
      <c r="B91" s="182" t="s">
        <v>33</v>
      </c>
      <c r="C91" s="183">
        <v>4.4933333333333332</v>
      </c>
      <c r="H91" s="7"/>
      <c r="I91" s="7"/>
      <c r="J91" s="8"/>
      <c r="K91" s="8"/>
      <c r="L91" s="8"/>
      <c r="M91" s="8"/>
      <c r="N91" s="8"/>
    </row>
    <row r="92" spans="1:14" s="10" customFormat="1" ht="15" customHeight="1" x14ac:dyDescent="0.2">
      <c r="B92" s="182" t="s">
        <v>18</v>
      </c>
      <c r="C92" s="183">
        <v>3.901875</v>
      </c>
      <c r="H92" s="7"/>
      <c r="I92" s="7"/>
      <c r="J92" s="8"/>
      <c r="K92" s="8"/>
      <c r="L92" s="8"/>
      <c r="M92" s="8"/>
      <c r="N92" s="8"/>
    </row>
    <row r="93" spans="1:14" s="10" customFormat="1" ht="15" customHeight="1" x14ac:dyDescent="0.2">
      <c r="B93" s="182" t="s">
        <v>17</v>
      </c>
      <c r="C93" s="183">
        <v>4.4633333333333338</v>
      </c>
      <c r="H93" s="7"/>
      <c r="I93" s="7"/>
      <c r="J93" s="8"/>
      <c r="K93" s="8"/>
      <c r="L93" s="8"/>
      <c r="M93" s="8"/>
      <c r="N93" s="8"/>
    </row>
    <row r="94" spans="1:14" s="10" customFormat="1" ht="15" customHeight="1" x14ac:dyDescent="0.2">
      <c r="B94" s="182" t="s">
        <v>49</v>
      </c>
      <c r="C94" s="183">
        <v>4.5</v>
      </c>
      <c r="H94" s="7"/>
      <c r="I94" s="7"/>
      <c r="J94" s="8"/>
      <c r="K94" s="8"/>
      <c r="L94" s="8"/>
      <c r="M94" s="8"/>
      <c r="N94" s="8"/>
    </row>
    <row r="95" spans="1:14" s="10" customFormat="1" ht="15" customHeight="1" x14ac:dyDescent="0.2">
      <c r="B95" s="184" t="s">
        <v>31</v>
      </c>
      <c r="C95" s="183">
        <v>3.9533333333333331</v>
      </c>
      <c r="H95" s="7"/>
      <c r="I95" s="7"/>
      <c r="J95" s="8"/>
      <c r="K95" s="8"/>
      <c r="L95" s="8"/>
      <c r="M95" s="8"/>
      <c r="N95" s="8"/>
    </row>
    <row r="96" spans="1:14" s="10" customFormat="1" ht="15" customHeight="1" x14ac:dyDescent="0.2">
      <c r="B96" s="182" t="s">
        <v>289</v>
      </c>
      <c r="C96" s="183">
        <v>4.1534523809523813</v>
      </c>
      <c r="H96" s="7"/>
      <c r="I96" s="7"/>
      <c r="J96" s="8"/>
      <c r="K96" s="8"/>
      <c r="L96" s="8"/>
      <c r="M96" s="8"/>
      <c r="N96" s="8"/>
    </row>
    <row r="97" spans="1:14" s="10" customFormat="1" ht="15" customHeight="1" x14ac:dyDescent="0.25">
      <c r="B97" s="9"/>
      <c r="H97" s="7"/>
      <c r="I97" s="7"/>
      <c r="J97" s="8"/>
      <c r="K97" s="8"/>
      <c r="L97" s="8"/>
      <c r="M97" s="8"/>
      <c r="N97" s="8"/>
    </row>
    <row r="98" spans="1:14" s="10" customFormat="1" ht="15" customHeight="1" x14ac:dyDescent="0.2">
      <c r="C98" s="28"/>
      <c r="D98" s="28"/>
      <c r="E98" s="29"/>
      <c r="F98" s="30"/>
      <c r="G98" s="30"/>
      <c r="H98" s="30"/>
      <c r="I98" s="30"/>
      <c r="J98" s="30"/>
      <c r="K98" s="30"/>
      <c r="L98" s="30"/>
      <c r="M98" s="30"/>
      <c r="N98" s="46"/>
    </row>
    <row r="99" spans="1:14" s="10" customFormat="1" ht="15" customHeight="1" x14ac:dyDescent="0.2">
      <c r="C99" s="28"/>
      <c r="D99" s="28"/>
      <c r="E99" s="29"/>
      <c r="F99" s="30"/>
      <c r="G99" s="30"/>
      <c r="H99" s="30"/>
      <c r="I99" s="30"/>
      <c r="J99" s="30"/>
      <c r="K99" s="30"/>
      <c r="L99" s="30"/>
      <c r="M99" s="30"/>
      <c r="N99" s="46"/>
    </row>
    <row r="100" spans="1:14" s="10" customFormat="1" ht="15" customHeight="1" thickBot="1" x14ac:dyDescent="0.25">
      <c r="C100" s="28"/>
      <c r="D100" s="28"/>
      <c r="E100" s="29"/>
      <c r="F100" s="30"/>
      <c r="G100" s="30"/>
      <c r="H100" s="30"/>
      <c r="I100" s="30"/>
      <c r="J100" s="191"/>
      <c r="K100" s="30"/>
      <c r="L100" s="191"/>
      <c r="M100" s="30"/>
      <c r="N100" s="46"/>
    </row>
    <row r="101" spans="1:14" s="10" customFormat="1" ht="29.25" customHeight="1" thickBot="1" x14ac:dyDescent="0.25">
      <c r="A101" s="218" t="s">
        <v>6</v>
      </c>
      <c r="B101" s="218" t="s">
        <v>7</v>
      </c>
      <c r="C101" s="218" t="s">
        <v>268</v>
      </c>
      <c r="D101" s="218" t="s">
        <v>9</v>
      </c>
      <c r="E101" s="218" t="s">
        <v>294</v>
      </c>
      <c r="F101" s="218" t="s">
        <v>10</v>
      </c>
      <c r="G101" s="218" t="s">
        <v>11</v>
      </c>
      <c r="H101" s="218" t="s">
        <v>12</v>
      </c>
      <c r="I101" s="218" t="s">
        <v>13</v>
      </c>
      <c r="J101" s="193" t="s">
        <v>14</v>
      </c>
      <c r="K101" s="194" t="s">
        <v>15</v>
      </c>
      <c r="L101" s="193" t="s">
        <v>16</v>
      </c>
      <c r="M101" s="30"/>
      <c r="N101" s="46"/>
    </row>
    <row r="102" spans="1:14" s="10" customFormat="1" ht="22.5" customHeight="1" thickBot="1" x14ac:dyDescent="0.25">
      <c r="A102" s="221"/>
      <c r="B102" s="220"/>
      <c r="C102" s="221"/>
      <c r="D102" s="221"/>
      <c r="E102" s="220"/>
      <c r="F102" s="219"/>
      <c r="G102" s="220"/>
      <c r="H102" s="219"/>
      <c r="I102" s="219"/>
      <c r="J102" s="192">
        <f>SUM(J103:J159)</f>
        <v>850</v>
      </c>
      <c r="K102" s="195">
        <f>SUM(K103:K159)</f>
        <v>13622</v>
      </c>
      <c r="L102" s="192">
        <f>SUM(L103:L159)</f>
        <v>891</v>
      </c>
      <c r="M102" s="30"/>
      <c r="N102" s="46"/>
    </row>
    <row r="103" spans="1:14" s="10" customFormat="1" ht="26.25" customHeight="1" x14ac:dyDescent="0.2">
      <c r="A103" s="200" t="s">
        <v>18</v>
      </c>
      <c r="B103" s="199" t="s">
        <v>19</v>
      </c>
      <c r="C103" s="198" t="s">
        <v>20</v>
      </c>
      <c r="D103" s="197">
        <v>26</v>
      </c>
      <c r="E103" s="196">
        <v>3.11</v>
      </c>
      <c r="F103" s="41">
        <v>3.22</v>
      </c>
      <c r="G103" s="196">
        <v>3.39</v>
      </c>
      <c r="H103" s="41">
        <v>3.41</v>
      </c>
      <c r="I103" s="190">
        <v>9</v>
      </c>
      <c r="J103" s="190">
        <v>20</v>
      </c>
      <c r="K103" s="31">
        <v>520</v>
      </c>
      <c r="L103" s="31">
        <v>0</v>
      </c>
      <c r="M103" s="30"/>
      <c r="N103" s="46"/>
    </row>
    <row r="104" spans="1:14" s="10" customFormat="1" ht="15" customHeight="1" x14ac:dyDescent="0.2">
      <c r="A104" s="12" t="s">
        <v>18</v>
      </c>
      <c r="B104" s="13" t="s">
        <v>21</v>
      </c>
      <c r="C104" s="149" t="s">
        <v>20</v>
      </c>
      <c r="D104" s="34">
        <v>21</v>
      </c>
      <c r="E104" s="35">
        <v>4.1399999999999997</v>
      </c>
      <c r="F104" s="36">
        <v>4.29</v>
      </c>
      <c r="G104" s="35">
        <v>4.24</v>
      </c>
      <c r="H104" s="35">
        <v>4.1399999999999997</v>
      </c>
      <c r="I104" s="37">
        <v>7</v>
      </c>
      <c r="J104" s="33">
        <v>20</v>
      </c>
      <c r="K104" s="26">
        <v>420</v>
      </c>
      <c r="L104" s="26">
        <v>0</v>
      </c>
      <c r="M104" s="30"/>
      <c r="N104" s="46"/>
    </row>
    <row r="105" spans="1:14" s="10" customFormat="1" ht="15" customHeight="1" x14ac:dyDescent="0.2">
      <c r="A105" s="11" t="s">
        <v>18</v>
      </c>
      <c r="B105" s="13" t="s">
        <v>22</v>
      </c>
      <c r="C105" s="22" t="s">
        <v>20</v>
      </c>
      <c r="D105" s="26">
        <v>20</v>
      </c>
      <c r="E105" s="38">
        <v>3.25</v>
      </c>
      <c r="F105" s="39">
        <v>3.61</v>
      </c>
      <c r="G105" s="40">
        <v>3.5</v>
      </c>
      <c r="H105" s="32">
        <v>3.35</v>
      </c>
      <c r="I105" s="33">
        <v>4</v>
      </c>
      <c r="J105" s="33">
        <v>20</v>
      </c>
      <c r="K105" s="26">
        <v>400</v>
      </c>
      <c r="L105" s="26">
        <v>0</v>
      </c>
      <c r="M105" s="30"/>
      <c r="N105" s="46"/>
    </row>
    <row r="106" spans="1:14" s="10" customFormat="1" ht="15" customHeight="1" x14ac:dyDescent="0.2">
      <c r="A106" s="11" t="s">
        <v>23</v>
      </c>
      <c r="B106" s="14" t="s">
        <v>24</v>
      </c>
      <c r="C106" s="148" t="s">
        <v>1</v>
      </c>
      <c r="D106" s="26">
        <v>16</v>
      </c>
      <c r="E106" s="32">
        <v>4.07</v>
      </c>
      <c r="F106" s="32">
        <v>4.5</v>
      </c>
      <c r="G106" s="32">
        <v>4.17</v>
      </c>
      <c r="H106" s="32">
        <v>3.76</v>
      </c>
      <c r="I106" s="33">
        <v>15</v>
      </c>
      <c r="J106" s="33">
        <v>16</v>
      </c>
      <c r="K106" s="26">
        <v>256</v>
      </c>
      <c r="L106" s="26">
        <v>16</v>
      </c>
      <c r="M106" s="30"/>
      <c r="N106" s="46"/>
    </row>
    <row r="107" spans="1:14" s="10" customFormat="1" ht="15" customHeight="1" x14ac:dyDescent="0.2">
      <c r="A107" s="15" t="s">
        <v>18</v>
      </c>
      <c r="B107" s="16" t="s">
        <v>25</v>
      </c>
      <c r="C107" s="148" t="s">
        <v>2</v>
      </c>
      <c r="D107" s="26">
        <v>21</v>
      </c>
      <c r="E107" s="32">
        <v>4.74</v>
      </c>
      <c r="F107" s="32">
        <v>4.95</v>
      </c>
      <c r="G107" s="32">
        <v>4.46</v>
      </c>
      <c r="H107" s="26">
        <v>4.3499999999999996</v>
      </c>
      <c r="I107" s="33">
        <v>19</v>
      </c>
      <c r="J107" s="33">
        <v>40</v>
      </c>
      <c r="K107" s="26">
        <v>840</v>
      </c>
      <c r="L107" s="26">
        <v>0</v>
      </c>
      <c r="M107" s="30"/>
      <c r="N107" s="46"/>
    </row>
    <row r="108" spans="1:14" s="10" customFormat="1" ht="26.25" customHeight="1" x14ac:dyDescent="0.2">
      <c r="A108" s="17" t="s">
        <v>26</v>
      </c>
      <c r="B108" s="14" t="s">
        <v>27</v>
      </c>
      <c r="C108" s="148" t="s">
        <v>1</v>
      </c>
      <c r="D108" s="31">
        <v>17</v>
      </c>
      <c r="E108" s="41">
        <v>4.3499999999999996</v>
      </c>
      <c r="F108" s="32">
        <v>4.58</v>
      </c>
      <c r="G108" s="41">
        <v>4.07</v>
      </c>
      <c r="H108" s="41">
        <v>4.3499999999999996</v>
      </c>
      <c r="I108" s="42">
        <v>17</v>
      </c>
      <c r="J108" s="33">
        <v>12</v>
      </c>
      <c r="K108" s="26">
        <v>204</v>
      </c>
      <c r="L108" s="26">
        <v>0</v>
      </c>
      <c r="M108" s="30"/>
      <c r="N108" s="46"/>
    </row>
    <row r="109" spans="1:14" s="10" customFormat="1" ht="15" customHeight="1" x14ac:dyDescent="0.2">
      <c r="A109" s="11" t="s">
        <v>28</v>
      </c>
      <c r="B109" s="14" t="s">
        <v>27</v>
      </c>
      <c r="C109" s="148" t="s">
        <v>2</v>
      </c>
      <c r="D109" s="26">
        <v>8</v>
      </c>
      <c r="E109" s="32">
        <v>4.67</v>
      </c>
      <c r="F109" s="32">
        <v>4.88</v>
      </c>
      <c r="G109" s="32">
        <v>4.41</v>
      </c>
      <c r="H109" s="32">
        <v>3.86</v>
      </c>
      <c r="I109" s="33">
        <v>6</v>
      </c>
      <c r="J109" s="33">
        <v>20</v>
      </c>
      <c r="K109" s="26">
        <v>160</v>
      </c>
      <c r="L109" s="26">
        <v>0</v>
      </c>
      <c r="M109" s="30"/>
      <c r="N109" s="46"/>
    </row>
    <row r="110" spans="1:14" s="10" customFormat="1" ht="15" customHeight="1" x14ac:dyDescent="0.2">
      <c r="A110" s="11" t="s">
        <v>28</v>
      </c>
      <c r="B110" s="14" t="s">
        <v>29</v>
      </c>
      <c r="C110" s="148" t="s">
        <v>1</v>
      </c>
      <c r="D110" s="26">
        <v>10</v>
      </c>
      <c r="E110" s="32">
        <v>4.4400000000000004</v>
      </c>
      <c r="F110" s="43" t="s">
        <v>30</v>
      </c>
      <c r="G110" s="32">
        <v>4.1100000000000003</v>
      </c>
      <c r="H110" s="32">
        <v>3.99</v>
      </c>
      <c r="I110" s="33">
        <v>9</v>
      </c>
      <c r="J110" s="33">
        <v>20</v>
      </c>
      <c r="K110" s="26">
        <v>200</v>
      </c>
      <c r="L110" s="26">
        <v>20</v>
      </c>
      <c r="M110" s="30"/>
      <c r="N110" s="46"/>
    </row>
    <row r="111" spans="1:14" s="10" customFormat="1" ht="25.5" customHeight="1" x14ac:dyDescent="0.2">
      <c r="A111" s="18" t="s">
        <v>31</v>
      </c>
      <c r="B111" s="14" t="s">
        <v>32</v>
      </c>
      <c r="C111" s="148" t="s">
        <v>1</v>
      </c>
      <c r="D111" s="26">
        <v>20</v>
      </c>
      <c r="E111" s="32">
        <v>4.38</v>
      </c>
      <c r="F111" s="32">
        <v>4.74</v>
      </c>
      <c r="G111" s="32">
        <v>4.58</v>
      </c>
      <c r="H111" s="32">
        <v>4.13</v>
      </c>
      <c r="I111" s="33">
        <v>17</v>
      </c>
      <c r="J111" s="33">
        <v>8</v>
      </c>
      <c r="K111" s="26">
        <v>160</v>
      </c>
      <c r="L111" s="26">
        <v>0</v>
      </c>
      <c r="M111" s="30"/>
      <c r="N111" s="46"/>
    </row>
    <row r="112" spans="1:14" s="10" customFormat="1" ht="28.5" customHeight="1" x14ac:dyDescent="0.2">
      <c r="A112" s="18" t="s">
        <v>31</v>
      </c>
      <c r="B112" s="14" t="s">
        <v>32</v>
      </c>
      <c r="C112" s="22" t="s">
        <v>3</v>
      </c>
      <c r="D112" s="26">
        <v>15</v>
      </c>
      <c r="E112" s="32">
        <v>4.22</v>
      </c>
      <c r="F112" s="32">
        <v>4.7300000000000004</v>
      </c>
      <c r="G112" s="32">
        <v>4.42</v>
      </c>
      <c r="H112" s="32">
        <v>3.88</v>
      </c>
      <c r="I112" s="33">
        <v>15</v>
      </c>
      <c r="J112" s="33">
        <v>8</v>
      </c>
      <c r="K112" s="26">
        <v>120</v>
      </c>
      <c r="L112" s="26">
        <v>0</v>
      </c>
      <c r="M112" s="30"/>
      <c r="N112" s="46"/>
    </row>
    <row r="113" spans="1:12" s="10" customFormat="1" ht="29.25" customHeight="1" x14ac:dyDescent="0.2">
      <c r="A113" s="18" t="s">
        <v>31</v>
      </c>
      <c r="B113" s="14" t="s">
        <v>32</v>
      </c>
      <c r="C113" s="148" t="s">
        <v>2</v>
      </c>
      <c r="D113" s="26">
        <v>7</v>
      </c>
      <c r="E113" s="32">
        <v>4.29</v>
      </c>
      <c r="F113" s="32">
        <v>4.8</v>
      </c>
      <c r="G113" s="32">
        <v>4.5</v>
      </c>
      <c r="H113" s="32">
        <v>4.12</v>
      </c>
      <c r="I113" s="33">
        <v>7</v>
      </c>
      <c r="J113" s="33">
        <v>8</v>
      </c>
      <c r="K113" s="26">
        <v>56</v>
      </c>
      <c r="L113" s="26">
        <v>0</v>
      </c>
    </row>
    <row r="114" spans="1:12" s="10" customFormat="1" ht="15" customHeight="1" x14ac:dyDescent="0.2">
      <c r="A114" s="18" t="s">
        <v>33</v>
      </c>
      <c r="B114" s="14" t="s">
        <v>34</v>
      </c>
      <c r="C114" s="148" t="s">
        <v>1</v>
      </c>
      <c r="D114" s="26">
        <v>20</v>
      </c>
      <c r="E114" s="32">
        <v>4.41</v>
      </c>
      <c r="F114" s="32">
        <v>4.87</v>
      </c>
      <c r="G114" s="32">
        <v>4.3499999999999996</v>
      </c>
      <c r="H114" s="32">
        <v>4.2300000000000004</v>
      </c>
      <c r="I114" s="33">
        <v>17</v>
      </c>
      <c r="J114" s="33">
        <v>20</v>
      </c>
      <c r="K114" s="26">
        <v>400</v>
      </c>
      <c r="L114" s="26">
        <v>20</v>
      </c>
    </row>
    <row r="115" spans="1:12" s="10" customFormat="1" ht="15" customHeight="1" x14ac:dyDescent="0.2">
      <c r="A115" s="11" t="s">
        <v>33</v>
      </c>
      <c r="B115" s="19" t="s">
        <v>35</v>
      </c>
      <c r="C115" s="148" t="s">
        <v>1</v>
      </c>
      <c r="D115" s="26">
        <v>21</v>
      </c>
      <c r="E115" s="34">
        <v>4.67</v>
      </c>
      <c r="F115" s="35">
        <v>4.67</v>
      </c>
      <c r="G115" s="34">
        <v>4.43</v>
      </c>
      <c r="H115" s="34">
        <v>4.38</v>
      </c>
      <c r="I115" s="37">
        <v>15</v>
      </c>
      <c r="J115" s="26">
        <v>39</v>
      </c>
      <c r="K115" s="26">
        <v>819</v>
      </c>
      <c r="L115" s="26">
        <v>741</v>
      </c>
    </row>
    <row r="116" spans="1:12" s="10" customFormat="1" ht="36.75" customHeight="1" x14ac:dyDescent="0.2">
      <c r="A116" s="18" t="s">
        <v>26</v>
      </c>
      <c r="B116" s="20" t="s">
        <v>36</v>
      </c>
      <c r="C116" s="148" t="s">
        <v>1</v>
      </c>
      <c r="D116" s="26">
        <v>13</v>
      </c>
      <c r="E116" s="26">
        <v>4.82</v>
      </c>
      <c r="F116" s="32">
        <v>4.87</v>
      </c>
      <c r="G116" s="32">
        <v>4.5</v>
      </c>
      <c r="H116" s="26">
        <v>4.41</v>
      </c>
      <c r="I116" s="33">
        <v>11</v>
      </c>
      <c r="J116" s="26">
        <v>20</v>
      </c>
      <c r="K116" s="26">
        <v>260</v>
      </c>
      <c r="L116" s="26">
        <v>0</v>
      </c>
    </row>
    <row r="117" spans="1:12" s="10" customFormat="1" ht="37.5" customHeight="1" x14ac:dyDescent="0.2">
      <c r="A117" s="18" t="s">
        <v>26</v>
      </c>
      <c r="B117" s="20" t="s">
        <v>36</v>
      </c>
      <c r="C117" s="148" t="s">
        <v>2</v>
      </c>
      <c r="D117" s="26">
        <v>5</v>
      </c>
      <c r="E117" s="32">
        <v>4.4000000000000004</v>
      </c>
      <c r="F117" s="32">
        <v>4.84</v>
      </c>
      <c r="G117" s="26">
        <v>4.3600000000000003</v>
      </c>
      <c r="H117" s="32">
        <v>4.0999999999999996</v>
      </c>
      <c r="I117" s="33">
        <v>5</v>
      </c>
      <c r="J117" s="26">
        <v>20</v>
      </c>
      <c r="K117" s="26">
        <v>100</v>
      </c>
      <c r="L117" s="26">
        <v>0</v>
      </c>
    </row>
    <row r="118" spans="1:12" s="10" customFormat="1" ht="15" customHeight="1" x14ac:dyDescent="0.2">
      <c r="A118" s="11" t="s">
        <v>28</v>
      </c>
      <c r="B118" s="14" t="s">
        <v>37</v>
      </c>
      <c r="C118" s="22" t="s">
        <v>3</v>
      </c>
      <c r="D118" s="26">
        <v>8</v>
      </c>
      <c r="E118" s="26">
        <v>4.67</v>
      </c>
      <c r="F118" s="32">
        <v>4.5999999999999996</v>
      </c>
      <c r="G118" s="26">
        <v>4.67</v>
      </c>
      <c r="H118" s="32">
        <v>4.53</v>
      </c>
      <c r="I118" s="33">
        <v>6</v>
      </c>
      <c r="J118" s="26">
        <v>10</v>
      </c>
      <c r="K118" s="26">
        <v>80</v>
      </c>
      <c r="L118" s="26">
        <v>0</v>
      </c>
    </row>
    <row r="119" spans="1:12" s="10" customFormat="1" ht="15" customHeight="1" x14ac:dyDescent="0.2">
      <c r="A119" s="11" t="s">
        <v>28</v>
      </c>
      <c r="B119" s="14" t="s">
        <v>37</v>
      </c>
      <c r="C119" s="22" t="s">
        <v>3</v>
      </c>
      <c r="D119" s="26">
        <v>5</v>
      </c>
      <c r="E119" s="26">
        <v>4.57</v>
      </c>
      <c r="F119" s="32">
        <v>4.8</v>
      </c>
      <c r="G119" s="26">
        <v>4.41</v>
      </c>
      <c r="H119" s="26">
        <v>4.57</v>
      </c>
      <c r="I119" s="33">
        <v>7</v>
      </c>
      <c r="J119" s="26">
        <v>10</v>
      </c>
      <c r="K119" s="26">
        <v>50</v>
      </c>
      <c r="L119" s="26">
        <v>0</v>
      </c>
    </row>
    <row r="120" spans="1:12" s="10" customFormat="1" ht="15" customHeight="1" x14ac:dyDescent="0.2">
      <c r="A120" s="11" t="s">
        <v>28</v>
      </c>
      <c r="B120" s="14" t="s">
        <v>37</v>
      </c>
      <c r="C120" s="148" t="s">
        <v>2</v>
      </c>
      <c r="D120" s="26">
        <v>12</v>
      </c>
      <c r="E120" s="26">
        <v>4.42</v>
      </c>
      <c r="F120" s="26">
        <v>4.87</v>
      </c>
      <c r="G120" s="32">
        <v>4.4000000000000004</v>
      </c>
      <c r="H120" s="32">
        <v>4.5999999999999996</v>
      </c>
      <c r="I120" s="26">
        <v>12</v>
      </c>
      <c r="J120" s="26">
        <v>10</v>
      </c>
      <c r="K120" s="26">
        <v>120</v>
      </c>
      <c r="L120" s="26">
        <v>0</v>
      </c>
    </row>
    <row r="121" spans="1:12" s="10" customFormat="1" ht="15" customHeight="1" x14ac:dyDescent="0.2">
      <c r="A121" s="11" t="s">
        <v>28</v>
      </c>
      <c r="B121" s="14" t="s">
        <v>37</v>
      </c>
      <c r="C121" s="148" t="s">
        <v>2</v>
      </c>
      <c r="D121" s="26">
        <v>11</v>
      </c>
      <c r="E121" s="32">
        <v>4.5</v>
      </c>
      <c r="F121" s="32">
        <v>4.82</v>
      </c>
      <c r="G121" s="26">
        <v>4.3099999999999996</v>
      </c>
      <c r="H121" s="26">
        <v>4.58</v>
      </c>
      <c r="I121" s="33">
        <v>9</v>
      </c>
      <c r="J121" s="26">
        <v>10</v>
      </c>
      <c r="K121" s="26">
        <v>110</v>
      </c>
      <c r="L121" s="26">
        <v>0</v>
      </c>
    </row>
    <row r="122" spans="1:12" s="10" customFormat="1" ht="15" customHeight="1" x14ac:dyDescent="0.2">
      <c r="A122" s="11" t="s">
        <v>28</v>
      </c>
      <c r="B122" s="14" t="s">
        <v>37</v>
      </c>
      <c r="C122" s="148" t="s">
        <v>1</v>
      </c>
      <c r="D122" s="26">
        <v>20</v>
      </c>
      <c r="E122" s="26">
        <v>3.67</v>
      </c>
      <c r="F122" s="32">
        <v>4.16</v>
      </c>
      <c r="G122" s="26">
        <v>3.71</v>
      </c>
      <c r="H122" s="26">
        <v>3.51</v>
      </c>
      <c r="I122" s="33">
        <v>18</v>
      </c>
      <c r="J122" s="26">
        <v>10</v>
      </c>
      <c r="K122" s="26">
        <v>200</v>
      </c>
      <c r="L122" s="26">
        <v>0</v>
      </c>
    </row>
    <row r="123" spans="1:12" s="10" customFormat="1" ht="15" customHeight="1" x14ac:dyDescent="0.2">
      <c r="A123" s="11" t="s">
        <v>28</v>
      </c>
      <c r="B123" s="14" t="s">
        <v>37</v>
      </c>
      <c r="C123" s="148" t="s">
        <v>1</v>
      </c>
      <c r="D123" s="26">
        <v>20</v>
      </c>
      <c r="E123" s="26">
        <v>3.21</v>
      </c>
      <c r="F123" s="32">
        <v>3.73</v>
      </c>
      <c r="G123" s="32">
        <v>4.37</v>
      </c>
      <c r="H123" s="26">
        <v>3.19</v>
      </c>
      <c r="I123" s="33">
        <v>16</v>
      </c>
      <c r="J123" s="26">
        <v>10</v>
      </c>
      <c r="K123" s="26">
        <v>200</v>
      </c>
      <c r="L123" s="26">
        <v>0</v>
      </c>
    </row>
    <row r="124" spans="1:12" s="10" customFormat="1" ht="15" customHeight="1" x14ac:dyDescent="0.2">
      <c r="A124" s="11" t="s">
        <v>28</v>
      </c>
      <c r="B124" s="14" t="s">
        <v>37</v>
      </c>
      <c r="C124" s="148" t="s">
        <v>1</v>
      </c>
      <c r="D124" s="26">
        <v>6</v>
      </c>
      <c r="E124" s="26">
        <v>4.33</v>
      </c>
      <c r="F124" s="32">
        <v>4.8</v>
      </c>
      <c r="G124" s="26">
        <v>4.12</v>
      </c>
      <c r="H124" s="26">
        <v>4.6500000000000004</v>
      </c>
      <c r="I124" s="33">
        <v>6</v>
      </c>
      <c r="J124" s="26">
        <v>10</v>
      </c>
      <c r="K124" s="26">
        <v>60</v>
      </c>
      <c r="L124" s="26">
        <v>0</v>
      </c>
    </row>
    <row r="125" spans="1:12" s="10" customFormat="1" ht="15" customHeight="1" x14ac:dyDescent="0.2">
      <c r="A125" s="11" t="s">
        <v>28</v>
      </c>
      <c r="B125" s="14" t="s">
        <v>37</v>
      </c>
      <c r="C125" s="148" t="s">
        <v>1</v>
      </c>
      <c r="D125" s="26">
        <v>8</v>
      </c>
      <c r="E125" s="32">
        <v>3.8</v>
      </c>
      <c r="F125" s="32">
        <v>4.68</v>
      </c>
      <c r="G125" s="26">
        <v>3.93</v>
      </c>
      <c r="H125" s="26">
        <v>4.28</v>
      </c>
      <c r="I125" s="33">
        <v>8</v>
      </c>
      <c r="J125" s="26">
        <v>10</v>
      </c>
      <c r="K125" s="26">
        <v>80</v>
      </c>
      <c r="L125" s="26">
        <v>0</v>
      </c>
    </row>
    <row r="126" spans="1:12" s="10" customFormat="1" ht="15" customHeight="1" x14ac:dyDescent="0.2">
      <c r="A126" s="11" t="s">
        <v>28</v>
      </c>
      <c r="B126" s="14" t="s">
        <v>37</v>
      </c>
      <c r="C126" s="148" t="s">
        <v>1</v>
      </c>
      <c r="D126" s="26">
        <v>16</v>
      </c>
      <c r="E126" s="26">
        <v>4.08</v>
      </c>
      <c r="F126" s="32">
        <v>4.46</v>
      </c>
      <c r="G126" s="26">
        <v>3.95</v>
      </c>
      <c r="H126" s="26">
        <v>3.95</v>
      </c>
      <c r="I126" s="33">
        <v>13</v>
      </c>
      <c r="J126" s="26">
        <v>10</v>
      </c>
      <c r="K126" s="26">
        <v>160</v>
      </c>
      <c r="L126" s="26">
        <v>0</v>
      </c>
    </row>
    <row r="127" spans="1:12" s="10" customFormat="1" ht="15" customHeight="1" x14ac:dyDescent="0.2">
      <c r="A127" s="11" t="s">
        <v>23</v>
      </c>
      <c r="B127" s="19" t="s">
        <v>38</v>
      </c>
      <c r="C127" s="148" t="s">
        <v>1</v>
      </c>
      <c r="D127" s="26">
        <v>12</v>
      </c>
      <c r="E127" s="26">
        <v>4.5599999999999996</v>
      </c>
      <c r="F127" s="43" t="s">
        <v>39</v>
      </c>
      <c r="G127" s="26">
        <v>4.37</v>
      </c>
      <c r="H127" s="26">
        <v>4.09</v>
      </c>
      <c r="I127" s="33">
        <v>9</v>
      </c>
      <c r="J127" s="26">
        <v>42</v>
      </c>
      <c r="K127" s="26">
        <v>504</v>
      </c>
      <c r="L127" s="26">
        <v>0</v>
      </c>
    </row>
    <row r="128" spans="1:12" s="10" customFormat="1" ht="15" customHeight="1" x14ac:dyDescent="0.2">
      <c r="A128" s="11" t="s">
        <v>28</v>
      </c>
      <c r="B128" s="14" t="s">
        <v>40</v>
      </c>
      <c r="C128" s="148" t="s">
        <v>2</v>
      </c>
      <c r="D128" s="26">
        <v>7</v>
      </c>
      <c r="E128" s="26">
        <v>4.71</v>
      </c>
      <c r="F128" s="26">
        <v>4.97</v>
      </c>
      <c r="G128" s="26">
        <v>4.66</v>
      </c>
      <c r="H128" s="26">
        <v>4.55</v>
      </c>
      <c r="I128" s="26">
        <v>7</v>
      </c>
      <c r="J128" s="26">
        <v>7.5</v>
      </c>
      <c r="K128" s="32">
        <v>52.5</v>
      </c>
      <c r="L128" s="26">
        <v>0</v>
      </c>
    </row>
    <row r="129" spans="1:12" s="10" customFormat="1" ht="15" customHeight="1" x14ac:dyDescent="0.2">
      <c r="A129" s="11" t="s">
        <v>28</v>
      </c>
      <c r="B129" s="14" t="s">
        <v>40</v>
      </c>
      <c r="C129" s="22" t="s">
        <v>3</v>
      </c>
      <c r="D129" s="26">
        <v>9</v>
      </c>
      <c r="E129" s="32">
        <v>4.5</v>
      </c>
      <c r="F129" s="32">
        <v>4.67</v>
      </c>
      <c r="G129" s="26">
        <v>4.43</v>
      </c>
      <c r="H129" s="26">
        <v>4.47</v>
      </c>
      <c r="I129" s="33">
        <v>6</v>
      </c>
      <c r="J129" s="26">
        <v>7.5</v>
      </c>
      <c r="K129" s="32">
        <v>67.5</v>
      </c>
      <c r="L129" s="26">
        <v>0</v>
      </c>
    </row>
    <row r="130" spans="1:12" s="10" customFormat="1" ht="15" customHeight="1" x14ac:dyDescent="0.2">
      <c r="A130" s="11" t="s">
        <v>28</v>
      </c>
      <c r="B130" s="14" t="s">
        <v>40</v>
      </c>
      <c r="C130" s="148" t="s">
        <v>1</v>
      </c>
      <c r="D130" s="26">
        <v>15</v>
      </c>
      <c r="E130" s="32">
        <v>4.5</v>
      </c>
      <c r="F130" s="32">
        <v>4.53</v>
      </c>
      <c r="G130" s="26">
        <v>4.3899999999999997</v>
      </c>
      <c r="H130" s="26">
        <v>4.0199999999999996</v>
      </c>
      <c r="I130" s="33">
        <v>14</v>
      </c>
      <c r="J130" s="26">
        <v>7.5</v>
      </c>
      <c r="K130" s="32">
        <v>112.5</v>
      </c>
      <c r="L130" s="26">
        <v>0</v>
      </c>
    </row>
    <row r="131" spans="1:12" s="10" customFormat="1" ht="15" customHeight="1" x14ac:dyDescent="0.2">
      <c r="A131" s="22" t="s">
        <v>18</v>
      </c>
      <c r="B131" s="14" t="s">
        <v>41</v>
      </c>
      <c r="C131" s="22" t="s">
        <v>20</v>
      </c>
      <c r="D131" s="26">
        <v>25</v>
      </c>
      <c r="E131" s="26">
        <v>3.63</v>
      </c>
      <c r="F131" s="26">
        <v>3.38</v>
      </c>
      <c r="G131" s="26">
        <v>3.52</v>
      </c>
      <c r="H131" s="26">
        <v>3.42</v>
      </c>
      <c r="I131" s="26">
        <v>8</v>
      </c>
      <c r="J131" s="26">
        <v>20</v>
      </c>
      <c r="K131" s="26">
        <v>500</v>
      </c>
      <c r="L131" s="26">
        <v>0</v>
      </c>
    </row>
    <row r="132" spans="1:12" s="10" customFormat="1" ht="15" customHeight="1" x14ac:dyDescent="0.2">
      <c r="A132" s="22" t="s">
        <v>42</v>
      </c>
      <c r="B132" s="14" t="s">
        <v>43</v>
      </c>
      <c r="C132" s="22" t="s">
        <v>20</v>
      </c>
      <c r="D132" s="26">
        <v>46</v>
      </c>
      <c r="E132" s="32">
        <v>4</v>
      </c>
      <c r="F132" s="26">
        <v>4.66</v>
      </c>
      <c r="G132" s="26">
        <v>3.96</v>
      </c>
      <c r="H132" s="26">
        <v>3.78</v>
      </c>
      <c r="I132" s="26">
        <v>27</v>
      </c>
      <c r="J132" s="26">
        <v>5</v>
      </c>
      <c r="K132" s="26">
        <v>230</v>
      </c>
      <c r="L132" s="26">
        <v>0</v>
      </c>
    </row>
    <row r="133" spans="1:12" s="10" customFormat="1" ht="15" customHeight="1" x14ac:dyDescent="0.2">
      <c r="A133" s="11" t="s">
        <v>18</v>
      </c>
      <c r="B133" s="14" t="s">
        <v>44</v>
      </c>
      <c r="C133" s="148" t="s">
        <v>1</v>
      </c>
      <c r="D133" s="26">
        <v>14</v>
      </c>
      <c r="E133" s="32">
        <v>3.7</v>
      </c>
      <c r="F133" s="32">
        <v>4.22</v>
      </c>
      <c r="G133" s="26">
        <v>3.87</v>
      </c>
      <c r="H133" s="26">
        <v>3.55</v>
      </c>
      <c r="I133" s="33">
        <v>10</v>
      </c>
      <c r="J133" s="26">
        <v>5</v>
      </c>
      <c r="K133" s="26">
        <v>70</v>
      </c>
      <c r="L133" s="26">
        <v>0</v>
      </c>
    </row>
    <row r="134" spans="1:12" s="10" customFormat="1" ht="15" customHeight="1" x14ac:dyDescent="0.2">
      <c r="A134" s="11" t="s">
        <v>18</v>
      </c>
      <c r="B134" s="14" t="s">
        <v>44</v>
      </c>
      <c r="C134" s="148" t="s">
        <v>1</v>
      </c>
      <c r="D134" s="26">
        <v>4</v>
      </c>
      <c r="E134" s="32">
        <v>4</v>
      </c>
      <c r="F134" s="26">
        <v>4.53</v>
      </c>
      <c r="G134" s="32">
        <v>4.13</v>
      </c>
      <c r="H134" s="26">
        <v>4.2699999999999996</v>
      </c>
      <c r="I134" s="26">
        <v>3</v>
      </c>
      <c r="J134" s="26">
        <v>5</v>
      </c>
      <c r="K134" s="26">
        <v>20</v>
      </c>
      <c r="L134" s="26">
        <v>0</v>
      </c>
    </row>
    <row r="135" spans="1:12" s="10" customFormat="1" ht="15" customHeight="1" x14ac:dyDescent="0.2">
      <c r="A135" s="11" t="s">
        <v>18</v>
      </c>
      <c r="B135" s="14" t="s">
        <v>44</v>
      </c>
      <c r="C135" s="22" t="s">
        <v>3</v>
      </c>
      <c r="D135" s="26">
        <v>11</v>
      </c>
      <c r="E135" s="26">
        <v>3.43</v>
      </c>
      <c r="F135" s="26">
        <v>3.43</v>
      </c>
      <c r="G135" s="26">
        <v>3.62</v>
      </c>
      <c r="H135" s="26">
        <v>3.29</v>
      </c>
      <c r="I135" s="26">
        <v>7</v>
      </c>
      <c r="J135" s="26">
        <v>5</v>
      </c>
      <c r="K135" s="26">
        <v>55</v>
      </c>
      <c r="L135" s="26">
        <v>0</v>
      </c>
    </row>
    <row r="136" spans="1:12" s="10" customFormat="1" ht="15" customHeight="1" x14ac:dyDescent="0.2">
      <c r="A136" s="11" t="s">
        <v>18</v>
      </c>
      <c r="B136" s="14" t="s">
        <v>44</v>
      </c>
      <c r="C136" s="148" t="s">
        <v>2</v>
      </c>
      <c r="D136" s="26">
        <v>5</v>
      </c>
      <c r="E136" s="32">
        <v>3.8</v>
      </c>
      <c r="F136" s="32">
        <v>4.16</v>
      </c>
      <c r="G136" s="32">
        <v>4.4000000000000004</v>
      </c>
      <c r="H136" s="26">
        <v>4.24</v>
      </c>
      <c r="I136" s="33">
        <v>5</v>
      </c>
      <c r="J136" s="26">
        <v>5</v>
      </c>
      <c r="K136" s="26">
        <v>25</v>
      </c>
      <c r="L136" s="26">
        <v>0</v>
      </c>
    </row>
    <row r="137" spans="1:12" s="10" customFormat="1" ht="15" customHeight="1" x14ac:dyDescent="0.2">
      <c r="A137" s="11" t="s">
        <v>18</v>
      </c>
      <c r="B137" s="14" t="s">
        <v>44</v>
      </c>
      <c r="C137" s="148" t="s">
        <v>2</v>
      </c>
      <c r="D137" s="26">
        <v>3</v>
      </c>
      <c r="E137" s="26">
        <v>4.67</v>
      </c>
      <c r="F137" s="26">
        <v>4.67</v>
      </c>
      <c r="G137" s="26">
        <v>4.67</v>
      </c>
      <c r="H137" s="26">
        <v>4.47</v>
      </c>
      <c r="I137" s="26">
        <v>3</v>
      </c>
      <c r="J137" s="26">
        <v>5</v>
      </c>
      <c r="K137" s="26">
        <v>15</v>
      </c>
      <c r="L137" s="26">
        <v>0</v>
      </c>
    </row>
    <row r="138" spans="1:12" s="10" customFormat="1" ht="15" customHeight="1" x14ac:dyDescent="0.2">
      <c r="A138" s="22" t="s">
        <v>17</v>
      </c>
      <c r="B138" s="14" t="s">
        <v>45</v>
      </c>
      <c r="C138" s="148" t="s">
        <v>1</v>
      </c>
      <c r="D138" s="26">
        <v>7</v>
      </c>
      <c r="E138" s="32">
        <v>4.71</v>
      </c>
      <c r="F138" s="32">
        <v>4.83</v>
      </c>
      <c r="G138" s="32">
        <v>4.59</v>
      </c>
      <c r="H138" s="32">
        <v>4.5</v>
      </c>
      <c r="I138" s="26">
        <v>7</v>
      </c>
      <c r="J138" s="32">
        <v>4.5</v>
      </c>
      <c r="K138" s="32">
        <v>31.5</v>
      </c>
      <c r="L138" s="33">
        <v>0</v>
      </c>
    </row>
    <row r="139" spans="1:12" s="10" customFormat="1" ht="15" customHeight="1" x14ac:dyDescent="0.2">
      <c r="A139" s="22" t="s">
        <v>17</v>
      </c>
      <c r="B139" s="14" t="s">
        <v>45</v>
      </c>
      <c r="C139" s="148" t="s">
        <v>1</v>
      </c>
      <c r="D139" s="26">
        <v>7</v>
      </c>
      <c r="E139" s="26">
        <v>4.43</v>
      </c>
      <c r="F139" s="32">
        <v>4.5999999999999996</v>
      </c>
      <c r="G139" s="26">
        <v>4.43</v>
      </c>
      <c r="H139" s="26">
        <v>4.55</v>
      </c>
      <c r="I139" s="33">
        <v>7</v>
      </c>
      <c r="J139" s="32">
        <v>4.5</v>
      </c>
      <c r="K139" s="32">
        <v>31.5</v>
      </c>
      <c r="L139" s="26">
        <v>0</v>
      </c>
    </row>
    <row r="140" spans="1:12" s="10" customFormat="1" ht="15" customHeight="1" x14ac:dyDescent="0.2">
      <c r="A140" s="24" t="s">
        <v>17</v>
      </c>
      <c r="B140" s="14" t="s">
        <v>46</v>
      </c>
      <c r="C140" s="148" t="s">
        <v>1</v>
      </c>
      <c r="D140" s="26">
        <v>17</v>
      </c>
      <c r="E140" s="26">
        <v>4.25</v>
      </c>
      <c r="F140" s="26">
        <v>4.43</v>
      </c>
      <c r="G140" s="26">
        <v>4.34</v>
      </c>
      <c r="H140" s="26">
        <v>4.2300000000000004</v>
      </c>
      <c r="I140" s="26">
        <v>16</v>
      </c>
      <c r="J140" s="32">
        <v>4.5</v>
      </c>
      <c r="K140" s="32">
        <v>76.5</v>
      </c>
      <c r="L140" s="26">
        <v>0</v>
      </c>
    </row>
    <row r="141" spans="1:12" s="10" customFormat="1" ht="27" customHeight="1" x14ac:dyDescent="0.2">
      <c r="A141" s="25" t="s">
        <v>31</v>
      </c>
      <c r="B141" s="14" t="s">
        <v>47</v>
      </c>
      <c r="C141" s="148" t="s">
        <v>1</v>
      </c>
      <c r="D141" s="26">
        <v>20</v>
      </c>
      <c r="E141" s="26">
        <v>4.3600000000000003</v>
      </c>
      <c r="F141" s="26">
        <v>4.54</v>
      </c>
      <c r="G141" s="26">
        <v>4.38</v>
      </c>
      <c r="H141" s="26">
        <v>4.29</v>
      </c>
      <c r="I141" s="26">
        <v>15</v>
      </c>
      <c r="J141" s="26">
        <v>20</v>
      </c>
      <c r="K141" s="26">
        <v>400</v>
      </c>
      <c r="L141" s="26">
        <v>0</v>
      </c>
    </row>
    <row r="142" spans="1:12" s="10" customFormat="1" ht="28.5" customHeight="1" x14ac:dyDescent="0.2">
      <c r="A142" s="25" t="s">
        <v>31</v>
      </c>
      <c r="B142" s="14" t="s">
        <v>48</v>
      </c>
      <c r="C142" s="148" t="s">
        <v>2</v>
      </c>
      <c r="D142" s="26">
        <v>7</v>
      </c>
      <c r="E142" s="32">
        <v>3</v>
      </c>
      <c r="F142" s="26">
        <v>3.09</v>
      </c>
      <c r="G142" s="26">
        <v>3.76</v>
      </c>
      <c r="H142" s="44">
        <v>3</v>
      </c>
      <c r="I142" s="26">
        <v>7</v>
      </c>
      <c r="J142" s="26">
        <v>8</v>
      </c>
      <c r="K142" s="26">
        <v>56</v>
      </c>
      <c r="L142" s="26">
        <v>0</v>
      </c>
    </row>
    <row r="143" spans="1:12" s="10" customFormat="1" ht="26.25" customHeight="1" x14ac:dyDescent="0.2">
      <c r="A143" s="25" t="s">
        <v>31</v>
      </c>
      <c r="B143" s="14" t="s">
        <v>48</v>
      </c>
      <c r="C143" s="148" t="s">
        <v>1</v>
      </c>
      <c r="D143" s="26">
        <v>20</v>
      </c>
      <c r="E143" s="32">
        <v>3.47</v>
      </c>
      <c r="F143" s="32">
        <v>3.52</v>
      </c>
      <c r="G143" s="32">
        <v>4</v>
      </c>
      <c r="H143" s="32">
        <v>3.42</v>
      </c>
      <c r="I143" s="26">
        <v>18</v>
      </c>
      <c r="J143" s="26">
        <v>8</v>
      </c>
      <c r="K143" s="26">
        <v>160</v>
      </c>
      <c r="L143" s="26">
        <v>0</v>
      </c>
    </row>
    <row r="144" spans="1:12" s="10" customFormat="1" ht="15" customHeight="1" x14ac:dyDescent="0.2">
      <c r="A144" s="22" t="s">
        <v>49</v>
      </c>
      <c r="B144" s="14" t="s">
        <v>50</v>
      </c>
      <c r="C144" s="148" t="s">
        <v>1</v>
      </c>
      <c r="D144" s="26">
        <v>2</v>
      </c>
      <c r="E144" s="26"/>
      <c r="F144" s="26"/>
      <c r="G144" s="26"/>
      <c r="H144" s="26"/>
      <c r="I144" s="26"/>
      <c r="J144" s="26">
        <v>35</v>
      </c>
      <c r="K144" s="26">
        <v>70</v>
      </c>
      <c r="L144" s="26">
        <v>0</v>
      </c>
    </row>
    <row r="145" spans="1:12" s="10" customFormat="1" ht="15" customHeight="1" x14ac:dyDescent="0.2">
      <c r="A145" s="22" t="s">
        <v>18</v>
      </c>
      <c r="B145" s="19" t="s">
        <v>51</v>
      </c>
      <c r="C145" s="22" t="s">
        <v>20</v>
      </c>
      <c r="D145" s="26">
        <v>20</v>
      </c>
      <c r="E145" s="32">
        <v>4.5999999999999996</v>
      </c>
      <c r="F145" s="26">
        <v>4.67</v>
      </c>
      <c r="G145" s="26">
        <v>4.13</v>
      </c>
      <c r="H145" s="32">
        <v>4.5999999999999996</v>
      </c>
      <c r="I145" s="26">
        <v>5</v>
      </c>
      <c r="J145" s="26">
        <v>20</v>
      </c>
      <c r="K145" s="26">
        <v>400</v>
      </c>
      <c r="L145" s="26">
        <v>0</v>
      </c>
    </row>
    <row r="146" spans="1:12" s="10" customFormat="1" ht="15" customHeight="1" x14ac:dyDescent="0.2">
      <c r="A146" s="22" t="s">
        <v>18</v>
      </c>
      <c r="B146" s="19" t="s">
        <v>52</v>
      </c>
      <c r="C146" s="148" t="s">
        <v>1</v>
      </c>
      <c r="D146" s="26">
        <v>20</v>
      </c>
      <c r="E146" s="26">
        <v>3.42</v>
      </c>
      <c r="F146" s="26">
        <v>3.71</v>
      </c>
      <c r="G146" s="26">
        <v>3.9</v>
      </c>
      <c r="H146" s="26">
        <v>3.53</v>
      </c>
      <c r="I146" s="26">
        <v>19</v>
      </c>
      <c r="J146" s="26">
        <v>20</v>
      </c>
      <c r="K146" s="26">
        <v>400</v>
      </c>
      <c r="L146" s="26">
        <v>0</v>
      </c>
    </row>
    <row r="147" spans="1:12" s="10" customFormat="1" ht="15" customHeight="1" x14ac:dyDescent="0.2">
      <c r="A147" s="22" t="s">
        <v>18</v>
      </c>
      <c r="B147" s="14" t="s">
        <v>53</v>
      </c>
      <c r="C147" s="148" t="s">
        <v>1</v>
      </c>
      <c r="D147" s="26">
        <v>18</v>
      </c>
      <c r="E147" s="32">
        <v>4.5</v>
      </c>
      <c r="F147" s="26">
        <v>4.7300000000000004</v>
      </c>
      <c r="G147" s="26">
        <v>4.47</v>
      </c>
      <c r="H147" s="32">
        <v>4</v>
      </c>
      <c r="I147" s="26">
        <v>14</v>
      </c>
      <c r="J147" s="26">
        <v>30</v>
      </c>
      <c r="K147" s="26">
        <v>540</v>
      </c>
      <c r="L147" s="26">
        <v>30</v>
      </c>
    </row>
    <row r="148" spans="1:12" s="10" customFormat="1" ht="15" customHeight="1" x14ac:dyDescent="0.2">
      <c r="A148" s="22" t="s">
        <v>49</v>
      </c>
      <c r="B148" s="14" t="s">
        <v>54</v>
      </c>
      <c r="C148" s="148" t="s">
        <v>1</v>
      </c>
      <c r="D148" s="26">
        <v>20</v>
      </c>
      <c r="E148" s="32">
        <v>4.5</v>
      </c>
      <c r="F148" s="26">
        <v>4.72</v>
      </c>
      <c r="G148" s="26">
        <v>4.2699999999999996</v>
      </c>
      <c r="H148" s="26">
        <v>4.29</v>
      </c>
      <c r="I148" s="26">
        <v>19</v>
      </c>
      <c r="J148" s="26">
        <v>30</v>
      </c>
      <c r="K148" s="26">
        <v>600</v>
      </c>
      <c r="L148" s="26">
        <v>0</v>
      </c>
    </row>
    <row r="149" spans="1:12" s="10" customFormat="1" ht="15" customHeight="1" x14ac:dyDescent="0.2">
      <c r="A149" s="22" t="s">
        <v>55</v>
      </c>
      <c r="B149" s="14" t="s">
        <v>56</v>
      </c>
      <c r="C149" s="22" t="s">
        <v>20</v>
      </c>
      <c r="D149" s="26">
        <v>51</v>
      </c>
      <c r="E149" s="32">
        <f>(4.13+4.43+4.29)/3</f>
        <v>4.2833333333333323</v>
      </c>
      <c r="F149" s="32">
        <f>(4.69+4.55+4.64)/3</f>
        <v>4.626666666666666</v>
      </c>
      <c r="G149" s="32">
        <f>(4.2+4.15+4.22)/3</f>
        <v>4.1900000000000004</v>
      </c>
      <c r="H149" s="32">
        <f>(3.62+3.91+3.76)/3</f>
        <v>3.7633333333333332</v>
      </c>
      <c r="I149" s="26">
        <v>49</v>
      </c>
      <c r="J149" s="26">
        <v>10</v>
      </c>
      <c r="K149" s="26">
        <v>510</v>
      </c>
      <c r="L149" s="26">
        <v>0</v>
      </c>
    </row>
    <row r="150" spans="1:12" s="10" customFormat="1" ht="15" customHeight="1" x14ac:dyDescent="0.2">
      <c r="A150" s="22" t="s">
        <v>33</v>
      </c>
      <c r="B150" s="14" t="s">
        <v>57</v>
      </c>
      <c r="C150" s="148" t="s">
        <v>1</v>
      </c>
      <c r="D150" s="26">
        <v>11</v>
      </c>
      <c r="E150" s="32">
        <v>4.4000000000000004</v>
      </c>
      <c r="F150" s="26">
        <v>4.8600000000000003</v>
      </c>
      <c r="G150" s="26">
        <v>4.32</v>
      </c>
      <c r="H150" s="26">
        <v>4.17</v>
      </c>
      <c r="I150" s="26">
        <v>10</v>
      </c>
      <c r="J150" s="26">
        <v>20</v>
      </c>
      <c r="K150" s="26">
        <v>220</v>
      </c>
      <c r="L150" s="26">
        <v>0</v>
      </c>
    </row>
    <row r="151" spans="1:12" s="10" customFormat="1" ht="15" customHeight="1" x14ac:dyDescent="0.2">
      <c r="A151" s="22" t="s">
        <v>18</v>
      </c>
      <c r="B151" s="14" t="s">
        <v>58</v>
      </c>
      <c r="C151" s="22" t="s">
        <v>20</v>
      </c>
      <c r="D151" s="26">
        <v>16</v>
      </c>
      <c r="E151" s="32">
        <v>4</v>
      </c>
      <c r="F151" s="26">
        <v>4.17</v>
      </c>
      <c r="G151" s="32">
        <v>4.5</v>
      </c>
      <c r="H151" s="26">
        <v>4.33</v>
      </c>
      <c r="I151" s="26">
        <v>2</v>
      </c>
      <c r="J151" s="26">
        <v>10</v>
      </c>
      <c r="K151" s="26">
        <v>160</v>
      </c>
      <c r="L151" s="26">
        <v>0</v>
      </c>
    </row>
    <row r="152" spans="1:12" s="10" customFormat="1" ht="15" customHeight="1" x14ac:dyDescent="0.2">
      <c r="A152" s="22" t="s">
        <v>18</v>
      </c>
      <c r="B152" s="14" t="s">
        <v>59</v>
      </c>
      <c r="C152" s="22" t="s">
        <v>20</v>
      </c>
      <c r="D152" s="26">
        <v>18</v>
      </c>
      <c r="E152" s="32">
        <v>4</v>
      </c>
      <c r="F152" s="26">
        <v>3.33</v>
      </c>
      <c r="G152" s="32">
        <v>4</v>
      </c>
      <c r="H152" s="32">
        <v>4</v>
      </c>
      <c r="I152" s="26">
        <v>1</v>
      </c>
      <c r="J152" s="26">
        <v>10</v>
      </c>
      <c r="K152" s="26">
        <v>180</v>
      </c>
      <c r="L152" s="26">
        <v>0</v>
      </c>
    </row>
    <row r="153" spans="1:12" s="10" customFormat="1" ht="30" customHeight="1" x14ac:dyDescent="0.2">
      <c r="A153" s="25" t="s">
        <v>26</v>
      </c>
      <c r="B153" s="14" t="s">
        <v>60</v>
      </c>
      <c r="C153" s="148" t="s">
        <v>1</v>
      </c>
      <c r="D153" s="26">
        <v>31</v>
      </c>
      <c r="E153" s="26">
        <v>3.73</v>
      </c>
      <c r="F153" s="26" t="s">
        <v>61</v>
      </c>
      <c r="G153" s="26">
        <v>3.47</v>
      </c>
      <c r="H153" s="26">
        <v>3.63</v>
      </c>
      <c r="I153" s="26">
        <v>31</v>
      </c>
      <c r="J153" s="26">
        <v>4</v>
      </c>
      <c r="K153" s="26">
        <v>124</v>
      </c>
      <c r="L153" s="26">
        <v>0</v>
      </c>
    </row>
    <row r="154" spans="1:12" s="10" customFormat="1" ht="28.5" customHeight="1" x14ac:dyDescent="0.2">
      <c r="A154" s="25" t="s">
        <v>26</v>
      </c>
      <c r="B154" s="14" t="s">
        <v>60</v>
      </c>
      <c r="C154" s="148" t="s">
        <v>1</v>
      </c>
      <c r="D154" s="26">
        <v>28</v>
      </c>
      <c r="E154" s="26">
        <v>3.88</v>
      </c>
      <c r="F154" s="32" t="s">
        <v>62</v>
      </c>
      <c r="G154" s="26">
        <v>3.74</v>
      </c>
      <c r="H154" s="26">
        <v>3.75</v>
      </c>
      <c r="I154" s="26">
        <v>16</v>
      </c>
      <c r="J154" s="26">
        <v>4</v>
      </c>
      <c r="K154" s="26">
        <v>112</v>
      </c>
      <c r="L154" s="26">
        <v>0</v>
      </c>
    </row>
    <row r="155" spans="1:12" s="10" customFormat="1" ht="15" customHeight="1" x14ac:dyDescent="0.2">
      <c r="A155" s="27" t="s">
        <v>18</v>
      </c>
      <c r="B155" s="14" t="s">
        <v>63</v>
      </c>
      <c r="C155" s="148" t="s">
        <v>1</v>
      </c>
      <c r="D155" s="26">
        <v>22</v>
      </c>
      <c r="E155" s="26">
        <v>3.44</v>
      </c>
      <c r="F155" s="26">
        <v>3.68</v>
      </c>
      <c r="G155" s="26">
        <v>3.47</v>
      </c>
      <c r="H155" s="32">
        <v>3.3</v>
      </c>
      <c r="I155" s="26">
        <v>17</v>
      </c>
      <c r="J155" s="26">
        <v>32</v>
      </c>
      <c r="K155" s="26">
        <v>704</v>
      </c>
      <c r="L155" s="26">
        <v>64</v>
      </c>
    </row>
    <row r="156" spans="1:12" s="10" customFormat="1" ht="15" customHeight="1" x14ac:dyDescent="0.2">
      <c r="A156" s="27" t="s">
        <v>28</v>
      </c>
      <c r="B156" s="14" t="s">
        <v>64</v>
      </c>
      <c r="C156" s="148" t="s">
        <v>2</v>
      </c>
      <c r="D156" s="26">
        <v>15</v>
      </c>
      <c r="E156" s="26">
        <v>4.33</v>
      </c>
      <c r="F156" s="26">
        <v>4.72</v>
      </c>
      <c r="G156" s="26">
        <v>4.42</v>
      </c>
      <c r="H156" s="32">
        <v>4.3</v>
      </c>
      <c r="I156" s="26">
        <v>15</v>
      </c>
      <c r="J156" s="26">
        <v>20</v>
      </c>
      <c r="K156" s="26">
        <v>300</v>
      </c>
      <c r="L156" s="26">
        <v>0</v>
      </c>
    </row>
    <row r="157" spans="1:12" s="10" customFormat="1" ht="15" customHeight="1" x14ac:dyDescent="0.2">
      <c r="A157" s="27" t="s">
        <v>28</v>
      </c>
      <c r="B157" s="14" t="s">
        <v>64</v>
      </c>
      <c r="C157" s="22" t="s">
        <v>3</v>
      </c>
      <c r="D157" s="26">
        <v>10</v>
      </c>
      <c r="E157" s="26">
        <v>4.4400000000000004</v>
      </c>
      <c r="F157" s="26">
        <v>4.6399999999999997</v>
      </c>
      <c r="G157" s="26">
        <v>4.51</v>
      </c>
      <c r="H157" s="26">
        <v>4.3499999999999996</v>
      </c>
      <c r="I157" s="26">
        <v>9</v>
      </c>
      <c r="J157" s="26">
        <v>20</v>
      </c>
      <c r="K157" s="26">
        <v>200</v>
      </c>
      <c r="L157" s="26">
        <v>0</v>
      </c>
    </row>
    <row r="158" spans="1:12" s="10" customFormat="1" ht="15" customHeight="1" x14ac:dyDescent="0.2">
      <c r="A158" s="27" t="s">
        <v>28</v>
      </c>
      <c r="B158" s="14" t="s">
        <v>64</v>
      </c>
      <c r="C158" s="148" t="s">
        <v>1</v>
      </c>
      <c r="D158" s="26">
        <v>20</v>
      </c>
      <c r="E158" s="32">
        <v>4</v>
      </c>
      <c r="F158" s="26">
        <v>4.13</v>
      </c>
      <c r="G158" s="26">
        <v>4.12</v>
      </c>
      <c r="H158" s="26">
        <v>3.75</v>
      </c>
      <c r="I158" s="26">
        <v>16</v>
      </c>
      <c r="J158" s="26">
        <v>20</v>
      </c>
      <c r="K158" s="26">
        <v>400</v>
      </c>
      <c r="L158" s="26">
        <v>0</v>
      </c>
    </row>
    <row r="159" spans="1:12" s="10" customFormat="1" ht="26.25" customHeight="1" x14ac:dyDescent="0.2">
      <c r="A159" s="22" t="s">
        <v>28</v>
      </c>
      <c r="B159" s="20" t="s">
        <v>65</v>
      </c>
      <c r="C159" s="148" t="s">
        <v>1</v>
      </c>
      <c r="D159" s="26">
        <v>16</v>
      </c>
      <c r="E159" s="26">
        <v>4.1399999999999997</v>
      </c>
      <c r="F159" s="26">
        <v>4.33</v>
      </c>
      <c r="G159" s="26">
        <v>4.12</v>
      </c>
      <c r="H159" s="26">
        <v>4.0999999999999996</v>
      </c>
      <c r="I159" s="26">
        <v>14</v>
      </c>
      <c r="J159" s="26">
        <v>20</v>
      </c>
      <c r="K159" s="26">
        <v>320</v>
      </c>
      <c r="L159" s="26">
        <v>0</v>
      </c>
    </row>
    <row r="160" spans="1:12" s="10" customFormat="1" ht="15" customHeight="1" x14ac:dyDescent="0.2">
      <c r="A160" s="46"/>
      <c r="B160" s="45"/>
      <c r="C160" s="45"/>
      <c r="D160" s="175" t="s">
        <v>283</v>
      </c>
      <c r="E160" s="174">
        <v>4.1500000000000004</v>
      </c>
      <c r="F160" s="47"/>
      <c r="G160" s="47"/>
      <c r="H160" s="47"/>
      <c r="I160" s="47"/>
      <c r="J160" s="47"/>
      <c r="K160" s="47"/>
      <c r="L160" s="47"/>
    </row>
    <row r="161" s="10" customFormat="1" ht="15" customHeight="1" x14ac:dyDescent="0.2"/>
    <row r="162" s="10" customFormat="1" ht="15" customHeight="1" x14ac:dyDescent="0.2"/>
    <row r="163" s="10" customFormat="1" ht="15" customHeight="1" x14ac:dyDescent="0.2"/>
    <row r="164" s="10" customFormat="1" ht="15" customHeight="1" x14ac:dyDescent="0.2"/>
    <row r="165" s="10" customFormat="1" ht="15" customHeight="1" x14ac:dyDescent="0.2"/>
    <row r="166" s="10" customFormat="1" ht="15" customHeight="1" x14ac:dyDescent="0.2"/>
    <row r="167" s="10" customFormat="1" ht="15" customHeight="1" x14ac:dyDescent="0.2"/>
    <row r="168" s="10" customFormat="1" ht="15" customHeight="1" x14ac:dyDescent="0.2"/>
    <row r="169" s="10" customFormat="1" ht="15" customHeight="1" x14ac:dyDescent="0.2"/>
    <row r="170" s="10" customFormat="1" ht="15" customHeight="1" x14ac:dyDescent="0.2"/>
    <row r="171" s="10" customFormat="1" ht="15" customHeight="1" x14ac:dyDescent="0.2"/>
    <row r="172" s="10" customFormat="1" ht="15" customHeight="1" x14ac:dyDescent="0.2"/>
    <row r="173" s="10" customFormat="1" ht="15" customHeight="1" x14ac:dyDescent="0.2"/>
    <row r="174" s="10" customFormat="1" ht="15" customHeight="1" x14ac:dyDescent="0.2"/>
    <row r="175" s="10" customFormat="1" ht="15" customHeight="1" x14ac:dyDescent="0.2"/>
    <row r="176" s="10" customFormat="1" ht="15" customHeight="1" x14ac:dyDescent="0.2"/>
    <row r="177" s="10" customFormat="1" ht="15" customHeight="1" x14ac:dyDescent="0.2"/>
    <row r="178" s="10" customFormat="1" ht="15" customHeight="1" x14ac:dyDescent="0.2"/>
    <row r="179" s="10" customFormat="1" ht="15" customHeight="1" x14ac:dyDescent="0.2"/>
    <row r="180" s="10" customFormat="1" ht="15" customHeight="1" x14ac:dyDescent="0.2"/>
    <row r="181" s="10" customFormat="1" ht="15" customHeight="1" x14ac:dyDescent="0.2"/>
    <row r="182" s="10" customFormat="1" ht="15" customHeight="1" x14ac:dyDescent="0.2"/>
    <row r="183" s="10" customFormat="1" ht="15" customHeight="1" x14ac:dyDescent="0.2"/>
    <row r="184" s="10" customFormat="1" ht="15" customHeight="1" x14ac:dyDescent="0.2"/>
    <row r="185" s="10" customFormat="1" ht="15" customHeight="1" x14ac:dyDescent="0.2"/>
    <row r="186" s="10" customFormat="1" ht="15" customHeight="1" x14ac:dyDescent="0.2"/>
    <row r="187" s="10" customFormat="1" ht="15" customHeight="1" x14ac:dyDescent="0.2"/>
    <row r="188" s="10" customFormat="1" ht="15" customHeight="1" x14ac:dyDescent="0.2"/>
    <row r="189" s="10" customFormat="1" ht="15" customHeight="1" x14ac:dyDescent="0.2"/>
    <row r="190" s="10" customFormat="1" ht="15" customHeight="1" x14ac:dyDescent="0.2"/>
    <row r="191" s="10" customFormat="1" ht="15" customHeight="1" x14ac:dyDescent="0.2"/>
    <row r="192" s="10" customFormat="1" ht="15" customHeight="1" x14ac:dyDescent="0.2"/>
    <row r="193" s="10" customFormat="1" ht="15" customHeight="1" x14ac:dyDescent="0.2"/>
    <row r="194" s="10" customFormat="1" ht="15" customHeight="1" x14ac:dyDescent="0.2"/>
    <row r="195" s="10" customFormat="1" ht="15" customHeight="1" x14ac:dyDescent="0.2"/>
    <row r="196" s="10" customFormat="1" ht="15" customHeight="1" x14ac:dyDescent="0.2"/>
    <row r="197" s="10" customFormat="1" ht="15" customHeight="1" x14ac:dyDescent="0.2"/>
    <row r="198" s="10" customFormat="1" ht="15" customHeight="1" x14ac:dyDescent="0.2"/>
    <row r="199" s="10" customFormat="1" ht="15" customHeight="1" x14ac:dyDescent="0.2"/>
    <row r="200" s="10" customFormat="1" ht="15" customHeight="1" x14ac:dyDescent="0.2"/>
  </sheetData>
  <mergeCells count="12">
    <mergeCell ref="A101:A102"/>
    <mergeCell ref="B101:B102"/>
    <mergeCell ref="C101:C102"/>
    <mergeCell ref="D101:D102"/>
    <mergeCell ref="E101:E102"/>
    <mergeCell ref="B16:C16"/>
    <mergeCell ref="I1:M1"/>
    <mergeCell ref="B62:B65"/>
    <mergeCell ref="F101:F102"/>
    <mergeCell ref="G101:G102"/>
    <mergeCell ref="H101:H102"/>
    <mergeCell ref="I101:I102"/>
  </mergeCells>
  <pageMargins left="0.7" right="0.7" top="0.75" bottom="0.75" header="0.3" footer="0.3"/>
  <pageSetup paperSize="8" scale="66" orientation="landscape" r:id="rId1"/>
  <headerFooter alignWithMargins="0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167"/>
  <sheetViews>
    <sheetView topLeftCell="A4" workbookViewId="0">
      <selection sqref="A1:XFD1"/>
    </sheetView>
  </sheetViews>
  <sheetFormatPr baseColWidth="10" defaultRowHeight="12.75" x14ac:dyDescent="0.2"/>
  <cols>
    <col min="2" max="2" width="20" bestFit="1" customWidth="1"/>
    <col min="4" max="4" width="14.42578125" customWidth="1"/>
    <col min="5" max="5" width="18.28515625" customWidth="1"/>
    <col min="7" max="7" width="13.28515625" bestFit="1" customWidth="1"/>
    <col min="8" max="8" width="15.42578125" customWidth="1"/>
    <col min="12" max="12" width="14.140625" customWidth="1"/>
  </cols>
  <sheetData>
    <row r="1" spans="1:13" s="10" customFormat="1" ht="36" customHeight="1" thickBot="1" x14ac:dyDescent="0.25">
      <c r="A1" s="1"/>
      <c r="B1" s="2"/>
      <c r="C1" s="3"/>
      <c r="D1" s="4"/>
      <c r="E1" s="5"/>
      <c r="F1" s="5"/>
      <c r="G1" s="5"/>
      <c r="H1" s="5"/>
      <c r="I1" s="214" t="s">
        <v>4</v>
      </c>
      <c r="J1" s="214"/>
      <c r="K1" s="214"/>
      <c r="L1" s="214"/>
      <c r="M1" s="214"/>
    </row>
    <row r="2" spans="1:13" s="10" customFormat="1" ht="36" customHeight="1" x14ac:dyDescent="0.2">
      <c r="A2" s="101"/>
      <c r="B2" s="102"/>
      <c r="C2" s="103"/>
      <c r="D2" s="6"/>
      <c r="E2" s="7"/>
      <c r="F2" s="7"/>
      <c r="G2" s="7"/>
      <c r="H2" s="7"/>
      <c r="I2" s="8"/>
      <c r="J2" s="8"/>
      <c r="K2" s="8"/>
      <c r="L2" s="8"/>
      <c r="M2" s="8"/>
    </row>
    <row r="3" spans="1:13" s="10" customFormat="1" ht="21.75" customHeight="1" x14ac:dyDescent="0.25">
      <c r="A3" s="9" t="s">
        <v>5</v>
      </c>
      <c r="G3" s="7"/>
      <c r="H3" s="7"/>
      <c r="I3" s="8"/>
      <c r="J3" s="8"/>
      <c r="K3" s="8"/>
      <c r="L3" s="8"/>
      <c r="M3" s="8"/>
    </row>
    <row r="7" spans="1:13" ht="13.5" thickBot="1" x14ac:dyDescent="0.25"/>
    <row r="8" spans="1:13" ht="20.100000000000001" customHeight="1" thickBot="1" x14ac:dyDescent="0.25">
      <c r="B8" s="226" t="s">
        <v>284</v>
      </c>
      <c r="C8" s="227"/>
      <c r="D8" s="227"/>
      <c r="E8" s="227"/>
      <c r="F8" s="227"/>
      <c r="G8" s="227"/>
      <c r="H8" s="228"/>
    </row>
    <row r="9" spans="1:13" s="138" customFormat="1" ht="20.100000000000001" customHeight="1" x14ac:dyDescent="0.2">
      <c r="B9" s="139"/>
      <c r="C9" s="139"/>
      <c r="D9" s="139"/>
      <c r="E9" s="139"/>
      <c r="F9" s="139"/>
      <c r="G9" s="139"/>
      <c r="H9" s="139"/>
    </row>
    <row r="10" spans="1:13" s="138" customFormat="1" ht="20.100000000000001" customHeight="1" x14ac:dyDescent="0.2">
      <c r="B10" s="139"/>
      <c r="C10" s="139"/>
      <c r="D10" s="139"/>
      <c r="E10" s="139"/>
      <c r="F10" s="139"/>
      <c r="G10" s="139"/>
      <c r="H10" s="139"/>
    </row>
    <row r="11" spans="1:13" ht="20.100000000000001" customHeight="1" x14ac:dyDescent="0.2">
      <c r="B11" s="144" t="s">
        <v>266</v>
      </c>
      <c r="C11" s="144"/>
    </row>
    <row r="12" spans="1:13" ht="20.100000000000001" customHeight="1" x14ac:dyDescent="0.2">
      <c r="B12" s="229" t="s">
        <v>6</v>
      </c>
      <c r="C12" s="230" t="s">
        <v>243</v>
      </c>
      <c r="D12" s="230"/>
      <c r="E12" s="230" t="s">
        <v>244</v>
      </c>
      <c r="F12" s="230"/>
      <c r="G12" s="231" t="s">
        <v>245</v>
      </c>
      <c r="H12" s="231" t="s">
        <v>246</v>
      </c>
    </row>
    <row r="13" spans="1:13" ht="20.100000000000001" customHeight="1" x14ac:dyDescent="0.2">
      <c r="B13" s="229"/>
      <c r="C13" s="137" t="s">
        <v>247</v>
      </c>
      <c r="D13" s="137" t="s">
        <v>248</v>
      </c>
      <c r="E13" s="137" t="s">
        <v>249</v>
      </c>
      <c r="F13" s="137" t="s">
        <v>250</v>
      </c>
      <c r="G13" s="231"/>
      <c r="H13" s="231"/>
    </row>
    <row r="14" spans="1:13" ht="20.100000000000001" customHeight="1" x14ac:dyDescent="0.2">
      <c r="B14" s="114" t="s">
        <v>55</v>
      </c>
      <c r="C14" s="114">
        <v>1</v>
      </c>
      <c r="D14" s="116">
        <v>231.4</v>
      </c>
      <c r="E14" s="114">
        <v>10</v>
      </c>
      <c r="F14" s="116">
        <v>2852.37</v>
      </c>
      <c r="G14" s="114">
        <v>11</v>
      </c>
      <c r="H14" s="116">
        <v>3083.77</v>
      </c>
    </row>
    <row r="15" spans="1:13" ht="20.100000000000001" customHeight="1" x14ac:dyDescent="0.2">
      <c r="B15" s="114" t="s">
        <v>23</v>
      </c>
      <c r="C15" s="114"/>
      <c r="D15" s="116"/>
      <c r="E15" s="114">
        <v>1</v>
      </c>
      <c r="F15" s="116">
        <v>828.05</v>
      </c>
      <c r="G15" s="114">
        <v>1</v>
      </c>
      <c r="H15" s="116">
        <v>828.05</v>
      </c>
    </row>
    <row r="16" spans="1:13" ht="20.100000000000001" customHeight="1" x14ac:dyDescent="0.2">
      <c r="B16" s="114" t="s">
        <v>251</v>
      </c>
      <c r="C16" s="115">
        <v>6</v>
      </c>
      <c r="D16" s="116">
        <v>3067.58</v>
      </c>
      <c r="E16" s="115">
        <v>3</v>
      </c>
      <c r="F16" s="116">
        <v>97.18</v>
      </c>
      <c r="G16" s="115">
        <v>9</v>
      </c>
      <c r="H16" s="116">
        <v>3164.7599999999998</v>
      </c>
    </row>
    <row r="17" spans="2:12" ht="20.100000000000001" customHeight="1" x14ac:dyDescent="0.2">
      <c r="B17" s="114" t="s">
        <v>252</v>
      </c>
      <c r="C17" s="115">
        <v>2</v>
      </c>
      <c r="D17" s="116">
        <v>49.64</v>
      </c>
      <c r="E17" s="115">
        <v>2</v>
      </c>
      <c r="F17" s="116">
        <v>295</v>
      </c>
      <c r="G17" s="115">
        <v>4</v>
      </c>
      <c r="H17" s="116">
        <v>344.64</v>
      </c>
    </row>
    <row r="18" spans="2:12" ht="20.100000000000001" customHeight="1" x14ac:dyDescent="0.2">
      <c r="B18" s="114" t="s">
        <v>33</v>
      </c>
      <c r="C18" s="114">
        <v>13</v>
      </c>
      <c r="D18" s="116">
        <v>2540</v>
      </c>
      <c r="E18" s="114">
        <v>12</v>
      </c>
      <c r="F18" s="116">
        <v>2434</v>
      </c>
      <c r="G18" s="114">
        <v>25</v>
      </c>
      <c r="H18" s="116">
        <v>4974</v>
      </c>
      <c r="L18" t="s">
        <v>282</v>
      </c>
    </row>
    <row r="19" spans="2:12" ht="20.100000000000001" customHeight="1" x14ac:dyDescent="0.2">
      <c r="B19" s="114" t="s">
        <v>18</v>
      </c>
      <c r="C19" s="115">
        <v>6</v>
      </c>
      <c r="D19" s="116">
        <v>1182.57</v>
      </c>
      <c r="E19" s="115">
        <v>1</v>
      </c>
      <c r="F19" s="116">
        <v>291.52999999999997</v>
      </c>
      <c r="G19" s="115">
        <v>7</v>
      </c>
      <c r="H19" s="116">
        <v>1474.1</v>
      </c>
    </row>
    <row r="20" spans="2:12" ht="20.100000000000001" customHeight="1" x14ac:dyDescent="0.2">
      <c r="B20" s="114" t="s">
        <v>253</v>
      </c>
      <c r="C20" s="114">
        <v>3</v>
      </c>
      <c r="D20" s="116">
        <v>2138.46</v>
      </c>
      <c r="E20" s="114">
        <v>3</v>
      </c>
      <c r="F20" s="116">
        <v>2554.04</v>
      </c>
      <c r="G20" s="114">
        <v>6</v>
      </c>
      <c r="H20" s="116">
        <v>4692.5</v>
      </c>
    </row>
    <row r="21" spans="2:12" ht="20.100000000000001" customHeight="1" x14ac:dyDescent="0.2">
      <c r="B21" s="114" t="s">
        <v>254</v>
      </c>
      <c r="C21" s="114">
        <v>16</v>
      </c>
      <c r="D21" s="116">
        <v>12017.51</v>
      </c>
      <c r="E21" s="114">
        <v>8</v>
      </c>
      <c r="F21" s="116">
        <v>4058.73</v>
      </c>
      <c r="G21" s="114">
        <v>24</v>
      </c>
      <c r="H21" s="116">
        <v>16076.240000000002</v>
      </c>
    </row>
    <row r="22" spans="2:12" ht="20.100000000000001" customHeight="1" x14ac:dyDescent="0.2">
      <c r="B22" s="114" t="s">
        <v>255</v>
      </c>
      <c r="C22" s="114"/>
      <c r="D22" s="116"/>
      <c r="E22" s="114">
        <v>5</v>
      </c>
      <c r="F22" s="116">
        <v>2112.98</v>
      </c>
      <c r="G22" s="114">
        <v>5</v>
      </c>
      <c r="H22" s="116">
        <v>2112.98</v>
      </c>
    </row>
    <row r="23" spans="2:12" ht="20.100000000000001" customHeight="1" x14ac:dyDescent="0.2">
      <c r="B23" s="114" t="s">
        <v>49</v>
      </c>
      <c r="C23" s="115">
        <v>3</v>
      </c>
      <c r="D23" s="116">
        <v>971.09999999999991</v>
      </c>
      <c r="E23" s="115">
        <v>3</v>
      </c>
      <c r="F23" s="116">
        <v>1851.7</v>
      </c>
      <c r="G23" s="115">
        <v>6</v>
      </c>
      <c r="H23" s="116">
        <v>2822.7999999999997</v>
      </c>
    </row>
    <row r="24" spans="2:12" ht="20.100000000000001" customHeight="1" x14ac:dyDescent="0.2">
      <c r="B24" s="114" t="s">
        <v>31</v>
      </c>
      <c r="C24" s="115">
        <v>18</v>
      </c>
      <c r="D24" s="116">
        <v>2854.43</v>
      </c>
      <c r="E24" s="115">
        <v>28</v>
      </c>
      <c r="F24" s="116">
        <v>4047.4599999999996</v>
      </c>
      <c r="G24" s="115">
        <v>46</v>
      </c>
      <c r="H24" s="116">
        <v>6901.8899999999994</v>
      </c>
    </row>
    <row r="25" spans="2:12" ht="20.100000000000001" customHeight="1" x14ac:dyDescent="0.2">
      <c r="B25" s="140" t="s">
        <v>0</v>
      </c>
      <c r="C25" s="140">
        <f>SUM(C14:C24)</f>
        <v>68</v>
      </c>
      <c r="D25" s="141">
        <f t="shared" ref="D25:H25" si="0">SUM(D14:D24)</f>
        <v>25052.69</v>
      </c>
      <c r="E25" s="140">
        <f t="shared" si="0"/>
        <v>76</v>
      </c>
      <c r="F25" s="142">
        <f t="shared" si="0"/>
        <v>21423.039999999997</v>
      </c>
      <c r="G25" s="140">
        <f t="shared" si="0"/>
        <v>144</v>
      </c>
      <c r="H25" s="142">
        <f t="shared" si="0"/>
        <v>46475.73</v>
      </c>
    </row>
    <row r="26" spans="2:12" ht="20.100000000000001" customHeight="1" x14ac:dyDescent="0.2"/>
    <row r="27" spans="2:12" ht="20.100000000000001" customHeight="1" x14ac:dyDescent="0.2">
      <c r="B27" s="144" t="s">
        <v>267</v>
      </c>
      <c r="C27" s="143"/>
    </row>
    <row r="28" spans="2:12" x14ac:dyDescent="0.2">
      <c r="B28" s="222" t="s">
        <v>6</v>
      </c>
      <c r="C28" s="234" t="s">
        <v>165</v>
      </c>
      <c r="D28" s="235"/>
      <c r="E28" s="222" t="s">
        <v>261</v>
      </c>
      <c r="F28" s="234" t="s">
        <v>163</v>
      </c>
      <c r="G28" s="235"/>
      <c r="H28" s="224" t="s">
        <v>262</v>
      </c>
      <c r="I28" s="234" t="s">
        <v>161</v>
      </c>
      <c r="J28" s="235"/>
      <c r="K28" s="224" t="s">
        <v>263</v>
      </c>
      <c r="L28" s="232" t="s">
        <v>156</v>
      </c>
    </row>
    <row r="29" spans="2:12" x14ac:dyDescent="0.2">
      <c r="B29" s="223"/>
      <c r="C29" s="136" t="s">
        <v>264</v>
      </c>
      <c r="D29" s="136" t="s">
        <v>265</v>
      </c>
      <c r="E29" s="223"/>
      <c r="F29" s="137" t="s">
        <v>264</v>
      </c>
      <c r="G29" s="137" t="s">
        <v>265</v>
      </c>
      <c r="H29" s="225"/>
      <c r="I29" s="137" t="s">
        <v>264</v>
      </c>
      <c r="J29" s="137" t="s">
        <v>265</v>
      </c>
      <c r="K29" s="225"/>
      <c r="L29" s="233"/>
    </row>
    <row r="30" spans="2:12" x14ac:dyDescent="0.2">
      <c r="B30" s="135" t="s">
        <v>55</v>
      </c>
      <c r="C30" s="135"/>
      <c r="D30" s="135">
        <v>1</v>
      </c>
      <c r="E30" s="135">
        <v>1</v>
      </c>
      <c r="F30" s="135">
        <v>1</v>
      </c>
      <c r="G30" s="135">
        <v>2</v>
      </c>
      <c r="H30" s="135">
        <v>3</v>
      </c>
      <c r="I30" s="135"/>
      <c r="J30" s="135">
        <v>7</v>
      </c>
      <c r="K30" s="135">
        <v>7</v>
      </c>
      <c r="L30" s="135">
        <v>11</v>
      </c>
    </row>
    <row r="31" spans="2:12" x14ac:dyDescent="0.2">
      <c r="B31" s="135" t="s">
        <v>23</v>
      </c>
      <c r="C31" s="135"/>
      <c r="D31" s="135">
        <v>1</v>
      </c>
      <c r="E31" s="135">
        <v>1</v>
      </c>
      <c r="F31" s="135"/>
      <c r="G31" s="135"/>
      <c r="H31" s="135"/>
      <c r="I31" s="135"/>
      <c r="J31" s="135"/>
      <c r="K31" s="135"/>
      <c r="L31" s="135">
        <v>1</v>
      </c>
    </row>
    <row r="32" spans="2:12" x14ac:dyDescent="0.2">
      <c r="B32" s="135" t="s">
        <v>251</v>
      </c>
      <c r="C32" s="135"/>
      <c r="D32" s="135"/>
      <c r="E32" s="135"/>
      <c r="F32" s="135"/>
      <c r="G32" s="135"/>
      <c r="H32" s="135"/>
      <c r="I32" s="135">
        <v>6</v>
      </c>
      <c r="J32" s="135">
        <v>3</v>
      </c>
      <c r="K32" s="135">
        <f>SUM(I32:J32)</f>
        <v>9</v>
      </c>
      <c r="L32" s="135">
        <f>E32+H32+K32</f>
        <v>9</v>
      </c>
    </row>
    <row r="33" spans="2:12" x14ac:dyDescent="0.2">
      <c r="B33" s="135" t="s">
        <v>252</v>
      </c>
      <c r="C33" s="135"/>
      <c r="D33" s="135"/>
      <c r="E33" s="135"/>
      <c r="F33" s="135">
        <v>1</v>
      </c>
      <c r="G33" s="135"/>
      <c r="H33" s="135">
        <v>1</v>
      </c>
      <c r="I33" s="135">
        <v>1</v>
      </c>
      <c r="J33" s="135">
        <v>2</v>
      </c>
      <c r="K33" s="135">
        <v>3</v>
      </c>
      <c r="L33" s="135">
        <f>E33+H33+K33</f>
        <v>4</v>
      </c>
    </row>
    <row r="34" spans="2:12" x14ac:dyDescent="0.2">
      <c r="B34" s="135" t="s">
        <v>33</v>
      </c>
      <c r="C34" s="135"/>
      <c r="D34" s="135"/>
      <c r="E34" s="135"/>
      <c r="F34" s="135">
        <v>1</v>
      </c>
      <c r="G34" s="135"/>
      <c r="H34" s="135">
        <v>1</v>
      </c>
      <c r="I34" s="135">
        <v>12</v>
      </c>
      <c r="J34" s="135">
        <v>12</v>
      </c>
      <c r="K34" s="135">
        <v>24</v>
      </c>
      <c r="L34" s="135">
        <v>25</v>
      </c>
    </row>
    <row r="35" spans="2:12" x14ac:dyDescent="0.2">
      <c r="B35" s="135" t="s">
        <v>18</v>
      </c>
      <c r="C35" s="135"/>
      <c r="D35" s="135"/>
      <c r="E35" s="135"/>
      <c r="F35" s="135"/>
      <c r="G35" s="135"/>
      <c r="H35" s="135"/>
      <c r="I35" s="135">
        <v>6</v>
      </c>
      <c r="J35" s="135">
        <v>1</v>
      </c>
      <c r="K35" s="135">
        <f>SUM(I35:J35)</f>
        <v>7</v>
      </c>
      <c r="L35" s="135">
        <f>E35+H35+K35</f>
        <v>7</v>
      </c>
    </row>
    <row r="36" spans="2:12" x14ac:dyDescent="0.2">
      <c r="B36" s="135" t="s">
        <v>253</v>
      </c>
      <c r="C36" s="135"/>
      <c r="D36" s="135">
        <v>1</v>
      </c>
      <c r="E36" s="135">
        <v>1</v>
      </c>
      <c r="F36" s="135"/>
      <c r="G36" s="135"/>
      <c r="H36" s="135"/>
      <c r="I36" s="135">
        <v>3</v>
      </c>
      <c r="J36" s="135">
        <v>2</v>
      </c>
      <c r="K36" s="135">
        <v>5</v>
      </c>
      <c r="L36" s="135">
        <v>6</v>
      </c>
    </row>
    <row r="37" spans="2:12" x14ac:dyDescent="0.2">
      <c r="B37" s="135" t="s">
        <v>254</v>
      </c>
      <c r="C37" s="135"/>
      <c r="D37" s="135">
        <v>4</v>
      </c>
      <c r="E37" s="135">
        <v>4</v>
      </c>
      <c r="F37" s="135"/>
      <c r="G37" s="135"/>
      <c r="H37" s="135"/>
      <c r="I37" s="135">
        <v>16</v>
      </c>
      <c r="J37" s="135">
        <v>4</v>
      </c>
      <c r="K37" s="135">
        <v>20</v>
      </c>
      <c r="L37" s="135">
        <v>24</v>
      </c>
    </row>
    <row r="38" spans="2:12" x14ac:dyDescent="0.2">
      <c r="B38" s="135" t="s">
        <v>255</v>
      </c>
      <c r="C38" s="135"/>
      <c r="D38" s="135"/>
      <c r="E38" s="135"/>
      <c r="F38" s="135"/>
      <c r="G38" s="135"/>
      <c r="H38" s="135"/>
      <c r="I38" s="135"/>
      <c r="J38" s="135">
        <v>5</v>
      </c>
      <c r="K38" s="135">
        <v>5</v>
      </c>
      <c r="L38" s="135">
        <v>5</v>
      </c>
    </row>
    <row r="39" spans="2:12" x14ac:dyDescent="0.2">
      <c r="B39" s="135" t="s">
        <v>49</v>
      </c>
      <c r="C39" s="135">
        <v>1</v>
      </c>
      <c r="D39" s="135"/>
      <c r="E39" s="135">
        <v>1</v>
      </c>
      <c r="F39" s="135"/>
      <c r="G39" s="135"/>
      <c r="H39" s="135"/>
      <c r="I39" s="135">
        <v>2</v>
      </c>
      <c r="J39" s="135">
        <v>3</v>
      </c>
      <c r="K39" s="135">
        <f>SUM(I39:J39)</f>
        <v>5</v>
      </c>
      <c r="L39" s="135">
        <f>E39+H39+K39</f>
        <v>6</v>
      </c>
    </row>
    <row r="40" spans="2:12" x14ac:dyDescent="0.2">
      <c r="B40" s="135" t="s">
        <v>31</v>
      </c>
      <c r="C40" s="135"/>
      <c r="D40" s="135">
        <v>1</v>
      </c>
      <c r="E40" s="135">
        <v>1</v>
      </c>
      <c r="F40" s="135">
        <v>4</v>
      </c>
      <c r="G40" s="135"/>
      <c r="H40" s="135">
        <v>4</v>
      </c>
      <c r="I40" s="135">
        <v>14</v>
      </c>
      <c r="J40" s="135">
        <v>27</v>
      </c>
      <c r="K40" s="135">
        <f>SUM(I40:J40)</f>
        <v>41</v>
      </c>
      <c r="L40" s="135">
        <f>E40+H40+K40</f>
        <v>46</v>
      </c>
    </row>
    <row r="41" spans="2:12" x14ac:dyDescent="0.2">
      <c r="B41" s="140" t="s">
        <v>156</v>
      </c>
      <c r="C41" s="140">
        <v>1</v>
      </c>
      <c r="D41" s="140">
        <v>7</v>
      </c>
      <c r="E41" s="140">
        <v>8</v>
      </c>
      <c r="F41" s="140">
        <v>2</v>
      </c>
      <c r="G41" s="140">
        <v>2</v>
      </c>
      <c r="H41" s="140">
        <v>4</v>
      </c>
      <c r="I41" s="140">
        <v>42</v>
      </c>
      <c r="J41" s="140">
        <v>42</v>
      </c>
      <c r="K41" s="140">
        <v>84</v>
      </c>
      <c r="L41" s="140">
        <f>SUM(L30:L40)</f>
        <v>144</v>
      </c>
    </row>
    <row r="70" spans="1:6" ht="13.5" thickBot="1" x14ac:dyDescent="0.25"/>
    <row r="71" spans="1:6" ht="15.75" thickTop="1" x14ac:dyDescent="0.2">
      <c r="A71" s="201" t="s">
        <v>302</v>
      </c>
      <c r="B71" s="202" t="s">
        <v>303</v>
      </c>
      <c r="C71" s="202" t="s">
        <v>304</v>
      </c>
      <c r="D71" s="202" t="s">
        <v>305</v>
      </c>
      <c r="E71" s="203" t="s">
        <v>306</v>
      </c>
      <c r="F71" s="203" t="s">
        <v>307</v>
      </c>
    </row>
    <row r="72" spans="1:6" ht="75" x14ac:dyDescent="0.2">
      <c r="A72" s="206" t="s">
        <v>308</v>
      </c>
      <c r="B72" s="205" t="s">
        <v>309</v>
      </c>
      <c r="C72" s="204" t="s">
        <v>310</v>
      </c>
      <c r="D72" s="204" t="s">
        <v>311</v>
      </c>
      <c r="E72" s="204" t="s">
        <v>312</v>
      </c>
      <c r="F72" s="204">
        <v>1</v>
      </c>
    </row>
    <row r="73" spans="1:6" ht="45" x14ac:dyDescent="0.2">
      <c r="A73" s="206" t="s">
        <v>313</v>
      </c>
      <c r="B73" s="205" t="s">
        <v>314</v>
      </c>
      <c r="C73" s="204" t="s">
        <v>315</v>
      </c>
      <c r="D73" s="204" t="s">
        <v>316</v>
      </c>
      <c r="E73" s="204" t="s">
        <v>317</v>
      </c>
      <c r="F73" s="204">
        <v>1</v>
      </c>
    </row>
    <row r="74" spans="1:6" ht="45" x14ac:dyDescent="0.2">
      <c r="A74" s="206" t="s">
        <v>313</v>
      </c>
      <c r="B74" s="205" t="s">
        <v>314</v>
      </c>
      <c r="C74" s="204" t="s">
        <v>315</v>
      </c>
      <c r="D74" s="204" t="s">
        <v>316</v>
      </c>
      <c r="E74" s="204" t="s">
        <v>317</v>
      </c>
      <c r="F74" s="204">
        <v>1</v>
      </c>
    </row>
    <row r="75" spans="1:6" ht="30" x14ac:dyDescent="0.2">
      <c r="A75" s="206" t="s">
        <v>318</v>
      </c>
      <c r="B75" s="205" t="s">
        <v>319</v>
      </c>
      <c r="C75" s="204" t="s">
        <v>310</v>
      </c>
      <c r="D75" s="204" t="s">
        <v>320</v>
      </c>
      <c r="E75" s="204" t="s">
        <v>321</v>
      </c>
      <c r="F75" s="204">
        <v>1</v>
      </c>
    </row>
    <row r="76" spans="1:6" ht="45" x14ac:dyDescent="0.2">
      <c r="A76" s="206" t="s">
        <v>322</v>
      </c>
      <c r="B76" s="205" t="s">
        <v>323</v>
      </c>
      <c r="C76" s="204" t="s">
        <v>324</v>
      </c>
      <c r="D76" s="204" t="s">
        <v>325</v>
      </c>
      <c r="E76" s="204" t="s">
        <v>326</v>
      </c>
      <c r="F76" s="204">
        <v>1</v>
      </c>
    </row>
    <row r="77" spans="1:6" ht="60" x14ac:dyDescent="0.2">
      <c r="A77" s="206" t="s">
        <v>327</v>
      </c>
      <c r="B77" s="205" t="s">
        <v>328</v>
      </c>
      <c r="C77" s="204" t="s">
        <v>1</v>
      </c>
      <c r="D77" s="204" t="s">
        <v>329</v>
      </c>
      <c r="E77" s="204" t="s">
        <v>330</v>
      </c>
      <c r="F77" s="204">
        <v>1</v>
      </c>
    </row>
    <row r="78" spans="1:6" ht="45" x14ac:dyDescent="0.2">
      <c r="A78" s="206" t="s">
        <v>331</v>
      </c>
      <c r="B78" s="205" t="s">
        <v>332</v>
      </c>
      <c r="C78" s="204" t="s">
        <v>333</v>
      </c>
      <c r="D78" s="204" t="s">
        <v>334</v>
      </c>
      <c r="E78" s="204" t="s">
        <v>335</v>
      </c>
      <c r="F78" s="204">
        <v>1</v>
      </c>
    </row>
    <row r="79" spans="1:6" ht="45" x14ac:dyDescent="0.2">
      <c r="A79" s="206" t="s">
        <v>336</v>
      </c>
      <c r="B79" s="205" t="s">
        <v>337</v>
      </c>
      <c r="C79" s="204" t="s">
        <v>338</v>
      </c>
      <c r="D79" s="204" t="s">
        <v>339</v>
      </c>
      <c r="E79" s="204" t="s">
        <v>340</v>
      </c>
      <c r="F79" s="204">
        <v>1</v>
      </c>
    </row>
    <row r="80" spans="1:6" ht="30" x14ac:dyDescent="0.2">
      <c r="A80" s="206" t="s">
        <v>341</v>
      </c>
      <c r="B80" s="205" t="s">
        <v>342</v>
      </c>
      <c r="C80" s="204" t="s">
        <v>1</v>
      </c>
      <c r="D80" s="204" t="s">
        <v>343</v>
      </c>
      <c r="E80" s="204" t="s">
        <v>344</v>
      </c>
      <c r="F80" s="204">
        <v>1</v>
      </c>
    </row>
    <row r="81" spans="1:6" ht="60" x14ac:dyDescent="0.2">
      <c r="A81" s="206" t="s">
        <v>345</v>
      </c>
      <c r="B81" s="205" t="s">
        <v>346</v>
      </c>
      <c r="C81" s="204" t="s">
        <v>347</v>
      </c>
      <c r="D81" s="204" t="s">
        <v>348</v>
      </c>
      <c r="E81" s="204" t="s">
        <v>349</v>
      </c>
      <c r="F81" s="204">
        <v>1</v>
      </c>
    </row>
    <row r="82" spans="1:6" ht="75" x14ac:dyDescent="0.2">
      <c r="A82" s="206" t="s">
        <v>350</v>
      </c>
      <c r="B82" s="205" t="s">
        <v>351</v>
      </c>
      <c r="C82" s="204" t="s">
        <v>352</v>
      </c>
      <c r="D82" s="204"/>
      <c r="E82" s="204" t="s">
        <v>353</v>
      </c>
      <c r="F82" s="204">
        <v>1</v>
      </c>
    </row>
    <row r="83" spans="1:6" ht="30" x14ac:dyDescent="0.2">
      <c r="A83" s="206" t="s">
        <v>354</v>
      </c>
      <c r="B83" s="205" t="s">
        <v>355</v>
      </c>
      <c r="C83" s="204" t="s">
        <v>356</v>
      </c>
      <c r="D83" s="204" t="s">
        <v>357</v>
      </c>
      <c r="E83" s="204" t="s">
        <v>358</v>
      </c>
      <c r="F83" s="204">
        <v>1</v>
      </c>
    </row>
    <row r="84" spans="1:6" ht="45" x14ac:dyDescent="0.2">
      <c r="A84" s="206" t="s">
        <v>359</v>
      </c>
      <c r="B84" s="205" t="s">
        <v>360</v>
      </c>
      <c r="C84" s="204" t="s">
        <v>361</v>
      </c>
      <c r="D84" s="204"/>
      <c r="E84" s="204" t="s">
        <v>362</v>
      </c>
      <c r="F84" s="204">
        <v>1</v>
      </c>
    </row>
    <row r="85" spans="1:6" ht="30" x14ac:dyDescent="0.2">
      <c r="A85" s="206" t="s">
        <v>363</v>
      </c>
      <c r="B85" s="205" t="s">
        <v>364</v>
      </c>
      <c r="C85" s="204" t="s">
        <v>356</v>
      </c>
      <c r="D85" s="204"/>
      <c r="E85" s="207" t="s">
        <v>365</v>
      </c>
      <c r="F85" s="204">
        <v>1</v>
      </c>
    </row>
    <row r="86" spans="1:6" ht="45" x14ac:dyDescent="0.2">
      <c r="A86" s="205" t="s">
        <v>366</v>
      </c>
      <c r="B86" s="205" t="s">
        <v>367</v>
      </c>
      <c r="C86" s="204" t="s">
        <v>368</v>
      </c>
      <c r="D86" s="204" t="s">
        <v>369</v>
      </c>
      <c r="E86" s="204" t="s">
        <v>370</v>
      </c>
      <c r="F86" s="204">
        <v>1</v>
      </c>
    </row>
    <row r="87" spans="1:6" ht="30" x14ac:dyDescent="0.2">
      <c r="A87" s="206" t="s">
        <v>371</v>
      </c>
      <c r="B87" s="205" t="s">
        <v>372</v>
      </c>
      <c r="C87" s="204" t="s">
        <v>373</v>
      </c>
      <c r="D87" s="204" t="s">
        <v>374</v>
      </c>
      <c r="E87" s="204" t="s">
        <v>375</v>
      </c>
      <c r="F87" s="204">
        <v>1</v>
      </c>
    </row>
    <row r="88" spans="1:6" ht="60" x14ac:dyDescent="0.2">
      <c r="A88" s="206" t="s">
        <v>376</v>
      </c>
      <c r="B88" s="205" t="s">
        <v>377</v>
      </c>
      <c r="C88" s="204" t="s">
        <v>310</v>
      </c>
      <c r="D88" s="204" t="s">
        <v>378</v>
      </c>
      <c r="E88" s="204" t="s">
        <v>379</v>
      </c>
      <c r="F88" s="204">
        <v>1</v>
      </c>
    </row>
    <row r="89" spans="1:6" ht="60" x14ac:dyDescent="0.2">
      <c r="A89" s="206" t="s">
        <v>380</v>
      </c>
      <c r="B89" s="205" t="s">
        <v>377</v>
      </c>
      <c r="C89" s="204" t="s">
        <v>310</v>
      </c>
      <c r="D89" s="204" t="s">
        <v>378</v>
      </c>
      <c r="E89" s="204" t="s">
        <v>379</v>
      </c>
      <c r="F89" s="204">
        <v>1</v>
      </c>
    </row>
    <row r="90" spans="1:6" ht="60" x14ac:dyDescent="0.2">
      <c r="A90" s="206" t="s">
        <v>381</v>
      </c>
      <c r="B90" s="205" t="s">
        <v>382</v>
      </c>
      <c r="C90" s="204" t="s">
        <v>310</v>
      </c>
      <c r="D90" s="204" t="s">
        <v>383</v>
      </c>
      <c r="E90" s="204" t="s">
        <v>384</v>
      </c>
      <c r="F90" s="204">
        <v>1</v>
      </c>
    </row>
    <row r="91" spans="1:6" ht="60" x14ac:dyDescent="0.2">
      <c r="A91" s="206" t="s">
        <v>385</v>
      </c>
      <c r="B91" s="205" t="s">
        <v>386</v>
      </c>
      <c r="C91" s="204" t="s">
        <v>310</v>
      </c>
      <c r="D91" s="204" t="s">
        <v>387</v>
      </c>
      <c r="E91" s="204" t="s">
        <v>388</v>
      </c>
      <c r="F91" s="204">
        <v>1</v>
      </c>
    </row>
    <row r="92" spans="1:6" ht="60" x14ac:dyDescent="0.2">
      <c r="A92" s="206" t="s">
        <v>389</v>
      </c>
      <c r="B92" s="205" t="s">
        <v>390</v>
      </c>
      <c r="C92" s="204" t="s">
        <v>373</v>
      </c>
      <c r="D92" s="204" t="s">
        <v>374</v>
      </c>
      <c r="E92" s="204" t="s">
        <v>391</v>
      </c>
      <c r="F92" s="204">
        <v>1</v>
      </c>
    </row>
    <row r="93" spans="1:6" ht="60" x14ac:dyDescent="0.2">
      <c r="A93" s="205" t="s">
        <v>392</v>
      </c>
      <c r="B93" s="205" t="s">
        <v>393</v>
      </c>
      <c r="C93" s="204" t="s">
        <v>310</v>
      </c>
      <c r="D93" s="204" t="s">
        <v>394</v>
      </c>
      <c r="E93" s="204" t="s">
        <v>395</v>
      </c>
      <c r="F93" s="204">
        <v>1</v>
      </c>
    </row>
    <row r="94" spans="1:6" ht="45" x14ac:dyDescent="0.2">
      <c r="A94" s="206" t="s">
        <v>396</v>
      </c>
      <c r="B94" s="205" t="s">
        <v>397</v>
      </c>
      <c r="C94" s="204" t="s">
        <v>398</v>
      </c>
      <c r="D94" s="204" t="s">
        <v>399</v>
      </c>
      <c r="E94" s="204" t="s">
        <v>400</v>
      </c>
      <c r="F94" s="204">
        <v>1</v>
      </c>
    </row>
    <row r="95" spans="1:6" ht="60" x14ac:dyDescent="0.2">
      <c r="A95" s="206" t="s">
        <v>401</v>
      </c>
      <c r="B95" s="205" t="s">
        <v>402</v>
      </c>
      <c r="C95" s="204" t="s">
        <v>403</v>
      </c>
      <c r="D95" s="204" t="s">
        <v>404</v>
      </c>
      <c r="E95" s="204" t="s">
        <v>405</v>
      </c>
      <c r="F95" s="204">
        <v>1</v>
      </c>
    </row>
    <row r="96" spans="1:6" ht="60" x14ac:dyDescent="0.2">
      <c r="A96" s="205" t="s">
        <v>406</v>
      </c>
      <c r="B96" s="205" t="s">
        <v>407</v>
      </c>
      <c r="C96" s="204" t="s">
        <v>408</v>
      </c>
      <c r="D96" s="204" t="s">
        <v>409</v>
      </c>
      <c r="E96" s="204" t="s">
        <v>410</v>
      </c>
      <c r="F96" s="204">
        <v>1</v>
      </c>
    </row>
    <row r="97" spans="1:6" ht="60" x14ac:dyDescent="0.2">
      <c r="A97" s="206" t="s">
        <v>411</v>
      </c>
      <c r="B97" s="205" t="s">
        <v>412</v>
      </c>
      <c r="C97" s="204" t="s">
        <v>413</v>
      </c>
      <c r="D97" s="204" t="s">
        <v>414</v>
      </c>
      <c r="E97" s="204" t="s">
        <v>379</v>
      </c>
      <c r="F97" s="204">
        <v>1</v>
      </c>
    </row>
    <row r="98" spans="1:6" ht="60" x14ac:dyDescent="0.2">
      <c r="A98" s="206" t="s">
        <v>415</v>
      </c>
      <c r="B98" s="205" t="s">
        <v>416</v>
      </c>
      <c r="C98" s="204" t="s">
        <v>417</v>
      </c>
      <c r="D98" s="204" t="s">
        <v>418</v>
      </c>
      <c r="E98" s="204" t="s">
        <v>419</v>
      </c>
      <c r="F98" s="204">
        <v>1</v>
      </c>
    </row>
    <row r="99" spans="1:6" ht="60" x14ac:dyDescent="0.2">
      <c r="A99" s="206" t="s">
        <v>420</v>
      </c>
      <c r="B99" s="205" t="s">
        <v>421</v>
      </c>
      <c r="C99" s="204" t="s">
        <v>422</v>
      </c>
      <c r="D99" s="204" t="s">
        <v>423</v>
      </c>
      <c r="E99" s="207" t="s">
        <v>424</v>
      </c>
      <c r="F99" s="204">
        <v>1</v>
      </c>
    </row>
    <row r="100" spans="1:6" ht="60" x14ac:dyDescent="0.2">
      <c r="A100" s="206" t="s">
        <v>425</v>
      </c>
      <c r="B100" s="205" t="s">
        <v>426</v>
      </c>
      <c r="C100" s="204" t="s">
        <v>417</v>
      </c>
      <c r="D100" s="204" t="s">
        <v>427</v>
      </c>
      <c r="E100" s="204" t="s">
        <v>428</v>
      </c>
      <c r="F100" s="204">
        <v>1</v>
      </c>
    </row>
    <row r="101" spans="1:6" ht="60" x14ac:dyDescent="0.2">
      <c r="A101" s="206" t="s">
        <v>429</v>
      </c>
      <c r="B101" s="205" t="s">
        <v>430</v>
      </c>
      <c r="C101" s="204" t="s">
        <v>431</v>
      </c>
      <c r="D101" s="204" t="s">
        <v>432</v>
      </c>
      <c r="E101" s="204" t="s">
        <v>433</v>
      </c>
      <c r="F101" s="204">
        <v>1</v>
      </c>
    </row>
    <row r="102" spans="1:6" ht="30" x14ac:dyDescent="0.2">
      <c r="A102" s="206" t="s">
        <v>434</v>
      </c>
      <c r="B102" s="205" t="s">
        <v>435</v>
      </c>
      <c r="C102" s="204" t="s">
        <v>3</v>
      </c>
      <c r="D102" s="204" t="s">
        <v>436</v>
      </c>
      <c r="E102" s="204" t="s">
        <v>437</v>
      </c>
      <c r="F102" s="204">
        <v>1</v>
      </c>
    </row>
    <row r="103" spans="1:6" ht="45" x14ac:dyDescent="0.2">
      <c r="A103" s="206" t="s">
        <v>438</v>
      </c>
      <c r="B103" s="205" t="s">
        <v>439</v>
      </c>
      <c r="C103" s="204" t="s">
        <v>440</v>
      </c>
      <c r="D103" s="204" t="s">
        <v>441</v>
      </c>
      <c r="E103" s="204" t="s">
        <v>442</v>
      </c>
      <c r="F103" s="204">
        <v>1</v>
      </c>
    </row>
    <row r="104" spans="1:6" ht="60" x14ac:dyDescent="0.2">
      <c r="A104" s="206" t="s">
        <v>345</v>
      </c>
      <c r="B104" s="205" t="s">
        <v>346</v>
      </c>
      <c r="C104" s="204" t="s">
        <v>347</v>
      </c>
      <c r="D104" s="204" t="s">
        <v>348</v>
      </c>
      <c r="E104" s="204" t="s">
        <v>443</v>
      </c>
      <c r="F104" s="204">
        <v>1</v>
      </c>
    </row>
    <row r="105" spans="1:6" ht="30" x14ac:dyDescent="0.2">
      <c r="A105" s="206" t="s">
        <v>444</v>
      </c>
      <c r="B105" s="205" t="s">
        <v>445</v>
      </c>
      <c r="C105" s="204" t="s">
        <v>446</v>
      </c>
      <c r="D105" s="204" t="s">
        <v>447</v>
      </c>
      <c r="E105" s="204" t="s">
        <v>448</v>
      </c>
      <c r="F105" s="204">
        <v>1</v>
      </c>
    </row>
    <row r="106" spans="1:6" ht="90" x14ac:dyDescent="0.2">
      <c r="A106" s="206" t="s">
        <v>449</v>
      </c>
      <c r="B106" s="205" t="s">
        <v>450</v>
      </c>
      <c r="C106" s="204" t="s">
        <v>451</v>
      </c>
      <c r="D106" s="204" t="s">
        <v>452</v>
      </c>
      <c r="E106" s="204" t="s">
        <v>453</v>
      </c>
      <c r="F106" s="204">
        <v>1</v>
      </c>
    </row>
    <row r="107" spans="1:6" ht="60" x14ac:dyDescent="0.2">
      <c r="A107" s="206" t="s">
        <v>454</v>
      </c>
      <c r="B107" s="205" t="s">
        <v>455</v>
      </c>
      <c r="C107" s="204" t="s">
        <v>422</v>
      </c>
      <c r="D107" s="204" t="s">
        <v>456</v>
      </c>
      <c r="E107" s="204" t="s">
        <v>457</v>
      </c>
      <c r="F107" s="204">
        <v>1</v>
      </c>
    </row>
    <row r="108" spans="1:6" ht="60" x14ac:dyDescent="0.2">
      <c r="A108" s="206" t="s">
        <v>458</v>
      </c>
      <c r="B108" s="205" t="s">
        <v>459</v>
      </c>
      <c r="C108" s="204" t="s">
        <v>310</v>
      </c>
      <c r="D108" s="204" t="s">
        <v>460</v>
      </c>
      <c r="E108" s="204" t="s">
        <v>461</v>
      </c>
      <c r="F108" s="204">
        <v>1</v>
      </c>
    </row>
    <row r="109" spans="1:6" ht="45" x14ac:dyDescent="0.2">
      <c r="A109" s="205" t="s">
        <v>462</v>
      </c>
      <c r="B109" s="205" t="s">
        <v>463</v>
      </c>
      <c r="C109" s="204" t="s">
        <v>464</v>
      </c>
      <c r="D109" s="204" t="s">
        <v>465</v>
      </c>
      <c r="E109" s="204" t="s">
        <v>466</v>
      </c>
      <c r="F109" s="204">
        <v>1</v>
      </c>
    </row>
    <row r="110" spans="1:6" ht="75" x14ac:dyDescent="0.2">
      <c r="A110" s="206" t="s">
        <v>308</v>
      </c>
      <c r="B110" s="205" t="s">
        <v>309</v>
      </c>
      <c r="C110" s="204" t="s">
        <v>310</v>
      </c>
      <c r="D110" s="204" t="s">
        <v>311</v>
      </c>
      <c r="E110" s="204" t="s">
        <v>312</v>
      </c>
      <c r="F110" s="204">
        <v>1</v>
      </c>
    </row>
    <row r="111" spans="1:6" ht="30" x14ac:dyDescent="0.2">
      <c r="A111" s="206" t="s">
        <v>467</v>
      </c>
      <c r="B111" s="205" t="s">
        <v>468</v>
      </c>
      <c r="C111" s="204" t="s">
        <v>1</v>
      </c>
      <c r="D111" s="204" t="s">
        <v>329</v>
      </c>
      <c r="E111" s="204" t="s">
        <v>437</v>
      </c>
      <c r="F111" s="204">
        <v>1</v>
      </c>
    </row>
    <row r="112" spans="1:6" ht="60" x14ac:dyDescent="0.2">
      <c r="A112" s="206" t="s">
        <v>469</v>
      </c>
      <c r="B112" s="205" t="s">
        <v>470</v>
      </c>
      <c r="C112" s="204" t="s">
        <v>451</v>
      </c>
      <c r="D112" s="204" t="s">
        <v>471</v>
      </c>
      <c r="E112" s="204" t="s">
        <v>472</v>
      </c>
      <c r="F112" s="204">
        <v>1</v>
      </c>
    </row>
    <row r="113" spans="1:6" ht="45" x14ac:dyDescent="0.2">
      <c r="A113" s="206" t="s">
        <v>473</v>
      </c>
      <c r="B113" s="205" t="s">
        <v>474</v>
      </c>
      <c r="C113" s="204" t="s">
        <v>446</v>
      </c>
      <c r="D113" s="204" t="s">
        <v>447</v>
      </c>
      <c r="E113" s="204" t="s">
        <v>475</v>
      </c>
      <c r="F113" s="204">
        <v>1</v>
      </c>
    </row>
    <row r="114" spans="1:6" ht="30" x14ac:dyDescent="0.2">
      <c r="A114" s="206" t="s">
        <v>476</v>
      </c>
      <c r="B114" s="205" t="s">
        <v>477</v>
      </c>
      <c r="C114" s="204" t="s">
        <v>1</v>
      </c>
      <c r="D114" s="204" t="s">
        <v>329</v>
      </c>
      <c r="E114" s="204" t="s">
        <v>478</v>
      </c>
      <c r="F114" s="204">
        <v>1</v>
      </c>
    </row>
    <row r="115" spans="1:6" ht="45" x14ac:dyDescent="0.2">
      <c r="A115" s="206" t="s">
        <v>479</v>
      </c>
      <c r="B115" s="205" t="s">
        <v>480</v>
      </c>
      <c r="C115" s="204" t="s">
        <v>1</v>
      </c>
      <c r="D115" s="204" t="s">
        <v>481</v>
      </c>
      <c r="E115" s="204" t="s">
        <v>482</v>
      </c>
      <c r="F115" s="204">
        <v>1</v>
      </c>
    </row>
    <row r="116" spans="1:6" ht="30" x14ac:dyDescent="0.2">
      <c r="A116" s="205" t="s">
        <v>483</v>
      </c>
      <c r="B116" s="205" t="s">
        <v>484</v>
      </c>
      <c r="C116" s="204" t="s">
        <v>1</v>
      </c>
      <c r="D116" s="204" t="s">
        <v>485</v>
      </c>
      <c r="E116" s="207" t="s">
        <v>486</v>
      </c>
      <c r="F116" s="204">
        <v>1</v>
      </c>
    </row>
    <row r="117" spans="1:6" ht="30" x14ac:dyDescent="0.2">
      <c r="A117" s="206" t="s">
        <v>487</v>
      </c>
      <c r="B117" s="205" t="s">
        <v>488</v>
      </c>
      <c r="C117" s="204" t="s">
        <v>1</v>
      </c>
      <c r="D117" s="204" t="s">
        <v>343</v>
      </c>
      <c r="E117" s="204" t="s">
        <v>489</v>
      </c>
      <c r="F117" s="204">
        <v>1</v>
      </c>
    </row>
    <row r="118" spans="1:6" ht="45" x14ac:dyDescent="0.2">
      <c r="A118" s="206" t="s">
        <v>396</v>
      </c>
      <c r="B118" s="205" t="s">
        <v>397</v>
      </c>
      <c r="C118" s="204" t="s">
        <v>398</v>
      </c>
      <c r="D118" s="204" t="s">
        <v>399</v>
      </c>
      <c r="E118" s="204" t="s">
        <v>400</v>
      </c>
      <c r="F118" s="204">
        <v>1</v>
      </c>
    </row>
    <row r="119" spans="1:6" ht="60" x14ac:dyDescent="0.2">
      <c r="A119" s="206" t="s">
        <v>401</v>
      </c>
      <c r="B119" s="205" t="s">
        <v>402</v>
      </c>
      <c r="C119" s="204" t="s">
        <v>403</v>
      </c>
      <c r="D119" s="204" t="s">
        <v>404</v>
      </c>
      <c r="E119" s="204" t="s">
        <v>405</v>
      </c>
      <c r="F119" s="204">
        <v>1</v>
      </c>
    </row>
    <row r="120" spans="1:6" ht="30" x14ac:dyDescent="0.2">
      <c r="A120" s="205" t="s">
        <v>490</v>
      </c>
      <c r="B120" s="205" t="s">
        <v>491</v>
      </c>
      <c r="C120" s="204" t="s">
        <v>1</v>
      </c>
      <c r="D120" s="204" t="s">
        <v>343</v>
      </c>
      <c r="E120" s="204" t="s">
        <v>492</v>
      </c>
      <c r="F120" s="204">
        <v>1</v>
      </c>
    </row>
    <row r="121" spans="1:6" ht="30" x14ac:dyDescent="0.2">
      <c r="A121" s="205" t="s">
        <v>493</v>
      </c>
      <c r="B121" s="205" t="s">
        <v>494</v>
      </c>
      <c r="C121" s="204" t="s">
        <v>1</v>
      </c>
      <c r="D121" s="204" t="s">
        <v>343</v>
      </c>
      <c r="E121" s="204" t="s">
        <v>495</v>
      </c>
      <c r="F121" s="204">
        <v>1</v>
      </c>
    </row>
    <row r="122" spans="1:6" ht="30" x14ac:dyDescent="0.2">
      <c r="A122" s="206" t="s">
        <v>496</v>
      </c>
      <c r="B122" s="205" t="s">
        <v>497</v>
      </c>
      <c r="C122" s="204" t="s">
        <v>1</v>
      </c>
      <c r="D122" s="204" t="s">
        <v>329</v>
      </c>
      <c r="E122" s="204" t="s">
        <v>330</v>
      </c>
      <c r="F122" s="204">
        <v>1</v>
      </c>
    </row>
    <row r="123" spans="1:6" ht="30" x14ac:dyDescent="0.2">
      <c r="A123" s="206" t="s">
        <v>487</v>
      </c>
      <c r="B123" s="205" t="s">
        <v>488</v>
      </c>
      <c r="C123" s="204" t="s">
        <v>1</v>
      </c>
      <c r="D123" s="204" t="s">
        <v>343</v>
      </c>
      <c r="E123" s="204" t="s">
        <v>498</v>
      </c>
      <c r="F123" s="204">
        <v>1</v>
      </c>
    </row>
    <row r="124" spans="1:6" ht="75" x14ac:dyDescent="0.2">
      <c r="A124" s="206" t="s">
        <v>308</v>
      </c>
      <c r="B124" s="205" t="s">
        <v>309</v>
      </c>
      <c r="C124" s="204" t="s">
        <v>499</v>
      </c>
      <c r="D124" s="204" t="s">
        <v>500</v>
      </c>
      <c r="E124" s="204" t="s">
        <v>501</v>
      </c>
      <c r="F124" s="204">
        <v>1</v>
      </c>
    </row>
    <row r="125" spans="1:6" ht="60" x14ac:dyDescent="0.2">
      <c r="A125" s="206" t="s">
        <v>502</v>
      </c>
      <c r="B125" s="205" t="s">
        <v>470</v>
      </c>
      <c r="C125" s="204" t="s">
        <v>451</v>
      </c>
      <c r="D125" s="204" t="s">
        <v>471</v>
      </c>
      <c r="E125" s="204" t="s">
        <v>503</v>
      </c>
      <c r="F125" s="204">
        <v>1</v>
      </c>
    </row>
    <row r="126" spans="1:6" ht="45" x14ac:dyDescent="0.2">
      <c r="A126" s="206" t="s">
        <v>504</v>
      </c>
      <c r="B126" s="205" t="s">
        <v>505</v>
      </c>
      <c r="C126" s="204" t="s">
        <v>1</v>
      </c>
      <c r="D126" s="204" t="s">
        <v>506</v>
      </c>
      <c r="E126" s="204" t="s">
        <v>507</v>
      </c>
      <c r="F126" s="204">
        <v>1</v>
      </c>
    </row>
    <row r="127" spans="1:6" ht="45" x14ac:dyDescent="0.2">
      <c r="A127" s="206" t="s">
        <v>508</v>
      </c>
      <c r="B127" s="205" t="s">
        <v>509</v>
      </c>
      <c r="C127" s="204" t="s">
        <v>510</v>
      </c>
      <c r="D127" s="204"/>
      <c r="E127" s="204" t="s">
        <v>511</v>
      </c>
      <c r="F127" s="204">
        <v>1</v>
      </c>
    </row>
    <row r="128" spans="1:6" ht="60" x14ac:dyDescent="0.2">
      <c r="A128" s="205" t="s">
        <v>512</v>
      </c>
      <c r="B128" s="205" t="s">
        <v>513</v>
      </c>
      <c r="C128" s="204" t="s">
        <v>514</v>
      </c>
      <c r="D128" s="204" t="s">
        <v>515</v>
      </c>
      <c r="E128" s="204" t="s">
        <v>516</v>
      </c>
      <c r="F128" s="204">
        <v>1</v>
      </c>
    </row>
    <row r="129" spans="1:6" ht="30" x14ac:dyDescent="0.2">
      <c r="A129" s="205" t="s">
        <v>517</v>
      </c>
      <c r="B129" s="205" t="s">
        <v>518</v>
      </c>
      <c r="C129" s="204" t="s">
        <v>1</v>
      </c>
      <c r="D129" s="204" t="s">
        <v>343</v>
      </c>
      <c r="E129" s="204" t="s">
        <v>519</v>
      </c>
      <c r="F129" s="204">
        <v>1</v>
      </c>
    </row>
    <row r="130" spans="1:6" ht="30" x14ac:dyDescent="0.2">
      <c r="A130" s="206" t="s">
        <v>520</v>
      </c>
      <c r="B130" s="205" t="s">
        <v>521</v>
      </c>
      <c r="C130" s="204" t="s">
        <v>1</v>
      </c>
      <c r="D130" s="204" t="s">
        <v>343</v>
      </c>
      <c r="E130" s="204" t="s">
        <v>522</v>
      </c>
      <c r="F130" s="204">
        <v>1</v>
      </c>
    </row>
    <row r="131" spans="1:6" ht="75" x14ac:dyDescent="0.2">
      <c r="A131" s="206" t="s">
        <v>523</v>
      </c>
      <c r="B131" s="205" t="s">
        <v>524</v>
      </c>
      <c r="C131" s="204" t="s">
        <v>525</v>
      </c>
      <c r="D131" s="204" t="s">
        <v>526</v>
      </c>
      <c r="E131" s="204" t="s">
        <v>527</v>
      </c>
      <c r="F131" s="204">
        <v>1</v>
      </c>
    </row>
    <row r="132" spans="1:6" ht="60" x14ac:dyDescent="0.2">
      <c r="A132" s="206" t="s">
        <v>528</v>
      </c>
      <c r="B132" s="205" t="s">
        <v>529</v>
      </c>
      <c r="C132" s="204" t="s">
        <v>530</v>
      </c>
      <c r="D132" s="204" t="s">
        <v>531</v>
      </c>
      <c r="E132" s="204" t="s">
        <v>532</v>
      </c>
      <c r="F132" s="204">
        <v>1</v>
      </c>
    </row>
    <row r="133" spans="1:6" ht="60" x14ac:dyDescent="0.2">
      <c r="A133" s="206" t="s">
        <v>533</v>
      </c>
      <c r="B133" s="205" t="s">
        <v>534</v>
      </c>
      <c r="C133" s="204" t="s">
        <v>310</v>
      </c>
      <c r="D133" s="204" t="s">
        <v>535</v>
      </c>
      <c r="E133" s="204" t="s">
        <v>326</v>
      </c>
      <c r="F133" s="204">
        <v>1</v>
      </c>
    </row>
    <row r="134" spans="1:6" ht="30" x14ac:dyDescent="0.2">
      <c r="A134" s="206" t="s">
        <v>536</v>
      </c>
      <c r="B134" s="205" t="s">
        <v>537</v>
      </c>
      <c r="C134" s="204" t="s">
        <v>1</v>
      </c>
      <c r="D134" s="204" t="s">
        <v>329</v>
      </c>
      <c r="E134" s="204" t="s">
        <v>538</v>
      </c>
      <c r="F134" s="204">
        <v>1</v>
      </c>
    </row>
    <row r="135" spans="1:6" ht="30" x14ac:dyDescent="0.2">
      <c r="A135" s="205" t="s">
        <v>539</v>
      </c>
      <c r="B135" s="205" t="s">
        <v>477</v>
      </c>
      <c r="C135" s="204" t="s">
        <v>1</v>
      </c>
      <c r="D135" s="204" t="s">
        <v>343</v>
      </c>
      <c r="E135" s="204" t="s">
        <v>540</v>
      </c>
      <c r="F135" s="204">
        <v>1</v>
      </c>
    </row>
    <row r="136" spans="1:6" ht="30" x14ac:dyDescent="0.2">
      <c r="A136" s="205" t="s">
        <v>541</v>
      </c>
      <c r="B136" s="205" t="s">
        <v>477</v>
      </c>
      <c r="C136" s="204" t="s">
        <v>1</v>
      </c>
      <c r="D136" s="204" t="s">
        <v>343</v>
      </c>
      <c r="E136" s="207" t="s">
        <v>540</v>
      </c>
      <c r="F136" s="204">
        <v>1</v>
      </c>
    </row>
    <row r="137" spans="1:6" ht="75" x14ac:dyDescent="0.2">
      <c r="A137" s="206" t="s">
        <v>542</v>
      </c>
      <c r="B137" s="205" t="s">
        <v>543</v>
      </c>
      <c r="C137" s="204" t="s">
        <v>2</v>
      </c>
      <c r="D137" s="204" t="s">
        <v>544</v>
      </c>
      <c r="E137" s="204" t="s">
        <v>545</v>
      </c>
      <c r="F137" s="204">
        <v>1</v>
      </c>
    </row>
    <row r="138" spans="1:6" ht="60" x14ac:dyDescent="0.2">
      <c r="A138" s="206" t="s">
        <v>546</v>
      </c>
      <c r="B138" s="205" t="s">
        <v>547</v>
      </c>
      <c r="C138" s="204" t="s">
        <v>548</v>
      </c>
      <c r="D138" s="204" t="s">
        <v>549</v>
      </c>
      <c r="E138" s="204" t="s">
        <v>550</v>
      </c>
      <c r="F138" s="204">
        <v>1</v>
      </c>
    </row>
    <row r="139" spans="1:6" ht="60" x14ac:dyDescent="0.2">
      <c r="A139" s="205" t="s">
        <v>551</v>
      </c>
      <c r="B139" s="205" t="s">
        <v>552</v>
      </c>
      <c r="C139" s="204" t="s">
        <v>553</v>
      </c>
      <c r="D139" s="204" t="s">
        <v>554</v>
      </c>
      <c r="E139" s="204" t="s">
        <v>555</v>
      </c>
      <c r="F139" s="204">
        <v>1</v>
      </c>
    </row>
    <row r="140" spans="1:6" ht="75" x14ac:dyDescent="0.2">
      <c r="A140" s="206" t="s">
        <v>556</v>
      </c>
      <c r="B140" s="205" t="s">
        <v>557</v>
      </c>
      <c r="C140" s="204" t="s">
        <v>558</v>
      </c>
      <c r="D140" s="204" t="s">
        <v>559</v>
      </c>
      <c r="E140" s="204" t="s">
        <v>560</v>
      </c>
      <c r="F140" s="204">
        <v>1</v>
      </c>
    </row>
    <row r="141" spans="1:6" ht="45" x14ac:dyDescent="0.2">
      <c r="A141" s="206" t="s">
        <v>561</v>
      </c>
      <c r="B141" s="205" t="s">
        <v>562</v>
      </c>
      <c r="C141" s="204" t="s">
        <v>563</v>
      </c>
      <c r="D141" s="204" t="s">
        <v>564</v>
      </c>
      <c r="E141" s="204" t="s">
        <v>565</v>
      </c>
      <c r="F141" s="204">
        <v>1</v>
      </c>
    </row>
    <row r="142" spans="1:6" ht="30" x14ac:dyDescent="0.2">
      <c r="A142" s="206" t="s">
        <v>566</v>
      </c>
      <c r="B142" s="205" t="s">
        <v>567</v>
      </c>
      <c r="C142" s="204" t="s">
        <v>1</v>
      </c>
      <c r="D142" s="204" t="s">
        <v>343</v>
      </c>
      <c r="E142" s="204" t="s">
        <v>495</v>
      </c>
      <c r="F142" s="204">
        <v>1</v>
      </c>
    </row>
    <row r="143" spans="1:6" ht="30" x14ac:dyDescent="0.2">
      <c r="A143" s="205" t="s">
        <v>568</v>
      </c>
      <c r="B143" s="205" t="s">
        <v>569</v>
      </c>
      <c r="C143" s="204" t="s">
        <v>1</v>
      </c>
      <c r="D143" s="204" t="s">
        <v>343</v>
      </c>
      <c r="E143" s="204" t="s">
        <v>540</v>
      </c>
      <c r="F143" s="204">
        <v>1</v>
      </c>
    </row>
    <row r="144" spans="1:6" ht="60" x14ac:dyDescent="0.2">
      <c r="A144" s="205" t="s">
        <v>570</v>
      </c>
      <c r="B144" s="205" t="s">
        <v>571</v>
      </c>
      <c r="C144" s="204" t="s">
        <v>403</v>
      </c>
      <c r="D144" s="204" t="s">
        <v>572</v>
      </c>
      <c r="E144" s="204" t="s">
        <v>573</v>
      </c>
      <c r="F144" s="204">
        <v>1</v>
      </c>
    </row>
    <row r="145" spans="1:6" ht="30" x14ac:dyDescent="0.2">
      <c r="A145" s="205" t="s">
        <v>574</v>
      </c>
      <c r="B145" s="205" t="s">
        <v>575</v>
      </c>
      <c r="C145" s="204" t="s">
        <v>1</v>
      </c>
      <c r="D145" s="204" t="s">
        <v>343</v>
      </c>
      <c r="E145" s="204" t="s">
        <v>344</v>
      </c>
      <c r="F145" s="204">
        <v>1</v>
      </c>
    </row>
    <row r="146" spans="1:6" ht="60" x14ac:dyDescent="0.2">
      <c r="A146" s="206" t="s">
        <v>454</v>
      </c>
      <c r="B146" s="205" t="s">
        <v>576</v>
      </c>
      <c r="C146" s="204" t="s">
        <v>422</v>
      </c>
      <c r="D146" s="204" t="s">
        <v>456</v>
      </c>
      <c r="E146" s="204" t="s">
        <v>457</v>
      </c>
      <c r="F146" s="204">
        <v>1</v>
      </c>
    </row>
    <row r="147" spans="1:6" ht="60" x14ac:dyDescent="0.2">
      <c r="A147" s="206" t="s">
        <v>458</v>
      </c>
      <c r="B147" s="205" t="s">
        <v>459</v>
      </c>
      <c r="C147" s="204" t="s">
        <v>310</v>
      </c>
      <c r="D147" s="204" t="s">
        <v>460</v>
      </c>
      <c r="E147" s="204" t="s">
        <v>461</v>
      </c>
      <c r="F147" s="204">
        <v>1</v>
      </c>
    </row>
    <row r="148" spans="1:6" ht="45" x14ac:dyDescent="0.2">
      <c r="A148" s="205" t="s">
        <v>462</v>
      </c>
      <c r="B148" s="205" t="s">
        <v>463</v>
      </c>
      <c r="C148" s="204" t="s">
        <v>464</v>
      </c>
      <c r="D148" s="204" t="s">
        <v>465</v>
      </c>
      <c r="E148" s="204" t="s">
        <v>466</v>
      </c>
      <c r="F148" s="204">
        <v>1</v>
      </c>
    </row>
    <row r="149" spans="1:6" ht="60" x14ac:dyDescent="0.2">
      <c r="A149" s="206" t="s">
        <v>577</v>
      </c>
      <c r="B149" s="205" t="s">
        <v>578</v>
      </c>
      <c r="C149" s="204" t="s">
        <v>579</v>
      </c>
      <c r="D149" s="204" t="s">
        <v>580</v>
      </c>
      <c r="E149" s="204" t="s">
        <v>581</v>
      </c>
      <c r="F149" s="204">
        <v>1</v>
      </c>
    </row>
    <row r="150" spans="1:6" ht="30" x14ac:dyDescent="0.2">
      <c r="A150" s="205" t="s">
        <v>582</v>
      </c>
      <c r="B150" s="205" t="s">
        <v>468</v>
      </c>
      <c r="C150" s="204" t="s">
        <v>1</v>
      </c>
      <c r="D150" s="204" t="s">
        <v>343</v>
      </c>
      <c r="E150" s="204" t="s">
        <v>330</v>
      </c>
      <c r="F150" s="204">
        <v>1</v>
      </c>
    </row>
    <row r="151" spans="1:6" ht="30" x14ac:dyDescent="0.2">
      <c r="A151" s="205" t="s">
        <v>583</v>
      </c>
      <c r="B151" s="205" t="s">
        <v>584</v>
      </c>
      <c r="C151" s="204" t="s">
        <v>1</v>
      </c>
      <c r="D151" s="204" t="s">
        <v>343</v>
      </c>
      <c r="E151" s="204" t="s">
        <v>585</v>
      </c>
      <c r="F151" s="204">
        <v>1</v>
      </c>
    </row>
    <row r="152" spans="1:6" ht="60" x14ac:dyDescent="0.2">
      <c r="A152" s="206" t="s">
        <v>389</v>
      </c>
      <c r="B152" s="205" t="s">
        <v>390</v>
      </c>
      <c r="C152" s="204" t="s">
        <v>373</v>
      </c>
      <c r="D152" s="204" t="s">
        <v>374</v>
      </c>
      <c r="E152" s="204" t="s">
        <v>391</v>
      </c>
      <c r="F152" s="204">
        <v>1</v>
      </c>
    </row>
    <row r="153" spans="1:6" ht="30" x14ac:dyDescent="0.2">
      <c r="A153" s="206" t="s">
        <v>586</v>
      </c>
      <c r="B153" s="205" t="s">
        <v>587</v>
      </c>
      <c r="C153" s="204" t="s">
        <v>1</v>
      </c>
      <c r="D153" s="204" t="s">
        <v>343</v>
      </c>
      <c r="E153" s="204" t="s">
        <v>344</v>
      </c>
      <c r="F153" s="204">
        <v>1</v>
      </c>
    </row>
    <row r="154" spans="1:6" ht="45" x14ac:dyDescent="0.2">
      <c r="A154" s="206" t="s">
        <v>588</v>
      </c>
      <c r="B154" s="205" t="s">
        <v>589</v>
      </c>
      <c r="C154" s="204" t="s">
        <v>1</v>
      </c>
      <c r="D154" s="204" t="s">
        <v>329</v>
      </c>
      <c r="E154" s="204" t="s">
        <v>590</v>
      </c>
      <c r="F154" s="204">
        <v>1</v>
      </c>
    </row>
    <row r="155" spans="1:6" ht="45" x14ac:dyDescent="0.2">
      <c r="A155" s="206" t="s">
        <v>508</v>
      </c>
      <c r="B155" s="205" t="s">
        <v>509</v>
      </c>
      <c r="C155" s="204" t="s">
        <v>510</v>
      </c>
      <c r="D155" s="204"/>
      <c r="E155" s="204" t="s">
        <v>511</v>
      </c>
      <c r="F155" s="204">
        <v>1</v>
      </c>
    </row>
    <row r="156" spans="1:6" ht="60" x14ac:dyDescent="0.2">
      <c r="A156" s="206" t="s">
        <v>591</v>
      </c>
      <c r="B156" s="205" t="s">
        <v>592</v>
      </c>
      <c r="C156" s="204" t="s">
        <v>510</v>
      </c>
      <c r="D156" s="204" t="s">
        <v>593</v>
      </c>
      <c r="E156" s="204" t="s">
        <v>594</v>
      </c>
      <c r="F156" s="204">
        <v>1</v>
      </c>
    </row>
    <row r="157" spans="1:6" ht="60" x14ac:dyDescent="0.2">
      <c r="A157" s="206" t="s">
        <v>454</v>
      </c>
      <c r="B157" s="205" t="s">
        <v>595</v>
      </c>
      <c r="C157" s="204" t="s">
        <v>422</v>
      </c>
      <c r="D157" s="204" t="s">
        <v>456</v>
      </c>
      <c r="E157" s="204" t="s">
        <v>457</v>
      </c>
      <c r="F157" s="204">
        <v>1</v>
      </c>
    </row>
    <row r="158" spans="1:6" ht="60" x14ac:dyDescent="0.2">
      <c r="A158" s="206" t="s">
        <v>458</v>
      </c>
      <c r="B158" s="205" t="s">
        <v>459</v>
      </c>
      <c r="C158" s="204" t="s">
        <v>310</v>
      </c>
      <c r="D158" s="204" t="s">
        <v>460</v>
      </c>
      <c r="E158" s="204" t="s">
        <v>461</v>
      </c>
      <c r="F158" s="204">
        <v>1</v>
      </c>
    </row>
    <row r="159" spans="1:6" ht="45" x14ac:dyDescent="0.2">
      <c r="A159" s="205" t="s">
        <v>462</v>
      </c>
      <c r="B159" s="205" t="s">
        <v>463</v>
      </c>
      <c r="C159" s="204" t="s">
        <v>464</v>
      </c>
      <c r="D159" s="204" t="s">
        <v>465</v>
      </c>
      <c r="E159" s="204" t="s">
        <v>466</v>
      </c>
      <c r="F159" s="204">
        <v>1</v>
      </c>
    </row>
    <row r="160" spans="1:6" ht="30" x14ac:dyDescent="0.2">
      <c r="A160" s="206" t="s">
        <v>596</v>
      </c>
      <c r="B160" s="205" t="s">
        <v>597</v>
      </c>
      <c r="C160" s="204" t="s">
        <v>1</v>
      </c>
      <c r="D160" s="204" t="s">
        <v>343</v>
      </c>
      <c r="E160" s="204" t="s">
        <v>344</v>
      </c>
      <c r="F160" s="204">
        <v>1</v>
      </c>
    </row>
    <row r="161" spans="1:6" ht="75" x14ac:dyDescent="0.2">
      <c r="A161" s="206" t="s">
        <v>598</v>
      </c>
      <c r="B161" s="205" t="s">
        <v>599</v>
      </c>
      <c r="C161" s="204" t="s">
        <v>600</v>
      </c>
      <c r="D161" s="204" t="s">
        <v>601</v>
      </c>
      <c r="E161" s="204" t="s">
        <v>602</v>
      </c>
      <c r="F161" s="204">
        <v>1</v>
      </c>
    </row>
    <row r="162" spans="1:6" ht="30" x14ac:dyDescent="0.2">
      <c r="A162" s="206" t="s">
        <v>603</v>
      </c>
      <c r="B162" s="205" t="s">
        <v>537</v>
      </c>
      <c r="C162" s="204" t="s">
        <v>1</v>
      </c>
      <c r="D162" s="204" t="s">
        <v>329</v>
      </c>
      <c r="E162" s="204" t="s">
        <v>604</v>
      </c>
      <c r="F162" s="204">
        <v>1</v>
      </c>
    </row>
    <row r="163" spans="1:6" ht="60" x14ac:dyDescent="0.2">
      <c r="A163" s="205" t="s">
        <v>392</v>
      </c>
      <c r="B163" s="205" t="s">
        <v>393</v>
      </c>
      <c r="C163" s="204" t="s">
        <v>310</v>
      </c>
      <c r="D163" s="204" t="s">
        <v>394</v>
      </c>
      <c r="E163" s="204" t="s">
        <v>395</v>
      </c>
      <c r="F163" s="204">
        <v>1</v>
      </c>
    </row>
    <row r="164" spans="1:6" ht="30" x14ac:dyDescent="0.2">
      <c r="A164" s="206" t="s">
        <v>605</v>
      </c>
      <c r="B164" s="205" t="s">
        <v>606</v>
      </c>
      <c r="C164" s="204" t="s">
        <v>1</v>
      </c>
      <c r="D164" s="204" t="s">
        <v>329</v>
      </c>
      <c r="E164" s="204" t="s">
        <v>607</v>
      </c>
      <c r="F164" s="204">
        <v>1</v>
      </c>
    </row>
    <row r="165" spans="1:6" ht="90" x14ac:dyDescent="0.2">
      <c r="A165" s="206" t="s">
        <v>608</v>
      </c>
      <c r="B165" s="205" t="s">
        <v>609</v>
      </c>
      <c r="C165" s="204" t="s">
        <v>333</v>
      </c>
      <c r="D165" s="204" t="s">
        <v>452</v>
      </c>
      <c r="E165" s="204" t="s">
        <v>453</v>
      </c>
      <c r="F165" s="204">
        <v>1</v>
      </c>
    </row>
    <row r="166" spans="1:6" ht="60" x14ac:dyDescent="0.2">
      <c r="A166" s="205" t="s">
        <v>570</v>
      </c>
      <c r="B166" s="205" t="s">
        <v>571</v>
      </c>
      <c r="C166" s="204" t="s">
        <v>403</v>
      </c>
      <c r="D166" s="204" t="s">
        <v>572</v>
      </c>
      <c r="E166" s="204" t="s">
        <v>573</v>
      </c>
      <c r="F166" s="204">
        <v>1</v>
      </c>
    </row>
    <row r="167" spans="1:6" ht="45" x14ac:dyDescent="0.2">
      <c r="A167" s="206" t="s">
        <v>610</v>
      </c>
      <c r="B167" s="205" t="s">
        <v>509</v>
      </c>
      <c r="C167" s="204" t="s">
        <v>510</v>
      </c>
      <c r="D167" s="204"/>
      <c r="E167" s="204" t="s">
        <v>611</v>
      </c>
      <c r="F167" s="204">
        <v>1</v>
      </c>
    </row>
  </sheetData>
  <sortState ref="B12:H22">
    <sortCondition ref="B12:B22"/>
  </sortState>
  <mergeCells count="15">
    <mergeCell ref="B28:B29"/>
    <mergeCell ref="E28:E29"/>
    <mergeCell ref="H28:H29"/>
    <mergeCell ref="I1:M1"/>
    <mergeCell ref="B8:H8"/>
    <mergeCell ref="B12:B13"/>
    <mergeCell ref="C12:D12"/>
    <mergeCell ref="E12:F12"/>
    <mergeCell ref="G12:G13"/>
    <mergeCell ref="H12:H13"/>
    <mergeCell ref="K28:K29"/>
    <mergeCell ref="L28:L29"/>
    <mergeCell ref="C28:D28"/>
    <mergeCell ref="F28:G28"/>
    <mergeCell ref="I28:J2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13"/>
  <sheetViews>
    <sheetView workbookViewId="0">
      <selection activeCell="E16" sqref="E16"/>
    </sheetView>
  </sheetViews>
  <sheetFormatPr baseColWidth="10" defaultRowHeight="12.75" x14ac:dyDescent="0.2"/>
  <cols>
    <col min="1" max="1" width="70.140625" bestFit="1" customWidth="1"/>
    <col min="5" max="5" width="11.140625" customWidth="1"/>
  </cols>
  <sheetData>
    <row r="1" spans="1:13" s="10" customFormat="1" ht="36" customHeight="1" thickBot="1" x14ac:dyDescent="0.25">
      <c r="A1" s="1"/>
      <c r="B1" s="214" t="s">
        <v>4</v>
      </c>
      <c r="C1" s="214"/>
      <c r="D1" s="214"/>
      <c r="E1" s="214"/>
      <c r="F1" s="214"/>
      <c r="G1" s="7"/>
      <c r="H1" s="7"/>
    </row>
    <row r="2" spans="1:13" s="10" customFormat="1" ht="36" customHeight="1" x14ac:dyDescent="0.2">
      <c r="A2" s="101"/>
      <c r="B2" s="102"/>
      <c r="C2" s="103"/>
      <c r="D2" s="6"/>
      <c r="E2" s="7"/>
      <c r="F2" s="7"/>
      <c r="G2" s="7"/>
      <c r="H2" s="7"/>
      <c r="I2" s="8"/>
      <c r="J2" s="8"/>
      <c r="K2" s="8"/>
      <c r="L2" s="8"/>
      <c r="M2" s="8"/>
    </row>
    <row r="3" spans="1:13" s="10" customFormat="1" ht="21.75" customHeight="1" x14ac:dyDescent="0.25">
      <c r="A3" s="9" t="s">
        <v>155</v>
      </c>
      <c r="G3" s="7"/>
      <c r="H3" s="7"/>
      <c r="I3" s="8"/>
      <c r="J3" s="8"/>
      <c r="K3" s="8"/>
      <c r="L3" s="8"/>
      <c r="M3" s="8"/>
    </row>
    <row r="4" spans="1:13" s="10" customFormat="1" ht="21.75" customHeight="1" x14ac:dyDescent="0.25">
      <c r="A4" s="9"/>
      <c r="G4" s="7"/>
      <c r="H4" s="7"/>
      <c r="I4" s="8"/>
      <c r="J4" s="8"/>
      <c r="K4" s="8"/>
      <c r="L4" s="8"/>
      <c r="M4" s="8"/>
    </row>
    <row r="5" spans="1:13" s="10" customFormat="1" ht="21.75" customHeight="1" x14ac:dyDescent="0.2">
      <c r="A5" s="237" t="s">
        <v>241</v>
      </c>
      <c r="B5" s="237"/>
      <c r="C5" s="237"/>
      <c r="D5" s="237"/>
      <c r="E5" s="237"/>
      <c r="F5" s="237"/>
      <c r="G5" s="7"/>
      <c r="H5" s="7"/>
      <c r="I5" s="8"/>
      <c r="J5" s="8"/>
      <c r="K5" s="8"/>
      <c r="L5" s="8"/>
      <c r="M5" s="8"/>
    </row>
    <row r="6" spans="1:13" ht="45" customHeight="1" x14ac:dyDescent="0.2">
      <c r="A6" s="236" t="s">
        <v>242</v>
      </c>
      <c r="B6" s="236"/>
      <c r="C6" s="236"/>
      <c r="D6" s="236"/>
      <c r="E6" s="236"/>
      <c r="F6" s="236"/>
    </row>
    <row r="7" spans="1:13" ht="41.25" customHeight="1" x14ac:dyDescent="0.2">
      <c r="A7" s="107" t="s">
        <v>236</v>
      </c>
      <c r="B7" s="112" t="s">
        <v>240</v>
      </c>
      <c r="C7" s="112" t="s">
        <v>237</v>
      </c>
      <c r="D7" s="112" t="s">
        <v>238</v>
      </c>
      <c r="E7" s="112" t="s">
        <v>239</v>
      </c>
      <c r="F7" s="112" t="s">
        <v>156</v>
      </c>
    </row>
    <row r="8" spans="1:13" ht="20.100000000000001" customHeight="1" x14ac:dyDescent="0.2">
      <c r="A8" s="113" t="s">
        <v>232</v>
      </c>
      <c r="B8" s="108">
        <v>1</v>
      </c>
      <c r="C8" s="108"/>
      <c r="D8" s="108"/>
      <c r="E8" s="108">
        <v>18</v>
      </c>
      <c r="F8" s="108">
        <v>18</v>
      </c>
      <c r="G8" s="211"/>
      <c r="H8" s="103"/>
    </row>
    <row r="9" spans="1:13" ht="20.100000000000001" customHeight="1" x14ac:dyDescent="0.2">
      <c r="A9" s="113" t="s">
        <v>233</v>
      </c>
      <c r="B9" s="108">
        <v>5</v>
      </c>
      <c r="C9" s="108"/>
      <c r="D9" s="108">
        <v>3</v>
      </c>
      <c r="E9" s="108"/>
      <c r="F9" s="108">
        <v>3</v>
      </c>
      <c r="G9" s="211"/>
      <c r="H9" s="103"/>
    </row>
    <row r="10" spans="1:13" ht="20.100000000000001" customHeight="1" x14ac:dyDescent="0.2">
      <c r="A10" s="113" t="s">
        <v>234</v>
      </c>
      <c r="B10" s="108">
        <v>1</v>
      </c>
      <c r="C10" s="108">
        <v>2</v>
      </c>
      <c r="D10" s="108">
        <v>4</v>
      </c>
      <c r="E10" s="108">
        <v>39</v>
      </c>
      <c r="F10" s="108">
        <v>45</v>
      </c>
      <c r="G10" s="211"/>
      <c r="H10" s="103"/>
    </row>
    <row r="11" spans="1:13" ht="20.100000000000001" customHeight="1" x14ac:dyDescent="0.2">
      <c r="A11" s="113" t="s">
        <v>235</v>
      </c>
      <c r="B11" s="108">
        <v>1.5</v>
      </c>
      <c r="C11" s="108">
        <v>26</v>
      </c>
      <c r="D11" s="108">
        <v>10</v>
      </c>
      <c r="E11" s="108">
        <v>31</v>
      </c>
      <c r="F11" s="108">
        <v>67</v>
      </c>
      <c r="G11" s="210"/>
    </row>
    <row r="12" spans="1:13" ht="20.100000000000001" customHeight="1" x14ac:dyDescent="0.2">
      <c r="A12" s="109" t="s">
        <v>285</v>
      </c>
      <c r="B12" s="110">
        <v>178.5</v>
      </c>
      <c r="C12" s="110">
        <f>SUM(C8:C11)</f>
        <v>28</v>
      </c>
      <c r="D12" s="110">
        <f t="shared" ref="D12:F12" si="0">SUM(D8:D11)</f>
        <v>17</v>
      </c>
      <c r="E12" s="110">
        <f t="shared" si="0"/>
        <v>88</v>
      </c>
      <c r="F12" s="110">
        <f t="shared" si="0"/>
        <v>133</v>
      </c>
    </row>
    <row r="13" spans="1:13" ht="15" x14ac:dyDescent="0.2">
      <c r="A13" s="106"/>
      <c r="B13" s="106"/>
      <c r="C13" s="106"/>
      <c r="D13" s="106"/>
      <c r="E13" s="106"/>
      <c r="F13" s="106"/>
    </row>
  </sheetData>
  <mergeCells count="3">
    <mergeCell ref="A6:F6"/>
    <mergeCell ref="B1:F1"/>
    <mergeCell ref="A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58"/>
  <sheetViews>
    <sheetView topLeftCell="B1" zoomScale="70" zoomScaleNormal="70" workbookViewId="0">
      <selection activeCell="F31" sqref="F31"/>
    </sheetView>
  </sheetViews>
  <sheetFormatPr baseColWidth="10" defaultColWidth="17.140625" defaultRowHeight="15" x14ac:dyDescent="0.2"/>
  <cols>
    <col min="1" max="1" width="20.140625" style="53" bestFit="1" customWidth="1"/>
    <col min="2" max="2" width="55.140625" style="53" customWidth="1"/>
    <col min="3" max="3" width="13.28515625" style="53" customWidth="1"/>
    <col min="4" max="4" width="10.5703125" style="53" customWidth="1"/>
    <col min="5" max="5" width="24" style="53" bestFit="1" customWidth="1"/>
    <col min="6" max="6" width="23.85546875" style="53" bestFit="1" customWidth="1"/>
    <col min="7" max="7" width="19.28515625" style="53" customWidth="1"/>
    <col min="8" max="8" width="15.85546875" style="53" customWidth="1"/>
    <col min="9" max="9" width="18.5703125" style="53" customWidth="1"/>
    <col min="10" max="10" width="15.85546875" style="53" customWidth="1"/>
    <col min="11" max="11" width="22.42578125" style="53" bestFit="1" customWidth="1"/>
    <col min="12" max="12" width="23.140625" style="53" bestFit="1" customWidth="1"/>
    <col min="13" max="13" width="17.140625" style="53"/>
    <col min="14" max="14" width="23.140625" style="53" bestFit="1" customWidth="1"/>
    <col min="15" max="15" width="17.140625" style="53"/>
    <col min="16" max="16" width="22" style="53" bestFit="1" customWidth="1"/>
    <col min="17" max="18" width="45.28515625" style="53" customWidth="1"/>
    <col min="19" max="16384" width="17.140625" style="53"/>
  </cols>
  <sheetData>
    <row r="1" spans="1:10" ht="57.75" customHeight="1" thickBot="1" x14ac:dyDescent="0.25">
      <c r="A1" s="49"/>
      <c r="B1" s="50"/>
      <c r="C1" s="51"/>
      <c r="D1" s="52"/>
      <c r="E1" s="99"/>
      <c r="F1" s="253" t="s">
        <v>4</v>
      </c>
      <c r="G1" s="253"/>
    </row>
    <row r="2" spans="1:10" ht="40.5" customHeight="1" x14ac:dyDescent="0.2">
      <c r="A2" s="244" t="s">
        <v>68</v>
      </c>
      <c r="B2" s="244"/>
      <c r="C2" s="244"/>
      <c r="D2" s="54"/>
      <c r="E2" s="100"/>
      <c r="F2" s="55"/>
      <c r="G2" s="55"/>
    </row>
    <row r="3" spans="1:10" ht="22.5" customHeight="1" x14ac:dyDescent="0.25">
      <c r="A3" s="56" t="s">
        <v>69</v>
      </c>
      <c r="B3" s="57"/>
      <c r="C3" s="57"/>
      <c r="D3" s="57"/>
      <c r="F3" s="57"/>
      <c r="G3" s="57"/>
      <c r="H3" s="58"/>
      <c r="I3" s="58"/>
      <c r="J3" s="58"/>
    </row>
    <row r="4" spans="1:10" ht="22.5" customHeight="1" x14ac:dyDescent="0.25">
      <c r="A4" s="56"/>
      <c r="B4" s="57"/>
      <c r="C4" s="57"/>
      <c r="D4" s="57"/>
      <c r="F4" s="57"/>
      <c r="G4" s="57"/>
      <c r="H4" s="58"/>
      <c r="I4" s="58"/>
      <c r="J4" s="58"/>
    </row>
    <row r="5" spans="1:10" ht="22.5" customHeight="1" x14ac:dyDescent="0.25">
      <c r="A5" s="56"/>
      <c r="B5" s="57"/>
      <c r="C5" s="57"/>
      <c r="D5" s="57"/>
      <c r="F5" s="57"/>
      <c r="G5" s="57"/>
      <c r="H5" s="58"/>
      <c r="I5" s="58"/>
      <c r="J5" s="58"/>
    </row>
    <row r="6" spans="1:10" ht="22.5" customHeight="1" x14ac:dyDescent="0.25">
      <c r="A6" s="56"/>
      <c r="B6" s="57"/>
      <c r="C6" s="57"/>
      <c r="D6" s="57"/>
      <c r="F6" s="57"/>
      <c r="G6" s="57"/>
      <c r="H6" s="58"/>
      <c r="I6" s="58"/>
      <c r="J6" s="58"/>
    </row>
    <row r="7" spans="1:10" ht="22.5" customHeight="1" x14ac:dyDescent="0.25">
      <c r="A7" s="56"/>
      <c r="B7" s="57"/>
      <c r="C7" s="57"/>
      <c r="D7" s="57"/>
      <c r="F7" s="57"/>
      <c r="G7" s="57"/>
      <c r="H7" s="58"/>
      <c r="I7" s="58"/>
      <c r="J7" s="58"/>
    </row>
    <row r="8" spans="1:10" ht="22.5" customHeight="1" x14ac:dyDescent="0.25">
      <c r="A8" s="56"/>
      <c r="B8" s="57"/>
      <c r="C8" s="57"/>
      <c r="D8" s="57"/>
      <c r="F8" s="57"/>
      <c r="G8" s="57"/>
      <c r="H8" s="58"/>
      <c r="I8" s="58"/>
      <c r="J8" s="58"/>
    </row>
    <row r="9" spans="1:10" ht="22.5" customHeight="1" x14ac:dyDescent="0.25">
      <c r="A9" s="56"/>
      <c r="B9" s="57"/>
      <c r="C9" s="57"/>
      <c r="D9" s="57"/>
      <c r="F9" s="57"/>
      <c r="G9" s="57"/>
      <c r="H9" s="58"/>
      <c r="I9" s="58"/>
      <c r="J9" s="58"/>
    </row>
    <row r="10" spans="1:10" ht="22.5" customHeight="1" x14ac:dyDescent="0.25">
      <c r="A10" s="56"/>
      <c r="B10" s="57"/>
      <c r="C10" s="57"/>
      <c r="D10" s="57"/>
      <c r="F10" s="57"/>
      <c r="G10" s="57"/>
      <c r="H10" s="58"/>
      <c r="I10" s="58"/>
      <c r="J10" s="58"/>
    </row>
    <row r="11" spans="1:10" ht="22.5" customHeight="1" x14ac:dyDescent="0.25">
      <c r="A11" s="56"/>
      <c r="B11" s="57"/>
      <c r="C11" s="57"/>
      <c r="D11" s="57"/>
      <c r="F11" s="57"/>
      <c r="G11" s="57"/>
      <c r="H11" s="58"/>
      <c r="I11" s="58"/>
      <c r="J11" s="58"/>
    </row>
    <row r="12" spans="1:10" ht="22.5" customHeight="1" x14ac:dyDescent="0.25">
      <c r="A12" s="56"/>
      <c r="B12" s="57"/>
      <c r="C12" s="57"/>
      <c r="D12" s="57"/>
      <c r="F12" s="57"/>
      <c r="G12" s="57"/>
      <c r="H12" s="58"/>
      <c r="I12" s="58"/>
      <c r="J12" s="58"/>
    </row>
    <row r="13" spans="1:10" ht="22.5" customHeight="1" x14ac:dyDescent="0.25">
      <c r="A13" s="56"/>
      <c r="B13" s="57"/>
      <c r="C13" s="57"/>
      <c r="D13" s="57"/>
      <c r="F13" s="57"/>
      <c r="G13" s="57"/>
      <c r="H13" s="58"/>
      <c r="I13" s="58"/>
      <c r="J13" s="58"/>
    </row>
    <row r="14" spans="1:10" ht="22.5" customHeight="1" x14ac:dyDescent="0.25">
      <c r="A14" s="56"/>
      <c r="B14" s="57"/>
      <c r="C14" s="57"/>
      <c r="D14" s="57"/>
      <c r="F14" s="57"/>
      <c r="G14" s="57"/>
      <c r="H14" s="58"/>
      <c r="I14" s="58"/>
      <c r="J14" s="58"/>
    </row>
    <row r="15" spans="1:10" ht="22.5" customHeight="1" x14ac:dyDescent="0.25">
      <c r="A15" s="56"/>
      <c r="B15" s="57"/>
      <c r="C15" s="57"/>
      <c r="D15" s="57"/>
      <c r="F15" s="57"/>
      <c r="G15" s="57"/>
      <c r="H15" s="58"/>
      <c r="I15" s="58"/>
      <c r="J15" s="58"/>
    </row>
    <row r="16" spans="1:10" ht="22.5" customHeight="1" x14ac:dyDescent="0.25">
      <c r="A16" s="56"/>
      <c r="B16" s="57"/>
      <c r="C16" s="57"/>
      <c r="D16" s="57"/>
      <c r="F16" s="57"/>
      <c r="G16" s="57"/>
      <c r="H16" s="58"/>
      <c r="I16" s="58"/>
      <c r="J16" s="58"/>
    </row>
    <row r="17" spans="1:18" ht="22.5" customHeight="1" x14ac:dyDescent="0.25">
      <c r="A17" s="56"/>
      <c r="B17" s="57"/>
      <c r="C17" s="57"/>
      <c r="D17" s="57"/>
      <c r="F17" s="57"/>
      <c r="G17" s="57"/>
      <c r="H17" s="58"/>
      <c r="I17" s="58"/>
      <c r="J17" s="58"/>
    </row>
    <row r="18" spans="1:18" ht="22.5" customHeight="1" x14ac:dyDescent="0.25">
      <c r="A18" s="56"/>
      <c r="B18" s="57"/>
      <c r="C18" s="57"/>
      <c r="D18" s="57"/>
      <c r="F18" s="57"/>
      <c r="G18" s="57"/>
      <c r="H18" s="58"/>
      <c r="I18" s="58"/>
      <c r="J18" s="58"/>
    </row>
    <row r="19" spans="1:18" ht="22.5" customHeight="1" x14ac:dyDescent="0.25">
      <c r="A19" s="56"/>
      <c r="B19" s="57"/>
      <c r="C19" s="57"/>
      <c r="D19" s="57"/>
      <c r="F19" s="57"/>
      <c r="G19" s="57"/>
      <c r="H19" s="58"/>
      <c r="I19" s="58"/>
      <c r="J19" s="58"/>
    </row>
    <row r="20" spans="1:18" ht="22.5" customHeight="1" x14ac:dyDescent="0.25">
      <c r="A20" s="56"/>
      <c r="B20" s="57"/>
      <c r="C20" s="57"/>
      <c r="D20" s="57"/>
      <c r="F20" s="57"/>
      <c r="G20" s="57"/>
      <c r="H20" s="58"/>
      <c r="I20" s="58"/>
      <c r="J20" s="58"/>
    </row>
    <row r="21" spans="1:18" ht="22.5" customHeight="1" x14ac:dyDescent="0.25">
      <c r="A21" s="56"/>
      <c r="B21" s="57"/>
      <c r="C21" s="57"/>
      <c r="D21" s="57"/>
      <c r="F21" s="57"/>
      <c r="G21" s="57"/>
      <c r="H21" s="58"/>
      <c r="I21" s="58"/>
      <c r="J21" s="58"/>
    </row>
    <row r="22" spans="1:18" ht="22.5" customHeight="1" x14ac:dyDescent="0.25">
      <c r="A22" s="56"/>
      <c r="B22" s="57"/>
      <c r="C22" s="57"/>
      <c r="D22" s="57"/>
      <c r="F22" s="57"/>
      <c r="G22" s="57"/>
      <c r="H22" s="58"/>
      <c r="I22" s="58"/>
      <c r="J22" s="58"/>
    </row>
    <row r="23" spans="1:18" ht="22.5" customHeight="1" x14ac:dyDescent="0.25">
      <c r="A23" s="56"/>
      <c r="B23" s="57"/>
      <c r="C23" s="57"/>
      <c r="D23" s="57"/>
      <c r="F23" s="57"/>
      <c r="G23" s="57"/>
      <c r="H23" s="58"/>
      <c r="I23" s="58"/>
      <c r="J23" s="58"/>
    </row>
    <row r="24" spans="1:18" ht="22.5" customHeight="1" x14ac:dyDescent="0.25">
      <c r="A24" s="56"/>
      <c r="B24" s="57"/>
      <c r="C24" s="57"/>
      <c r="D24" s="57"/>
      <c r="F24" s="57"/>
      <c r="G24" s="57"/>
      <c r="H24" s="58"/>
      <c r="I24" s="58"/>
      <c r="J24" s="58"/>
    </row>
    <row r="25" spans="1:18" ht="30" customHeight="1" x14ac:dyDescent="0.2">
      <c r="A25" s="58"/>
      <c r="B25" s="58"/>
      <c r="C25" s="58"/>
      <c r="D25" s="58"/>
      <c r="F25" s="58"/>
      <c r="G25" s="58"/>
      <c r="H25" s="58"/>
      <c r="I25" s="58"/>
      <c r="J25" s="58"/>
    </row>
    <row r="26" spans="1:18" ht="38.25" customHeight="1" x14ac:dyDescent="0.2"/>
    <row r="27" spans="1:18" ht="38.25" customHeight="1" thickBot="1" x14ac:dyDescent="0.25"/>
    <row r="28" spans="1:18" ht="15.75" customHeight="1" x14ac:dyDescent="0.2">
      <c r="A28" s="245" t="s">
        <v>70</v>
      </c>
      <c r="B28" s="240" t="s">
        <v>71</v>
      </c>
      <c r="C28" s="240" t="s">
        <v>72</v>
      </c>
      <c r="D28" s="242" t="s">
        <v>73</v>
      </c>
      <c r="E28" s="238" t="s">
        <v>74</v>
      </c>
      <c r="F28" s="240" t="s">
        <v>75</v>
      </c>
      <c r="G28" s="242" t="s">
        <v>76</v>
      </c>
      <c r="H28" s="247" t="s">
        <v>77</v>
      </c>
      <c r="I28" s="247" t="s">
        <v>78</v>
      </c>
      <c r="J28" s="249" t="s">
        <v>79</v>
      </c>
      <c r="K28" s="251" t="s">
        <v>80</v>
      </c>
      <c r="L28" s="251"/>
      <c r="M28" s="251"/>
      <c r="N28" s="252"/>
    </row>
    <row r="29" spans="1:18" ht="63.75" thickBot="1" x14ac:dyDescent="0.25">
      <c r="A29" s="246"/>
      <c r="B29" s="241"/>
      <c r="C29" s="241"/>
      <c r="D29" s="243"/>
      <c r="E29" s="239"/>
      <c r="F29" s="241"/>
      <c r="G29" s="243"/>
      <c r="H29" s="248"/>
      <c r="I29" s="248"/>
      <c r="J29" s="250"/>
      <c r="K29" s="59" t="s">
        <v>81</v>
      </c>
      <c r="L29" s="60" t="s">
        <v>82</v>
      </c>
      <c r="M29" s="60" t="s">
        <v>83</v>
      </c>
      <c r="N29" s="61" t="s">
        <v>84</v>
      </c>
      <c r="P29" s="167" t="s">
        <v>67</v>
      </c>
      <c r="Q29" s="167" t="s">
        <v>269</v>
      </c>
      <c r="R29"/>
    </row>
    <row r="30" spans="1:18" ht="31.5" customHeight="1" x14ac:dyDescent="0.2">
      <c r="A30" s="62" t="s">
        <v>85</v>
      </c>
      <c r="B30" s="63" t="s">
        <v>86</v>
      </c>
      <c r="C30" s="64">
        <v>2550</v>
      </c>
      <c r="D30" s="65">
        <v>50</v>
      </c>
      <c r="E30" s="66" t="s">
        <v>87</v>
      </c>
      <c r="F30" s="67" t="s">
        <v>88</v>
      </c>
      <c r="G30" s="68">
        <v>20</v>
      </c>
      <c r="H30" s="69">
        <v>45</v>
      </c>
      <c r="I30" s="69">
        <v>20</v>
      </c>
      <c r="J30" s="70">
        <v>19</v>
      </c>
      <c r="K30" s="71">
        <v>5</v>
      </c>
      <c r="L30" s="72">
        <v>4.7647058823529411</v>
      </c>
      <c r="M30" s="72">
        <v>4.5882352941176467</v>
      </c>
      <c r="N30" s="73">
        <v>4.9058823529411768</v>
      </c>
      <c r="P30" s="165" t="s">
        <v>94</v>
      </c>
      <c r="Q30" s="165">
        <v>123</v>
      </c>
      <c r="R30"/>
    </row>
    <row r="31" spans="1:18" ht="30" x14ac:dyDescent="0.2">
      <c r="A31" s="74" t="s">
        <v>89</v>
      </c>
      <c r="B31" s="75" t="s">
        <v>90</v>
      </c>
      <c r="C31" s="76">
        <v>150</v>
      </c>
      <c r="D31" s="77">
        <v>4</v>
      </c>
      <c r="E31" s="78">
        <v>41693</v>
      </c>
      <c r="F31" s="79" t="s">
        <v>88</v>
      </c>
      <c r="G31" s="70">
        <v>20</v>
      </c>
      <c r="H31" s="80">
        <v>23</v>
      </c>
      <c r="I31" s="80">
        <v>20</v>
      </c>
      <c r="J31" s="70">
        <v>12</v>
      </c>
      <c r="K31" s="71">
        <v>4.4444444444444446</v>
      </c>
      <c r="L31" s="71">
        <v>4</v>
      </c>
      <c r="M31" s="71">
        <v>3.8888888888888888</v>
      </c>
      <c r="N31" s="81">
        <v>4.9000000000000004</v>
      </c>
      <c r="P31" s="165" t="s">
        <v>92</v>
      </c>
      <c r="Q31" s="165">
        <v>107</v>
      </c>
      <c r="R31"/>
    </row>
    <row r="32" spans="1:18" ht="30" x14ac:dyDescent="0.2">
      <c r="A32" s="74" t="s">
        <v>91</v>
      </c>
      <c r="B32" s="75" t="s">
        <v>90</v>
      </c>
      <c r="C32" s="76">
        <v>150</v>
      </c>
      <c r="D32" s="77">
        <v>4</v>
      </c>
      <c r="E32" s="78">
        <v>41698</v>
      </c>
      <c r="F32" s="79" t="s">
        <v>92</v>
      </c>
      <c r="G32" s="70">
        <v>20</v>
      </c>
      <c r="H32" s="80">
        <v>13</v>
      </c>
      <c r="I32" s="80">
        <v>11</v>
      </c>
      <c r="J32" s="70">
        <v>9</v>
      </c>
      <c r="K32" s="71">
        <v>4.8571428571428568</v>
      </c>
      <c r="L32" s="71">
        <v>4</v>
      </c>
      <c r="M32" s="71">
        <v>4.2857142857142856</v>
      </c>
      <c r="N32" s="81">
        <v>2</v>
      </c>
      <c r="P32" s="165" t="s">
        <v>88</v>
      </c>
      <c r="Q32" s="165">
        <v>448</v>
      </c>
      <c r="R32"/>
    </row>
    <row r="33" spans="1:18" ht="30" x14ac:dyDescent="0.2">
      <c r="A33" s="74" t="s">
        <v>93</v>
      </c>
      <c r="B33" s="75" t="s">
        <v>90</v>
      </c>
      <c r="C33" s="76">
        <v>150</v>
      </c>
      <c r="D33" s="77">
        <v>4</v>
      </c>
      <c r="E33" s="78">
        <v>41704</v>
      </c>
      <c r="F33" s="79" t="s">
        <v>94</v>
      </c>
      <c r="G33" s="70">
        <v>20</v>
      </c>
      <c r="H33" s="80">
        <v>10</v>
      </c>
      <c r="I33" s="80">
        <v>10</v>
      </c>
      <c r="J33" s="70">
        <v>4</v>
      </c>
      <c r="K33" s="71">
        <v>4.666666666666667</v>
      </c>
      <c r="L33" s="71">
        <v>3.3333333333333335</v>
      </c>
      <c r="M33" s="71">
        <v>3.6666666666666665</v>
      </c>
      <c r="N33" s="81">
        <v>3</v>
      </c>
      <c r="P33" s="165" t="s">
        <v>20</v>
      </c>
      <c r="Q33" s="165">
        <v>20</v>
      </c>
      <c r="R33"/>
    </row>
    <row r="34" spans="1:18" ht="30" x14ac:dyDescent="0.2">
      <c r="A34" s="74" t="s">
        <v>95</v>
      </c>
      <c r="B34" s="75" t="s">
        <v>96</v>
      </c>
      <c r="C34" s="76">
        <v>0</v>
      </c>
      <c r="D34" s="77">
        <v>5</v>
      </c>
      <c r="E34" s="78">
        <v>41710</v>
      </c>
      <c r="F34" s="79" t="s">
        <v>88</v>
      </c>
      <c r="G34" s="70">
        <v>60</v>
      </c>
      <c r="H34" s="80">
        <v>43</v>
      </c>
      <c r="I34" s="80">
        <v>43</v>
      </c>
      <c r="J34" s="70">
        <v>19</v>
      </c>
      <c r="K34" s="71">
        <v>4</v>
      </c>
      <c r="L34" s="71">
        <v>3.8666666666666667</v>
      </c>
      <c r="M34" s="71">
        <v>3.8</v>
      </c>
      <c r="N34" s="81">
        <v>4.1294117647058828</v>
      </c>
      <c r="P34" s="166" t="s">
        <v>156</v>
      </c>
      <c r="Q34" s="166">
        <v>698</v>
      </c>
      <c r="R34"/>
    </row>
    <row r="35" spans="1:18" x14ac:dyDescent="0.2">
      <c r="A35" s="74" t="s">
        <v>93</v>
      </c>
      <c r="B35" s="75" t="s">
        <v>97</v>
      </c>
      <c r="C35" s="76">
        <v>2550</v>
      </c>
      <c r="D35" s="77">
        <v>20</v>
      </c>
      <c r="E35" s="82" t="s">
        <v>98</v>
      </c>
      <c r="F35" s="79" t="s">
        <v>94</v>
      </c>
      <c r="G35" s="70">
        <v>20</v>
      </c>
      <c r="H35" s="80">
        <v>22</v>
      </c>
      <c r="I35" s="80">
        <v>22</v>
      </c>
      <c r="J35" s="70">
        <v>16</v>
      </c>
      <c r="K35" s="71">
        <v>4.666666666666667</v>
      </c>
      <c r="L35" s="71">
        <v>4.8888888888888893</v>
      </c>
      <c r="M35" s="71">
        <v>4.7777777777777777</v>
      </c>
      <c r="N35" s="81">
        <v>4.5999999999999996</v>
      </c>
      <c r="O35" s="83"/>
      <c r="P35"/>
      <c r="Q35"/>
      <c r="R35"/>
    </row>
    <row r="36" spans="1:18" ht="30" x14ac:dyDescent="0.2">
      <c r="A36" s="74" t="s">
        <v>99</v>
      </c>
      <c r="B36" s="75" t="s">
        <v>100</v>
      </c>
      <c r="C36" s="76">
        <v>1574.8</v>
      </c>
      <c r="D36" s="77">
        <v>20</v>
      </c>
      <c r="E36" s="82" t="s">
        <v>101</v>
      </c>
      <c r="F36" s="79" t="s">
        <v>94</v>
      </c>
      <c r="G36" s="70">
        <v>20</v>
      </c>
      <c r="H36" s="80">
        <v>17</v>
      </c>
      <c r="I36" s="80">
        <v>17</v>
      </c>
      <c r="J36" s="70">
        <v>10</v>
      </c>
      <c r="K36" s="71">
        <v>4.4285714285714288</v>
      </c>
      <c r="L36" s="71">
        <v>3.8571428571428572</v>
      </c>
      <c r="M36" s="71">
        <v>4</v>
      </c>
      <c r="N36" s="81">
        <v>4.5</v>
      </c>
      <c r="P36"/>
      <c r="Q36"/>
      <c r="R36"/>
    </row>
    <row r="37" spans="1:18" ht="30" x14ac:dyDescent="0.2">
      <c r="A37" s="74" t="s">
        <v>102</v>
      </c>
      <c r="B37" s="75" t="s">
        <v>103</v>
      </c>
      <c r="C37" s="76">
        <v>3408.14</v>
      </c>
      <c r="D37" s="77">
        <v>14</v>
      </c>
      <c r="E37" s="82" t="s">
        <v>104</v>
      </c>
      <c r="F37" s="79" t="s">
        <v>88</v>
      </c>
      <c r="G37" s="70">
        <v>40</v>
      </c>
      <c r="H37" s="80">
        <v>34</v>
      </c>
      <c r="I37" s="80">
        <v>34</v>
      </c>
      <c r="J37" s="70">
        <v>23</v>
      </c>
      <c r="K37" s="71">
        <v>5</v>
      </c>
      <c r="L37" s="71">
        <v>4.6315789473684212</v>
      </c>
      <c r="M37" s="71">
        <v>4</v>
      </c>
      <c r="N37" s="81">
        <v>4.4000000000000004</v>
      </c>
      <c r="P37"/>
      <c r="Q37"/>
      <c r="R37"/>
    </row>
    <row r="38" spans="1:18" ht="30" x14ac:dyDescent="0.2">
      <c r="A38" s="74" t="s">
        <v>105</v>
      </c>
      <c r="B38" s="75" t="s">
        <v>106</v>
      </c>
      <c r="C38" s="76">
        <v>382.63</v>
      </c>
      <c r="D38" s="77">
        <v>20</v>
      </c>
      <c r="E38" s="78">
        <v>41753</v>
      </c>
      <c r="F38" s="79" t="s">
        <v>88</v>
      </c>
      <c r="G38" s="70">
        <v>30</v>
      </c>
      <c r="H38" s="80">
        <v>73</v>
      </c>
      <c r="I38" s="80">
        <v>73</v>
      </c>
      <c r="J38" s="70">
        <v>32</v>
      </c>
      <c r="K38" s="71">
        <v>4.0476190476190474</v>
      </c>
      <c r="L38" s="71">
        <v>3.6190476190476191</v>
      </c>
      <c r="M38" s="71">
        <v>3.6666666666666665</v>
      </c>
      <c r="N38" s="81">
        <v>4.5</v>
      </c>
      <c r="P38"/>
      <c r="Q38"/>
      <c r="R38"/>
    </row>
    <row r="39" spans="1:18" x14ac:dyDescent="0.2">
      <c r="A39" s="74" t="s">
        <v>107</v>
      </c>
      <c r="B39" s="75" t="s">
        <v>108</v>
      </c>
      <c r="C39" s="76">
        <v>1450</v>
      </c>
      <c r="D39" s="77">
        <v>20</v>
      </c>
      <c r="E39" s="82" t="s">
        <v>109</v>
      </c>
      <c r="F39" s="79" t="s">
        <v>88</v>
      </c>
      <c r="G39" s="70">
        <v>20</v>
      </c>
      <c r="H39" s="80">
        <v>38</v>
      </c>
      <c r="I39" s="80">
        <v>23</v>
      </c>
      <c r="J39" s="70">
        <v>16</v>
      </c>
      <c r="K39" s="71">
        <v>5</v>
      </c>
      <c r="L39" s="71">
        <v>5</v>
      </c>
      <c r="M39" s="71">
        <v>5</v>
      </c>
      <c r="N39" s="81">
        <v>5</v>
      </c>
      <c r="P39"/>
      <c r="Q39"/>
      <c r="R39"/>
    </row>
    <row r="40" spans="1:18" x14ac:dyDescent="0.2">
      <c r="A40" s="84" t="s">
        <v>110</v>
      </c>
      <c r="B40" s="75" t="s">
        <v>111</v>
      </c>
      <c r="C40" s="76">
        <v>1400</v>
      </c>
      <c r="D40" s="77">
        <v>20</v>
      </c>
      <c r="E40" s="82" t="s">
        <v>112</v>
      </c>
      <c r="F40" s="79" t="s">
        <v>88</v>
      </c>
      <c r="G40" s="70">
        <v>30</v>
      </c>
      <c r="H40" s="80">
        <v>26</v>
      </c>
      <c r="I40" s="80">
        <v>23</v>
      </c>
      <c r="J40" s="70">
        <v>15</v>
      </c>
      <c r="K40" s="71">
        <v>5</v>
      </c>
      <c r="L40" s="71">
        <v>4.3571428571428568</v>
      </c>
      <c r="M40" s="71">
        <v>4.0714285714285712</v>
      </c>
      <c r="N40" s="81">
        <v>4.5</v>
      </c>
      <c r="P40"/>
      <c r="Q40"/>
      <c r="R40"/>
    </row>
    <row r="41" spans="1:18" x14ac:dyDescent="0.2">
      <c r="A41" s="84" t="s">
        <v>113</v>
      </c>
      <c r="B41" s="75" t="s">
        <v>114</v>
      </c>
      <c r="C41" s="76">
        <v>700</v>
      </c>
      <c r="D41" s="77">
        <v>3</v>
      </c>
      <c r="E41" s="78">
        <v>41773</v>
      </c>
      <c r="F41" s="79" t="s">
        <v>92</v>
      </c>
      <c r="G41" s="70">
        <v>20</v>
      </c>
      <c r="H41" s="80">
        <v>20</v>
      </c>
      <c r="I41" s="80">
        <v>13</v>
      </c>
      <c r="J41" s="70">
        <v>10</v>
      </c>
      <c r="K41" s="71">
        <v>4.7</v>
      </c>
      <c r="L41" s="71">
        <v>4.3</v>
      </c>
      <c r="M41" s="71">
        <v>4.2</v>
      </c>
      <c r="N41" s="81">
        <v>4.5</v>
      </c>
      <c r="P41"/>
      <c r="Q41"/>
      <c r="R41"/>
    </row>
    <row r="42" spans="1:18" x14ac:dyDescent="0.2">
      <c r="A42" s="84" t="s">
        <v>115</v>
      </c>
      <c r="B42" s="75" t="s">
        <v>114</v>
      </c>
      <c r="C42" s="76">
        <v>700</v>
      </c>
      <c r="D42" s="77">
        <v>3</v>
      </c>
      <c r="E42" s="78">
        <v>41779</v>
      </c>
      <c r="F42" s="79" t="s">
        <v>94</v>
      </c>
      <c r="G42" s="70">
        <v>20</v>
      </c>
      <c r="H42" s="80">
        <v>12</v>
      </c>
      <c r="I42" s="80">
        <v>11</v>
      </c>
      <c r="J42" s="70">
        <v>9</v>
      </c>
      <c r="K42" s="71">
        <v>4.5454545454545459</v>
      </c>
      <c r="L42" s="71">
        <v>4.5454545454545459</v>
      </c>
      <c r="M42" s="71">
        <v>4.2727272727272725</v>
      </c>
      <c r="N42" s="81">
        <v>4.5</v>
      </c>
      <c r="P42"/>
      <c r="Q42"/>
      <c r="R42"/>
    </row>
    <row r="43" spans="1:18" x14ac:dyDescent="0.2">
      <c r="A43" s="84" t="s">
        <v>116</v>
      </c>
      <c r="B43" s="75" t="s">
        <v>114</v>
      </c>
      <c r="C43" s="76">
        <v>700</v>
      </c>
      <c r="D43" s="77">
        <v>3</v>
      </c>
      <c r="E43" s="78">
        <v>41780</v>
      </c>
      <c r="F43" s="79" t="s">
        <v>88</v>
      </c>
      <c r="G43" s="70">
        <v>20</v>
      </c>
      <c r="H43" s="80">
        <v>17</v>
      </c>
      <c r="I43" s="80">
        <v>16</v>
      </c>
      <c r="J43" s="70">
        <v>14</v>
      </c>
      <c r="K43" s="71">
        <v>4.8888888888888893</v>
      </c>
      <c r="L43" s="71">
        <v>4.333333333333333</v>
      </c>
      <c r="M43" s="71">
        <v>4.2222222222222223</v>
      </c>
      <c r="N43" s="81">
        <v>4</v>
      </c>
      <c r="P43"/>
      <c r="Q43"/>
      <c r="R43"/>
    </row>
    <row r="44" spans="1:18" ht="30" x14ac:dyDescent="0.2">
      <c r="A44" s="74" t="s">
        <v>117</v>
      </c>
      <c r="B44" s="75" t="s">
        <v>103</v>
      </c>
      <c r="C44" s="76">
        <v>3482.52</v>
      </c>
      <c r="D44" s="77">
        <v>14</v>
      </c>
      <c r="E44" s="82" t="s">
        <v>118</v>
      </c>
      <c r="F44" s="79" t="s">
        <v>94</v>
      </c>
      <c r="G44" s="70">
        <v>20</v>
      </c>
      <c r="H44" s="80">
        <v>23</v>
      </c>
      <c r="I44" s="80">
        <v>23</v>
      </c>
      <c r="J44" s="70">
        <v>17</v>
      </c>
      <c r="K44" s="71">
        <v>4.7857142857142856</v>
      </c>
      <c r="L44" s="71">
        <v>4.5714285714285712</v>
      </c>
      <c r="M44" s="71">
        <v>4.3571428571428568</v>
      </c>
      <c r="N44" s="81">
        <v>5</v>
      </c>
      <c r="P44"/>
      <c r="Q44"/>
      <c r="R44"/>
    </row>
    <row r="45" spans="1:18" x14ac:dyDescent="0.2">
      <c r="A45" s="74" t="s">
        <v>119</v>
      </c>
      <c r="B45" s="75" t="s">
        <v>120</v>
      </c>
      <c r="C45" s="76">
        <v>840</v>
      </c>
      <c r="D45" s="77">
        <v>12</v>
      </c>
      <c r="E45" s="85" t="s">
        <v>121</v>
      </c>
      <c r="F45" s="79" t="s">
        <v>94</v>
      </c>
      <c r="G45" s="70">
        <v>20</v>
      </c>
      <c r="H45" s="80">
        <v>30</v>
      </c>
      <c r="I45" s="80">
        <v>22</v>
      </c>
      <c r="J45" s="70">
        <v>10</v>
      </c>
      <c r="K45" s="71">
        <v>4.5454545454545459</v>
      </c>
      <c r="L45" s="71">
        <v>4.5454545454545459</v>
      </c>
      <c r="M45" s="71">
        <v>4.2727272727272725</v>
      </c>
      <c r="N45" s="81">
        <v>4.5999999999999996</v>
      </c>
      <c r="P45"/>
      <c r="Q45"/>
      <c r="R45"/>
    </row>
    <row r="46" spans="1:18" x14ac:dyDescent="0.2">
      <c r="A46" s="74" t="s">
        <v>122</v>
      </c>
      <c r="B46" s="75" t="s">
        <v>123</v>
      </c>
      <c r="C46" s="76">
        <v>0</v>
      </c>
      <c r="D46" s="77">
        <v>20</v>
      </c>
      <c r="E46" s="85" t="s">
        <v>124</v>
      </c>
      <c r="F46" s="79" t="s">
        <v>20</v>
      </c>
      <c r="G46" s="70">
        <v>20</v>
      </c>
      <c r="H46" s="80">
        <v>30</v>
      </c>
      <c r="I46" s="80">
        <v>20</v>
      </c>
      <c r="J46" s="70">
        <v>13</v>
      </c>
      <c r="K46" s="71">
        <v>4.5</v>
      </c>
      <c r="L46" s="71">
        <v>4.5</v>
      </c>
      <c r="M46" s="71">
        <v>2.5</v>
      </c>
      <c r="N46" s="81">
        <v>4.5999999999999996</v>
      </c>
      <c r="R46"/>
    </row>
    <row r="47" spans="1:18" ht="35.25" customHeight="1" x14ac:dyDescent="0.2">
      <c r="A47" s="74" t="s">
        <v>125</v>
      </c>
      <c r="B47" s="75" t="s">
        <v>120</v>
      </c>
      <c r="C47" s="76">
        <v>840</v>
      </c>
      <c r="D47" s="77">
        <v>12</v>
      </c>
      <c r="E47" s="85" t="s">
        <v>126</v>
      </c>
      <c r="F47" s="79" t="s">
        <v>92</v>
      </c>
      <c r="G47" s="70">
        <v>20</v>
      </c>
      <c r="H47" s="80">
        <v>21</v>
      </c>
      <c r="I47" s="80">
        <v>17</v>
      </c>
      <c r="J47" s="70">
        <v>10</v>
      </c>
      <c r="K47" s="71">
        <v>4.666666666666667</v>
      </c>
      <c r="L47" s="71">
        <v>4.833333333333333</v>
      </c>
      <c r="M47" s="71">
        <v>4.666666666666667</v>
      </c>
      <c r="N47" s="81">
        <v>5</v>
      </c>
    </row>
    <row r="48" spans="1:18" ht="35.25" customHeight="1" x14ac:dyDescent="0.2">
      <c r="A48" s="74" t="s">
        <v>127</v>
      </c>
      <c r="B48" s="75" t="s">
        <v>120</v>
      </c>
      <c r="C48" s="76">
        <v>840</v>
      </c>
      <c r="D48" s="77">
        <v>12</v>
      </c>
      <c r="E48" s="85" t="s">
        <v>128</v>
      </c>
      <c r="F48" s="79" t="s">
        <v>88</v>
      </c>
      <c r="G48" s="70">
        <v>20</v>
      </c>
      <c r="H48" s="80">
        <v>40</v>
      </c>
      <c r="I48" s="80">
        <v>27</v>
      </c>
      <c r="J48" s="70">
        <v>19</v>
      </c>
      <c r="K48" s="71">
        <v>4.9230769230769234</v>
      </c>
      <c r="L48" s="71">
        <v>5</v>
      </c>
      <c r="M48" s="71">
        <v>5.3076923076923075</v>
      </c>
      <c r="N48" s="81">
        <v>5</v>
      </c>
    </row>
    <row r="49" spans="1:14" ht="35.25" customHeight="1" x14ac:dyDescent="0.2">
      <c r="A49" s="84" t="s">
        <v>129</v>
      </c>
      <c r="B49" s="75" t="s">
        <v>97</v>
      </c>
      <c r="C49" s="86">
        <v>2550</v>
      </c>
      <c r="D49" s="87">
        <v>50</v>
      </c>
      <c r="E49" s="85" t="s">
        <v>130</v>
      </c>
      <c r="F49" s="79" t="s">
        <v>92</v>
      </c>
      <c r="G49" s="70">
        <v>20</v>
      </c>
      <c r="H49" s="88">
        <v>33</v>
      </c>
      <c r="I49" s="88">
        <v>24</v>
      </c>
      <c r="J49" s="85">
        <v>17</v>
      </c>
      <c r="K49" s="71">
        <v>4</v>
      </c>
      <c r="L49" s="71">
        <v>5</v>
      </c>
      <c r="M49" s="71">
        <v>5</v>
      </c>
      <c r="N49" s="81">
        <v>5</v>
      </c>
    </row>
    <row r="50" spans="1:14" ht="35.25" customHeight="1" x14ac:dyDescent="0.2">
      <c r="A50" s="84" t="s">
        <v>131</v>
      </c>
      <c r="B50" s="75" t="s">
        <v>132</v>
      </c>
      <c r="C50" s="86">
        <v>1700</v>
      </c>
      <c r="D50" s="87">
        <v>20</v>
      </c>
      <c r="E50" s="85" t="s">
        <v>133</v>
      </c>
      <c r="F50" s="79" t="s">
        <v>94</v>
      </c>
      <c r="G50" s="70">
        <v>20</v>
      </c>
      <c r="H50" s="88">
        <v>20</v>
      </c>
      <c r="I50" s="88">
        <v>18</v>
      </c>
      <c r="J50" s="85">
        <v>7</v>
      </c>
      <c r="K50" s="71">
        <v>5</v>
      </c>
      <c r="L50" s="71">
        <v>5</v>
      </c>
      <c r="M50" s="71">
        <v>5</v>
      </c>
      <c r="N50" s="81">
        <v>5</v>
      </c>
    </row>
    <row r="51" spans="1:14" ht="35.25" customHeight="1" x14ac:dyDescent="0.2">
      <c r="A51" s="84" t="s">
        <v>134</v>
      </c>
      <c r="B51" s="75" t="s">
        <v>135</v>
      </c>
      <c r="C51" s="86">
        <v>987.98</v>
      </c>
      <c r="D51" s="87">
        <v>20</v>
      </c>
      <c r="E51" s="85" t="s">
        <v>136</v>
      </c>
      <c r="F51" s="79" t="s">
        <v>88</v>
      </c>
      <c r="G51" s="70">
        <v>15</v>
      </c>
      <c r="H51" s="88">
        <v>22</v>
      </c>
      <c r="I51" s="88">
        <v>16</v>
      </c>
      <c r="J51" s="85">
        <v>10</v>
      </c>
      <c r="K51" s="71">
        <v>4.75</v>
      </c>
      <c r="L51" s="71">
        <v>4.75</v>
      </c>
      <c r="M51" s="71">
        <v>4.375</v>
      </c>
      <c r="N51" s="81">
        <v>4.5</v>
      </c>
    </row>
    <row r="52" spans="1:14" ht="35.25" customHeight="1" x14ac:dyDescent="0.2">
      <c r="A52" s="84" t="s">
        <v>137</v>
      </c>
      <c r="B52" s="75" t="s">
        <v>138</v>
      </c>
      <c r="C52" s="86">
        <v>2400</v>
      </c>
      <c r="D52" s="87">
        <v>14</v>
      </c>
      <c r="E52" s="85" t="s">
        <v>139</v>
      </c>
      <c r="F52" s="87" t="s">
        <v>88</v>
      </c>
      <c r="G52" s="85">
        <v>25</v>
      </c>
      <c r="H52" s="88">
        <v>50</v>
      </c>
      <c r="I52" s="88">
        <v>44</v>
      </c>
      <c r="J52" s="85">
        <v>33</v>
      </c>
      <c r="K52" s="71">
        <v>3.5789473684210527</v>
      </c>
      <c r="L52" s="71">
        <v>3.5789473684210527</v>
      </c>
      <c r="M52" s="71">
        <v>3.736842105263158</v>
      </c>
      <c r="N52" s="81">
        <v>2</v>
      </c>
    </row>
    <row r="53" spans="1:14" ht="35.25" customHeight="1" x14ac:dyDescent="0.2">
      <c r="A53" s="84" t="s">
        <v>140</v>
      </c>
      <c r="B53" s="75" t="s">
        <v>141</v>
      </c>
      <c r="C53" s="86">
        <v>1000</v>
      </c>
      <c r="D53" s="87">
        <v>10</v>
      </c>
      <c r="E53" s="85" t="s">
        <v>142</v>
      </c>
      <c r="F53" s="87" t="s">
        <v>88</v>
      </c>
      <c r="G53" s="85">
        <v>20</v>
      </c>
      <c r="H53" s="88">
        <v>47</v>
      </c>
      <c r="I53" s="88">
        <v>21</v>
      </c>
      <c r="J53" s="85">
        <v>17</v>
      </c>
      <c r="K53" s="71">
        <v>4.25</v>
      </c>
      <c r="L53" s="71">
        <v>4.5</v>
      </c>
      <c r="M53" s="71">
        <v>4.25</v>
      </c>
      <c r="N53" s="81">
        <v>3.5</v>
      </c>
    </row>
    <row r="54" spans="1:14" ht="35.25" customHeight="1" x14ac:dyDescent="0.2">
      <c r="A54" s="84" t="s">
        <v>143</v>
      </c>
      <c r="B54" s="75" t="s">
        <v>144</v>
      </c>
      <c r="C54" s="86">
        <v>0</v>
      </c>
      <c r="D54" s="87">
        <v>20</v>
      </c>
      <c r="E54" s="85" t="s">
        <v>145</v>
      </c>
      <c r="F54" s="87" t="s">
        <v>88</v>
      </c>
      <c r="G54" s="85">
        <v>20</v>
      </c>
      <c r="H54" s="88">
        <v>21</v>
      </c>
      <c r="I54" s="88">
        <v>16</v>
      </c>
      <c r="J54" s="85">
        <v>12</v>
      </c>
      <c r="K54" s="71">
        <v>4.4285714285714288</v>
      </c>
      <c r="L54" s="71">
        <v>4.1428571428571432</v>
      </c>
      <c r="M54" s="71">
        <v>4.1428571428571432</v>
      </c>
      <c r="N54" s="81">
        <v>5</v>
      </c>
    </row>
    <row r="55" spans="1:14" ht="35.25" customHeight="1" x14ac:dyDescent="0.2">
      <c r="A55" s="84" t="s">
        <v>146</v>
      </c>
      <c r="B55" s="75" t="s">
        <v>144</v>
      </c>
      <c r="C55" s="86">
        <v>0</v>
      </c>
      <c r="D55" s="87">
        <v>20</v>
      </c>
      <c r="E55" s="85" t="s">
        <v>147</v>
      </c>
      <c r="F55" s="87" t="s">
        <v>92</v>
      </c>
      <c r="G55" s="85">
        <v>20</v>
      </c>
      <c r="H55" s="88">
        <v>17</v>
      </c>
      <c r="I55" s="88">
        <v>14</v>
      </c>
      <c r="J55" s="85">
        <v>9</v>
      </c>
      <c r="K55" s="71">
        <v>4.666666666666667</v>
      </c>
      <c r="L55" s="71">
        <v>4.666666666666667</v>
      </c>
      <c r="M55" s="71">
        <v>4.666666666666667</v>
      </c>
      <c r="N55" s="81">
        <v>4.5</v>
      </c>
    </row>
    <row r="56" spans="1:14" ht="35.25" customHeight="1" x14ac:dyDescent="0.2">
      <c r="A56" s="84" t="s">
        <v>148</v>
      </c>
      <c r="B56" s="75" t="s">
        <v>149</v>
      </c>
      <c r="C56" s="86">
        <v>0</v>
      </c>
      <c r="D56" s="87">
        <v>20</v>
      </c>
      <c r="E56" s="89">
        <v>41940</v>
      </c>
      <c r="F56" s="87" t="s">
        <v>88</v>
      </c>
      <c r="G56" s="85">
        <v>25</v>
      </c>
      <c r="H56" s="88">
        <v>51</v>
      </c>
      <c r="I56" s="88">
        <v>40</v>
      </c>
      <c r="J56" s="85">
        <v>30</v>
      </c>
      <c r="K56" s="71">
        <v>5</v>
      </c>
      <c r="L56" s="71">
        <v>4.6470588235294121</v>
      </c>
      <c r="M56" s="71">
        <v>4.4117647058823533</v>
      </c>
      <c r="N56" s="81">
        <v>4.9000000000000004</v>
      </c>
    </row>
    <row r="57" spans="1:14" ht="35.25" customHeight="1" x14ac:dyDescent="0.2">
      <c r="A57" s="84" t="s">
        <v>150</v>
      </c>
      <c r="B57" s="75" t="s">
        <v>151</v>
      </c>
      <c r="C57" s="86">
        <v>0</v>
      </c>
      <c r="D57" s="87">
        <v>6</v>
      </c>
      <c r="E57" s="85" t="s">
        <v>152</v>
      </c>
      <c r="F57" s="87" t="s">
        <v>88</v>
      </c>
      <c r="G57" s="85">
        <v>20</v>
      </c>
      <c r="H57" s="88">
        <v>34</v>
      </c>
      <c r="I57" s="88">
        <v>32</v>
      </c>
      <c r="J57" s="85">
        <v>23</v>
      </c>
      <c r="K57" s="71">
        <v>4.416666666666667</v>
      </c>
      <c r="L57" s="71">
        <v>3.9166666666666665</v>
      </c>
      <c r="M57" s="71">
        <v>3.8333333333333335</v>
      </c>
      <c r="N57" s="81">
        <v>3.7</v>
      </c>
    </row>
    <row r="58" spans="1:14" ht="35.25" customHeight="1" thickBot="1" x14ac:dyDescent="0.25">
      <c r="A58" s="90" t="s">
        <v>153</v>
      </c>
      <c r="B58" s="91" t="s">
        <v>154</v>
      </c>
      <c r="C58" s="92">
        <v>0</v>
      </c>
      <c r="D58" s="93">
        <v>8</v>
      </c>
      <c r="E58" s="94">
        <v>41984</v>
      </c>
      <c r="F58" s="93" t="s">
        <v>92</v>
      </c>
      <c r="G58" s="95">
        <v>25</v>
      </c>
      <c r="H58" s="96">
        <v>30</v>
      </c>
      <c r="I58" s="96">
        <v>28</v>
      </c>
      <c r="J58" s="96">
        <v>15</v>
      </c>
      <c r="K58" s="97">
        <v>4.75</v>
      </c>
      <c r="L58" s="97">
        <v>3.8333333333333335</v>
      </c>
      <c r="M58" s="97">
        <v>3.75</v>
      </c>
      <c r="N58" s="98">
        <v>4.2</v>
      </c>
    </row>
  </sheetData>
  <mergeCells count="13">
    <mergeCell ref="H28:H29"/>
    <mergeCell ref="I28:I29"/>
    <mergeCell ref="J28:J29"/>
    <mergeCell ref="K28:N28"/>
    <mergeCell ref="F1:G1"/>
    <mergeCell ref="E28:E29"/>
    <mergeCell ref="F28:F29"/>
    <mergeCell ref="G28:G29"/>
    <mergeCell ref="A2:C2"/>
    <mergeCell ref="A28:A29"/>
    <mergeCell ref="B28:B29"/>
    <mergeCell ref="C28:C29"/>
    <mergeCell ref="D28:D29"/>
  </mergeCells>
  <hyperlinks>
    <hyperlink ref="O35" r:id="rId1" display="https://bubela.uvigo.es/bubela/edicion/edicion.php?&amp;id_curso=770&amp;id_edicion=2259"/>
  </hyperlinks>
  <pageMargins left="0.7" right="0.7" top="0.75" bottom="0.75" header="0.3" footer="0.3"/>
  <pageSetup paperSize="9" scale="2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65"/>
  <sheetViews>
    <sheetView workbookViewId="0">
      <selection activeCell="C11" sqref="C11"/>
    </sheetView>
  </sheetViews>
  <sheetFormatPr baseColWidth="10" defaultRowHeight="12.75" x14ac:dyDescent="0.2"/>
  <cols>
    <col min="1" max="1" width="23.42578125" style="104" bestFit="1" customWidth="1"/>
    <col min="2" max="2" width="96.85546875" style="104" customWidth="1"/>
    <col min="3" max="3" width="11.42578125" style="104"/>
    <col min="4" max="4" width="14.42578125" style="104" customWidth="1"/>
    <col min="5" max="5" width="12.42578125" style="104" customWidth="1"/>
    <col min="6" max="7" width="11.42578125" style="104"/>
    <col min="8" max="8" width="15.42578125" style="104" customWidth="1"/>
    <col min="9" max="9" width="58.140625" style="104" customWidth="1"/>
    <col min="10" max="254" width="11.42578125" style="104"/>
    <col min="255" max="255" width="17.140625" style="104" bestFit="1" customWidth="1"/>
    <col min="256" max="256" width="120.85546875" style="104" bestFit="1" customWidth="1"/>
    <col min="257" max="258" width="11.42578125" style="104"/>
    <col min="259" max="259" width="59.140625" style="104" bestFit="1" customWidth="1"/>
    <col min="260" max="260" width="10.140625" style="104" bestFit="1" customWidth="1"/>
    <col min="261" max="510" width="11.42578125" style="104"/>
    <col min="511" max="511" width="17.140625" style="104" bestFit="1" customWidth="1"/>
    <col min="512" max="512" width="120.85546875" style="104" bestFit="1" customWidth="1"/>
    <col min="513" max="514" width="11.42578125" style="104"/>
    <col min="515" max="515" width="59.140625" style="104" bestFit="1" customWidth="1"/>
    <col min="516" max="516" width="10.140625" style="104" bestFit="1" customWidth="1"/>
    <col min="517" max="766" width="11.42578125" style="104"/>
    <col min="767" max="767" width="17.140625" style="104" bestFit="1" customWidth="1"/>
    <col min="768" max="768" width="120.85546875" style="104" bestFit="1" customWidth="1"/>
    <col min="769" max="770" width="11.42578125" style="104"/>
    <col min="771" max="771" width="59.140625" style="104" bestFit="1" customWidth="1"/>
    <col min="772" max="772" width="10.140625" style="104" bestFit="1" customWidth="1"/>
    <col min="773" max="1022" width="11.42578125" style="104"/>
    <col min="1023" max="1023" width="17.140625" style="104" bestFit="1" customWidth="1"/>
    <col min="1024" max="1024" width="120.85546875" style="104" bestFit="1" customWidth="1"/>
    <col min="1025" max="1026" width="11.42578125" style="104"/>
    <col min="1027" max="1027" width="59.140625" style="104" bestFit="1" customWidth="1"/>
    <col min="1028" max="1028" width="10.140625" style="104" bestFit="1" customWidth="1"/>
    <col min="1029" max="1278" width="11.42578125" style="104"/>
    <col min="1279" max="1279" width="17.140625" style="104" bestFit="1" customWidth="1"/>
    <col min="1280" max="1280" width="120.85546875" style="104" bestFit="1" customWidth="1"/>
    <col min="1281" max="1282" width="11.42578125" style="104"/>
    <col min="1283" max="1283" width="59.140625" style="104" bestFit="1" customWidth="1"/>
    <col min="1284" max="1284" width="10.140625" style="104" bestFit="1" customWidth="1"/>
    <col min="1285" max="1534" width="11.42578125" style="104"/>
    <col min="1535" max="1535" width="17.140625" style="104" bestFit="1" customWidth="1"/>
    <col min="1536" max="1536" width="120.85546875" style="104" bestFit="1" customWidth="1"/>
    <col min="1537" max="1538" width="11.42578125" style="104"/>
    <col min="1539" max="1539" width="59.140625" style="104" bestFit="1" customWidth="1"/>
    <col min="1540" max="1540" width="10.140625" style="104" bestFit="1" customWidth="1"/>
    <col min="1541" max="1790" width="11.42578125" style="104"/>
    <col min="1791" max="1791" width="17.140625" style="104" bestFit="1" customWidth="1"/>
    <col min="1792" max="1792" width="120.85546875" style="104" bestFit="1" customWidth="1"/>
    <col min="1793" max="1794" width="11.42578125" style="104"/>
    <col min="1795" max="1795" width="59.140625" style="104" bestFit="1" customWidth="1"/>
    <col min="1796" max="1796" width="10.140625" style="104" bestFit="1" customWidth="1"/>
    <col min="1797" max="2046" width="11.42578125" style="104"/>
    <col min="2047" max="2047" width="17.140625" style="104" bestFit="1" customWidth="1"/>
    <col min="2048" max="2048" width="120.85546875" style="104" bestFit="1" customWidth="1"/>
    <col min="2049" max="2050" width="11.42578125" style="104"/>
    <col min="2051" max="2051" width="59.140625" style="104" bestFit="1" customWidth="1"/>
    <col min="2052" max="2052" width="10.140625" style="104" bestFit="1" customWidth="1"/>
    <col min="2053" max="2302" width="11.42578125" style="104"/>
    <col min="2303" max="2303" width="17.140625" style="104" bestFit="1" customWidth="1"/>
    <col min="2304" max="2304" width="120.85546875" style="104" bestFit="1" customWidth="1"/>
    <col min="2305" max="2306" width="11.42578125" style="104"/>
    <col min="2307" max="2307" width="59.140625" style="104" bestFit="1" customWidth="1"/>
    <col min="2308" max="2308" width="10.140625" style="104" bestFit="1" customWidth="1"/>
    <col min="2309" max="2558" width="11.42578125" style="104"/>
    <col min="2559" max="2559" width="17.140625" style="104" bestFit="1" customWidth="1"/>
    <col min="2560" max="2560" width="120.85546875" style="104" bestFit="1" customWidth="1"/>
    <col min="2561" max="2562" width="11.42578125" style="104"/>
    <col min="2563" max="2563" width="59.140625" style="104" bestFit="1" customWidth="1"/>
    <col min="2564" max="2564" width="10.140625" style="104" bestFit="1" customWidth="1"/>
    <col min="2565" max="2814" width="11.42578125" style="104"/>
    <col min="2815" max="2815" width="17.140625" style="104" bestFit="1" customWidth="1"/>
    <col min="2816" max="2816" width="120.85546875" style="104" bestFit="1" customWidth="1"/>
    <col min="2817" max="2818" width="11.42578125" style="104"/>
    <col min="2819" max="2819" width="59.140625" style="104" bestFit="1" customWidth="1"/>
    <col min="2820" max="2820" width="10.140625" style="104" bestFit="1" customWidth="1"/>
    <col min="2821" max="3070" width="11.42578125" style="104"/>
    <col min="3071" max="3071" width="17.140625" style="104" bestFit="1" customWidth="1"/>
    <col min="3072" max="3072" width="120.85546875" style="104" bestFit="1" customWidth="1"/>
    <col min="3073" max="3074" width="11.42578125" style="104"/>
    <col min="3075" max="3075" width="59.140625" style="104" bestFit="1" customWidth="1"/>
    <col min="3076" max="3076" width="10.140625" style="104" bestFit="1" customWidth="1"/>
    <col min="3077" max="3326" width="11.42578125" style="104"/>
    <col min="3327" max="3327" width="17.140625" style="104" bestFit="1" customWidth="1"/>
    <col min="3328" max="3328" width="120.85546875" style="104" bestFit="1" customWidth="1"/>
    <col min="3329" max="3330" width="11.42578125" style="104"/>
    <col min="3331" max="3331" width="59.140625" style="104" bestFit="1" customWidth="1"/>
    <col min="3332" max="3332" width="10.140625" style="104" bestFit="1" customWidth="1"/>
    <col min="3333" max="3582" width="11.42578125" style="104"/>
    <col min="3583" max="3583" width="17.140625" style="104" bestFit="1" customWidth="1"/>
    <col min="3584" max="3584" width="120.85546875" style="104" bestFit="1" customWidth="1"/>
    <col min="3585" max="3586" width="11.42578125" style="104"/>
    <col min="3587" max="3587" width="59.140625" style="104" bestFit="1" customWidth="1"/>
    <col min="3588" max="3588" width="10.140625" style="104" bestFit="1" customWidth="1"/>
    <col min="3589" max="3838" width="11.42578125" style="104"/>
    <col min="3839" max="3839" width="17.140625" style="104" bestFit="1" customWidth="1"/>
    <col min="3840" max="3840" width="120.85546875" style="104" bestFit="1" customWidth="1"/>
    <col min="3841" max="3842" width="11.42578125" style="104"/>
    <col min="3843" max="3843" width="59.140625" style="104" bestFit="1" customWidth="1"/>
    <col min="3844" max="3844" width="10.140625" style="104" bestFit="1" customWidth="1"/>
    <col min="3845" max="4094" width="11.42578125" style="104"/>
    <col min="4095" max="4095" width="17.140625" style="104" bestFit="1" customWidth="1"/>
    <col min="4096" max="4096" width="120.85546875" style="104" bestFit="1" customWidth="1"/>
    <col min="4097" max="4098" width="11.42578125" style="104"/>
    <col min="4099" max="4099" width="59.140625" style="104" bestFit="1" customWidth="1"/>
    <col min="4100" max="4100" width="10.140625" style="104" bestFit="1" customWidth="1"/>
    <col min="4101" max="4350" width="11.42578125" style="104"/>
    <col min="4351" max="4351" width="17.140625" style="104" bestFit="1" customWidth="1"/>
    <col min="4352" max="4352" width="120.85546875" style="104" bestFit="1" customWidth="1"/>
    <col min="4353" max="4354" width="11.42578125" style="104"/>
    <col min="4355" max="4355" width="59.140625" style="104" bestFit="1" customWidth="1"/>
    <col min="4356" max="4356" width="10.140625" style="104" bestFit="1" customWidth="1"/>
    <col min="4357" max="4606" width="11.42578125" style="104"/>
    <col min="4607" max="4607" width="17.140625" style="104" bestFit="1" customWidth="1"/>
    <col min="4608" max="4608" width="120.85546875" style="104" bestFit="1" customWidth="1"/>
    <col min="4609" max="4610" width="11.42578125" style="104"/>
    <col min="4611" max="4611" width="59.140625" style="104" bestFit="1" customWidth="1"/>
    <col min="4612" max="4612" width="10.140625" style="104" bestFit="1" customWidth="1"/>
    <col min="4613" max="4862" width="11.42578125" style="104"/>
    <col min="4863" max="4863" width="17.140625" style="104" bestFit="1" customWidth="1"/>
    <col min="4864" max="4864" width="120.85546875" style="104" bestFit="1" customWidth="1"/>
    <col min="4865" max="4866" width="11.42578125" style="104"/>
    <col min="4867" max="4867" width="59.140625" style="104" bestFit="1" customWidth="1"/>
    <col min="4868" max="4868" width="10.140625" style="104" bestFit="1" customWidth="1"/>
    <col min="4869" max="5118" width="11.42578125" style="104"/>
    <col min="5119" max="5119" width="17.140625" style="104" bestFit="1" customWidth="1"/>
    <col min="5120" max="5120" width="120.85546875" style="104" bestFit="1" customWidth="1"/>
    <col min="5121" max="5122" width="11.42578125" style="104"/>
    <col min="5123" max="5123" width="59.140625" style="104" bestFit="1" customWidth="1"/>
    <col min="5124" max="5124" width="10.140625" style="104" bestFit="1" customWidth="1"/>
    <col min="5125" max="5374" width="11.42578125" style="104"/>
    <col min="5375" max="5375" width="17.140625" style="104" bestFit="1" customWidth="1"/>
    <col min="5376" max="5376" width="120.85546875" style="104" bestFit="1" customWidth="1"/>
    <col min="5377" max="5378" width="11.42578125" style="104"/>
    <col min="5379" max="5379" width="59.140625" style="104" bestFit="1" customWidth="1"/>
    <col min="5380" max="5380" width="10.140625" style="104" bestFit="1" customWidth="1"/>
    <col min="5381" max="5630" width="11.42578125" style="104"/>
    <col min="5631" max="5631" width="17.140625" style="104" bestFit="1" customWidth="1"/>
    <col min="5632" max="5632" width="120.85546875" style="104" bestFit="1" customWidth="1"/>
    <col min="5633" max="5634" width="11.42578125" style="104"/>
    <col min="5635" max="5635" width="59.140625" style="104" bestFit="1" customWidth="1"/>
    <col min="5636" max="5636" width="10.140625" style="104" bestFit="1" customWidth="1"/>
    <col min="5637" max="5886" width="11.42578125" style="104"/>
    <col min="5887" max="5887" width="17.140625" style="104" bestFit="1" customWidth="1"/>
    <col min="5888" max="5888" width="120.85546875" style="104" bestFit="1" customWidth="1"/>
    <col min="5889" max="5890" width="11.42578125" style="104"/>
    <col min="5891" max="5891" width="59.140625" style="104" bestFit="1" customWidth="1"/>
    <col min="5892" max="5892" width="10.140625" style="104" bestFit="1" customWidth="1"/>
    <col min="5893" max="6142" width="11.42578125" style="104"/>
    <col min="6143" max="6143" width="17.140625" style="104" bestFit="1" customWidth="1"/>
    <col min="6144" max="6144" width="120.85546875" style="104" bestFit="1" customWidth="1"/>
    <col min="6145" max="6146" width="11.42578125" style="104"/>
    <col min="6147" max="6147" width="59.140625" style="104" bestFit="1" customWidth="1"/>
    <col min="6148" max="6148" width="10.140625" style="104" bestFit="1" customWidth="1"/>
    <col min="6149" max="6398" width="11.42578125" style="104"/>
    <col min="6399" max="6399" width="17.140625" style="104" bestFit="1" customWidth="1"/>
    <col min="6400" max="6400" width="120.85546875" style="104" bestFit="1" customWidth="1"/>
    <col min="6401" max="6402" width="11.42578125" style="104"/>
    <col min="6403" max="6403" width="59.140625" style="104" bestFit="1" customWidth="1"/>
    <col min="6404" max="6404" width="10.140625" style="104" bestFit="1" customWidth="1"/>
    <col min="6405" max="6654" width="11.42578125" style="104"/>
    <col min="6655" max="6655" width="17.140625" style="104" bestFit="1" customWidth="1"/>
    <col min="6656" max="6656" width="120.85546875" style="104" bestFit="1" customWidth="1"/>
    <col min="6657" max="6658" width="11.42578125" style="104"/>
    <col min="6659" max="6659" width="59.140625" style="104" bestFit="1" customWidth="1"/>
    <col min="6660" max="6660" width="10.140625" style="104" bestFit="1" customWidth="1"/>
    <col min="6661" max="6910" width="11.42578125" style="104"/>
    <col min="6911" max="6911" width="17.140625" style="104" bestFit="1" customWidth="1"/>
    <col min="6912" max="6912" width="120.85546875" style="104" bestFit="1" customWidth="1"/>
    <col min="6913" max="6914" width="11.42578125" style="104"/>
    <col min="6915" max="6915" width="59.140625" style="104" bestFit="1" customWidth="1"/>
    <col min="6916" max="6916" width="10.140625" style="104" bestFit="1" customWidth="1"/>
    <col min="6917" max="7166" width="11.42578125" style="104"/>
    <col min="7167" max="7167" width="17.140625" style="104" bestFit="1" customWidth="1"/>
    <col min="7168" max="7168" width="120.85546875" style="104" bestFit="1" customWidth="1"/>
    <col min="7169" max="7170" width="11.42578125" style="104"/>
    <col min="7171" max="7171" width="59.140625" style="104" bestFit="1" customWidth="1"/>
    <col min="7172" max="7172" width="10.140625" style="104" bestFit="1" customWidth="1"/>
    <col min="7173" max="7422" width="11.42578125" style="104"/>
    <col min="7423" max="7423" width="17.140625" style="104" bestFit="1" customWidth="1"/>
    <col min="7424" max="7424" width="120.85546875" style="104" bestFit="1" customWidth="1"/>
    <col min="7425" max="7426" width="11.42578125" style="104"/>
    <col min="7427" max="7427" width="59.140625" style="104" bestFit="1" customWidth="1"/>
    <col min="7428" max="7428" width="10.140625" style="104" bestFit="1" customWidth="1"/>
    <col min="7429" max="7678" width="11.42578125" style="104"/>
    <col min="7679" max="7679" width="17.140625" style="104" bestFit="1" customWidth="1"/>
    <col min="7680" max="7680" width="120.85546875" style="104" bestFit="1" customWidth="1"/>
    <col min="7681" max="7682" width="11.42578125" style="104"/>
    <col min="7683" max="7683" width="59.140625" style="104" bestFit="1" customWidth="1"/>
    <col min="7684" max="7684" width="10.140625" style="104" bestFit="1" customWidth="1"/>
    <col min="7685" max="7934" width="11.42578125" style="104"/>
    <col min="7935" max="7935" width="17.140625" style="104" bestFit="1" customWidth="1"/>
    <col min="7936" max="7936" width="120.85546875" style="104" bestFit="1" customWidth="1"/>
    <col min="7937" max="7938" width="11.42578125" style="104"/>
    <col min="7939" max="7939" width="59.140625" style="104" bestFit="1" customWidth="1"/>
    <col min="7940" max="7940" width="10.140625" style="104" bestFit="1" customWidth="1"/>
    <col min="7941" max="8190" width="11.42578125" style="104"/>
    <col min="8191" max="8191" width="17.140625" style="104" bestFit="1" customWidth="1"/>
    <col min="8192" max="8192" width="120.85546875" style="104" bestFit="1" customWidth="1"/>
    <col min="8193" max="8194" width="11.42578125" style="104"/>
    <col min="8195" max="8195" width="59.140625" style="104" bestFit="1" customWidth="1"/>
    <col min="8196" max="8196" width="10.140625" style="104" bestFit="1" customWidth="1"/>
    <col min="8197" max="8446" width="11.42578125" style="104"/>
    <col min="8447" max="8447" width="17.140625" style="104" bestFit="1" customWidth="1"/>
    <col min="8448" max="8448" width="120.85546875" style="104" bestFit="1" customWidth="1"/>
    <col min="8449" max="8450" width="11.42578125" style="104"/>
    <col min="8451" max="8451" width="59.140625" style="104" bestFit="1" customWidth="1"/>
    <col min="8452" max="8452" width="10.140625" style="104" bestFit="1" customWidth="1"/>
    <col min="8453" max="8702" width="11.42578125" style="104"/>
    <col min="8703" max="8703" width="17.140625" style="104" bestFit="1" customWidth="1"/>
    <col min="8704" max="8704" width="120.85546875" style="104" bestFit="1" customWidth="1"/>
    <col min="8705" max="8706" width="11.42578125" style="104"/>
    <col min="8707" max="8707" width="59.140625" style="104" bestFit="1" customWidth="1"/>
    <col min="8708" max="8708" width="10.140625" style="104" bestFit="1" customWidth="1"/>
    <col min="8709" max="8958" width="11.42578125" style="104"/>
    <col min="8959" max="8959" width="17.140625" style="104" bestFit="1" customWidth="1"/>
    <col min="8960" max="8960" width="120.85546875" style="104" bestFit="1" customWidth="1"/>
    <col min="8961" max="8962" width="11.42578125" style="104"/>
    <col min="8963" max="8963" width="59.140625" style="104" bestFit="1" customWidth="1"/>
    <col min="8964" max="8964" width="10.140625" style="104" bestFit="1" customWidth="1"/>
    <col min="8965" max="9214" width="11.42578125" style="104"/>
    <col min="9215" max="9215" width="17.140625" style="104" bestFit="1" customWidth="1"/>
    <col min="9216" max="9216" width="120.85546875" style="104" bestFit="1" customWidth="1"/>
    <col min="9217" max="9218" width="11.42578125" style="104"/>
    <col min="9219" max="9219" width="59.140625" style="104" bestFit="1" customWidth="1"/>
    <col min="9220" max="9220" width="10.140625" style="104" bestFit="1" customWidth="1"/>
    <col min="9221" max="9470" width="11.42578125" style="104"/>
    <col min="9471" max="9471" width="17.140625" style="104" bestFit="1" customWidth="1"/>
    <col min="9472" max="9472" width="120.85546875" style="104" bestFit="1" customWidth="1"/>
    <col min="9473" max="9474" width="11.42578125" style="104"/>
    <col min="9475" max="9475" width="59.140625" style="104" bestFit="1" customWidth="1"/>
    <col min="9476" max="9476" width="10.140625" style="104" bestFit="1" customWidth="1"/>
    <col min="9477" max="9726" width="11.42578125" style="104"/>
    <col min="9727" max="9727" width="17.140625" style="104" bestFit="1" customWidth="1"/>
    <col min="9728" max="9728" width="120.85546875" style="104" bestFit="1" customWidth="1"/>
    <col min="9729" max="9730" width="11.42578125" style="104"/>
    <col min="9731" max="9731" width="59.140625" style="104" bestFit="1" customWidth="1"/>
    <col min="9732" max="9732" width="10.140625" style="104" bestFit="1" customWidth="1"/>
    <col min="9733" max="9982" width="11.42578125" style="104"/>
    <col min="9983" max="9983" width="17.140625" style="104" bestFit="1" customWidth="1"/>
    <col min="9984" max="9984" width="120.85546875" style="104" bestFit="1" customWidth="1"/>
    <col min="9985" max="9986" width="11.42578125" style="104"/>
    <col min="9987" max="9987" width="59.140625" style="104" bestFit="1" customWidth="1"/>
    <col min="9988" max="9988" width="10.140625" style="104" bestFit="1" customWidth="1"/>
    <col min="9989" max="10238" width="11.42578125" style="104"/>
    <col min="10239" max="10239" width="17.140625" style="104" bestFit="1" customWidth="1"/>
    <col min="10240" max="10240" width="120.85546875" style="104" bestFit="1" customWidth="1"/>
    <col min="10241" max="10242" width="11.42578125" style="104"/>
    <col min="10243" max="10243" width="59.140625" style="104" bestFit="1" customWidth="1"/>
    <col min="10244" max="10244" width="10.140625" style="104" bestFit="1" customWidth="1"/>
    <col min="10245" max="10494" width="11.42578125" style="104"/>
    <col min="10495" max="10495" width="17.140625" style="104" bestFit="1" customWidth="1"/>
    <col min="10496" max="10496" width="120.85546875" style="104" bestFit="1" customWidth="1"/>
    <col min="10497" max="10498" width="11.42578125" style="104"/>
    <col min="10499" max="10499" width="59.140625" style="104" bestFit="1" customWidth="1"/>
    <col min="10500" max="10500" width="10.140625" style="104" bestFit="1" customWidth="1"/>
    <col min="10501" max="10750" width="11.42578125" style="104"/>
    <col min="10751" max="10751" width="17.140625" style="104" bestFit="1" customWidth="1"/>
    <col min="10752" max="10752" width="120.85546875" style="104" bestFit="1" customWidth="1"/>
    <col min="10753" max="10754" width="11.42578125" style="104"/>
    <col min="10755" max="10755" width="59.140625" style="104" bestFit="1" customWidth="1"/>
    <col min="10756" max="10756" width="10.140625" style="104" bestFit="1" customWidth="1"/>
    <col min="10757" max="11006" width="11.42578125" style="104"/>
    <col min="11007" max="11007" width="17.140625" style="104" bestFit="1" customWidth="1"/>
    <col min="11008" max="11008" width="120.85546875" style="104" bestFit="1" customWidth="1"/>
    <col min="11009" max="11010" width="11.42578125" style="104"/>
    <col min="11011" max="11011" width="59.140625" style="104" bestFit="1" customWidth="1"/>
    <col min="11012" max="11012" width="10.140625" style="104" bestFit="1" customWidth="1"/>
    <col min="11013" max="11262" width="11.42578125" style="104"/>
    <col min="11263" max="11263" width="17.140625" style="104" bestFit="1" customWidth="1"/>
    <col min="11264" max="11264" width="120.85546875" style="104" bestFit="1" customWidth="1"/>
    <col min="11265" max="11266" width="11.42578125" style="104"/>
    <col min="11267" max="11267" width="59.140625" style="104" bestFit="1" customWidth="1"/>
    <col min="11268" max="11268" width="10.140625" style="104" bestFit="1" customWidth="1"/>
    <col min="11269" max="11518" width="11.42578125" style="104"/>
    <col min="11519" max="11519" width="17.140625" style="104" bestFit="1" customWidth="1"/>
    <col min="11520" max="11520" width="120.85546875" style="104" bestFit="1" customWidth="1"/>
    <col min="11521" max="11522" width="11.42578125" style="104"/>
    <col min="11523" max="11523" width="59.140625" style="104" bestFit="1" customWidth="1"/>
    <col min="11524" max="11524" width="10.140625" style="104" bestFit="1" customWidth="1"/>
    <col min="11525" max="11774" width="11.42578125" style="104"/>
    <col min="11775" max="11775" width="17.140625" style="104" bestFit="1" customWidth="1"/>
    <col min="11776" max="11776" width="120.85546875" style="104" bestFit="1" customWidth="1"/>
    <col min="11777" max="11778" width="11.42578125" style="104"/>
    <col min="11779" max="11779" width="59.140625" style="104" bestFit="1" customWidth="1"/>
    <col min="11780" max="11780" width="10.140625" style="104" bestFit="1" customWidth="1"/>
    <col min="11781" max="12030" width="11.42578125" style="104"/>
    <col min="12031" max="12031" width="17.140625" style="104" bestFit="1" customWidth="1"/>
    <col min="12032" max="12032" width="120.85546875" style="104" bestFit="1" customWidth="1"/>
    <col min="12033" max="12034" width="11.42578125" style="104"/>
    <col min="12035" max="12035" width="59.140625" style="104" bestFit="1" customWidth="1"/>
    <col min="12036" max="12036" width="10.140625" style="104" bestFit="1" customWidth="1"/>
    <col min="12037" max="12286" width="11.42578125" style="104"/>
    <col min="12287" max="12287" width="17.140625" style="104" bestFit="1" customWidth="1"/>
    <col min="12288" max="12288" width="120.85546875" style="104" bestFit="1" customWidth="1"/>
    <col min="12289" max="12290" width="11.42578125" style="104"/>
    <col min="12291" max="12291" width="59.140625" style="104" bestFit="1" customWidth="1"/>
    <col min="12292" max="12292" width="10.140625" style="104" bestFit="1" customWidth="1"/>
    <col min="12293" max="12542" width="11.42578125" style="104"/>
    <col min="12543" max="12543" width="17.140625" style="104" bestFit="1" customWidth="1"/>
    <col min="12544" max="12544" width="120.85546875" style="104" bestFit="1" customWidth="1"/>
    <col min="12545" max="12546" width="11.42578125" style="104"/>
    <col min="12547" max="12547" width="59.140625" style="104" bestFit="1" customWidth="1"/>
    <col min="12548" max="12548" width="10.140625" style="104" bestFit="1" customWidth="1"/>
    <col min="12549" max="12798" width="11.42578125" style="104"/>
    <col min="12799" max="12799" width="17.140625" style="104" bestFit="1" customWidth="1"/>
    <col min="12800" max="12800" width="120.85546875" style="104" bestFit="1" customWidth="1"/>
    <col min="12801" max="12802" width="11.42578125" style="104"/>
    <col min="12803" max="12803" width="59.140625" style="104" bestFit="1" customWidth="1"/>
    <col min="12804" max="12804" width="10.140625" style="104" bestFit="1" customWidth="1"/>
    <col min="12805" max="13054" width="11.42578125" style="104"/>
    <col min="13055" max="13055" width="17.140625" style="104" bestFit="1" customWidth="1"/>
    <col min="13056" max="13056" width="120.85546875" style="104" bestFit="1" customWidth="1"/>
    <col min="13057" max="13058" width="11.42578125" style="104"/>
    <col min="13059" max="13059" width="59.140625" style="104" bestFit="1" customWidth="1"/>
    <col min="13060" max="13060" width="10.140625" style="104" bestFit="1" customWidth="1"/>
    <col min="13061" max="13310" width="11.42578125" style="104"/>
    <col min="13311" max="13311" width="17.140625" style="104" bestFit="1" customWidth="1"/>
    <col min="13312" max="13312" width="120.85546875" style="104" bestFit="1" customWidth="1"/>
    <col min="13313" max="13314" width="11.42578125" style="104"/>
    <col min="13315" max="13315" width="59.140625" style="104" bestFit="1" customWidth="1"/>
    <col min="13316" max="13316" width="10.140625" style="104" bestFit="1" customWidth="1"/>
    <col min="13317" max="13566" width="11.42578125" style="104"/>
    <col min="13567" max="13567" width="17.140625" style="104" bestFit="1" customWidth="1"/>
    <col min="13568" max="13568" width="120.85546875" style="104" bestFit="1" customWidth="1"/>
    <col min="13569" max="13570" width="11.42578125" style="104"/>
    <col min="13571" max="13571" width="59.140625" style="104" bestFit="1" customWidth="1"/>
    <col min="13572" max="13572" width="10.140625" style="104" bestFit="1" customWidth="1"/>
    <col min="13573" max="13822" width="11.42578125" style="104"/>
    <col min="13823" max="13823" width="17.140625" style="104" bestFit="1" customWidth="1"/>
    <col min="13824" max="13824" width="120.85546875" style="104" bestFit="1" customWidth="1"/>
    <col min="13825" max="13826" width="11.42578125" style="104"/>
    <col min="13827" max="13827" width="59.140625" style="104" bestFit="1" customWidth="1"/>
    <col min="13828" max="13828" width="10.140625" style="104" bestFit="1" customWidth="1"/>
    <col min="13829" max="14078" width="11.42578125" style="104"/>
    <col min="14079" max="14079" width="17.140625" style="104" bestFit="1" customWidth="1"/>
    <col min="14080" max="14080" width="120.85546875" style="104" bestFit="1" customWidth="1"/>
    <col min="14081" max="14082" width="11.42578125" style="104"/>
    <col min="14083" max="14083" width="59.140625" style="104" bestFit="1" customWidth="1"/>
    <col min="14084" max="14084" width="10.140625" style="104" bestFit="1" customWidth="1"/>
    <col min="14085" max="14334" width="11.42578125" style="104"/>
    <col min="14335" max="14335" width="17.140625" style="104" bestFit="1" customWidth="1"/>
    <col min="14336" max="14336" width="120.85546875" style="104" bestFit="1" customWidth="1"/>
    <col min="14337" max="14338" width="11.42578125" style="104"/>
    <col min="14339" max="14339" width="59.140625" style="104" bestFit="1" customWidth="1"/>
    <col min="14340" max="14340" width="10.140625" style="104" bestFit="1" customWidth="1"/>
    <col min="14341" max="14590" width="11.42578125" style="104"/>
    <col min="14591" max="14591" width="17.140625" style="104" bestFit="1" customWidth="1"/>
    <col min="14592" max="14592" width="120.85546875" style="104" bestFit="1" customWidth="1"/>
    <col min="14593" max="14594" width="11.42578125" style="104"/>
    <col min="14595" max="14595" width="59.140625" style="104" bestFit="1" customWidth="1"/>
    <col min="14596" max="14596" width="10.140625" style="104" bestFit="1" customWidth="1"/>
    <col min="14597" max="14846" width="11.42578125" style="104"/>
    <col min="14847" max="14847" width="17.140625" style="104" bestFit="1" customWidth="1"/>
    <col min="14848" max="14848" width="120.85546875" style="104" bestFit="1" customWidth="1"/>
    <col min="14849" max="14850" width="11.42578125" style="104"/>
    <col min="14851" max="14851" width="59.140625" style="104" bestFit="1" customWidth="1"/>
    <col min="14852" max="14852" width="10.140625" style="104" bestFit="1" customWidth="1"/>
    <col min="14853" max="15102" width="11.42578125" style="104"/>
    <col min="15103" max="15103" width="17.140625" style="104" bestFit="1" customWidth="1"/>
    <col min="15104" max="15104" width="120.85546875" style="104" bestFit="1" customWidth="1"/>
    <col min="15105" max="15106" width="11.42578125" style="104"/>
    <col min="15107" max="15107" width="59.140625" style="104" bestFit="1" customWidth="1"/>
    <col min="15108" max="15108" width="10.140625" style="104" bestFit="1" customWidth="1"/>
    <col min="15109" max="15358" width="11.42578125" style="104"/>
    <col min="15359" max="15359" width="17.140625" style="104" bestFit="1" customWidth="1"/>
    <col min="15360" max="15360" width="120.85546875" style="104" bestFit="1" customWidth="1"/>
    <col min="15361" max="15362" width="11.42578125" style="104"/>
    <col min="15363" max="15363" width="59.140625" style="104" bestFit="1" customWidth="1"/>
    <col min="15364" max="15364" width="10.140625" style="104" bestFit="1" customWidth="1"/>
    <col min="15365" max="15614" width="11.42578125" style="104"/>
    <col min="15615" max="15615" width="17.140625" style="104" bestFit="1" customWidth="1"/>
    <col min="15616" max="15616" width="120.85546875" style="104" bestFit="1" customWidth="1"/>
    <col min="15617" max="15618" width="11.42578125" style="104"/>
    <col min="15619" max="15619" width="59.140625" style="104" bestFit="1" customWidth="1"/>
    <col min="15620" max="15620" width="10.140625" style="104" bestFit="1" customWidth="1"/>
    <col min="15621" max="15870" width="11.42578125" style="104"/>
    <col min="15871" max="15871" width="17.140625" style="104" bestFit="1" customWidth="1"/>
    <col min="15872" max="15872" width="120.85546875" style="104" bestFit="1" customWidth="1"/>
    <col min="15873" max="15874" width="11.42578125" style="104"/>
    <col min="15875" max="15875" width="59.140625" style="104" bestFit="1" customWidth="1"/>
    <col min="15876" max="15876" width="10.140625" style="104" bestFit="1" customWidth="1"/>
    <col min="15877" max="16126" width="11.42578125" style="104"/>
    <col min="16127" max="16127" width="17.140625" style="104" bestFit="1" customWidth="1"/>
    <col min="16128" max="16128" width="120.85546875" style="104" bestFit="1" customWidth="1"/>
    <col min="16129" max="16130" width="11.42578125" style="104"/>
    <col min="16131" max="16131" width="59.140625" style="104" bestFit="1" customWidth="1"/>
    <col min="16132" max="16132" width="10.140625" style="104" bestFit="1" customWidth="1"/>
    <col min="16133" max="16384" width="11.42578125" style="104"/>
  </cols>
  <sheetData>
    <row r="1" spans="1:8" customFormat="1" ht="45.75" customHeight="1" thickBot="1" x14ac:dyDescent="0.25">
      <c r="A1" s="1"/>
      <c r="B1" s="2"/>
      <c r="C1" s="3"/>
      <c r="D1" s="214" t="s">
        <v>4</v>
      </c>
      <c r="E1" s="214"/>
      <c r="F1" s="214"/>
      <c r="G1" s="214"/>
      <c r="H1" s="214"/>
    </row>
    <row r="2" spans="1:8" customFormat="1" ht="15" x14ac:dyDescent="0.2">
      <c r="A2" s="254" t="s">
        <v>231</v>
      </c>
      <c r="B2" s="254"/>
      <c r="C2" s="254"/>
      <c r="D2" s="6"/>
      <c r="E2" s="7"/>
    </row>
    <row r="3" spans="1:8" customFormat="1" ht="21.75" customHeight="1" x14ac:dyDescent="0.25">
      <c r="A3" s="9" t="s">
        <v>230</v>
      </c>
    </row>
    <row r="4" spans="1:8" customFormat="1" ht="21.75" customHeight="1" x14ac:dyDescent="0.25">
      <c r="A4" s="9"/>
    </row>
    <row r="5" spans="1:8" customFormat="1" ht="21.75" customHeight="1" x14ac:dyDescent="0.25">
      <c r="A5" s="9"/>
    </row>
    <row r="6" spans="1:8" customFormat="1" ht="21.75" customHeight="1" x14ac:dyDescent="0.25">
      <c r="A6" s="9"/>
    </row>
    <row r="7" spans="1:8" customFormat="1" ht="21.75" customHeight="1" x14ac:dyDescent="0.25">
      <c r="A7" s="9"/>
    </row>
    <row r="8" spans="1:8" customFormat="1" ht="21.75" customHeight="1" x14ac:dyDescent="0.25">
      <c r="A8" s="9"/>
    </row>
    <row r="9" spans="1:8" customFormat="1" ht="21.75" customHeight="1" x14ac:dyDescent="0.25">
      <c r="A9" s="9"/>
    </row>
    <row r="10" spans="1:8" customFormat="1" ht="21.75" customHeight="1" x14ac:dyDescent="0.25">
      <c r="A10" s="9"/>
    </row>
    <row r="11" spans="1:8" customFormat="1" ht="21.75" customHeight="1" x14ac:dyDescent="0.25">
      <c r="A11" s="9"/>
    </row>
    <row r="12" spans="1:8" customFormat="1" ht="21.75" customHeight="1" x14ac:dyDescent="0.25">
      <c r="A12" s="9"/>
    </row>
    <row r="13" spans="1:8" customFormat="1" ht="21.75" customHeight="1" x14ac:dyDescent="0.25">
      <c r="A13" s="9"/>
    </row>
    <row r="14" spans="1:8" customFormat="1" ht="21.75" customHeight="1" x14ac:dyDescent="0.25">
      <c r="A14" s="9"/>
    </row>
    <row r="15" spans="1:8" customFormat="1" ht="21.75" customHeight="1" x14ac:dyDescent="0.25">
      <c r="A15" s="9"/>
    </row>
    <row r="16" spans="1:8" customFormat="1" ht="21.75" customHeight="1" x14ac:dyDescent="0.25">
      <c r="A16" s="9"/>
    </row>
    <row r="17" spans="1:9" customFormat="1" ht="21.75" customHeight="1" x14ac:dyDescent="0.25">
      <c r="A17" s="9"/>
    </row>
    <row r="18" spans="1:9" customFormat="1" ht="30.75" customHeight="1" x14ac:dyDescent="0.2">
      <c r="A18" s="122" t="s">
        <v>70</v>
      </c>
      <c r="B18" s="122" t="s">
        <v>157</v>
      </c>
      <c r="C18" s="122" t="s">
        <v>158</v>
      </c>
      <c r="D18" s="123" t="s">
        <v>256</v>
      </c>
      <c r="E18" s="123" t="s">
        <v>257</v>
      </c>
      <c r="F18" s="123" t="s">
        <v>258</v>
      </c>
      <c r="G18" s="123" t="s">
        <v>259</v>
      </c>
      <c r="H18" s="122" t="s">
        <v>260</v>
      </c>
      <c r="I18" s="122" t="s">
        <v>67</v>
      </c>
    </row>
    <row r="19" spans="1:9" ht="20.100000000000001" customHeight="1" x14ac:dyDescent="0.2">
      <c r="A19" s="124" t="s">
        <v>164</v>
      </c>
      <c r="B19" s="125" t="s">
        <v>160</v>
      </c>
      <c r="C19" s="126">
        <v>4</v>
      </c>
      <c r="D19" s="126">
        <v>3</v>
      </c>
      <c r="E19" s="126">
        <v>3</v>
      </c>
      <c r="F19" s="126"/>
      <c r="G19" s="126"/>
      <c r="H19" s="117">
        <v>6</v>
      </c>
      <c r="I19" s="127" t="s">
        <v>165</v>
      </c>
    </row>
    <row r="20" spans="1:9" ht="20.100000000000001" customHeight="1" x14ac:dyDescent="0.2">
      <c r="A20" s="124" t="s">
        <v>162</v>
      </c>
      <c r="B20" s="125" t="s">
        <v>160</v>
      </c>
      <c r="C20" s="126">
        <v>4</v>
      </c>
      <c r="D20" s="126">
        <v>5</v>
      </c>
      <c r="E20" s="126">
        <v>2</v>
      </c>
      <c r="F20" s="126"/>
      <c r="G20" s="126"/>
      <c r="H20" s="117">
        <v>7</v>
      </c>
      <c r="I20" s="127" t="s">
        <v>163</v>
      </c>
    </row>
    <row r="21" spans="1:9" ht="20.100000000000001" customHeight="1" x14ac:dyDescent="0.2">
      <c r="A21" s="124" t="s">
        <v>192</v>
      </c>
      <c r="B21" s="125" t="s">
        <v>193</v>
      </c>
      <c r="C21" s="126">
        <v>3</v>
      </c>
      <c r="D21" s="126">
        <v>12</v>
      </c>
      <c r="E21" s="126">
        <v>2</v>
      </c>
      <c r="F21" s="126"/>
      <c r="G21" s="126"/>
      <c r="H21" s="117">
        <v>14</v>
      </c>
      <c r="I21" s="127" t="s">
        <v>171</v>
      </c>
    </row>
    <row r="22" spans="1:9" ht="20.100000000000001" customHeight="1" x14ac:dyDescent="0.2">
      <c r="A22" s="124" t="s">
        <v>159</v>
      </c>
      <c r="B22" s="125" t="s">
        <v>160</v>
      </c>
      <c r="C22" s="126">
        <v>4</v>
      </c>
      <c r="D22" s="126">
        <v>5</v>
      </c>
      <c r="E22" s="126">
        <v>5</v>
      </c>
      <c r="F22" s="126"/>
      <c r="G22" s="126"/>
      <c r="H22" s="117">
        <v>10</v>
      </c>
      <c r="I22" s="127" t="s">
        <v>161</v>
      </c>
    </row>
    <row r="23" spans="1:9" ht="20.100000000000001" customHeight="1" x14ac:dyDescent="0.2">
      <c r="A23" s="124" t="s">
        <v>182</v>
      </c>
      <c r="B23" s="125" t="s">
        <v>181</v>
      </c>
      <c r="C23" s="127">
        <v>2</v>
      </c>
      <c r="D23" s="126">
        <v>6</v>
      </c>
      <c r="E23" s="127">
        <v>0</v>
      </c>
      <c r="F23" s="127"/>
      <c r="G23" s="127"/>
      <c r="H23" s="117">
        <v>6</v>
      </c>
      <c r="I23" s="127" t="s">
        <v>165</v>
      </c>
    </row>
    <row r="24" spans="1:9" ht="20.100000000000001" customHeight="1" x14ac:dyDescent="0.2">
      <c r="A24" s="124" t="s">
        <v>180</v>
      </c>
      <c r="B24" s="125" t="s">
        <v>181</v>
      </c>
      <c r="C24" s="127">
        <v>2</v>
      </c>
      <c r="D24" s="126">
        <v>7</v>
      </c>
      <c r="E24" s="127">
        <v>1</v>
      </c>
      <c r="F24" s="127"/>
      <c r="G24" s="127"/>
      <c r="H24" s="117">
        <v>8</v>
      </c>
      <c r="I24" s="128" t="s">
        <v>161</v>
      </c>
    </row>
    <row r="25" spans="1:9" ht="20.100000000000001" customHeight="1" x14ac:dyDescent="0.2">
      <c r="A25" s="129" t="s">
        <v>169</v>
      </c>
      <c r="B25" s="121" t="s">
        <v>170</v>
      </c>
      <c r="C25" s="117">
        <v>2</v>
      </c>
      <c r="D25" s="126">
        <v>4</v>
      </c>
      <c r="E25" s="117">
        <v>14</v>
      </c>
      <c r="F25" s="117"/>
      <c r="G25" s="117"/>
      <c r="H25" s="117">
        <v>18</v>
      </c>
      <c r="I25" s="127" t="s">
        <v>171</v>
      </c>
    </row>
    <row r="26" spans="1:9" ht="20.100000000000001" customHeight="1" x14ac:dyDescent="0.2">
      <c r="A26" s="118" t="s">
        <v>228</v>
      </c>
      <c r="B26" s="130" t="s">
        <v>229</v>
      </c>
      <c r="C26" s="131">
        <v>3</v>
      </c>
      <c r="D26" s="126">
        <v>0</v>
      </c>
      <c r="E26" s="131">
        <v>16</v>
      </c>
      <c r="F26" s="131">
        <v>1</v>
      </c>
      <c r="G26" s="131"/>
      <c r="H26" s="127">
        <v>17</v>
      </c>
      <c r="I26" s="127" t="s">
        <v>161</v>
      </c>
    </row>
    <row r="27" spans="1:9" ht="20.100000000000001" customHeight="1" x14ac:dyDescent="0.2">
      <c r="A27" s="129" t="s">
        <v>172</v>
      </c>
      <c r="B27" s="121" t="s">
        <v>170</v>
      </c>
      <c r="C27" s="117">
        <v>2</v>
      </c>
      <c r="D27" s="126">
        <v>0</v>
      </c>
      <c r="E27" s="117">
        <v>17</v>
      </c>
      <c r="F27" s="117"/>
      <c r="G27" s="117"/>
      <c r="H27" s="117">
        <v>17</v>
      </c>
      <c r="I27" s="127" t="s">
        <v>171</v>
      </c>
    </row>
    <row r="28" spans="1:9" ht="20.100000000000001" customHeight="1" x14ac:dyDescent="0.2">
      <c r="A28" s="129" t="s">
        <v>173</v>
      </c>
      <c r="B28" s="121" t="s">
        <v>170</v>
      </c>
      <c r="C28" s="117">
        <v>2</v>
      </c>
      <c r="D28" s="126">
        <v>1</v>
      </c>
      <c r="E28" s="117">
        <v>11</v>
      </c>
      <c r="F28" s="117"/>
      <c r="G28" s="117">
        <v>1</v>
      </c>
      <c r="H28" s="117">
        <v>13</v>
      </c>
      <c r="I28" s="127" t="s">
        <v>171</v>
      </c>
    </row>
    <row r="29" spans="1:9" ht="20.100000000000001" customHeight="1" x14ac:dyDescent="0.2">
      <c r="A29" s="118" t="s">
        <v>166</v>
      </c>
      <c r="B29" s="121" t="s">
        <v>167</v>
      </c>
      <c r="C29" s="119">
        <v>2</v>
      </c>
      <c r="D29" s="126">
        <v>8</v>
      </c>
      <c r="E29" s="119">
        <v>0</v>
      </c>
      <c r="F29" s="119"/>
      <c r="G29" s="119"/>
      <c r="H29" s="117">
        <v>8</v>
      </c>
      <c r="I29" s="127" t="s">
        <v>168</v>
      </c>
    </row>
    <row r="30" spans="1:9" ht="20.100000000000001" customHeight="1" x14ac:dyDescent="0.2">
      <c r="A30" s="124" t="s">
        <v>207</v>
      </c>
      <c r="B30" s="125" t="s">
        <v>205</v>
      </c>
      <c r="C30" s="126">
        <v>3</v>
      </c>
      <c r="D30" s="126">
        <v>16</v>
      </c>
      <c r="E30" s="126">
        <v>4</v>
      </c>
      <c r="F30" s="126"/>
      <c r="G30" s="126"/>
      <c r="H30" s="117">
        <v>20</v>
      </c>
      <c r="I30" s="127" t="s">
        <v>165</v>
      </c>
    </row>
    <row r="31" spans="1:9" ht="20.100000000000001" customHeight="1" x14ac:dyDescent="0.2">
      <c r="A31" s="124" t="s">
        <v>218</v>
      </c>
      <c r="B31" s="125" t="s">
        <v>219</v>
      </c>
      <c r="C31" s="126">
        <v>2</v>
      </c>
      <c r="D31" s="126">
        <v>0</v>
      </c>
      <c r="E31" s="126">
        <v>2</v>
      </c>
      <c r="F31" s="126"/>
      <c r="G31" s="126"/>
      <c r="H31" s="117">
        <v>2</v>
      </c>
      <c r="I31" s="127" t="s">
        <v>163</v>
      </c>
    </row>
    <row r="32" spans="1:9" ht="20.100000000000001" customHeight="1" x14ac:dyDescent="0.2">
      <c r="A32" s="124" t="s">
        <v>204</v>
      </c>
      <c r="B32" s="125" t="s">
        <v>205</v>
      </c>
      <c r="C32" s="126">
        <v>3</v>
      </c>
      <c r="D32" s="126">
        <v>5</v>
      </c>
      <c r="E32" s="126">
        <v>0</v>
      </c>
      <c r="F32" s="126"/>
      <c r="G32" s="126"/>
      <c r="H32" s="117">
        <v>5</v>
      </c>
      <c r="I32" s="127" t="s">
        <v>161</v>
      </c>
    </row>
    <row r="33" spans="1:9" ht="20.100000000000001" customHeight="1" x14ac:dyDescent="0.2">
      <c r="A33" s="118" t="s">
        <v>198</v>
      </c>
      <c r="B33" s="121" t="s">
        <v>199</v>
      </c>
      <c r="C33" s="119">
        <v>50</v>
      </c>
      <c r="D33" s="126">
        <v>0</v>
      </c>
      <c r="E33" s="119">
        <v>1</v>
      </c>
      <c r="F33" s="119"/>
      <c r="G33" s="119"/>
      <c r="H33" s="117">
        <v>1</v>
      </c>
      <c r="I33" s="127" t="s">
        <v>168</v>
      </c>
    </row>
    <row r="34" spans="1:9" ht="20.100000000000001" customHeight="1" x14ac:dyDescent="0.2">
      <c r="A34" s="124" t="s">
        <v>209</v>
      </c>
      <c r="B34" s="125" t="s">
        <v>205</v>
      </c>
      <c r="C34" s="127">
        <v>3</v>
      </c>
      <c r="D34" s="126">
        <v>11</v>
      </c>
      <c r="E34" s="127">
        <v>1</v>
      </c>
      <c r="F34" s="127"/>
      <c r="G34" s="127"/>
      <c r="H34" s="117">
        <v>12</v>
      </c>
      <c r="I34" s="127" t="s">
        <v>165</v>
      </c>
    </row>
    <row r="35" spans="1:9" ht="20.100000000000001" customHeight="1" x14ac:dyDescent="0.2">
      <c r="A35" s="124" t="s">
        <v>206</v>
      </c>
      <c r="B35" s="125" t="s">
        <v>205</v>
      </c>
      <c r="C35" s="126">
        <v>3</v>
      </c>
      <c r="D35" s="126">
        <v>10</v>
      </c>
      <c r="E35" s="126">
        <v>0</v>
      </c>
      <c r="F35" s="126"/>
      <c r="G35" s="126"/>
      <c r="H35" s="117">
        <v>10</v>
      </c>
      <c r="I35" s="127" t="s">
        <v>163</v>
      </c>
    </row>
    <row r="36" spans="1:9" ht="20.100000000000001" customHeight="1" x14ac:dyDescent="0.2">
      <c r="A36" s="124" t="s">
        <v>216</v>
      </c>
      <c r="B36" s="125" t="s">
        <v>217</v>
      </c>
      <c r="C36" s="127">
        <v>4</v>
      </c>
      <c r="D36" s="126">
        <v>2</v>
      </c>
      <c r="E36" s="127">
        <v>5</v>
      </c>
      <c r="F36" s="127">
        <v>1</v>
      </c>
      <c r="G36" s="127">
        <v>3</v>
      </c>
      <c r="H36" s="117">
        <v>11</v>
      </c>
      <c r="I36" s="127" t="s">
        <v>161</v>
      </c>
    </row>
    <row r="37" spans="1:9" ht="20.100000000000001" customHeight="1" x14ac:dyDescent="0.2">
      <c r="A37" s="118" t="s">
        <v>226</v>
      </c>
      <c r="B37" s="121" t="s">
        <v>227</v>
      </c>
      <c r="C37" s="119">
        <v>2</v>
      </c>
      <c r="D37" s="126">
        <v>3</v>
      </c>
      <c r="E37" s="119">
        <v>0</v>
      </c>
      <c r="F37" s="119"/>
      <c r="G37" s="119"/>
      <c r="H37" s="117">
        <v>3</v>
      </c>
      <c r="I37" s="127" t="s">
        <v>168</v>
      </c>
    </row>
    <row r="38" spans="1:9" ht="20.100000000000001" customHeight="1" x14ac:dyDescent="0.2">
      <c r="A38" s="124" t="s">
        <v>203</v>
      </c>
      <c r="B38" s="125" t="s">
        <v>201</v>
      </c>
      <c r="C38" s="127">
        <v>2</v>
      </c>
      <c r="D38" s="126">
        <v>5</v>
      </c>
      <c r="E38" s="127">
        <v>0</v>
      </c>
      <c r="F38" s="127"/>
      <c r="G38" s="127"/>
      <c r="H38" s="117">
        <v>5</v>
      </c>
      <c r="I38" s="127" t="s">
        <v>165</v>
      </c>
    </row>
    <row r="39" spans="1:9" ht="20.100000000000001" customHeight="1" x14ac:dyDescent="0.2">
      <c r="A39" s="124" t="s">
        <v>210</v>
      </c>
      <c r="B39" s="125" t="s">
        <v>205</v>
      </c>
      <c r="C39" s="126">
        <v>3</v>
      </c>
      <c r="D39" s="126">
        <v>3</v>
      </c>
      <c r="E39" s="126">
        <v>4</v>
      </c>
      <c r="F39" s="126"/>
      <c r="G39" s="126"/>
      <c r="H39" s="117">
        <v>7</v>
      </c>
      <c r="I39" s="127" t="s">
        <v>163</v>
      </c>
    </row>
    <row r="40" spans="1:9" ht="20.100000000000001" customHeight="1" x14ac:dyDescent="0.2">
      <c r="A40" s="124" t="s">
        <v>188</v>
      </c>
      <c r="B40" s="125" t="s">
        <v>189</v>
      </c>
      <c r="C40" s="126">
        <v>2</v>
      </c>
      <c r="D40" s="126">
        <v>1</v>
      </c>
      <c r="E40" s="126">
        <v>3</v>
      </c>
      <c r="F40" s="126"/>
      <c r="G40" s="126"/>
      <c r="H40" s="117">
        <v>4</v>
      </c>
      <c r="I40" s="127" t="s">
        <v>161</v>
      </c>
    </row>
    <row r="41" spans="1:9" ht="20.100000000000001" customHeight="1" x14ac:dyDescent="0.2">
      <c r="A41" s="118" t="s">
        <v>196</v>
      </c>
      <c r="B41" s="121" t="s">
        <v>197</v>
      </c>
      <c r="C41" s="119">
        <v>2</v>
      </c>
      <c r="D41" s="126">
        <v>0</v>
      </c>
      <c r="E41" s="119">
        <v>1</v>
      </c>
      <c r="F41" s="119"/>
      <c r="G41" s="119"/>
      <c r="H41" s="117">
        <v>1</v>
      </c>
      <c r="I41" s="127" t="s">
        <v>168</v>
      </c>
    </row>
    <row r="42" spans="1:9" ht="20.100000000000001" customHeight="1" x14ac:dyDescent="0.2">
      <c r="A42" s="124" t="s">
        <v>208</v>
      </c>
      <c r="B42" s="125" t="s">
        <v>205</v>
      </c>
      <c r="C42" s="126">
        <v>3</v>
      </c>
      <c r="D42" s="126">
        <v>14</v>
      </c>
      <c r="E42" s="126">
        <v>1</v>
      </c>
      <c r="F42" s="126"/>
      <c r="G42" s="126"/>
      <c r="H42" s="117">
        <v>15</v>
      </c>
      <c r="I42" s="127" t="s">
        <v>161</v>
      </c>
    </row>
    <row r="43" spans="1:9" ht="20.100000000000001" customHeight="1" x14ac:dyDescent="0.2">
      <c r="A43" s="118" t="s">
        <v>214</v>
      </c>
      <c r="B43" s="121" t="s">
        <v>215</v>
      </c>
      <c r="C43" s="119">
        <v>3</v>
      </c>
      <c r="D43" s="126">
        <v>0</v>
      </c>
      <c r="E43" s="119">
        <v>1</v>
      </c>
      <c r="F43" s="119"/>
      <c r="G43" s="119"/>
      <c r="H43" s="117">
        <v>1</v>
      </c>
      <c r="I43" s="127" t="s">
        <v>168</v>
      </c>
    </row>
    <row r="44" spans="1:9" ht="20.100000000000001" customHeight="1" x14ac:dyDescent="0.2">
      <c r="A44" s="124" t="s">
        <v>222</v>
      </c>
      <c r="B44" s="125" t="s">
        <v>219</v>
      </c>
      <c r="C44" s="126">
        <v>2</v>
      </c>
      <c r="D44" s="126">
        <v>0</v>
      </c>
      <c r="E44" s="126">
        <v>8</v>
      </c>
      <c r="F44" s="126"/>
      <c r="G44" s="126">
        <v>2</v>
      </c>
      <c r="H44" s="117">
        <v>10</v>
      </c>
      <c r="I44" s="126" t="s">
        <v>161</v>
      </c>
    </row>
    <row r="45" spans="1:9" ht="20.100000000000001" customHeight="1" x14ac:dyDescent="0.2">
      <c r="A45" s="118" t="s">
        <v>190</v>
      </c>
      <c r="B45" s="121" t="s">
        <v>191</v>
      </c>
      <c r="C45" s="119">
        <v>2</v>
      </c>
      <c r="D45" s="126">
        <v>0</v>
      </c>
      <c r="E45" s="119">
        <v>1</v>
      </c>
      <c r="F45" s="119"/>
      <c r="G45" s="119"/>
      <c r="H45" s="117">
        <v>1</v>
      </c>
      <c r="I45" s="127" t="s">
        <v>168</v>
      </c>
    </row>
    <row r="46" spans="1:9" ht="20.100000000000001" customHeight="1" x14ac:dyDescent="0.2">
      <c r="A46" s="124" t="s">
        <v>200</v>
      </c>
      <c r="B46" s="125" t="s">
        <v>201</v>
      </c>
      <c r="C46" s="127">
        <v>2</v>
      </c>
      <c r="D46" s="126">
        <v>7</v>
      </c>
      <c r="E46" s="127">
        <v>6</v>
      </c>
      <c r="F46" s="127"/>
      <c r="G46" s="127"/>
      <c r="H46" s="117">
        <v>13</v>
      </c>
      <c r="I46" s="127" t="s">
        <v>161</v>
      </c>
    </row>
    <row r="47" spans="1:9" ht="20.100000000000001" customHeight="1" x14ac:dyDescent="0.2">
      <c r="A47" s="124" t="s">
        <v>202</v>
      </c>
      <c r="B47" s="125" t="s">
        <v>201</v>
      </c>
      <c r="C47" s="127">
        <v>2</v>
      </c>
      <c r="D47" s="126">
        <v>16</v>
      </c>
      <c r="E47" s="127">
        <v>5</v>
      </c>
      <c r="F47" s="127"/>
      <c r="G47" s="127"/>
      <c r="H47" s="117">
        <v>21</v>
      </c>
      <c r="I47" s="127" t="s">
        <v>161</v>
      </c>
    </row>
    <row r="48" spans="1:9" ht="20.100000000000001" customHeight="1" x14ac:dyDescent="0.2">
      <c r="A48" s="124" t="s">
        <v>212</v>
      </c>
      <c r="B48" s="125" t="s">
        <v>213</v>
      </c>
      <c r="C48" s="127">
        <v>2</v>
      </c>
      <c r="D48" s="126">
        <v>0</v>
      </c>
      <c r="E48" s="127">
        <v>3</v>
      </c>
      <c r="F48" s="127"/>
      <c r="G48" s="127">
        <v>2</v>
      </c>
      <c r="H48" s="117">
        <v>5</v>
      </c>
      <c r="I48" s="128" t="s">
        <v>161</v>
      </c>
    </row>
    <row r="49" spans="1:9" ht="20.100000000000001" customHeight="1" x14ac:dyDescent="0.2">
      <c r="A49" s="124" t="s">
        <v>211</v>
      </c>
      <c r="B49" s="125" t="s">
        <v>205</v>
      </c>
      <c r="C49" s="126">
        <v>3</v>
      </c>
      <c r="D49" s="126">
        <v>12</v>
      </c>
      <c r="E49" s="126">
        <v>3</v>
      </c>
      <c r="F49" s="126"/>
      <c r="G49" s="126"/>
      <c r="H49" s="117">
        <v>15</v>
      </c>
      <c r="I49" s="127" t="s">
        <v>161</v>
      </c>
    </row>
    <row r="50" spans="1:9" ht="20.100000000000001" customHeight="1" x14ac:dyDescent="0.2">
      <c r="A50" s="132" t="s">
        <v>183</v>
      </c>
      <c r="B50" s="125" t="s">
        <v>184</v>
      </c>
      <c r="C50" s="126">
        <v>4</v>
      </c>
      <c r="D50" s="126">
        <v>7</v>
      </c>
      <c r="E50" s="126">
        <v>14</v>
      </c>
      <c r="F50" s="126"/>
      <c r="G50" s="126"/>
      <c r="H50" s="117">
        <v>21</v>
      </c>
      <c r="I50" s="126" t="s">
        <v>165</v>
      </c>
    </row>
    <row r="51" spans="1:9" ht="20.100000000000001" customHeight="1" x14ac:dyDescent="0.2">
      <c r="A51" s="132" t="s">
        <v>185</v>
      </c>
      <c r="B51" s="125" t="s">
        <v>184</v>
      </c>
      <c r="C51" s="126">
        <v>4</v>
      </c>
      <c r="D51" s="126">
        <v>4</v>
      </c>
      <c r="E51" s="126">
        <v>5</v>
      </c>
      <c r="F51" s="126"/>
      <c r="G51" s="126"/>
      <c r="H51" s="117">
        <v>9</v>
      </c>
      <c r="I51" s="126" t="s">
        <v>165</v>
      </c>
    </row>
    <row r="52" spans="1:9" ht="20.100000000000001" customHeight="1" x14ac:dyDescent="0.2">
      <c r="A52" s="132" t="s">
        <v>186</v>
      </c>
      <c r="B52" s="125" t="s">
        <v>184</v>
      </c>
      <c r="C52" s="126">
        <v>4</v>
      </c>
      <c r="D52" s="126">
        <v>20</v>
      </c>
      <c r="E52" s="126">
        <v>4</v>
      </c>
      <c r="F52" s="126"/>
      <c r="G52" s="126"/>
      <c r="H52" s="117">
        <v>24</v>
      </c>
      <c r="I52" s="126" t="s">
        <v>187</v>
      </c>
    </row>
    <row r="53" spans="1:9" ht="20.100000000000001" customHeight="1" x14ac:dyDescent="0.2">
      <c r="A53" s="132" t="s">
        <v>174</v>
      </c>
      <c r="B53" s="125" t="s">
        <v>175</v>
      </c>
      <c r="C53" s="126">
        <v>4</v>
      </c>
      <c r="D53" s="126">
        <v>9</v>
      </c>
      <c r="E53" s="126">
        <v>3</v>
      </c>
      <c r="F53" s="126"/>
      <c r="G53" s="126"/>
      <c r="H53" s="117">
        <v>12</v>
      </c>
      <c r="I53" s="126" t="s">
        <v>161</v>
      </c>
    </row>
    <row r="54" spans="1:9" ht="20.100000000000001" customHeight="1" x14ac:dyDescent="0.2">
      <c r="A54" s="132" t="s">
        <v>176</v>
      </c>
      <c r="B54" s="125" t="s">
        <v>177</v>
      </c>
      <c r="C54" s="126">
        <v>4</v>
      </c>
      <c r="D54" s="126">
        <v>5</v>
      </c>
      <c r="E54" s="126">
        <v>2</v>
      </c>
      <c r="F54" s="126"/>
      <c r="G54" s="126"/>
      <c r="H54" s="117">
        <v>7</v>
      </c>
      <c r="I54" s="126" t="s">
        <v>163</v>
      </c>
    </row>
    <row r="55" spans="1:9" ht="20.100000000000001" customHeight="1" x14ac:dyDescent="0.2">
      <c r="A55" s="132" t="s">
        <v>178</v>
      </c>
      <c r="B55" s="125" t="s">
        <v>175</v>
      </c>
      <c r="C55" s="126">
        <v>4</v>
      </c>
      <c r="D55" s="126">
        <v>8</v>
      </c>
      <c r="E55" s="126">
        <v>0</v>
      </c>
      <c r="F55" s="126"/>
      <c r="G55" s="126"/>
      <c r="H55" s="117">
        <v>8</v>
      </c>
      <c r="I55" s="126" t="s">
        <v>165</v>
      </c>
    </row>
    <row r="56" spans="1:9" ht="20.100000000000001" customHeight="1" x14ac:dyDescent="0.2">
      <c r="A56" s="132" t="s">
        <v>179</v>
      </c>
      <c r="B56" s="125" t="s">
        <v>175</v>
      </c>
      <c r="C56" s="126">
        <v>4</v>
      </c>
      <c r="D56" s="126">
        <v>7</v>
      </c>
      <c r="E56" s="126">
        <v>5</v>
      </c>
      <c r="F56" s="126"/>
      <c r="G56" s="126"/>
      <c r="H56" s="117">
        <v>12</v>
      </c>
      <c r="I56" s="126" t="s">
        <v>165</v>
      </c>
    </row>
    <row r="57" spans="1:9" ht="20.100000000000001" customHeight="1" x14ac:dyDescent="0.2">
      <c r="A57" s="124" t="s">
        <v>220</v>
      </c>
      <c r="B57" s="125" t="s">
        <v>219</v>
      </c>
      <c r="C57" s="126">
        <v>10</v>
      </c>
      <c r="D57" s="126">
        <v>7</v>
      </c>
      <c r="E57" s="126">
        <v>1</v>
      </c>
      <c r="F57" s="126"/>
      <c r="G57" s="126"/>
      <c r="H57" s="117">
        <v>8</v>
      </c>
      <c r="I57" s="127" t="s">
        <v>161</v>
      </c>
    </row>
    <row r="58" spans="1:9" ht="20.100000000000001" customHeight="1" x14ac:dyDescent="0.2">
      <c r="A58" s="124" t="s">
        <v>221</v>
      </c>
      <c r="B58" s="125" t="s">
        <v>219</v>
      </c>
      <c r="C58" s="126">
        <v>10</v>
      </c>
      <c r="D58" s="126">
        <v>7</v>
      </c>
      <c r="E58" s="126">
        <v>0</v>
      </c>
      <c r="F58" s="126"/>
      <c r="G58" s="126"/>
      <c r="H58" s="117">
        <v>7</v>
      </c>
      <c r="I58" s="127" t="s">
        <v>161</v>
      </c>
    </row>
    <row r="59" spans="1:9" ht="20.100000000000001" customHeight="1" x14ac:dyDescent="0.2">
      <c r="A59" s="124" t="s">
        <v>223</v>
      </c>
      <c r="B59" s="125" t="s">
        <v>219</v>
      </c>
      <c r="C59" s="127">
        <v>10</v>
      </c>
      <c r="D59" s="126">
        <v>8</v>
      </c>
      <c r="E59" s="127">
        <v>0</v>
      </c>
      <c r="F59" s="127"/>
      <c r="G59" s="127"/>
      <c r="H59" s="117">
        <v>8</v>
      </c>
      <c r="I59" s="127" t="s">
        <v>224</v>
      </c>
    </row>
    <row r="60" spans="1:9" ht="20.100000000000001" customHeight="1" x14ac:dyDescent="0.2">
      <c r="A60" s="124" t="s">
        <v>225</v>
      </c>
      <c r="B60" s="125" t="s">
        <v>219</v>
      </c>
      <c r="C60" s="127">
        <v>10</v>
      </c>
      <c r="D60" s="126">
        <v>8</v>
      </c>
      <c r="E60" s="127">
        <v>0</v>
      </c>
      <c r="F60" s="127"/>
      <c r="G60" s="127"/>
      <c r="H60" s="117">
        <v>8</v>
      </c>
      <c r="I60" s="127" t="s">
        <v>224</v>
      </c>
    </row>
    <row r="61" spans="1:9" ht="20.100000000000001" customHeight="1" x14ac:dyDescent="0.2">
      <c r="A61" s="118" t="s">
        <v>194</v>
      </c>
      <c r="B61" s="121" t="s">
        <v>195</v>
      </c>
      <c r="C61" s="126">
        <v>33</v>
      </c>
      <c r="D61" s="126">
        <v>0</v>
      </c>
      <c r="E61" s="126">
        <v>0</v>
      </c>
      <c r="F61" s="126">
        <v>12</v>
      </c>
      <c r="G61" s="126">
        <v>1</v>
      </c>
      <c r="H61" s="117">
        <v>13</v>
      </c>
      <c r="I61" s="126" t="s">
        <v>165</v>
      </c>
    </row>
    <row r="62" spans="1:9" ht="20.100000000000001" customHeight="1" x14ac:dyDescent="0.2">
      <c r="A62" s="255" t="s">
        <v>0</v>
      </c>
      <c r="B62" s="255"/>
      <c r="C62" s="120"/>
      <c r="D62" s="120">
        <f>SUM(D19:D61)</f>
        <v>246</v>
      </c>
      <c r="E62" s="120">
        <f>SUM(E19:E61)</f>
        <v>154</v>
      </c>
      <c r="F62" s="120">
        <f t="shared" ref="F62:H62" si="0">SUM(F19:F61)</f>
        <v>14</v>
      </c>
      <c r="G62" s="120">
        <f t="shared" si="0"/>
        <v>9</v>
      </c>
      <c r="H62" s="120">
        <f t="shared" si="0"/>
        <v>423</v>
      </c>
      <c r="I62" s="133"/>
    </row>
    <row r="65" ht="13.5" customHeight="1" x14ac:dyDescent="0.2"/>
  </sheetData>
  <mergeCells count="3">
    <mergeCell ref="A2:C2"/>
    <mergeCell ref="A62:B62"/>
    <mergeCell ref="D1:H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C14"/>
  <sheetViews>
    <sheetView tabSelected="1" workbookViewId="0">
      <selection activeCell="B18" sqref="B18"/>
    </sheetView>
  </sheetViews>
  <sheetFormatPr baseColWidth="10" defaultRowHeight="12.75" x14ac:dyDescent="0.2"/>
  <cols>
    <col min="1" max="1" width="62.5703125" bestFit="1" customWidth="1"/>
    <col min="2" max="2" width="20.140625" customWidth="1"/>
    <col min="3" max="3" width="21.7109375" customWidth="1"/>
  </cols>
  <sheetData>
    <row r="1" spans="1:3" ht="45.75" customHeight="1" thickBot="1" x14ac:dyDescent="0.25">
      <c r="A1" s="1"/>
      <c r="B1" s="2"/>
      <c r="C1" s="4" t="s">
        <v>4</v>
      </c>
    </row>
    <row r="2" spans="1:3" ht="15" customHeight="1" x14ac:dyDescent="0.2">
      <c r="A2" s="254" t="s">
        <v>279</v>
      </c>
      <c r="B2" s="254"/>
      <c r="C2" s="254"/>
    </row>
    <row r="3" spans="1:3" ht="21.75" customHeight="1" x14ac:dyDescent="0.25">
      <c r="A3" s="9" t="s">
        <v>270</v>
      </c>
    </row>
    <row r="4" spans="1:3" x14ac:dyDescent="0.2">
      <c r="A4" s="103"/>
      <c r="B4" s="103"/>
      <c r="C4" s="103"/>
    </row>
    <row r="5" spans="1:3" ht="20.25" customHeight="1" x14ac:dyDescent="0.2">
      <c r="A5" s="168" t="s">
        <v>280</v>
      </c>
      <c r="B5" s="168" t="s">
        <v>281</v>
      </c>
    </row>
    <row r="6" spans="1:3" x14ac:dyDescent="0.2">
      <c r="A6" s="256" t="s">
        <v>275</v>
      </c>
      <c r="B6" s="257">
        <v>17</v>
      </c>
    </row>
    <row r="7" spans="1:3" x14ac:dyDescent="0.2">
      <c r="A7" s="256" t="s">
        <v>271</v>
      </c>
      <c r="B7" s="257">
        <v>1</v>
      </c>
    </row>
    <row r="8" spans="1:3" x14ac:dyDescent="0.2">
      <c r="A8" s="256" t="s">
        <v>273</v>
      </c>
      <c r="B8" s="257">
        <v>6</v>
      </c>
    </row>
    <row r="9" spans="1:3" x14ac:dyDescent="0.2">
      <c r="A9" s="256" t="s">
        <v>277</v>
      </c>
      <c r="B9" s="257">
        <v>13</v>
      </c>
    </row>
    <row r="10" spans="1:3" x14ac:dyDescent="0.2">
      <c r="A10" s="256" t="s">
        <v>272</v>
      </c>
      <c r="B10" s="257">
        <v>6</v>
      </c>
    </row>
    <row r="11" spans="1:3" x14ac:dyDescent="0.2">
      <c r="A11" s="256" t="s">
        <v>276</v>
      </c>
      <c r="B11" s="257">
        <v>1</v>
      </c>
    </row>
    <row r="12" spans="1:3" x14ac:dyDescent="0.2">
      <c r="A12" s="256" t="s">
        <v>274</v>
      </c>
      <c r="B12" s="257">
        <v>22</v>
      </c>
    </row>
    <row r="13" spans="1:3" x14ac:dyDescent="0.2">
      <c r="A13" s="256" t="s">
        <v>278</v>
      </c>
      <c r="B13" s="257">
        <v>10</v>
      </c>
    </row>
    <row r="14" spans="1:3" ht="17.25" customHeight="1" x14ac:dyDescent="0.2">
      <c r="A14" s="209" t="s">
        <v>0</v>
      </c>
      <c r="B14" s="209">
        <v>76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 de formación interna PAS</vt:lpstr>
      <vt:lpstr>Plan de formación externa PAS</vt:lpstr>
      <vt:lpstr>Formación non regulada PAS</vt:lpstr>
      <vt:lpstr>Plan de formación PDI</vt:lpstr>
      <vt:lpstr>Formación PRL</vt:lpstr>
      <vt:lpstr>Formación ANL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Coordinadora Estudos e Programas</cp:lastModifiedBy>
  <cp:lastPrinted>2015-07-30T08:08:25Z</cp:lastPrinted>
  <dcterms:created xsi:type="dcterms:W3CDTF">2015-06-16T07:28:29Z</dcterms:created>
  <dcterms:modified xsi:type="dcterms:W3CDTF">2016-11-04T12:38:49Z</dcterms:modified>
</cp:coreProperties>
</file>