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30" activeTab="2"/>
  </bookViews>
  <sheets>
    <sheet name="Actividades" sheetId="3" r:id="rId1"/>
    <sheet name="Competicións" sheetId="4" r:id="rId2"/>
    <sheet name="Instalación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E54" i="4" l="1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53" i="4"/>
  <c r="N28" i="4"/>
  <c r="O28" i="4"/>
  <c r="M28" i="4"/>
  <c r="H27" i="4"/>
  <c r="I27" i="4"/>
  <c r="G27" i="4"/>
  <c r="C28" i="4"/>
  <c r="B28" i="4"/>
  <c r="N17" i="4"/>
  <c r="O17" i="4"/>
  <c r="M17" i="4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37" i="3"/>
  <c r="I51" i="3"/>
  <c r="H51" i="3"/>
  <c r="J51" i="3" s="1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37" i="3"/>
  <c r="F51" i="3"/>
  <c r="E51" i="3"/>
  <c r="D38" i="3"/>
  <c r="K38" i="3" s="1"/>
  <c r="D39" i="3"/>
  <c r="K39" i="3" s="1"/>
  <c r="D40" i="3"/>
  <c r="K40" i="3" s="1"/>
  <c r="D41" i="3"/>
  <c r="K41" i="3" s="1"/>
  <c r="D42" i="3"/>
  <c r="K42" i="3" s="1"/>
  <c r="D43" i="3"/>
  <c r="K43" i="3" s="1"/>
  <c r="D44" i="3"/>
  <c r="K44" i="3" s="1"/>
  <c r="D45" i="3"/>
  <c r="K45" i="3" s="1"/>
  <c r="D46" i="3"/>
  <c r="K46" i="3" s="1"/>
  <c r="D47" i="3"/>
  <c r="K47" i="3" s="1"/>
  <c r="D48" i="3"/>
  <c r="K48" i="3" s="1"/>
  <c r="D49" i="3"/>
  <c r="K49" i="3" s="1"/>
  <c r="K50" i="3"/>
  <c r="D37" i="3"/>
  <c r="K37" i="3" s="1"/>
  <c r="C51" i="3"/>
  <c r="B51" i="3"/>
  <c r="K15" i="3"/>
  <c r="L14" i="3" s="1"/>
  <c r="G51" i="3" l="1"/>
  <c r="K51" i="3" s="1"/>
  <c r="L12" i="3"/>
  <c r="L13" i="3"/>
  <c r="E76" i="3"/>
  <c r="E77" i="3"/>
  <c r="E78" i="3"/>
  <c r="E75" i="3"/>
  <c r="C70" i="3"/>
  <c r="D70" i="3"/>
  <c r="E70" i="3"/>
  <c r="F70" i="3"/>
  <c r="G70" i="3"/>
  <c r="H70" i="3"/>
  <c r="I70" i="3"/>
  <c r="J70" i="3"/>
  <c r="B70" i="3"/>
  <c r="L38" i="3" l="1"/>
  <c r="L47" i="3"/>
  <c r="L48" i="3"/>
  <c r="L43" i="3"/>
  <c r="L50" i="3"/>
  <c r="L41" i="3"/>
  <c r="L46" i="3"/>
  <c r="L37" i="3"/>
  <c r="L40" i="3"/>
  <c r="L45" i="3"/>
  <c r="L39" i="3"/>
  <c r="L42" i="3"/>
  <c r="L44" i="3"/>
  <c r="L49" i="3"/>
</calcChain>
</file>

<file path=xl/sharedStrings.xml><?xml version="1.0" encoding="utf-8"?>
<sst xmlns="http://schemas.openxmlformats.org/spreadsheetml/2006/main" count="308" uniqueCount="146">
  <si>
    <t>Unidade de Análises e Programas</t>
  </si>
  <si>
    <t xml:space="preserve">Fonte: Área de benestar, saúde e deporte </t>
  </si>
  <si>
    <t>Ocupación das instalacións de uso colectivo</t>
  </si>
  <si>
    <t>% ocupación comunidade universitaria</t>
  </si>
  <si>
    <t>% ocupación persoas alleas</t>
  </si>
  <si>
    <t>Ourense</t>
  </si>
  <si>
    <t>Campo de herba sintética</t>
  </si>
  <si>
    <t>Pista de atletismo</t>
  </si>
  <si>
    <t>Pista polideportiva (pavillón)</t>
  </si>
  <si>
    <t>Pistas de tenis (2)</t>
  </si>
  <si>
    <t>Pontevedra</t>
  </si>
  <si>
    <t>Tenis de mesa (1)</t>
  </si>
  <si>
    <t>Vigo</t>
  </si>
  <si>
    <t>Estadio (pista atletismo + herba sintética)</t>
  </si>
  <si>
    <t>Usos das instalacións de uso individual</t>
  </si>
  <si>
    <t>Total usos</t>
  </si>
  <si>
    <t>% uso com. univ.</t>
  </si>
  <si>
    <t>% uso externo</t>
  </si>
  <si>
    <t>% uso mulleres</t>
  </si>
  <si>
    <t>Sala de cardio-fitness</t>
  </si>
  <si>
    <t>Bicicletas BTT</t>
  </si>
  <si>
    <t>4. Promoción da saúde</t>
  </si>
  <si>
    <t>Medicina deportiva</t>
  </si>
  <si>
    <t>OURENSE</t>
  </si>
  <si>
    <t>PONTEVEDRA</t>
  </si>
  <si>
    <t>VIGO</t>
  </si>
  <si>
    <t>Total</t>
  </si>
  <si>
    <t>Consulta dietética</t>
  </si>
  <si>
    <t>Consulta informativa</t>
  </si>
  <si>
    <t>Revisión médico-deportiva básica</t>
  </si>
  <si>
    <t>Fisioterapia</t>
  </si>
  <si>
    <t>Homes</t>
  </si>
  <si>
    <t>Mulleres</t>
  </si>
  <si>
    <t>Horas de apertura</t>
  </si>
  <si>
    <t>Estadio (pista atletismo + herba natural)</t>
  </si>
  <si>
    <t>Pista de tenis (5)</t>
  </si>
  <si>
    <t>Salas multiusos (3)</t>
  </si>
  <si>
    <t>Tenis de mesa (5)</t>
  </si>
  <si>
    <t>3. Actividades na natureza</t>
  </si>
  <si>
    <t>Rutas culturais</t>
  </si>
  <si>
    <t>Augaventura Campus Mar Life</t>
  </si>
  <si>
    <t>2. Escolas e cursos de iniciación deportiva</t>
  </si>
  <si>
    <t>Rugby</t>
  </si>
  <si>
    <t>Tenis</t>
  </si>
  <si>
    <t>Xadrez</t>
  </si>
  <si>
    <t>Voleibol</t>
  </si>
  <si>
    <t>Balonmán</t>
  </si>
  <si>
    <t>Natación</t>
  </si>
  <si>
    <t>Competicións universitarias</t>
  </si>
  <si>
    <t>Ligas universitarias internas</t>
  </si>
  <si>
    <t>Modalidades</t>
  </si>
  <si>
    <t>Núm. de equipos</t>
  </si>
  <si>
    <t>Participantes</t>
  </si>
  <si>
    <t>Baloncesto mixto</t>
  </si>
  <si>
    <t>Fútbol 7 mixto</t>
  </si>
  <si>
    <t>Fútbol sala mixto</t>
  </si>
  <si>
    <t>Fútbol sala feminino</t>
  </si>
  <si>
    <t>Fútbol sala masculino</t>
  </si>
  <si>
    <t>Voleibol mixto</t>
  </si>
  <si>
    <t>Copa Fair Play</t>
  </si>
  <si>
    <t>Modalidade</t>
  </si>
  <si>
    <t>MODALIDADE</t>
  </si>
  <si>
    <t>Fútbol 7 masculino</t>
  </si>
  <si>
    <t>Campionatos galegos</t>
  </si>
  <si>
    <t>Totais</t>
  </si>
  <si>
    <t>Orientación</t>
  </si>
  <si>
    <t>Baloncesto Feminino</t>
  </si>
  <si>
    <t>UVIGO</t>
  </si>
  <si>
    <t>Baloncesto Masculino</t>
  </si>
  <si>
    <t>Balonmán Feminino</t>
  </si>
  <si>
    <t>Balonmán Masculino</t>
  </si>
  <si>
    <t>Fútbol Sala Feminino</t>
  </si>
  <si>
    <t>Fútbol Sala Masculino</t>
  </si>
  <si>
    <t>Voleibol Feminino</t>
  </si>
  <si>
    <t>Voleibol Masculino</t>
  </si>
  <si>
    <t>Campionatos nacionais</t>
  </si>
  <si>
    <t>Categoría</t>
  </si>
  <si>
    <t>Participantes Uvigo</t>
  </si>
  <si>
    <t>Atletismo</t>
  </si>
  <si>
    <t>Esgrima</t>
  </si>
  <si>
    <t>Loitas olímpicas</t>
  </si>
  <si>
    <t>Taekwondo</t>
  </si>
  <si>
    <t>Fútbol sala</t>
  </si>
  <si>
    <t>Universidade gañadora</t>
  </si>
  <si>
    <t>% participación actividade</t>
  </si>
  <si>
    <t>Participación
total</t>
  </si>
  <si>
    <t>Escalada</t>
  </si>
  <si>
    <t>Consulta antropométrica</t>
  </si>
  <si>
    <t>% mulleres</t>
  </si>
  <si>
    <t>Nº sesións</t>
  </si>
  <si>
    <t>Total sesións</t>
  </si>
  <si>
    <t>%mulleres
sobre total</t>
  </si>
  <si>
    <t>Bádminton</t>
  </si>
  <si>
    <t>Triatlon</t>
  </si>
  <si>
    <t>Sala multiusos</t>
  </si>
  <si>
    <t>% uso homes</t>
  </si>
  <si>
    <t>Actividades dirixidas</t>
  </si>
  <si>
    <t>Muro de escalada</t>
  </si>
  <si>
    <t>USC</t>
  </si>
  <si>
    <t>Proba de esforzo</t>
  </si>
  <si>
    <t>Fitness</t>
  </si>
  <si>
    <t>Running</t>
  </si>
  <si>
    <t>1. Actividades nas instalacións</t>
  </si>
  <si>
    <t>Uso libre</t>
  </si>
  <si>
    <t>Adestramento persoal</t>
  </si>
  <si>
    <t>Benestar integral-chan pelviano</t>
  </si>
  <si>
    <t>Ciclo indoor</t>
  </si>
  <si>
    <t>Circuit fit-crosstraining</t>
  </si>
  <si>
    <t>Ioga</t>
  </si>
  <si>
    <t>Pilates</t>
  </si>
  <si>
    <t>Total body</t>
  </si>
  <si>
    <t>Zumba</t>
  </si>
  <si>
    <t>Actividades deportivas e saudables, curso 2018/2019</t>
  </si>
  <si>
    <t>Defensa persoal</t>
  </si>
  <si>
    <t>Fútbol galélico</t>
  </si>
  <si>
    <t>MMA-Artes marciais mixtas</t>
  </si>
  <si>
    <t>Roller derby</t>
  </si>
  <si>
    <t>Tenis infantíl</t>
  </si>
  <si>
    <t>Baloncesto</t>
  </si>
  <si>
    <t xml:space="preserve">Baloncesto </t>
  </si>
  <si>
    <t>Fútbol 7 Feminino</t>
  </si>
  <si>
    <t>Fútbol 7 Masculino</t>
  </si>
  <si>
    <t>Rugbi 7 Feminino</t>
  </si>
  <si>
    <t>Rugbi 7 Masculino</t>
  </si>
  <si>
    <t>Posto da UVIGO</t>
  </si>
  <si>
    <t>1ª</t>
  </si>
  <si>
    <t>1º</t>
  </si>
  <si>
    <t>2º</t>
  </si>
  <si>
    <t>Universidade organizadora</t>
  </si>
  <si>
    <t>Jaume I</t>
  </si>
  <si>
    <t>Miguel Hernández</t>
  </si>
  <si>
    <t>Valencia</t>
  </si>
  <si>
    <t>San Pablo CEU</t>
  </si>
  <si>
    <t>Fútbol</t>
  </si>
  <si>
    <t>Alacant</t>
  </si>
  <si>
    <t>Iudo</t>
  </si>
  <si>
    <t>Politéc. Valencia</t>
  </si>
  <si>
    <t>Murcia</t>
  </si>
  <si>
    <t>Cardenal Herrera</t>
  </si>
  <si>
    <t>Vela</t>
  </si>
  <si>
    <t>% ocupación</t>
  </si>
  <si>
    <t>Tenis de mesa (2)</t>
  </si>
  <si>
    <t>Sala de usos múltiples</t>
  </si>
  <si>
    <t>Circuito running</t>
  </si>
  <si>
    <t>Sala usos múltiples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</si>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</sst>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C00000"/>
      <name val="Calibri"/>
      <family val="2"/>
    </font>
    <font>
      <sz val="10"/>
      <color rgb="FF0070C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C0000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806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  <font>
      <sz val="11"/>
      <color rgb="FFC00000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00CC99"/>
      <name val="Calibri"/>
      <family val="2"/>
    </font>
    <font>
      <sz val="10"/>
      <color rgb="FF00B0F0"/>
      <name val="Calibri"/>
      <family val="2"/>
    </font>
    <font>
      <b/>
      <sz val="10"/>
      <color rgb="FF00CC99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5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0" fillId="0" borderId="1" xfId="0" applyBorder="1"/>
    <xf numFmtId="0" fontId="4" fillId="0" borderId="1" xfId="2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0" fontId="23" fillId="0" borderId="0" xfId="0" applyNumberFormat="1" applyFont="1" applyBorder="1" applyAlignment="1">
      <alignment horizontal="center" vertical="center"/>
    </xf>
    <xf numFmtId="10" fontId="24" fillId="0" borderId="0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0" fillId="0" borderId="0" xfId="1" applyNumberFormat="1" applyFont="1"/>
    <xf numFmtId="0" fontId="0" fillId="0" borderId="0" xfId="0" applyNumberFormat="1"/>
    <xf numFmtId="0" fontId="2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0" fillId="0" borderId="0" xfId="0" applyFont="1" applyFill="1" applyBorder="1"/>
    <xf numFmtId="0" fontId="19" fillId="0" borderId="6" xfId="0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2" fillId="0" borderId="1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0" fontId="2" fillId="0" borderId="0" xfId="2" applyBorder="1"/>
    <xf numFmtId="0" fontId="0" fillId="0" borderId="0" xfId="0" applyBorder="1"/>
    <xf numFmtId="0" fontId="2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2" fillId="0" borderId="0" xfId="2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" fontId="20" fillId="0" borderId="2" xfId="0" applyNumberFormat="1" applyFont="1" applyFill="1" applyBorder="1" applyAlignment="1">
      <alignment horizontal="center" vertical="center" wrapText="1"/>
    </xf>
    <xf numFmtId="1" fontId="20" fillId="0" borderId="12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/>
    </xf>
    <xf numFmtId="0" fontId="38" fillId="0" borderId="2" xfId="0" applyFont="1" applyBorder="1"/>
    <xf numFmtId="0" fontId="3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38" fillId="0" borderId="0" xfId="0" applyFont="1" applyBorder="1"/>
    <xf numFmtId="0" fontId="39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9" fontId="36" fillId="0" borderId="0" xfId="1" applyNumberFormat="1" applyFont="1" applyBorder="1" applyAlignment="1">
      <alignment horizontal="center" vertical="center" wrapText="1"/>
    </xf>
    <xf numFmtId="9" fontId="42" fillId="0" borderId="0" xfId="1" applyNumberFormat="1" applyFont="1" applyBorder="1" applyAlignment="1">
      <alignment horizontal="center" vertical="center" wrapText="1"/>
    </xf>
    <xf numFmtId="9" fontId="11" fillId="0" borderId="0" xfId="1" applyFont="1" applyFill="1" applyBorder="1" applyAlignment="1">
      <alignment horizontal="center" vertical="center" wrapText="1"/>
    </xf>
    <xf numFmtId="9" fontId="19" fillId="0" borderId="0" xfId="1" applyNumberFormat="1" applyFont="1" applyBorder="1" applyAlignment="1">
      <alignment horizontal="center" vertical="center" wrapText="1"/>
    </xf>
    <xf numFmtId="0" fontId="44" fillId="0" borderId="2" xfId="0" applyFont="1" applyBorder="1"/>
    <xf numFmtId="0" fontId="22" fillId="0" borderId="2" xfId="0" applyFont="1" applyBorder="1" applyAlignment="1">
      <alignment horizontal="center" vertical="center"/>
    </xf>
    <xf numFmtId="10" fontId="10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top" wrapText="1"/>
    </xf>
    <xf numFmtId="0" fontId="43" fillId="0" borderId="0" xfId="0" applyFont="1" applyBorder="1"/>
    <xf numFmtId="0" fontId="44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10" fontId="38" fillId="0" borderId="2" xfId="1" applyNumberFormat="1" applyFont="1" applyBorder="1"/>
    <xf numFmtId="10" fontId="19" fillId="0" borderId="5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9" fontId="20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29" fillId="0" borderId="5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justify" vertical="center" wrapText="1"/>
    </xf>
    <xf numFmtId="0" fontId="44" fillId="0" borderId="0" xfId="0" applyFont="1" applyBorder="1"/>
    <xf numFmtId="0" fontId="11" fillId="0" borderId="0" xfId="0" applyFont="1" applyBorder="1" applyAlignment="1">
      <alignment horizontal="justify" vertical="center" wrapText="1"/>
    </xf>
    <xf numFmtId="10" fontId="9" fillId="0" borderId="0" xfId="0" applyNumberFormat="1" applyFont="1" applyFill="1" applyBorder="1" applyAlignment="1">
      <alignment horizontal="center" vertical="center" wrapText="1"/>
    </xf>
    <xf numFmtId="10" fontId="9" fillId="0" borderId="2" xfId="1" applyNumberFormat="1" applyFont="1" applyFill="1" applyBorder="1" applyAlignment="1">
      <alignment horizontal="center" vertical="center" wrapText="1"/>
    </xf>
    <xf numFmtId="10" fontId="11" fillId="0" borderId="2" xfId="1" applyNumberFormat="1" applyFont="1" applyFill="1" applyBorder="1" applyAlignment="1">
      <alignment horizontal="center" vertical="center" wrapText="1"/>
    </xf>
    <xf numFmtId="10" fontId="23" fillId="0" borderId="2" xfId="1" applyNumberFormat="1" applyFont="1" applyBorder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46" fillId="0" borderId="1" xfId="2" applyFont="1" applyBorder="1" applyAlignment="1">
      <alignment vertical="center" wrapTex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46" fillId="0" borderId="1" xfId="2" applyFont="1" applyBorder="1" applyAlignment="1">
      <alignment horizontal="right" vertical="center" wrapText="1"/>
    </xf>
    <xf numFmtId="0" fontId="45" fillId="0" borderId="1" xfId="2" applyFont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Uso individual por xénero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Instalacións!$F$26</c:f>
              <c:strCache>
                <c:ptCount val="1"/>
                <c:pt idx="0">
                  <c:v>% uso 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Instalacións!$A$27:$B$37</c:f>
              <c:multiLvlStrCache>
                <c:ptCount val="11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usos múltiples</c:v>
                  </c:pt>
                  <c:pt idx="3">
                    <c:v>Actividades dirixidas</c:v>
                  </c:pt>
                  <c:pt idx="4">
                    <c:v>Sala de cardio-fitness</c:v>
                  </c:pt>
                  <c:pt idx="5">
                    <c:v>Bicicletas BTT</c:v>
                  </c:pt>
                  <c:pt idx="6">
                    <c:v>Circuito running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de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Instalacións!$F$27:$F$37</c:f>
              <c:numCache>
                <c:formatCode>0.00%</c:formatCode>
                <c:ptCount val="11"/>
                <c:pt idx="0">
                  <c:v>0.83899999999999997</c:v>
                </c:pt>
                <c:pt idx="1">
                  <c:v>0.74509999999999998</c:v>
                </c:pt>
                <c:pt idx="2">
                  <c:v>0.1187</c:v>
                </c:pt>
                <c:pt idx="3">
                  <c:v>0.12939999999999999</c:v>
                </c:pt>
                <c:pt idx="4">
                  <c:v>0.70760000000000001</c:v>
                </c:pt>
                <c:pt idx="5">
                  <c:v>0.89659999999999995</c:v>
                </c:pt>
                <c:pt idx="7">
                  <c:v>0.78169999999999995</c:v>
                </c:pt>
                <c:pt idx="8">
                  <c:v>0.86129999999999995</c:v>
                </c:pt>
                <c:pt idx="9">
                  <c:v>0.76180000000000003</c:v>
                </c:pt>
                <c:pt idx="10">
                  <c:v>0.18909999999999999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F3A-8C59-92E505C00CAE}"/>
            </c:ext>
          </c:extLst>
        </c:ser>
        <c:ser>
          <c:idx val="1"/>
          <c:order val="1"/>
          <c:tx>
            <c:strRef>
              <c:f>Instalacións!$G$26</c:f>
              <c:strCache>
                <c:ptCount val="1"/>
                <c:pt idx="0">
                  <c:v>% uso 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Instalacións!$A$27:$B$37</c:f>
              <c:multiLvlStrCache>
                <c:ptCount val="11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usos múltiples</c:v>
                  </c:pt>
                  <c:pt idx="3">
                    <c:v>Actividades dirixidas</c:v>
                  </c:pt>
                  <c:pt idx="4">
                    <c:v>Sala de cardio-fitness</c:v>
                  </c:pt>
                  <c:pt idx="5">
                    <c:v>Bicicletas BTT</c:v>
                  </c:pt>
                  <c:pt idx="6">
                    <c:v>Circuito running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de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Instalacións!$G$27:$G$37</c:f>
              <c:numCache>
                <c:formatCode>0.00%</c:formatCode>
                <c:ptCount val="11"/>
                <c:pt idx="0">
                  <c:v>0.161</c:v>
                </c:pt>
                <c:pt idx="1">
                  <c:v>0.25490000000000002</c:v>
                </c:pt>
                <c:pt idx="2">
                  <c:v>0.88129999999999997</c:v>
                </c:pt>
                <c:pt idx="3">
                  <c:v>0.87060000000000004</c:v>
                </c:pt>
                <c:pt idx="4">
                  <c:v>0.29239999999999999</c:v>
                </c:pt>
                <c:pt idx="5">
                  <c:v>0.10340000000000001</c:v>
                </c:pt>
                <c:pt idx="7">
                  <c:v>0.21829999999999999</c:v>
                </c:pt>
                <c:pt idx="8">
                  <c:v>0.13869999999999999</c:v>
                </c:pt>
                <c:pt idx="9">
                  <c:v>0.2382</c:v>
                </c:pt>
                <c:pt idx="10">
                  <c:v>0.81089999999999995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F3A-8C59-92E505C0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6389136"/>
        <c:axId val="1996391216"/>
      </c:barChart>
      <c:catAx>
        <c:axId val="199638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91216"/>
        <c:crosses val="autoZero"/>
        <c:auto val="1"/>
        <c:lblAlgn val="ctr"/>
        <c:lblOffset val="100"/>
        <c:noMultiLvlLbl val="0"/>
      </c:catAx>
      <c:valAx>
        <c:axId val="19963912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individual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Instalacións!$D$26</c:f>
              <c:strCache>
                <c:ptCount val="1"/>
                <c:pt idx="0">
                  <c:v>% uso com. univ.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Instalacións!$A$27:$B$37</c:f>
              <c:multiLvlStrCache>
                <c:ptCount val="11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usos múltiples</c:v>
                  </c:pt>
                  <c:pt idx="3">
                    <c:v>Actividades dirixidas</c:v>
                  </c:pt>
                  <c:pt idx="4">
                    <c:v>Sala de cardio-fitness</c:v>
                  </c:pt>
                  <c:pt idx="5">
                    <c:v>Bicicletas BTT</c:v>
                  </c:pt>
                  <c:pt idx="6">
                    <c:v>Circuito running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de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Instalacións!$D$27:$D$37</c:f>
              <c:numCache>
                <c:formatCode>0.00%</c:formatCode>
                <c:ptCount val="11"/>
                <c:pt idx="0">
                  <c:v>0.55130000000000001</c:v>
                </c:pt>
                <c:pt idx="1">
                  <c:v>0.63639999999999997</c:v>
                </c:pt>
                <c:pt idx="2">
                  <c:v>0.57689999999999997</c:v>
                </c:pt>
                <c:pt idx="3">
                  <c:v>0.71250000000000002</c:v>
                </c:pt>
                <c:pt idx="4">
                  <c:v>0.87050000000000005</c:v>
                </c:pt>
                <c:pt idx="5">
                  <c:v>0.89659999999999995</c:v>
                </c:pt>
                <c:pt idx="6">
                  <c:v>0</c:v>
                </c:pt>
                <c:pt idx="7">
                  <c:v>0.59</c:v>
                </c:pt>
                <c:pt idx="8">
                  <c:v>7.85E-2</c:v>
                </c:pt>
                <c:pt idx="9">
                  <c:v>0.80049999999999999</c:v>
                </c:pt>
                <c:pt idx="10">
                  <c:v>7.85E-2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F-4CA5-9A2C-F67F205EC31F}"/>
            </c:ext>
          </c:extLst>
        </c:ser>
        <c:ser>
          <c:idx val="1"/>
          <c:order val="1"/>
          <c:tx>
            <c:strRef>
              <c:f>Instalacións!$E$26</c:f>
              <c:strCache>
                <c:ptCount val="1"/>
                <c:pt idx="0">
                  <c:v>% uso externo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Instalacións!$A$27:$B$37</c:f>
              <c:multiLvlStrCache>
                <c:ptCount val="11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usos múltiples</c:v>
                  </c:pt>
                  <c:pt idx="3">
                    <c:v>Actividades dirixidas</c:v>
                  </c:pt>
                  <c:pt idx="4">
                    <c:v>Sala de cardio-fitness</c:v>
                  </c:pt>
                  <c:pt idx="5">
                    <c:v>Bicicletas BTT</c:v>
                  </c:pt>
                  <c:pt idx="6">
                    <c:v>Circuito running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de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Instalacións!$E$27:$E$37</c:f>
              <c:numCache>
                <c:formatCode>0.00%</c:formatCode>
                <c:ptCount val="11"/>
                <c:pt idx="0">
                  <c:v>0.44840000000000002</c:v>
                </c:pt>
                <c:pt idx="1">
                  <c:v>0.36359999999999998</c:v>
                </c:pt>
                <c:pt idx="2">
                  <c:v>0.42309999999999998</c:v>
                </c:pt>
                <c:pt idx="3">
                  <c:v>0.28749999999999998</c:v>
                </c:pt>
                <c:pt idx="4">
                  <c:v>0.1295</c:v>
                </c:pt>
                <c:pt idx="5">
                  <c:v>0.10340000000000001</c:v>
                </c:pt>
                <c:pt idx="6">
                  <c:v>0</c:v>
                </c:pt>
                <c:pt idx="7">
                  <c:v>0.41</c:v>
                </c:pt>
                <c:pt idx="8">
                  <c:v>0.92149999999999999</c:v>
                </c:pt>
                <c:pt idx="9">
                  <c:v>0.19950000000000001</c:v>
                </c:pt>
                <c:pt idx="10">
                  <c:v>8.9599999999999999E-2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CA5-9A2C-F67F205E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5840"/>
        <c:axId val="2064041248"/>
      </c:barChart>
      <c:catAx>
        <c:axId val="206403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41248"/>
        <c:crosses val="autoZero"/>
        <c:auto val="1"/>
        <c:lblAlgn val="ctr"/>
        <c:lblOffset val="100"/>
        <c:noMultiLvlLbl val="0"/>
      </c:catAx>
      <c:valAx>
        <c:axId val="2064041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Porcentaxe de ocupación,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52840187012026E-2"/>
          <c:y val="0.15799787007454738"/>
          <c:w val="0.89090522976663311"/>
          <c:h val="0.4626597234451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Instalacións!$D$6</c:f>
              <c:strCache>
                <c:ptCount val="1"/>
                <c:pt idx="0">
                  <c:v>% ocupación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37-4C1C-BD21-9B34FBDB915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37-4C1C-BD21-9B34FBDB915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37-4C1C-BD21-9B34FBDB915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837-4C1C-BD21-9B34FBDB915A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837-4C1C-BD21-9B34FBDB915A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837-4C1C-BD21-9B34FBDB915A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837-4C1C-BD21-9B34FBDB915A}"/>
              </c:ext>
            </c:extLst>
          </c:dPt>
          <c:cat>
            <c:strRef>
              <c:f>Instalacións!$B$7:$B$20</c:f>
              <c:strCache>
                <c:ptCount val="14"/>
                <c:pt idx="0">
                  <c:v>Estadio (pista atletismo + herba sintética)</c:v>
                </c:pt>
                <c:pt idx="1">
                  <c:v>Pista polideportiva (pavillón)</c:v>
                </c:pt>
                <c:pt idx="2">
                  <c:v>Pistas de tenis (2)</c:v>
                </c:pt>
                <c:pt idx="3">
                  <c:v>Sala multiusos</c:v>
                </c:pt>
                <c:pt idx="4">
                  <c:v>Tenis de mesa (2)</c:v>
                </c:pt>
                <c:pt idx="5">
                  <c:v>Pista polideportiva (pavillón)</c:v>
                </c:pt>
                <c:pt idx="6">
                  <c:v>Tenis de mesa (1)</c:v>
                </c:pt>
                <c:pt idx="7">
                  <c:v>Campo de herba sintética</c:v>
                </c:pt>
                <c:pt idx="8">
                  <c:v>Estadio (pista atletismo + herba natural)</c:v>
                </c:pt>
                <c:pt idx="9">
                  <c:v>Muro de escalada</c:v>
                </c:pt>
                <c:pt idx="10">
                  <c:v>Pista polideportiva (pavillón)</c:v>
                </c:pt>
                <c:pt idx="11">
                  <c:v>Pista de tenis (5)</c:v>
                </c:pt>
                <c:pt idx="12">
                  <c:v>Salas multiusos (3)</c:v>
                </c:pt>
                <c:pt idx="13">
                  <c:v>Tenis de mesa (5)</c:v>
                </c:pt>
              </c:strCache>
            </c:strRef>
          </c:cat>
          <c:val>
            <c:numRef>
              <c:f>Instalacións!$D$7:$D$20</c:f>
              <c:numCache>
                <c:formatCode>0.00%</c:formatCode>
                <c:ptCount val="14"/>
                <c:pt idx="0">
                  <c:v>0.44540000000000002</c:v>
                </c:pt>
                <c:pt idx="1">
                  <c:v>0.48159999999999997</c:v>
                </c:pt>
                <c:pt idx="2">
                  <c:v>0.25430000000000003</c:v>
                </c:pt>
                <c:pt idx="3">
                  <c:v>0.1278</c:v>
                </c:pt>
                <c:pt idx="4">
                  <c:v>4.8500000000000001E-2</c:v>
                </c:pt>
                <c:pt idx="5">
                  <c:v>0.66049999999999998</c:v>
                </c:pt>
                <c:pt idx="6">
                  <c:v>5.3E-3</c:v>
                </c:pt>
                <c:pt idx="7">
                  <c:v>0.245</c:v>
                </c:pt>
                <c:pt idx="8">
                  <c:v>0.19769999999999999</c:v>
                </c:pt>
                <c:pt idx="9">
                  <c:v>0.1598</c:v>
                </c:pt>
                <c:pt idx="10">
                  <c:v>0.49709999999999999</c:v>
                </c:pt>
                <c:pt idx="11">
                  <c:v>0.17460000000000001</c:v>
                </c:pt>
                <c:pt idx="12">
                  <c:v>4.8399999999999999E-2</c:v>
                </c:pt>
                <c:pt idx="13">
                  <c:v>5.3E-3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0-4AD4-9FCA-72D812DF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034176"/>
        <c:axId val="2064034592"/>
      </c:barChart>
      <c:catAx>
        <c:axId val="20640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592"/>
        <c:crosses val="autoZero"/>
        <c:auto val="1"/>
        <c:lblAlgn val="ctr"/>
        <c:lblOffset val="100"/>
        <c:noMultiLvlLbl val="0"/>
      </c:catAx>
      <c:valAx>
        <c:axId val="20640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Instalacións!$E$6</c:f>
              <c:strCache>
                <c:ptCount val="1"/>
                <c:pt idx="0">
                  <c:v>% ocupación comunidade universitaria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Instalacións!$E$7:$E$20</c:f>
              <c:numCache>
                <c:formatCode>0.00%</c:formatCode>
                <c:ptCount val="14"/>
                <c:pt idx="0">
                  <c:v>4.5900000000000003E-2</c:v>
                </c:pt>
                <c:pt idx="1">
                  <c:v>0.49730000000000002</c:v>
                </c:pt>
                <c:pt idx="2">
                  <c:v>0.50490000000000002</c:v>
                </c:pt>
                <c:pt idx="3">
                  <c:v>0.92900000000000005</c:v>
                </c:pt>
                <c:pt idx="4">
                  <c:v>0.83899999999999997</c:v>
                </c:pt>
                <c:pt idx="5">
                  <c:v>0.35289999999999999</c:v>
                </c:pt>
                <c:pt idx="6">
                  <c:v>0.93330000000000002</c:v>
                </c:pt>
                <c:pt idx="7">
                  <c:v>0.26919999999999999</c:v>
                </c:pt>
                <c:pt idx="8">
                  <c:v>0.22370000000000001</c:v>
                </c:pt>
                <c:pt idx="9">
                  <c:v>0.63800000000000001</c:v>
                </c:pt>
                <c:pt idx="10">
                  <c:v>0.39229999999999998</c:v>
                </c:pt>
                <c:pt idx="11">
                  <c:v>0.8226</c:v>
                </c:pt>
                <c:pt idx="12">
                  <c:v>0.94430000000000003</c:v>
                </c:pt>
                <c:pt idx="13">
                  <c:v>0.29849999999999999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1-40F1-8CB3-E0F839907B0E}"/>
            </c:ext>
          </c:extLst>
        </c:ser>
        <c:ser>
          <c:idx val="1"/>
          <c:order val="1"/>
          <c:tx>
            <c:strRef>
              <c:f>Instalacións!$F$6</c:f>
              <c:strCache>
                <c:ptCount val="1"/>
                <c:pt idx="0">
                  <c:v>% ocupación persoas alleas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Instalacións!$F$7:$F$20</c:f>
              <c:numCache>
                <c:formatCode>0.00%</c:formatCode>
                <c:ptCount val="14"/>
                <c:pt idx="0">
                  <c:v>0.95409999999999995</c:v>
                </c:pt>
                <c:pt idx="1">
                  <c:v>0.50270000000000004</c:v>
                </c:pt>
                <c:pt idx="2">
                  <c:v>0.49509999999999998</c:v>
                </c:pt>
                <c:pt idx="3">
                  <c:v>7.0999999999999994E-2</c:v>
                </c:pt>
                <c:pt idx="4">
                  <c:v>0.161</c:v>
                </c:pt>
                <c:pt idx="5">
                  <c:v>0.64710000000000001</c:v>
                </c:pt>
                <c:pt idx="6">
                  <c:v>6.6699999999999995E-2</c:v>
                </c:pt>
                <c:pt idx="7">
                  <c:v>0.73080000000000001</c:v>
                </c:pt>
                <c:pt idx="8">
                  <c:v>0.77629999999999999</c:v>
                </c:pt>
                <c:pt idx="9">
                  <c:v>0.36199999999999999</c:v>
                </c:pt>
                <c:pt idx="10">
                  <c:v>0.60770000000000002</c:v>
                </c:pt>
                <c:pt idx="11">
                  <c:v>0.1774</c:v>
                </c:pt>
                <c:pt idx="12">
                  <c:v>5.57E-2</c:v>
                </c:pt>
                <c:pt idx="13">
                  <c:v>0.70150000000000001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1-40F1-8CB3-E0F83990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2512"/>
        <c:axId val="2064037920"/>
      </c:barChart>
      <c:catAx>
        <c:axId val="20640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7920"/>
        <c:crosses val="autoZero"/>
        <c:auto val="1"/>
        <c:lblAlgn val="ctr"/>
        <c:lblOffset val="100"/>
        <c:noMultiLvlLbl val="0"/>
      </c:catAx>
      <c:valAx>
        <c:axId val="20640379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19049</xdr:rowOff>
    </xdr:from>
    <xdr:to>
      <xdr:col>2</xdr:col>
      <xdr:colOff>676275</xdr:colOff>
      <xdr:row>0</xdr:row>
      <xdr:rowOff>561974</xdr:rowOff>
    </xdr:to>
    <xdr:pic>
      <xdr:nvPicPr>
        <xdr:cNvPr id="7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49"/>
          <a:ext cx="300037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209550</xdr:rowOff>
    </xdr:from>
    <xdr:to>
      <xdr:col>20</xdr:col>
      <xdr:colOff>67524</xdr:colOff>
      <xdr:row>33</xdr:row>
      <xdr:rowOff>214988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0" y="1895475"/>
          <a:ext cx="5401524" cy="5596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95249</xdr:rowOff>
    </xdr:from>
    <xdr:to>
      <xdr:col>2</xdr:col>
      <xdr:colOff>295275</xdr:colOff>
      <xdr:row>0</xdr:row>
      <xdr:rowOff>542925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95249"/>
          <a:ext cx="2667002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0</xdr:row>
      <xdr:rowOff>161925</xdr:rowOff>
    </xdr:from>
    <xdr:to>
      <xdr:col>1</xdr:col>
      <xdr:colOff>2028824</xdr:colOff>
      <xdr:row>0</xdr:row>
      <xdr:rowOff>600075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3" y="161925"/>
          <a:ext cx="26289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95249</xdr:colOff>
      <xdr:row>24</xdr:row>
      <xdr:rowOff>123825</xdr:rowOff>
    </xdr:from>
    <xdr:to>
      <xdr:col>18</xdr:col>
      <xdr:colOff>9524</xdr:colOff>
      <xdr:row>41</xdr:row>
      <xdr:rowOff>180975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447676</xdr:colOff>
      <xdr:row>24</xdr:row>
      <xdr:rowOff>66674</xdr:rowOff>
    </xdr:from>
    <xdr:to>
      <xdr:col>29</xdr:col>
      <xdr:colOff>0</xdr:colOff>
      <xdr:row>41</xdr:row>
      <xdr:rowOff>190499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361951</xdr:colOff>
      <xdr:row>1</xdr:row>
      <xdr:rowOff>161926</xdr:rowOff>
    </xdr:from>
    <xdr:to>
      <xdr:col>17</xdr:col>
      <xdr:colOff>752475</xdr:colOff>
      <xdr:row>19</xdr:row>
      <xdr:rowOff>180976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409575</xdr:colOff>
      <xdr:row>4</xdr:row>
      <xdr:rowOff>152400</xdr:rowOff>
    </xdr:from>
    <xdr:to>
      <xdr:col>29</xdr:col>
      <xdr:colOff>9525</xdr:colOff>
      <xdr:row>21</xdr:row>
      <xdr:rowOff>123825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workbookViewId="0">
      <selection activeCell="B6" sqref="B6"/>
    </sheetView>
  </sheetViews>
  <sheetFormatPr baseColWidth="10" defaultRowHeight="15" x14ac:dyDescent="0.25"/>
  <cols>
    <col min="1" max="1" width="25.140625" customWidth="1"/>
    <col min="9" max="9" width="13.28515625" customWidth="1"/>
    <col min="11" max="11" width="11.85546875" customWidth="1"/>
    <col min="12" max="12" width="12" customWidth="1"/>
  </cols>
  <sheetData>
    <row r="1" spans="1:21" ht="49.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3"/>
      <c r="N1" s="162" t="s">
        <v>0</v>
      </c>
      <c r="O1" s="162"/>
      <c r="P1" s="162"/>
      <c r="Q1" s="162"/>
      <c r="R1" s="162"/>
      <c r="S1" s="162"/>
      <c r="T1" s="3"/>
      <c r="U1" s="3"/>
    </row>
    <row r="3" spans="1:21" ht="23.25" x14ac:dyDescent="0.35">
      <c r="A3" s="5" t="s">
        <v>112</v>
      </c>
    </row>
    <row r="4" spans="1:21" x14ac:dyDescent="0.25">
      <c r="A4" s="6" t="s">
        <v>1</v>
      </c>
    </row>
    <row r="7" spans="1:21" ht="18.75" x14ac:dyDescent="0.3">
      <c r="A7" s="200" t="s">
        <v>102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</row>
    <row r="8" spans="1:21" ht="18.75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</row>
    <row r="9" spans="1:21" ht="18.75" x14ac:dyDescent="0.3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</row>
    <row r="10" spans="1:21" x14ac:dyDescent="0.25">
      <c r="A10" s="159" t="s">
        <v>103</v>
      </c>
      <c r="B10" s="150" t="s">
        <v>23</v>
      </c>
      <c r="C10" s="151"/>
      <c r="D10" s="152"/>
      <c r="E10" s="153" t="s">
        <v>24</v>
      </c>
      <c r="F10" s="154"/>
      <c r="G10" s="155"/>
      <c r="H10" s="156" t="s">
        <v>25</v>
      </c>
      <c r="I10" s="157"/>
      <c r="J10" s="158"/>
      <c r="K10" s="148" t="s">
        <v>85</v>
      </c>
      <c r="L10" s="148" t="s">
        <v>84</v>
      </c>
    </row>
    <row r="11" spans="1:21" ht="21" customHeight="1" x14ac:dyDescent="0.25">
      <c r="A11" s="160"/>
      <c r="B11" s="20" t="s">
        <v>31</v>
      </c>
      <c r="C11" s="20" t="s">
        <v>32</v>
      </c>
      <c r="D11" s="20" t="s">
        <v>26</v>
      </c>
      <c r="E11" s="20" t="s">
        <v>31</v>
      </c>
      <c r="F11" s="20" t="s">
        <v>32</v>
      </c>
      <c r="G11" s="20" t="s">
        <v>26</v>
      </c>
      <c r="H11" s="20" t="s">
        <v>31</v>
      </c>
      <c r="I11" s="20" t="s">
        <v>32</v>
      </c>
      <c r="J11" s="36" t="s">
        <v>26</v>
      </c>
      <c r="K11" s="149"/>
      <c r="L11" s="149"/>
    </row>
    <row r="12" spans="1:21" x14ac:dyDescent="0.25">
      <c r="A12" s="21" t="s">
        <v>86</v>
      </c>
      <c r="B12" s="8">
        <v>0</v>
      </c>
      <c r="C12" s="8">
        <v>0</v>
      </c>
      <c r="D12" s="8">
        <v>0</v>
      </c>
      <c r="E12" s="10">
        <v>0</v>
      </c>
      <c r="F12" s="10">
        <v>0</v>
      </c>
      <c r="G12" s="10">
        <v>0</v>
      </c>
      <c r="H12" s="12">
        <v>67</v>
      </c>
      <c r="I12" s="12">
        <v>36</v>
      </c>
      <c r="J12" s="12">
        <v>103</v>
      </c>
      <c r="K12" s="81">
        <v>103</v>
      </c>
      <c r="L12" s="37">
        <f>K12/K15</f>
        <v>2.9055007052186176E-2</v>
      </c>
    </row>
    <row r="13" spans="1:21" x14ac:dyDescent="0.25">
      <c r="A13" s="21" t="s">
        <v>100</v>
      </c>
      <c r="B13" s="8">
        <v>657</v>
      </c>
      <c r="C13" s="8">
        <v>429</v>
      </c>
      <c r="D13" s="8">
        <v>1086</v>
      </c>
      <c r="E13" s="10">
        <v>348</v>
      </c>
      <c r="F13" s="10">
        <v>294</v>
      </c>
      <c r="G13" s="10">
        <v>642</v>
      </c>
      <c r="H13" s="12">
        <v>621</v>
      </c>
      <c r="I13" s="12">
        <v>265</v>
      </c>
      <c r="J13" s="12">
        <v>886</v>
      </c>
      <c r="K13" s="81">
        <v>2614</v>
      </c>
      <c r="L13" s="37">
        <f>K13/K15</f>
        <v>0.73737658674188999</v>
      </c>
    </row>
    <row r="14" spans="1:21" x14ac:dyDescent="0.25">
      <c r="A14" s="21" t="s">
        <v>101</v>
      </c>
      <c r="B14" s="8">
        <v>548</v>
      </c>
      <c r="C14" s="8">
        <v>130</v>
      </c>
      <c r="D14" s="8">
        <v>678</v>
      </c>
      <c r="E14" s="10">
        <v>0</v>
      </c>
      <c r="F14" s="10">
        <v>0</v>
      </c>
      <c r="G14" s="10">
        <v>0</v>
      </c>
      <c r="H14" s="12">
        <v>116</v>
      </c>
      <c r="I14" s="12">
        <v>34</v>
      </c>
      <c r="J14" s="12">
        <v>150</v>
      </c>
      <c r="K14" s="81">
        <v>828</v>
      </c>
      <c r="L14" s="37">
        <f>K14/K15</f>
        <v>0.23356840620592384</v>
      </c>
    </row>
    <row r="15" spans="1:21" x14ac:dyDescent="0.25">
      <c r="A15" s="128" t="s">
        <v>26</v>
      </c>
      <c r="B15" s="25">
        <v>1205</v>
      </c>
      <c r="C15" s="25">
        <v>559</v>
      </c>
      <c r="D15" s="25">
        <v>1764</v>
      </c>
      <c r="E15" s="79">
        <v>348</v>
      </c>
      <c r="F15" s="79">
        <v>294</v>
      </c>
      <c r="G15" s="79">
        <v>642</v>
      </c>
      <c r="H15" s="68">
        <v>804</v>
      </c>
      <c r="I15" s="68">
        <v>335</v>
      </c>
      <c r="J15" s="68">
        <v>1139</v>
      </c>
      <c r="K15" s="81">
        <f>SUM(K12:K14)</f>
        <v>3545</v>
      </c>
      <c r="L15" s="82"/>
      <c r="M15" s="43"/>
    </row>
    <row r="16" spans="1:21" x14ac:dyDescent="0.25">
      <c r="A16" s="129"/>
      <c r="B16" s="89"/>
      <c r="C16" s="89"/>
      <c r="D16" s="89"/>
      <c r="E16" s="131"/>
      <c r="F16" s="131"/>
      <c r="G16" s="131"/>
      <c r="H16" s="91"/>
      <c r="I16" s="91"/>
      <c r="J16" s="91"/>
      <c r="K16" s="130"/>
      <c r="L16" s="130"/>
      <c r="M16" s="43"/>
    </row>
    <row r="17" spans="1:13" x14ac:dyDescent="0.25">
      <c r="A17" s="129"/>
      <c r="B17" s="89"/>
      <c r="C17" s="89"/>
      <c r="D17" s="89"/>
      <c r="E17" s="131"/>
      <c r="F17" s="131"/>
      <c r="G17" s="131"/>
      <c r="H17" s="91"/>
      <c r="I17" s="91"/>
      <c r="J17" s="91"/>
      <c r="K17" s="130"/>
      <c r="L17" s="130"/>
      <c r="M17" s="43"/>
    </row>
    <row r="18" spans="1:13" x14ac:dyDescent="0.25">
      <c r="A18" s="129"/>
      <c r="B18" s="89"/>
      <c r="C18" s="89"/>
      <c r="D18" s="89"/>
      <c r="E18" s="131"/>
      <c r="F18" s="131"/>
      <c r="G18" s="131"/>
      <c r="H18" s="91"/>
      <c r="I18" s="91"/>
      <c r="J18" s="91"/>
      <c r="K18" s="130"/>
      <c r="L18" s="130"/>
      <c r="M18" s="43"/>
    </row>
    <row r="19" spans="1:13" x14ac:dyDescent="0.25">
      <c r="A19" s="159" t="s">
        <v>96</v>
      </c>
      <c r="B19" s="150" t="s">
        <v>23</v>
      </c>
      <c r="C19" s="151"/>
      <c r="D19" s="152"/>
      <c r="E19" s="153" t="s">
        <v>24</v>
      </c>
      <c r="F19" s="154"/>
      <c r="G19" s="155"/>
      <c r="H19" s="156" t="s">
        <v>25</v>
      </c>
      <c r="I19" s="157"/>
      <c r="J19" s="158"/>
      <c r="K19" s="148" t="s">
        <v>85</v>
      </c>
      <c r="L19" s="148" t="s">
        <v>84</v>
      </c>
      <c r="M19" s="43"/>
    </row>
    <row r="20" spans="1:13" ht="18" customHeight="1" x14ac:dyDescent="0.25">
      <c r="A20" s="160"/>
      <c r="B20" s="123" t="s">
        <v>31</v>
      </c>
      <c r="C20" s="123" t="s">
        <v>32</v>
      </c>
      <c r="D20" s="123" t="s">
        <v>26</v>
      </c>
      <c r="E20" s="123" t="s">
        <v>31</v>
      </c>
      <c r="F20" s="123" t="s">
        <v>32</v>
      </c>
      <c r="G20" s="123" t="s">
        <v>26</v>
      </c>
      <c r="H20" s="123" t="s">
        <v>31</v>
      </c>
      <c r="I20" s="123" t="s">
        <v>32</v>
      </c>
      <c r="J20" s="36" t="s">
        <v>26</v>
      </c>
      <c r="K20" s="149"/>
      <c r="L20" s="149"/>
      <c r="M20" s="43"/>
    </row>
    <row r="21" spans="1:13" x14ac:dyDescent="0.25">
      <c r="A21" s="21" t="s">
        <v>104</v>
      </c>
      <c r="B21" s="8">
        <v>18</v>
      </c>
      <c r="C21" s="8">
        <v>25</v>
      </c>
      <c r="D21" s="8">
        <v>43</v>
      </c>
      <c r="E21" s="10">
        <v>4</v>
      </c>
      <c r="F21" s="10">
        <v>19</v>
      </c>
      <c r="G21" s="10">
        <v>23</v>
      </c>
      <c r="H21" s="12">
        <v>6</v>
      </c>
      <c r="I21" s="12">
        <v>8</v>
      </c>
      <c r="J21" s="12">
        <v>14</v>
      </c>
      <c r="K21" s="81">
        <v>80</v>
      </c>
      <c r="L21" s="37">
        <v>9.3786635404454866E-2</v>
      </c>
      <c r="M21" s="43"/>
    </row>
    <row r="22" spans="1:13" ht="25.5" x14ac:dyDescent="0.25">
      <c r="A22" s="21" t="s">
        <v>105</v>
      </c>
      <c r="B22" s="8">
        <v>1</v>
      </c>
      <c r="C22" s="8">
        <v>21</v>
      </c>
      <c r="D22" s="8">
        <v>22</v>
      </c>
      <c r="E22" s="10">
        <v>0</v>
      </c>
      <c r="F22" s="10">
        <v>0</v>
      </c>
      <c r="G22" s="10">
        <v>0</v>
      </c>
      <c r="H22" s="12">
        <v>1</v>
      </c>
      <c r="I22" s="12">
        <v>19</v>
      </c>
      <c r="J22" s="12">
        <v>20</v>
      </c>
      <c r="K22" s="81">
        <v>42</v>
      </c>
      <c r="L22" s="37">
        <v>4.9237983587338802E-2</v>
      </c>
      <c r="M22" s="43"/>
    </row>
    <row r="23" spans="1:13" x14ac:dyDescent="0.25">
      <c r="A23" s="21" t="s">
        <v>106</v>
      </c>
      <c r="B23" s="8">
        <v>15</v>
      </c>
      <c r="C23" s="8">
        <v>42</v>
      </c>
      <c r="D23" s="8">
        <v>57</v>
      </c>
      <c r="E23" s="10">
        <v>13</v>
      </c>
      <c r="F23" s="10">
        <v>60</v>
      </c>
      <c r="G23" s="10">
        <v>73</v>
      </c>
      <c r="H23" s="12">
        <v>0</v>
      </c>
      <c r="I23" s="12">
        <v>0</v>
      </c>
      <c r="J23" s="12">
        <v>0</v>
      </c>
      <c r="K23" s="81">
        <v>130</v>
      </c>
      <c r="L23" s="37">
        <v>0.15240328253223914</v>
      </c>
      <c r="M23" s="43"/>
    </row>
    <row r="24" spans="1:13" x14ac:dyDescent="0.25">
      <c r="A24" s="21" t="s">
        <v>107</v>
      </c>
      <c r="B24" s="8">
        <v>43</v>
      </c>
      <c r="C24" s="8">
        <v>22</v>
      </c>
      <c r="D24" s="8">
        <v>65</v>
      </c>
      <c r="E24" s="10">
        <v>20</v>
      </c>
      <c r="F24" s="10">
        <v>54</v>
      </c>
      <c r="G24" s="10">
        <v>74</v>
      </c>
      <c r="H24" s="12">
        <v>59</v>
      </c>
      <c r="I24" s="12">
        <v>38</v>
      </c>
      <c r="J24" s="12">
        <v>97</v>
      </c>
      <c r="K24" s="81">
        <v>236</v>
      </c>
      <c r="L24" s="37">
        <v>0.27667057444314186</v>
      </c>
      <c r="M24" s="43"/>
    </row>
    <row r="25" spans="1:13" x14ac:dyDescent="0.25">
      <c r="A25" s="21" t="s">
        <v>108</v>
      </c>
      <c r="B25" s="8">
        <v>4</v>
      </c>
      <c r="C25" s="8">
        <v>31</v>
      </c>
      <c r="D25" s="8">
        <v>35</v>
      </c>
      <c r="E25" s="10">
        <v>0</v>
      </c>
      <c r="F25" s="10">
        <v>0</v>
      </c>
      <c r="G25" s="10">
        <v>0</v>
      </c>
      <c r="H25" s="12">
        <v>22</v>
      </c>
      <c r="I25" s="12">
        <v>75</v>
      </c>
      <c r="J25" s="12">
        <v>97</v>
      </c>
      <c r="K25" s="81">
        <v>132</v>
      </c>
      <c r="L25" s="37">
        <v>0.15474794841735054</v>
      </c>
      <c r="M25" s="43"/>
    </row>
    <row r="26" spans="1:13" x14ac:dyDescent="0.25">
      <c r="A26" s="21" t="s">
        <v>109</v>
      </c>
      <c r="B26" s="8">
        <v>0</v>
      </c>
      <c r="C26" s="8">
        <v>0</v>
      </c>
      <c r="D26" s="8">
        <v>0</v>
      </c>
      <c r="E26" s="10">
        <v>6</v>
      </c>
      <c r="F26" s="10">
        <v>68</v>
      </c>
      <c r="G26" s="10">
        <v>74</v>
      </c>
      <c r="H26" s="12">
        <v>0</v>
      </c>
      <c r="I26" s="12">
        <v>0</v>
      </c>
      <c r="J26" s="12">
        <v>0</v>
      </c>
      <c r="K26" s="81">
        <v>74</v>
      </c>
      <c r="L26" s="37">
        <v>8.6752637749120745E-2</v>
      </c>
      <c r="M26" s="43"/>
    </row>
    <row r="27" spans="1:13" x14ac:dyDescent="0.25">
      <c r="A27" s="21" t="s">
        <v>110</v>
      </c>
      <c r="B27" s="8">
        <v>18</v>
      </c>
      <c r="C27" s="8">
        <v>58</v>
      </c>
      <c r="D27" s="8">
        <v>76</v>
      </c>
      <c r="E27" s="10">
        <v>0</v>
      </c>
      <c r="F27" s="10">
        <v>0</v>
      </c>
      <c r="G27" s="10">
        <v>0</v>
      </c>
      <c r="H27" s="12">
        <v>0</v>
      </c>
      <c r="I27" s="12">
        <v>0</v>
      </c>
      <c r="J27" s="12">
        <v>0</v>
      </c>
      <c r="K27" s="81">
        <v>76</v>
      </c>
      <c r="L27" s="37">
        <v>8.9097303634232128E-2</v>
      </c>
      <c r="M27" s="43"/>
    </row>
    <row r="28" spans="1:13" x14ac:dyDescent="0.25">
      <c r="A28" s="21" t="s">
        <v>111</v>
      </c>
      <c r="B28" s="8">
        <v>30</v>
      </c>
      <c r="C28" s="8">
        <v>53</v>
      </c>
      <c r="D28" s="8">
        <v>83</v>
      </c>
      <c r="E28" s="10">
        <v>0</v>
      </c>
      <c r="F28" s="10">
        <v>0</v>
      </c>
      <c r="G28" s="10">
        <v>0</v>
      </c>
      <c r="H28" s="12">
        <v>0</v>
      </c>
      <c r="I28" s="12">
        <v>0</v>
      </c>
      <c r="J28" s="12">
        <v>0</v>
      </c>
      <c r="K28" s="81">
        <v>83</v>
      </c>
      <c r="L28" s="37">
        <v>9.7303634232121919E-2</v>
      </c>
      <c r="M28" s="43"/>
    </row>
    <row r="29" spans="1:13" x14ac:dyDescent="0.25">
      <c r="A29" s="128" t="s">
        <v>26</v>
      </c>
      <c r="B29" s="25">
        <v>129</v>
      </c>
      <c r="C29" s="25">
        <v>252</v>
      </c>
      <c r="D29" s="8">
        <v>381</v>
      </c>
      <c r="E29" s="79">
        <v>43</v>
      </c>
      <c r="F29" s="79">
        <v>201</v>
      </c>
      <c r="G29" s="10">
        <v>244</v>
      </c>
      <c r="H29" s="68">
        <v>88</v>
      </c>
      <c r="I29" s="68">
        <v>140</v>
      </c>
      <c r="J29" s="12">
        <v>228</v>
      </c>
      <c r="K29" s="81">
        <v>853</v>
      </c>
      <c r="L29" s="132"/>
      <c r="M29" s="43"/>
    </row>
    <row r="30" spans="1:13" x14ac:dyDescent="0.25">
      <c r="A30" s="129"/>
      <c r="B30" s="89"/>
      <c r="C30" s="89"/>
      <c r="D30" s="89"/>
      <c r="E30" s="131"/>
      <c r="F30" s="131"/>
      <c r="G30" s="131"/>
      <c r="H30" s="91"/>
      <c r="I30" s="91"/>
      <c r="J30" s="91"/>
      <c r="K30" s="130"/>
      <c r="L30" s="130"/>
      <c r="M30" s="43"/>
    </row>
    <row r="31" spans="1:13" ht="15.75" customHeight="1" x14ac:dyDescent="0.25">
      <c r="L31" s="43"/>
    </row>
    <row r="33" spans="1:13" ht="18.75" x14ac:dyDescent="0.25">
      <c r="A33" s="201" t="s">
        <v>41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136"/>
    </row>
    <row r="34" spans="1:13" ht="18.75" x14ac:dyDescent="0.25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</row>
    <row r="35" spans="1:13" ht="18.75" x14ac:dyDescent="0.25">
      <c r="A35" s="135"/>
      <c r="B35" s="150" t="s">
        <v>23</v>
      </c>
      <c r="C35" s="151"/>
      <c r="D35" s="152"/>
      <c r="E35" s="153" t="s">
        <v>24</v>
      </c>
      <c r="F35" s="154"/>
      <c r="G35" s="155"/>
      <c r="H35" s="156" t="s">
        <v>25</v>
      </c>
      <c r="I35" s="157"/>
      <c r="J35" s="158"/>
      <c r="K35" s="148" t="s">
        <v>85</v>
      </c>
      <c r="L35" s="148" t="s">
        <v>84</v>
      </c>
      <c r="M35" s="124"/>
    </row>
    <row r="36" spans="1:13" ht="18.75" x14ac:dyDescent="0.25">
      <c r="A36" s="134"/>
      <c r="B36" s="123" t="s">
        <v>31</v>
      </c>
      <c r="C36" s="123" t="s">
        <v>32</v>
      </c>
      <c r="D36" s="123" t="s">
        <v>26</v>
      </c>
      <c r="E36" s="123" t="s">
        <v>31</v>
      </c>
      <c r="F36" s="123" t="s">
        <v>32</v>
      </c>
      <c r="G36" s="123" t="s">
        <v>26</v>
      </c>
      <c r="H36" s="123" t="s">
        <v>31</v>
      </c>
      <c r="I36" s="123" t="s">
        <v>32</v>
      </c>
      <c r="J36" s="36" t="s">
        <v>26</v>
      </c>
      <c r="K36" s="149"/>
      <c r="L36" s="149"/>
      <c r="M36" s="124"/>
    </row>
    <row r="37" spans="1:13" ht="18.75" x14ac:dyDescent="0.25">
      <c r="A37" s="21" t="s">
        <v>92</v>
      </c>
      <c r="B37" s="8">
        <v>5</v>
      </c>
      <c r="C37" s="8">
        <v>3</v>
      </c>
      <c r="D37" s="8">
        <f>SUM(B37:C37)</f>
        <v>8</v>
      </c>
      <c r="E37" s="10">
        <v>10</v>
      </c>
      <c r="F37" s="10">
        <v>5</v>
      </c>
      <c r="G37" s="10">
        <f>SUM(E37:F37)</f>
        <v>15</v>
      </c>
      <c r="H37" s="12">
        <v>8</v>
      </c>
      <c r="I37" s="12">
        <v>8</v>
      </c>
      <c r="J37" s="12">
        <f>SUM(H37:I37)</f>
        <v>16</v>
      </c>
      <c r="K37" s="81">
        <f>D37+G37+J37</f>
        <v>39</v>
      </c>
      <c r="L37" s="37">
        <f>K37/K51</f>
        <v>0.10103626943005181</v>
      </c>
      <c r="M37" s="124"/>
    </row>
    <row r="38" spans="1:13" ht="18.75" x14ac:dyDescent="0.25">
      <c r="A38" s="21" t="s">
        <v>46</v>
      </c>
      <c r="B38" s="8">
        <v>0</v>
      </c>
      <c r="C38" s="8">
        <v>0</v>
      </c>
      <c r="D38" s="8">
        <f t="shared" ref="D38:D50" si="0">SUM(B38:C38)</f>
        <v>0</v>
      </c>
      <c r="E38" s="10">
        <v>0</v>
      </c>
      <c r="F38" s="10">
        <v>0</v>
      </c>
      <c r="G38" s="10">
        <f t="shared" ref="G38:G51" si="1">SUM(E38:F38)</f>
        <v>0</v>
      </c>
      <c r="H38" s="12">
        <v>0</v>
      </c>
      <c r="I38" s="12">
        <v>0</v>
      </c>
      <c r="J38" s="12">
        <f t="shared" ref="J38:J51" si="2">SUM(H38:I38)</f>
        <v>0</v>
      </c>
      <c r="K38" s="81">
        <f t="shared" ref="K38:K51" si="3">D38+G38+J38</f>
        <v>0</v>
      </c>
      <c r="L38" s="37">
        <f>K38/K51</f>
        <v>0</v>
      </c>
      <c r="M38" s="124"/>
    </row>
    <row r="39" spans="1:13" ht="18.75" x14ac:dyDescent="0.25">
      <c r="A39" s="21" t="s">
        <v>113</v>
      </c>
      <c r="B39" s="8">
        <v>0</v>
      </c>
      <c r="C39" s="8">
        <v>9</v>
      </c>
      <c r="D39" s="8">
        <f t="shared" si="0"/>
        <v>9</v>
      </c>
      <c r="E39" s="10">
        <v>0</v>
      </c>
      <c r="F39" s="10">
        <v>0</v>
      </c>
      <c r="G39" s="10">
        <f t="shared" si="1"/>
        <v>0</v>
      </c>
      <c r="H39" s="12">
        <v>24</v>
      </c>
      <c r="I39" s="12">
        <v>24</v>
      </c>
      <c r="J39" s="12">
        <f t="shared" si="2"/>
        <v>48</v>
      </c>
      <c r="K39" s="81">
        <f t="shared" si="3"/>
        <v>57</v>
      </c>
      <c r="L39" s="37">
        <f>K39/K51</f>
        <v>0.14766839378238342</v>
      </c>
      <c r="M39" s="124"/>
    </row>
    <row r="40" spans="1:13" ht="18.75" x14ac:dyDescent="0.25">
      <c r="A40" s="21" t="s">
        <v>86</v>
      </c>
      <c r="B40" s="8">
        <v>0</v>
      </c>
      <c r="C40" s="8">
        <v>0</v>
      </c>
      <c r="D40" s="8">
        <f t="shared" si="0"/>
        <v>0</v>
      </c>
      <c r="E40" s="10">
        <v>0</v>
      </c>
      <c r="F40" s="10">
        <v>0</v>
      </c>
      <c r="G40" s="10">
        <f t="shared" si="1"/>
        <v>0</v>
      </c>
      <c r="H40" s="12">
        <v>21</v>
      </c>
      <c r="I40" s="12">
        <v>11</v>
      </c>
      <c r="J40" s="12">
        <f t="shared" si="2"/>
        <v>32</v>
      </c>
      <c r="K40" s="81">
        <f t="shared" si="3"/>
        <v>32</v>
      </c>
      <c r="L40" s="37">
        <f>K40/K51</f>
        <v>8.2901554404145081E-2</v>
      </c>
      <c r="M40" s="124"/>
    </row>
    <row r="41" spans="1:13" ht="18.75" x14ac:dyDescent="0.25">
      <c r="A41" s="21" t="s">
        <v>114</v>
      </c>
      <c r="B41" s="8">
        <v>16</v>
      </c>
      <c r="C41" s="8">
        <v>14</v>
      </c>
      <c r="D41" s="8">
        <f t="shared" si="0"/>
        <v>30</v>
      </c>
      <c r="E41" s="10">
        <v>0</v>
      </c>
      <c r="F41" s="10">
        <v>0</v>
      </c>
      <c r="G41" s="10">
        <f t="shared" si="1"/>
        <v>0</v>
      </c>
      <c r="H41" s="12">
        <v>0</v>
      </c>
      <c r="I41" s="12">
        <v>0</v>
      </c>
      <c r="J41" s="12">
        <f t="shared" si="2"/>
        <v>0</v>
      </c>
      <c r="K41" s="81">
        <f t="shared" si="3"/>
        <v>30</v>
      </c>
      <c r="L41" s="37">
        <f>K41/K51</f>
        <v>7.7720207253886009E-2</v>
      </c>
      <c r="M41" s="124"/>
    </row>
    <row r="42" spans="1:13" ht="18.75" x14ac:dyDescent="0.25">
      <c r="A42" s="21" t="s">
        <v>115</v>
      </c>
      <c r="B42" s="8">
        <v>19</v>
      </c>
      <c r="C42" s="8">
        <v>9</v>
      </c>
      <c r="D42" s="8">
        <f t="shared" si="0"/>
        <v>28</v>
      </c>
      <c r="E42" s="10">
        <v>0</v>
      </c>
      <c r="F42" s="10">
        <v>0</v>
      </c>
      <c r="G42" s="10">
        <f t="shared" si="1"/>
        <v>0</v>
      </c>
      <c r="H42" s="12">
        <v>0</v>
      </c>
      <c r="I42" s="12">
        <v>0</v>
      </c>
      <c r="J42" s="12">
        <f t="shared" si="2"/>
        <v>0</v>
      </c>
      <c r="K42" s="81">
        <f t="shared" si="3"/>
        <v>28</v>
      </c>
      <c r="L42" s="37">
        <f>K42/K51</f>
        <v>7.2538860103626937E-2</v>
      </c>
      <c r="M42" s="124"/>
    </row>
    <row r="43" spans="1:13" ht="18.75" x14ac:dyDescent="0.25">
      <c r="A43" s="21" t="s">
        <v>47</v>
      </c>
      <c r="B43" s="8">
        <v>3</v>
      </c>
      <c r="C43" s="8">
        <v>3</v>
      </c>
      <c r="D43" s="8">
        <f t="shared" si="0"/>
        <v>6</v>
      </c>
      <c r="E43" s="10">
        <v>0</v>
      </c>
      <c r="F43" s="10">
        <v>0</v>
      </c>
      <c r="G43" s="10">
        <f t="shared" si="1"/>
        <v>0</v>
      </c>
      <c r="H43" s="12">
        <v>12</v>
      </c>
      <c r="I43" s="12">
        <v>10</v>
      </c>
      <c r="J43" s="12">
        <f t="shared" si="2"/>
        <v>22</v>
      </c>
      <c r="K43" s="81">
        <f t="shared" si="3"/>
        <v>28</v>
      </c>
      <c r="L43" s="37">
        <f>K43/K51</f>
        <v>7.2538860103626937E-2</v>
      </c>
      <c r="M43" s="124"/>
    </row>
    <row r="44" spans="1:13" ht="18.75" x14ac:dyDescent="0.25">
      <c r="A44" s="21" t="s">
        <v>65</v>
      </c>
      <c r="B44" s="8">
        <v>0</v>
      </c>
      <c r="C44" s="8">
        <v>0</v>
      </c>
      <c r="D44" s="8">
        <f t="shared" si="0"/>
        <v>0</v>
      </c>
      <c r="E44" s="10">
        <v>0</v>
      </c>
      <c r="F44" s="10">
        <v>0</v>
      </c>
      <c r="G44" s="10">
        <f t="shared" si="1"/>
        <v>0</v>
      </c>
      <c r="H44" s="12">
        <v>3</v>
      </c>
      <c r="I44" s="12">
        <v>1</v>
      </c>
      <c r="J44" s="12">
        <f t="shared" si="2"/>
        <v>4</v>
      </c>
      <c r="K44" s="81">
        <f t="shared" si="3"/>
        <v>4</v>
      </c>
      <c r="L44" s="37">
        <f>K44/K51</f>
        <v>1.0362694300518135E-2</v>
      </c>
      <c r="M44" s="124"/>
    </row>
    <row r="45" spans="1:13" ht="18.75" x14ac:dyDescent="0.25">
      <c r="A45" s="21" t="s">
        <v>116</v>
      </c>
      <c r="B45" s="8">
        <v>0</v>
      </c>
      <c r="C45" s="8">
        <v>6</v>
      </c>
      <c r="D45" s="8">
        <f t="shared" si="0"/>
        <v>6</v>
      </c>
      <c r="E45" s="10">
        <v>0</v>
      </c>
      <c r="F45" s="10">
        <v>0</v>
      </c>
      <c r="G45" s="10">
        <f t="shared" si="1"/>
        <v>0</v>
      </c>
      <c r="H45" s="12">
        <v>0</v>
      </c>
      <c r="I45" s="12">
        <v>0</v>
      </c>
      <c r="J45" s="12">
        <f t="shared" si="2"/>
        <v>0</v>
      </c>
      <c r="K45" s="81">
        <f t="shared" si="3"/>
        <v>6</v>
      </c>
      <c r="L45" s="37">
        <f>K45/K51</f>
        <v>1.5544041450777202E-2</v>
      </c>
      <c r="M45" s="124"/>
    </row>
    <row r="46" spans="1:13" ht="18.75" x14ac:dyDescent="0.25">
      <c r="A46" s="21" t="s">
        <v>42</v>
      </c>
      <c r="B46" s="8">
        <v>2</v>
      </c>
      <c r="C46" s="8">
        <v>1</v>
      </c>
      <c r="D46" s="8">
        <f t="shared" si="0"/>
        <v>3</v>
      </c>
      <c r="E46" s="10">
        <v>0</v>
      </c>
      <c r="F46" s="10">
        <v>0</v>
      </c>
      <c r="G46" s="10">
        <f t="shared" si="1"/>
        <v>0</v>
      </c>
      <c r="H46" s="12">
        <v>0</v>
      </c>
      <c r="I46" s="12">
        <v>0</v>
      </c>
      <c r="J46" s="12">
        <f t="shared" si="2"/>
        <v>0</v>
      </c>
      <c r="K46" s="81">
        <f t="shared" si="3"/>
        <v>3</v>
      </c>
      <c r="L46" s="37">
        <f>K46/K51</f>
        <v>7.7720207253886009E-3</v>
      </c>
      <c r="M46" s="124"/>
    </row>
    <row r="47" spans="1:13" ht="18.75" x14ac:dyDescent="0.25">
      <c r="A47" s="21" t="s">
        <v>43</v>
      </c>
      <c r="B47" s="8">
        <v>30</v>
      </c>
      <c r="C47" s="8">
        <v>17</v>
      </c>
      <c r="D47" s="8">
        <f t="shared" si="0"/>
        <v>47</v>
      </c>
      <c r="E47" s="10">
        <v>0</v>
      </c>
      <c r="F47" s="10">
        <v>0</v>
      </c>
      <c r="G47" s="10">
        <f t="shared" si="1"/>
        <v>0</v>
      </c>
      <c r="H47" s="12">
        <v>24</v>
      </c>
      <c r="I47" s="12">
        <v>15</v>
      </c>
      <c r="J47" s="12">
        <f t="shared" si="2"/>
        <v>39</v>
      </c>
      <c r="K47" s="81">
        <f t="shared" si="3"/>
        <v>86</v>
      </c>
      <c r="L47" s="37">
        <f>K47/K51</f>
        <v>0.22279792746113988</v>
      </c>
      <c r="M47" s="124"/>
    </row>
    <row r="48" spans="1:13" ht="18.75" x14ac:dyDescent="0.25">
      <c r="A48" s="21" t="s">
        <v>117</v>
      </c>
      <c r="B48" s="8">
        <v>16</v>
      </c>
      <c r="C48" s="8">
        <v>6</v>
      </c>
      <c r="D48" s="8">
        <f t="shared" si="0"/>
        <v>22</v>
      </c>
      <c r="E48" s="10">
        <v>0</v>
      </c>
      <c r="F48" s="10">
        <v>0</v>
      </c>
      <c r="G48" s="10">
        <f t="shared" si="1"/>
        <v>0</v>
      </c>
      <c r="H48" s="12">
        <v>0</v>
      </c>
      <c r="I48" s="12">
        <v>0</v>
      </c>
      <c r="J48" s="12">
        <f t="shared" si="2"/>
        <v>0</v>
      </c>
      <c r="K48" s="81">
        <f t="shared" si="3"/>
        <v>22</v>
      </c>
      <c r="L48" s="37">
        <f>K48/K51</f>
        <v>5.6994818652849742E-2</v>
      </c>
      <c r="M48" s="124"/>
    </row>
    <row r="49" spans="1:23" ht="18.75" x14ac:dyDescent="0.25">
      <c r="A49" s="21" t="s">
        <v>45</v>
      </c>
      <c r="B49" s="8">
        <v>14</v>
      </c>
      <c r="C49" s="8">
        <v>27</v>
      </c>
      <c r="D49" s="8">
        <f t="shared" si="0"/>
        <v>41</v>
      </c>
      <c r="E49" s="10">
        <v>0</v>
      </c>
      <c r="F49" s="10">
        <v>0</v>
      </c>
      <c r="G49" s="10">
        <f t="shared" si="1"/>
        <v>0</v>
      </c>
      <c r="H49" s="12">
        <v>0</v>
      </c>
      <c r="I49" s="12">
        <v>0</v>
      </c>
      <c r="J49" s="12">
        <f t="shared" si="2"/>
        <v>0</v>
      </c>
      <c r="K49" s="81">
        <f t="shared" si="3"/>
        <v>41</v>
      </c>
      <c r="L49" s="37">
        <f>K49/K51</f>
        <v>0.10621761658031088</v>
      </c>
      <c r="M49" s="124"/>
    </row>
    <row r="50" spans="1:23" ht="18.75" x14ac:dyDescent="0.25">
      <c r="A50" s="21" t="s">
        <v>44</v>
      </c>
      <c r="B50" s="8">
        <v>1</v>
      </c>
      <c r="C50" s="8">
        <v>1</v>
      </c>
      <c r="D50" s="8">
        <v>2</v>
      </c>
      <c r="E50" s="10">
        <v>7</v>
      </c>
      <c r="F50" s="10">
        <v>0</v>
      </c>
      <c r="G50" s="10">
        <f t="shared" si="1"/>
        <v>7</v>
      </c>
      <c r="H50" s="12">
        <v>1</v>
      </c>
      <c r="I50" s="12">
        <v>0</v>
      </c>
      <c r="J50" s="12">
        <f t="shared" si="2"/>
        <v>1</v>
      </c>
      <c r="K50" s="81">
        <f t="shared" si="3"/>
        <v>10</v>
      </c>
      <c r="L50" s="37">
        <f>K50/K51</f>
        <v>2.5906735751295335E-2</v>
      </c>
      <c r="M50" s="124"/>
    </row>
    <row r="51" spans="1:23" ht="18.75" x14ac:dyDescent="0.25">
      <c r="A51" s="128" t="s">
        <v>26</v>
      </c>
      <c r="B51" s="25">
        <f>SUM(B37:B50)</f>
        <v>106</v>
      </c>
      <c r="C51" s="25">
        <f>SUM(C37:C50)</f>
        <v>96</v>
      </c>
      <c r="D51" s="25">
        <f>SUM(D37:D50)</f>
        <v>202</v>
      </c>
      <c r="E51" s="79">
        <f>SUM(E37:E50)</f>
        <v>17</v>
      </c>
      <c r="F51" s="79">
        <f>SUM(F37:F50)</f>
        <v>5</v>
      </c>
      <c r="G51" s="10">
        <f t="shared" si="1"/>
        <v>22</v>
      </c>
      <c r="H51" s="68">
        <f>SUM(H37:H50)</f>
        <v>93</v>
      </c>
      <c r="I51" s="68">
        <f>SUM(I37:I50)</f>
        <v>69</v>
      </c>
      <c r="J51" s="12">
        <f t="shared" si="2"/>
        <v>162</v>
      </c>
      <c r="K51" s="81">
        <f t="shared" si="3"/>
        <v>386</v>
      </c>
      <c r="L51" s="132"/>
      <c r="M51" s="124"/>
    </row>
    <row r="52" spans="1:23" ht="18.75" x14ac:dyDescent="0.25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</row>
    <row r="53" spans="1:23" x14ac:dyDescent="0.25">
      <c r="A53" s="39"/>
      <c r="B53" s="27"/>
      <c r="C53" s="27"/>
      <c r="D53" s="27"/>
      <c r="E53" s="27"/>
      <c r="F53" s="27"/>
      <c r="G53" s="35"/>
      <c r="H53" s="35"/>
    </row>
    <row r="55" spans="1:23" ht="18.75" x14ac:dyDescent="0.3">
      <c r="A55" s="202" t="s">
        <v>38</v>
      </c>
      <c r="B55" s="202"/>
      <c r="C55" s="202"/>
      <c r="D55" s="202"/>
    </row>
    <row r="56" spans="1:23" ht="18.75" x14ac:dyDescent="0.25">
      <c r="A56" s="33"/>
      <c r="B56" s="20" t="s">
        <v>31</v>
      </c>
      <c r="C56" s="20" t="s">
        <v>32</v>
      </c>
      <c r="D56" s="20" t="s">
        <v>26</v>
      </c>
    </row>
    <row r="57" spans="1:23" x14ac:dyDescent="0.25">
      <c r="A57" s="34" t="s">
        <v>39</v>
      </c>
      <c r="B57" s="32">
        <v>299</v>
      </c>
      <c r="C57" s="32">
        <v>433</v>
      </c>
      <c r="D57" s="32">
        <v>732</v>
      </c>
    </row>
    <row r="58" spans="1:23" x14ac:dyDescent="0.25">
      <c r="A58" s="34" t="s">
        <v>40</v>
      </c>
      <c r="B58" s="32">
        <v>172</v>
      </c>
      <c r="C58" s="32">
        <v>129</v>
      </c>
      <c r="D58" s="32">
        <v>301</v>
      </c>
    </row>
    <row r="59" spans="1:23" x14ac:dyDescent="0.25">
      <c r="A59" s="137"/>
      <c r="B59" s="138"/>
      <c r="C59" s="138"/>
      <c r="D59" s="138"/>
    </row>
    <row r="60" spans="1:23" x14ac:dyDescent="0.25">
      <c r="R60" s="35"/>
      <c r="S60" s="35"/>
      <c r="T60" s="35"/>
      <c r="U60" s="35"/>
      <c r="V60" s="35"/>
      <c r="W60" s="35"/>
    </row>
    <row r="61" spans="1:23" x14ac:dyDescent="0.25">
      <c r="R61" s="35"/>
      <c r="S61" s="35"/>
      <c r="T61" s="35"/>
      <c r="U61" s="35"/>
      <c r="V61" s="35"/>
      <c r="W61" s="35"/>
    </row>
    <row r="62" spans="1:23" ht="18.75" x14ac:dyDescent="0.3">
      <c r="A62" s="172" t="s">
        <v>21</v>
      </c>
      <c r="B62" s="172"/>
      <c r="C62" s="172"/>
      <c r="D62" s="172"/>
      <c r="E62" s="172"/>
      <c r="F62" s="172"/>
      <c r="G62" s="172"/>
      <c r="H62" s="172"/>
      <c r="I62" s="172"/>
      <c r="J62" s="172"/>
    </row>
    <row r="63" spans="1:23" x14ac:dyDescent="0.25">
      <c r="A63" s="173" t="s">
        <v>22</v>
      </c>
      <c r="B63" s="150" t="s">
        <v>23</v>
      </c>
      <c r="C63" s="151"/>
      <c r="D63" s="152"/>
      <c r="E63" s="153" t="s">
        <v>24</v>
      </c>
      <c r="F63" s="154"/>
      <c r="G63" s="155"/>
      <c r="H63" s="156" t="s">
        <v>25</v>
      </c>
      <c r="I63" s="157"/>
      <c r="J63" s="158"/>
      <c r="K63" s="163" t="s">
        <v>85</v>
      </c>
    </row>
    <row r="64" spans="1:23" x14ac:dyDescent="0.25">
      <c r="A64" s="174"/>
      <c r="B64" s="20" t="s">
        <v>31</v>
      </c>
      <c r="C64" s="20" t="s">
        <v>32</v>
      </c>
      <c r="D64" s="20" t="s">
        <v>26</v>
      </c>
      <c r="E64" s="20" t="s">
        <v>31</v>
      </c>
      <c r="F64" s="20" t="s">
        <v>32</v>
      </c>
      <c r="G64" s="20" t="s">
        <v>26</v>
      </c>
      <c r="H64" s="20" t="s">
        <v>31</v>
      </c>
      <c r="I64" s="20" t="s">
        <v>32</v>
      </c>
      <c r="J64" s="36" t="s">
        <v>26</v>
      </c>
      <c r="K64" s="164"/>
      <c r="L64" s="78" t="s">
        <v>88</v>
      </c>
    </row>
    <row r="65" spans="1:24" x14ac:dyDescent="0.25">
      <c r="A65" s="83" t="s">
        <v>87</v>
      </c>
      <c r="B65" s="8">
        <v>0</v>
      </c>
      <c r="C65" s="8">
        <v>0</v>
      </c>
      <c r="D65" s="8">
        <v>0</v>
      </c>
      <c r="E65" s="10">
        <v>0</v>
      </c>
      <c r="F65" s="10">
        <v>0</v>
      </c>
      <c r="G65" s="10">
        <v>0</v>
      </c>
      <c r="H65" s="12">
        <v>164</v>
      </c>
      <c r="I65" s="12">
        <v>55</v>
      </c>
      <c r="J65" s="84">
        <v>219</v>
      </c>
      <c r="K65" s="86">
        <v>219</v>
      </c>
      <c r="L65" s="126">
        <v>0.25114155251141551</v>
      </c>
      <c r="S65" s="102"/>
      <c r="T65" s="89"/>
      <c r="U65" s="90"/>
      <c r="V65" s="91"/>
      <c r="W65" s="92"/>
      <c r="X65" s="103"/>
    </row>
    <row r="66" spans="1:24" x14ac:dyDescent="0.25">
      <c r="A66" s="21" t="s">
        <v>27</v>
      </c>
      <c r="B66" s="8">
        <v>1</v>
      </c>
      <c r="C66" s="8">
        <v>6</v>
      </c>
      <c r="D66" s="8">
        <v>7</v>
      </c>
      <c r="E66" s="10">
        <v>1</v>
      </c>
      <c r="F66" s="10">
        <v>3</v>
      </c>
      <c r="G66" s="10">
        <v>4</v>
      </c>
      <c r="H66" s="12">
        <v>2</v>
      </c>
      <c r="I66" s="12">
        <v>3</v>
      </c>
      <c r="J66" s="84">
        <v>5</v>
      </c>
      <c r="K66" s="86">
        <v>16</v>
      </c>
      <c r="L66" s="126">
        <v>0.75</v>
      </c>
      <c r="S66" s="102"/>
      <c r="T66" s="93"/>
      <c r="U66" s="93"/>
      <c r="V66" s="93"/>
      <c r="W66" s="98"/>
      <c r="X66" s="104"/>
    </row>
    <row r="67" spans="1:24" x14ac:dyDescent="0.25">
      <c r="A67" s="21" t="s">
        <v>28</v>
      </c>
      <c r="B67" s="8">
        <v>10</v>
      </c>
      <c r="C67" s="8">
        <v>7</v>
      </c>
      <c r="D67" s="8">
        <v>17</v>
      </c>
      <c r="E67" s="10">
        <v>2</v>
      </c>
      <c r="F67" s="10">
        <v>20</v>
      </c>
      <c r="G67" s="10">
        <v>22</v>
      </c>
      <c r="H67" s="12">
        <v>26</v>
      </c>
      <c r="I67" s="12">
        <v>19</v>
      </c>
      <c r="J67" s="84">
        <v>45</v>
      </c>
      <c r="K67" s="86">
        <v>84</v>
      </c>
      <c r="L67" s="126">
        <v>0.54761904761904767</v>
      </c>
      <c r="S67" s="99"/>
      <c r="T67" s="27"/>
      <c r="U67" s="28"/>
      <c r="V67" s="18"/>
      <c r="W67" s="98"/>
      <c r="X67" s="100"/>
    </row>
    <row r="68" spans="1:24" ht="25.5" x14ac:dyDescent="0.25">
      <c r="A68" s="21" t="s">
        <v>29</v>
      </c>
      <c r="B68" s="8">
        <v>10</v>
      </c>
      <c r="C68" s="8">
        <v>9</v>
      </c>
      <c r="D68" s="8">
        <v>19</v>
      </c>
      <c r="E68" s="10">
        <v>1</v>
      </c>
      <c r="F68" s="10">
        <v>3</v>
      </c>
      <c r="G68" s="10">
        <v>4</v>
      </c>
      <c r="H68" s="12">
        <v>6</v>
      </c>
      <c r="I68" s="12">
        <v>2</v>
      </c>
      <c r="J68" s="84">
        <v>8</v>
      </c>
      <c r="K68" s="86">
        <v>31</v>
      </c>
      <c r="L68" s="126">
        <v>0.45161290322580644</v>
      </c>
      <c r="S68" s="99"/>
      <c r="T68" s="27"/>
      <c r="U68" s="28"/>
      <c r="V68" s="18"/>
      <c r="W68" s="98"/>
      <c r="X68" s="100"/>
    </row>
    <row r="69" spans="1:24" x14ac:dyDescent="0.25">
      <c r="A69" s="21" t="s">
        <v>99</v>
      </c>
      <c r="B69" s="8">
        <v>0</v>
      </c>
      <c r="C69" s="8">
        <v>0</v>
      </c>
      <c r="D69" s="8">
        <v>0</v>
      </c>
      <c r="E69" s="10">
        <v>0</v>
      </c>
      <c r="F69" s="10">
        <v>1</v>
      </c>
      <c r="G69" s="10">
        <v>1</v>
      </c>
      <c r="H69" s="12">
        <v>1</v>
      </c>
      <c r="I69" s="12">
        <v>0</v>
      </c>
      <c r="J69" s="84">
        <v>1</v>
      </c>
      <c r="K69" s="86">
        <v>2</v>
      </c>
      <c r="L69" s="126">
        <v>0.5</v>
      </c>
      <c r="S69" s="99"/>
      <c r="T69" s="27"/>
      <c r="U69" s="28"/>
      <c r="V69" s="18"/>
      <c r="W69" s="98"/>
      <c r="X69" s="100"/>
    </row>
    <row r="70" spans="1:24" x14ac:dyDescent="0.25">
      <c r="A70" s="21" t="s">
        <v>26</v>
      </c>
      <c r="B70" s="8">
        <f>SUM(B65:B69)</f>
        <v>21</v>
      </c>
      <c r="C70" s="8">
        <f t="shared" ref="C70:J70" si="4">SUM(C65:C69)</f>
        <v>22</v>
      </c>
      <c r="D70" s="8">
        <f t="shared" si="4"/>
        <v>43</v>
      </c>
      <c r="E70" s="8">
        <f t="shared" si="4"/>
        <v>4</v>
      </c>
      <c r="F70" s="8">
        <f t="shared" si="4"/>
        <v>27</v>
      </c>
      <c r="G70" s="8">
        <f t="shared" si="4"/>
        <v>31</v>
      </c>
      <c r="H70" s="8">
        <f t="shared" si="4"/>
        <v>199</v>
      </c>
      <c r="I70" s="8">
        <f t="shared" si="4"/>
        <v>79</v>
      </c>
      <c r="J70" s="8">
        <f t="shared" si="4"/>
        <v>278</v>
      </c>
      <c r="K70" s="86">
        <v>352</v>
      </c>
      <c r="L70" s="126">
        <v>0.36363636363636365</v>
      </c>
      <c r="S70" s="99"/>
      <c r="T70" s="27"/>
      <c r="U70" s="101"/>
      <c r="V70" s="91"/>
      <c r="W70" s="98"/>
      <c r="X70" s="100"/>
    </row>
    <row r="71" spans="1:24" x14ac:dyDescent="0.25">
      <c r="A71" s="26"/>
      <c r="B71" s="27"/>
      <c r="C71" s="27"/>
      <c r="D71" s="27"/>
      <c r="E71" s="28"/>
      <c r="F71" s="28"/>
      <c r="G71" s="28"/>
      <c r="H71" s="18"/>
      <c r="I71" s="18"/>
      <c r="J71" s="18"/>
    </row>
    <row r="72" spans="1:24" ht="15" customHeight="1" x14ac:dyDescent="0.25"/>
    <row r="73" spans="1:24" ht="25.5" customHeight="1" x14ac:dyDescent="0.25">
      <c r="A73" s="165" t="s">
        <v>30</v>
      </c>
      <c r="B73" s="167" t="s">
        <v>89</v>
      </c>
      <c r="C73" s="167"/>
      <c r="D73" s="168" t="s">
        <v>90</v>
      </c>
      <c r="E73" s="170" t="s">
        <v>91</v>
      </c>
    </row>
    <row r="74" spans="1:24" x14ac:dyDescent="0.25">
      <c r="A74" s="166"/>
      <c r="B74" s="88" t="s">
        <v>31</v>
      </c>
      <c r="C74" s="88" t="s">
        <v>32</v>
      </c>
      <c r="D74" s="169"/>
      <c r="E74" s="171"/>
    </row>
    <row r="75" spans="1:24" x14ac:dyDescent="0.25">
      <c r="A75" s="94" t="s">
        <v>5</v>
      </c>
      <c r="B75" s="87">
        <v>78</v>
      </c>
      <c r="C75" s="87">
        <v>60</v>
      </c>
      <c r="D75" s="87">
        <v>138</v>
      </c>
      <c r="E75" s="127">
        <f>C75/D75</f>
        <v>0.43478260869565216</v>
      </c>
    </row>
    <row r="76" spans="1:24" x14ac:dyDescent="0.25">
      <c r="A76" s="95" t="s">
        <v>10</v>
      </c>
      <c r="B76" s="96">
        <v>56</v>
      </c>
      <c r="C76" s="96">
        <v>47</v>
      </c>
      <c r="D76" s="96">
        <v>103</v>
      </c>
      <c r="E76" s="127">
        <f t="shared" ref="E76:E78" si="5">C76/D76</f>
        <v>0.4563106796116505</v>
      </c>
    </row>
    <row r="77" spans="1:24" x14ac:dyDescent="0.25">
      <c r="A77" s="97" t="s">
        <v>12</v>
      </c>
      <c r="B77" s="12">
        <v>56</v>
      </c>
      <c r="C77" s="12">
        <v>57</v>
      </c>
      <c r="D77" s="12">
        <v>113</v>
      </c>
      <c r="E77" s="127">
        <f t="shared" si="5"/>
        <v>0.50442477876106195</v>
      </c>
    </row>
    <row r="78" spans="1:24" x14ac:dyDescent="0.25">
      <c r="A78" s="105" t="s">
        <v>26</v>
      </c>
      <c r="B78" s="78">
        <v>190</v>
      </c>
      <c r="C78" s="78">
        <v>164</v>
      </c>
      <c r="D78" s="122">
        <v>354</v>
      </c>
      <c r="E78" s="127">
        <f t="shared" si="5"/>
        <v>0.4632768361581921</v>
      </c>
      <c r="I78" s="106"/>
    </row>
    <row r="79" spans="1:24" x14ac:dyDescent="0.25">
      <c r="I79" s="107"/>
    </row>
    <row r="80" spans="1:24" x14ac:dyDescent="0.25">
      <c r="I80" s="108"/>
    </row>
    <row r="81" spans="1:18" x14ac:dyDescent="0.25">
      <c r="A81" s="29"/>
      <c r="I81" s="109"/>
    </row>
    <row r="83" spans="1:18" x14ac:dyDescent="0.25">
      <c r="A83" s="161"/>
      <c r="B83" s="161"/>
      <c r="C83" s="161"/>
      <c r="D83" s="161"/>
      <c r="E83" s="161"/>
      <c r="I83" s="161"/>
      <c r="J83" s="161"/>
      <c r="K83" s="161"/>
      <c r="L83" s="161"/>
      <c r="M83" s="161"/>
    </row>
    <row r="84" spans="1:18" x14ac:dyDescent="0.25">
      <c r="Q84" s="30"/>
      <c r="R84" s="31"/>
    </row>
  </sheetData>
  <mergeCells count="33">
    <mergeCell ref="A62:J62"/>
    <mergeCell ref="A63:A64"/>
    <mergeCell ref="B63:D63"/>
    <mergeCell ref="E63:G63"/>
    <mergeCell ref="H63:J63"/>
    <mergeCell ref="A83:E83"/>
    <mergeCell ref="I83:M83"/>
    <mergeCell ref="N1:S1"/>
    <mergeCell ref="L10:L11"/>
    <mergeCell ref="K63:K64"/>
    <mergeCell ref="A73:A74"/>
    <mergeCell ref="B73:C73"/>
    <mergeCell ref="D73:D74"/>
    <mergeCell ref="E73:E74"/>
    <mergeCell ref="A7:K7"/>
    <mergeCell ref="A10:A11"/>
    <mergeCell ref="B10:D10"/>
    <mergeCell ref="E10:G10"/>
    <mergeCell ref="H10:J10"/>
    <mergeCell ref="K10:K11"/>
    <mergeCell ref="A55:D55"/>
    <mergeCell ref="L19:L20"/>
    <mergeCell ref="B35:D35"/>
    <mergeCell ref="E35:G35"/>
    <mergeCell ref="H35:J35"/>
    <mergeCell ref="K35:K36"/>
    <mergeCell ref="L35:L36"/>
    <mergeCell ref="A33:L33"/>
    <mergeCell ref="A19:A20"/>
    <mergeCell ref="B19:D19"/>
    <mergeCell ref="E19:G19"/>
    <mergeCell ref="H19:J19"/>
    <mergeCell ref="K19:K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C5" sqref="C5"/>
    </sheetView>
  </sheetViews>
  <sheetFormatPr baseColWidth="10" defaultRowHeight="15" x14ac:dyDescent="0.25"/>
  <cols>
    <col min="1" max="1" width="25.5703125" customWidth="1"/>
    <col min="2" max="2" width="16.140625" customWidth="1"/>
    <col min="6" max="6" width="22.85546875" customWidth="1"/>
    <col min="12" max="12" width="36" customWidth="1"/>
  </cols>
  <sheetData>
    <row r="1" spans="1:15" ht="49.5" customHeight="1" thickBot="1" x14ac:dyDescent="0.3">
      <c r="A1" s="1"/>
      <c r="B1" s="2"/>
      <c r="C1" s="3"/>
      <c r="D1" s="40"/>
      <c r="E1" s="4"/>
      <c r="F1" s="4"/>
      <c r="G1" s="4"/>
      <c r="H1" s="4"/>
      <c r="I1" s="3"/>
      <c r="J1" s="3"/>
      <c r="K1" s="3"/>
      <c r="L1" s="187" t="s">
        <v>0</v>
      </c>
      <c r="M1" s="187"/>
      <c r="N1" s="187"/>
      <c r="O1" s="187"/>
    </row>
    <row r="2" spans="1:15" ht="19.5" customHeight="1" x14ac:dyDescent="0.25">
      <c r="A2" s="41"/>
      <c r="B2" s="42"/>
      <c r="C2" s="43"/>
      <c r="D2" s="44"/>
      <c r="E2" s="45"/>
      <c r="F2" s="45"/>
      <c r="G2" s="45"/>
      <c r="H2" s="45"/>
      <c r="I2" s="46"/>
      <c r="J2" s="46"/>
      <c r="K2" s="46"/>
      <c r="L2" s="46"/>
    </row>
    <row r="3" spans="1:15" ht="19.5" customHeight="1" x14ac:dyDescent="0.35">
      <c r="A3" s="5" t="s">
        <v>112</v>
      </c>
      <c r="B3" s="42"/>
      <c r="C3" s="43"/>
      <c r="D3" s="44"/>
      <c r="E3" s="45"/>
      <c r="F3" s="45"/>
      <c r="G3" s="45"/>
      <c r="H3" s="45"/>
      <c r="I3" s="46"/>
      <c r="J3" s="46"/>
      <c r="K3" s="46"/>
      <c r="L3" s="46"/>
    </row>
    <row r="4" spans="1:15" ht="19.5" customHeight="1" x14ac:dyDescent="0.25">
      <c r="A4" s="6" t="s">
        <v>1</v>
      </c>
      <c r="B4" s="42"/>
      <c r="C4" s="43"/>
      <c r="D4" s="44"/>
      <c r="E4" s="45"/>
      <c r="F4" s="45"/>
      <c r="G4" s="45"/>
      <c r="H4" s="45"/>
      <c r="I4" s="46"/>
      <c r="J4" s="46"/>
      <c r="K4" s="46"/>
      <c r="L4" s="46"/>
    </row>
    <row r="5" spans="1:15" ht="19.5" customHeight="1" x14ac:dyDescent="0.25">
      <c r="A5" s="41"/>
      <c r="B5" s="42"/>
      <c r="C5" s="43"/>
      <c r="D5" s="44"/>
      <c r="E5" s="45"/>
      <c r="F5" s="45"/>
      <c r="G5" s="45"/>
      <c r="H5" s="45"/>
      <c r="I5" s="46"/>
      <c r="J5" s="46"/>
      <c r="K5" s="46"/>
      <c r="L5" s="46"/>
    </row>
    <row r="6" spans="1:15" ht="18.75" x14ac:dyDescent="0.3">
      <c r="A6" s="203" t="s">
        <v>48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</row>
    <row r="7" spans="1:15" ht="15.75" x14ac:dyDescent="0.25">
      <c r="A7" s="177" t="s">
        <v>49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</row>
    <row r="8" spans="1:15" x14ac:dyDescent="0.25">
      <c r="A8" s="184" t="s">
        <v>5</v>
      </c>
      <c r="B8" s="184"/>
      <c r="C8" s="184"/>
      <c r="D8" s="184"/>
      <c r="F8" s="185" t="s">
        <v>10</v>
      </c>
      <c r="G8" s="185"/>
      <c r="H8" s="185"/>
      <c r="I8" s="185"/>
      <c r="J8" s="116"/>
      <c r="L8" s="186" t="s">
        <v>12</v>
      </c>
      <c r="M8" s="186"/>
      <c r="N8" s="186"/>
      <c r="O8" s="186"/>
    </row>
    <row r="9" spans="1:15" ht="15.75" customHeight="1" x14ac:dyDescent="0.25">
      <c r="A9" s="176" t="s">
        <v>50</v>
      </c>
      <c r="B9" s="176" t="s">
        <v>51</v>
      </c>
      <c r="C9" s="176" t="s">
        <v>52</v>
      </c>
      <c r="D9" s="176"/>
      <c r="E9" s="47"/>
      <c r="F9" s="176" t="s">
        <v>50</v>
      </c>
      <c r="G9" s="176" t="s">
        <v>51</v>
      </c>
      <c r="H9" s="176" t="s">
        <v>52</v>
      </c>
      <c r="I9" s="176"/>
      <c r="J9" s="76"/>
      <c r="K9" s="47"/>
      <c r="L9" s="176" t="s">
        <v>50</v>
      </c>
      <c r="M9" s="176" t="s">
        <v>51</v>
      </c>
      <c r="N9" s="176" t="s">
        <v>52</v>
      </c>
      <c r="O9" s="176"/>
    </row>
    <row r="10" spans="1:15" ht="15.75" customHeight="1" x14ac:dyDescent="0.25">
      <c r="A10" s="176"/>
      <c r="B10" s="176"/>
      <c r="C10" s="38" t="s">
        <v>31</v>
      </c>
      <c r="D10" s="38" t="s">
        <v>32</v>
      </c>
      <c r="E10" s="47"/>
      <c r="F10" s="176"/>
      <c r="G10" s="176"/>
      <c r="H10" s="38" t="s">
        <v>31</v>
      </c>
      <c r="I10" s="38" t="s">
        <v>32</v>
      </c>
      <c r="J10" s="76"/>
      <c r="K10" s="47"/>
      <c r="L10" s="176"/>
      <c r="M10" s="176"/>
      <c r="N10" s="38" t="s">
        <v>31</v>
      </c>
      <c r="O10" s="38" t="s">
        <v>32</v>
      </c>
    </row>
    <row r="11" spans="1:15" x14ac:dyDescent="0.25">
      <c r="A11" s="48" t="s">
        <v>53</v>
      </c>
      <c r="B11" s="8">
        <v>4</v>
      </c>
      <c r="C11" s="8">
        <v>33</v>
      </c>
      <c r="D11" s="8">
        <v>0</v>
      </c>
      <c r="F11" s="49" t="s">
        <v>57</v>
      </c>
      <c r="G11" s="50">
        <v>5</v>
      </c>
      <c r="H11" s="50">
        <v>50</v>
      </c>
      <c r="I11" s="50">
        <v>0</v>
      </c>
      <c r="J11" s="70"/>
      <c r="L11" s="51" t="s">
        <v>53</v>
      </c>
      <c r="M11" s="52">
        <v>9</v>
      </c>
      <c r="N11" s="52">
        <v>96</v>
      </c>
      <c r="O11" s="12">
        <v>12</v>
      </c>
    </row>
    <row r="12" spans="1:15" x14ac:dyDescent="0.25">
      <c r="A12" s="48" t="s">
        <v>54</v>
      </c>
      <c r="B12" s="8">
        <v>3</v>
      </c>
      <c r="C12" s="8">
        <v>46</v>
      </c>
      <c r="D12" s="8">
        <v>0</v>
      </c>
      <c r="F12" s="49" t="s">
        <v>54</v>
      </c>
      <c r="G12" s="50">
        <v>9</v>
      </c>
      <c r="H12" s="50">
        <v>114</v>
      </c>
      <c r="I12" s="50">
        <v>2</v>
      </c>
      <c r="J12" s="70"/>
      <c r="L12" s="51" t="s">
        <v>56</v>
      </c>
      <c r="M12" s="52">
        <v>3</v>
      </c>
      <c r="N12" s="52">
        <v>0</v>
      </c>
      <c r="O12" s="52">
        <v>36</v>
      </c>
    </row>
    <row r="13" spans="1:15" x14ac:dyDescent="0.25">
      <c r="A13" s="48" t="s">
        <v>55</v>
      </c>
      <c r="B13" s="8">
        <v>13</v>
      </c>
      <c r="C13" s="8">
        <v>112</v>
      </c>
      <c r="D13" s="8">
        <v>0</v>
      </c>
      <c r="F13" s="49" t="s">
        <v>58</v>
      </c>
      <c r="G13" s="50">
        <v>2</v>
      </c>
      <c r="H13" s="50">
        <v>14</v>
      </c>
      <c r="I13" s="50">
        <v>7</v>
      </c>
      <c r="J13" s="70"/>
      <c r="L13" s="51" t="s">
        <v>57</v>
      </c>
      <c r="M13" s="52">
        <v>16</v>
      </c>
      <c r="N13" s="52">
        <v>192</v>
      </c>
      <c r="O13" s="52">
        <v>0</v>
      </c>
    </row>
    <row r="14" spans="1:15" x14ac:dyDescent="0.25">
      <c r="A14" s="53" t="s">
        <v>26</v>
      </c>
      <c r="B14" s="25">
        <v>20</v>
      </c>
      <c r="C14" s="25">
        <v>191</v>
      </c>
      <c r="D14" s="25">
        <v>0</v>
      </c>
      <c r="F14" s="110" t="s">
        <v>26</v>
      </c>
      <c r="G14" s="55">
        <v>16</v>
      </c>
      <c r="H14" s="55">
        <v>178</v>
      </c>
      <c r="I14" s="55">
        <v>9</v>
      </c>
      <c r="J14" s="117"/>
      <c r="L14" s="51" t="s">
        <v>54</v>
      </c>
      <c r="M14" s="52">
        <v>24</v>
      </c>
      <c r="N14" s="52">
        <v>375</v>
      </c>
      <c r="O14" s="12">
        <v>9</v>
      </c>
    </row>
    <row r="15" spans="1:15" x14ac:dyDescent="0.25">
      <c r="A15" s="72"/>
      <c r="B15" s="89"/>
      <c r="C15" s="89"/>
      <c r="D15" s="89"/>
      <c r="F15" s="140"/>
      <c r="G15" s="58"/>
      <c r="H15" s="58"/>
      <c r="I15" s="58"/>
      <c r="J15" s="117"/>
      <c r="L15" s="51" t="s">
        <v>43</v>
      </c>
      <c r="M15" s="52">
        <v>16</v>
      </c>
      <c r="N15" s="52">
        <v>12</v>
      </c>
      <c r="O15" s="12">
        <v>4</v>
      </c>
    </row>
    <row r="16" spans="1:15" x14ac:dyDescent="0.25">
      <c r="F16" s="139"/>
      <c r="G16" s="70"/>
      <c r="H16" s="70"/>
      <c r="I16" s="118"/>
      <c r="J16" s="118"/>
      <c r="L16" s="51" t="s">
        <v>58</v>
      </c>
      <c r="M16" s="52">
        <v>3</v>
      </c>
      <c r="N16" s="52">
        <v>26</v>
      </c>
      <c r="O16" s="52">
        <v>10</v>
      </c>
    </row>
    <row r="17" spans="1:15" x14ac:dyDescent="0.25">
      <c r="F17" s="139"/>
      <c r="G17" s="70"/>
      <c r="H17" s="70"/>
      <c r="I17" s="70"/>
      <c r="J17" s="70"/>
      <c r="L17" s="67" t="s">
        <v>26</v>
      </c>
      <c r="M17" s="121">
        <f>SUM(M11:M16)</f>
        <v>71</v>
      </c>
      <c r="N17" s="121">
        <f t="shared" ref="N17:O17" si="0">SUM(N11:N16)</f>
        <v>701</v>
      </c>
      <c r="O17" s="121">
        <f t="shared" si="0"/>
        <v>71</v>
      </c>
    </row>
    <row r="18" spans="1:15" x14ac:dyDescent="0.25">
      <c r="G18" s="119"/>
      <c r="H18" s="119"/>
      <c r="I18" s="119"/>
      <c r="J18" s="119"/>
      <c r="L18" s="120"/>
      <c r="M18" s="91"/>
      <c r="N18" s="91"/>
      <c r="O18" s="91"/>
    </row>
    <row r="19" spans="1:15" x14ac:dyDescent="0.25">
      <c r="L19" s="66"/>
      <c r="M19" s="43"/>
      <c r="N19" s="43"/>
      <c r="O19" s="43"/>
    </row>
    <row r="21" spans="1:15" ht="15.75" x14ac:dyDescent="0.25">
      <c r="A21" s="177" t="s">
        <v>59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</row>
    <row r="22" spans="1:15" x14ac:dyDescent="0.25">
      <c r="A22" s="184" t="s">
        <v>5</v>
      </c>
      <c r="B22" s="184"/>
      <c r="C22" s="184"/>
      <c r="D22" s="184"/>
      <c r="F22" s="185" t="s">
        <v>10</v>
      </c>
      <c r="G22" s="185"/>
      <c r="H22" s="185"/>
      <c r="I22" s="185"/>
      <c r="J22" s="116"/>
      <c r="L22" s="186" t="s">
        <v>12</v>
      </c>
      <c r="M22" s="186"/>
      <c r="N22" s="186"/>
      <c r="O22" s="186"/>
    </row>
    <row r="23" spans="1:15" ht="15.75" customHeight="1" x14ac:dyDescent="0.25">
      <c r="A23" s="175" t="s">
        <v>60</v>
      </c>
      <c r="B23" s="175" t="s">
        <v>51</v>
      </c>
      <c r="C23" s="176" t="s">
        <v>52</v>
      </c>
      <c r="D23" s="176"/>
      <c r="F23" s="175" t="s">
        <v>60</v>
      </c>
      <c r="G23" s="175" t="s">
        <v>51</v>
      </c>
      <c r="H23" s="176" t="s">
        <v>52</v>
      </c>
      <c r="I23" s="176"/>
      <c r="J23" s="76"/>
      <c r="L23" s="175" t="s">
        <v>61</v>
      </c>
      <c r="M23" s="176" t="s">
        <v>51</v>
      </c>
      <c r="N23" s="176" t="s">
        <v>52</v>
      </c>
      <c r="O23" s="176"/>
    </row>
    <row r="24" spans="1:15" x14ac:dyDescent="0.25">
      <c r="A24" s="175"/>
      <c r="B24" s="175"/>
      <c r="C24" s="38" t="s">
        <v>31</v>
      </c>
      <c r="D24" s="38" t="s">
        <v>32</v>
      </c>
      <c r="F24" s="175"/>
      <c r="G24" s="175"/>
      <c r="H24" s="38" t="s">
        <v>31</v>
      </c>
      <c r="I24" s="38" t="s">
        <v>32</v>
      </c>
      <c r="J24" s="76"/>
      <c r="L24" s="175"/>
      <c r="M24" s="176"/>
      <c r="N24" s="38" t="s">
        <v>31</v>
      </c>
      <c r="O24" s="38" t="s">
        <v>32</v>
      </c>
    </row>
    <row r="25" spans="1:15" x14ac:dyDescent="0.25">
      <c r="A25" s="48" t="s">
        <v>62</v>
      </c>
      <c r="B25" s="8">
        <v>2</v>
      </c>
      <c r="C25" s="8">
        <v>42</v>
      </c>
      <c r="D25" s="8">
        <v>0</v>
      </c>
      <c r="F25" s="49" t="s">
        <v>57</v>
      </c>
      <c r="G25" s="50">
        <v>5</v>
      </c>
      <c r="H25" s="50">
        <v>50</v>
      </c>
      <c r="I25" s="71">
        <v>0</v>
      </c>
      <c r="J25" s="117"/>
      <c r="L25" s="51" t="s">
        <v>119</v>
      </c>
      <c r="M25" s="12">
        <v>8</v>
      </c>
      <c r="N25" s="12">
        <v>80</v>
      </c>
      <c r="O25" s="12">
        <v>16</v>
      </c>
    </row>
    <row r="26" spans="1:15" x14ac:dyDescent="0.25">
      <c r="A26" s="48" t="s">
        <v>57</v>
      </c>
      <c r="B26" s="8">
        <v>11</v>
      </c>
      <c r="C26" s="8">
        <v>111</v>
      </c>
      <c r="D26" s="8">
        <v>0</v>
      </c>
      <c r="F26" s="49" t="s">
        <v>54</v>
      </c>
      <c r="G26" s="50">
        <v>6</v>
      </c>
      <c r="H26" s="50">
        <v>124</v>
      </c>
      <c r="I26" s="10">
        <v>2</v>
      </c>
      <c r="J26" s="28"/>
      <c r="L26" s="51" t="s">
        <v>57</v>
      </c>
      <c r="M26" s="12">
        <v>16</v>
      </c>
      <c r="N26" s="12">
        <v>192</v>
      </c>
      <c r="O26" s="12">
        <v>0</v>
      </c>
    </row>
    <row r="27" spans="1:15" x14ac:dyDescent="0.25">
      <c r="A27" s="48" t="s">
        <v>118</v>
      </c>
      <c r="B27" s="25">
        <v>4</v>
      </c>
      <c r="C27" s="25">
        <v>47</v>
      </c>
      <c r="D27" s="25">
        <v>0</v>
      </c>
      <c r="F27" s="54" t="s">
        <v>26</v>
      </c>
      <c r="G27" s="55">
        <f>SUM(G25:G26)</f>
        <v>11</v>
      </c>
      <c r="H27" s="55">
        <f t="shared" ref="H27:I27" si="1">SUM(H25:H26)</f>
        <v>174</v>
      </c>
      <c r="I27" s="55">
        <f t="shared" si="1"/>
        <v>2</v>
      </c>
      <c r="J27" s="58"/>
      <c r="L27" s="51" t="s">
        <v>62</v>
      </c>
      <c r="M27" s="12">
        <v>24</v>
      </c>
      <c r="N27" s="12">
        <v>384</v>
      </c>
      <c r="O27" s="12">
        <v>0</v>
      </c>
    </row>
    <row r="28" spans="1:15" ht="15.75" customHeight="1" x14ac:dyDescent="0.25">
      <c r="A28" s="53" t="s">
        <v>26</v>
      </c>
      <c r="B28" s="25">
        <f>SUM(B25:B27)</f>
        <v>17</v>
      </c>
      <c r="C28" s="25">
        <f>SUM(C25:C27)</f>
        <v>200</v>
      </c>
      <c r="D28" s="25">
        <v>0</v>
      </c>
      <c r="F28" s="69"/>
      <c r="G28" s="70"/>
      <c r="H28" s="70"/>
      <c r="I28" s="70"/>
      <c r="J28" s="70"/>
      <c r="L28" s="56" t="s">
        <v>26</v>
      </c>
      <c r="M28" s="68">
        <f>SUM(M25:M27)</f>
        <v>48</v>
      </c>
      <c r="N28" s="68">
        <f t="shared" ref="N28:O28" si="2">SUM(N25:N27)</f>
        <v>656</v>
      </c>
      <c r="O28" s="68">
        <f t="shared" si="2"/>
        <v>16</v>
      </c>
    </row>
    <row r="29" spans="1:15" ht="15.75" customHeight="1" x14ac:dyDescent="0.25">
      <c r="A29" s="72"/>
      <c r="B29" s="73"/>
      <c r="C29" s="73"/>
      <c r="D29" s="73"/>
      <c r="F29" s="69"/>
      <c r="G29" s="70"/>
      <c r="H29" s="70"/>
      <c r="I29" s="70"/>
      <c r="J29" s="70"/>
      <c r="L29" s="141"/>
      <c r="M29" s="18"/>
      <c r="N29" s="18"/>
      <c r="O29" s="18"/>
    </row>
    <row r="30" spans="1:15" x14ac:dyDescent="0.25">
      <c r="F30" s="57"/>
      <c r="G30" s="58"/>
      <c r="H30" s="58"/>
      <c r="I30" s="58"/>
      <c r="J30" s="58"/>
      <c r="L30" s="59"/>
      <c r="M30" s="91"/>
      <c r="N30" s="91"/>
      <c r="O30" s="91"/>
    </row>
    <row r="31" spans="1:15" x14ac:dyDescent="0.25">
      <c r="F31" s="57"/>
      <c r="G31" s="58"/>
      <c r="H31" s="58"/>
      <c r="I31" s="58"/>
      <c r="J31" s="58"/>
      <c r="L31" s="59"/>
      <c r="M31" s="60"/>
      <c r="N31" s="60"/>
      <c r="O31" s="60"/>
    </row>
    <row r="33" spans="1:16" ht="15.75" x14ac:dyDescent="0.25">
      <c r="A33" s="177" t="s">
        <v>63</v>
      </c>
      <c r="B33" s="177"/>
      <c r="C33" s="177"/>
      <c r="D33" s="178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</row>
    <row r="34" spans="1:16" ht="25.5" x14ac:dyDescent="0.25">
      <c r="A34" s="61" t="s">
        <v>60</v>
      </c>
      <c r="B34" s="61" t="s">
        <v>52</v>
      </c>
      <c r="C34" s="115" t="s">
        <v>124</v>
      </c>
      <c r="D34" s="75"/>
      <c r="F34" s="38" t="s">
        <v>47</v>
      </c>
      <c r="G34" s="38" t="s">
        <v>31</v>
      </c>
      <c r="H34" s="38" t="s">
        <v>32</v>
      </c>
      <c r="I34" s="38" t="s">
        <v>64</v>
      </c>
      <c r="J34" s="115" t="s">
        <v>83</v>
      </c>
      <c r="L34" s="38" t="s">
        <v>65</v>
      </c>
      <c r="M34" s="38" t="s">
        <v>31</v>
      </c>
      <c r="N34" s="38" t="s">
        <v>32</v>
      </c>
      <c r="O34" s="38" t="s">
        <v>64</v>
      </c>
      <c r="P34" s="115" t="s">
        <v>83</v>
      </c>
    </row>
    <row r="35" spans="1:16" x14ac:dyDescent="0.25">
      <c r="A35" s="62" t="s">
        <v>66</v>
      </c>
      <c r="B35" s="14">
        <v>36</v>
      </c>
      <c r="C35" s="14" t="s">
        <v>125</v>
      </c>
      <c r="D35" s="74"/>
      <c r="F35" s="14" t="s">
        <v>67</v>
      </c>
      <c r="G35" s="14">
        <v>9</v>
      </c>
      <c r="H35" s="14">
        <v>4</v>
      </c>
      <c r="I35" s="113">
        <v>13</v>
      </c>
      <c r="J35" s="14" t="s">
        <v>98</v>
      </c>
      <c r="L35" s="14" t="s">
        <v>52</v>
      </c>
      <c r="M35" s="14">
        <v>4</v>
      </c>
      <c r="N35" s="14">
        <v>3</v>
      </c>
      <c r="O35" s="113">
        <v>7</v>
      </c>
      <c r="P35" s="14" t="s">
        <v>67</v>
      </c>
    </row>
    <row r="36" spans="1:16" x14ac:dyDescent="0.25">
      <c r="A36" s="62" t="s">
        <v>68</v>
      </c>
      <c r="B36" s="14">
        <v>36</v>
      </c>
      <c r="C36" s="14" t="s">
        <v>127</v>
      </c>
      <c r="D36" s="74"/>
      <c r="F36" s="77"/>
      <c r="G36" s="77"/>
      <c r="H36" s="77"/>
      <c r="I36" s="77"/>
      <c r="J36" s="77"/>
    </row>
    <row r="37" spans="1:16" x14ac:dyDescent="0.25">
      <c r="A37" s="62" t="s">
        <v>69</v>
      </c>
      <c r="B37" s="14">
        <v>42</v>
      </c>
      <c r="C37" s="14" t="s">
        <v>126</v>
      </c>
      <c r="D37" s="74"/>
      <c r="F37" s="77"/>
      <c r="G37" s="77"/>
      <c r="H37" s="77"/>
      <c r="I37" s="77"/>
      <c r="J37" s="77"/>
    </row>
    <row r="38" spans="1:16" x14ac:dyDescent="0.25">
      <c r="A38" s="62" t="s">
        <v>70</v>
      </c>
      <c r="B38" s="14">
        <v>42</v>
      </c>
      <c r="C38" s="14" t="s">
        <v>126</v>
      </c>
      <c r="D38" s="74"/>
      <c r="F38" s="77"/>
      <c r="G38" s="77"/>
      <c r="H38" s="77"/>
      <c r="I38" s="77"/>
      <c r="J38" s="77"/>
    </row>
    <row r="39" spans="1:16" x14ac:dyDescent="0.25">
      <c r="A39" s="62" t="s">
        <v>120</v>
      </c>
      <c r="B39" s="14">
        <v>36</v>
      </c>
      <c r="C39" s="14" t="s">
        <v>126</v>
      </c>
      <c r="D39" s="74"/>
    </row>
    <row r="40" spans="1:16" x14ac:dyDescent="0.25">
      <c r="A40" s="62" t="s">
        <v>121</v>
      </c>
      <c r="B40" s="14">
        <v>48</v>
      </c>
      <c r="C40" s="14" t="s">
        <v>126</v>
      </c>
      <c r="D40" s="74"/>
    </row>
    <row r="41" spans="1:16" x14ac:dyDescent="0.25">
      <c r="A41" s="62" t="s">
        <v>71</v>
      </c>
      <c r="B41" s="14">
        <v>36</v>
      </c>
      <c r="C41" s="14" t="s">
        <v>126</v>
      </c>
      <c r="D41" s="74"/>
    </row>
    <row r="42" spans="1:16" x14ac:dyDescent="0.25">
      <c r="A42" s="62" t="s">
        <v>72</v>
      </c>
      <c r="B42" s="14">
        <v>36</v>
      </c>
      <c r="C42" s="14" t="s">
        <v>127</v>
      </c>
      <c r="D42" s="74"/>
    </row>
    <row r="43" spans="1:16" x14ac:dyDescent="0.25">
      <c r="A43" s="62" t="s">
        <v>122</v>
      </c>
      <c r="B43" s="14">
        <v>24</v>
      </c>
      <c r="C43" s="14" t="s">
        <v>145</v>
      </c>
      <c r="D43" s="74"/>
    </row>
    <row r="44" spans="1:16" x14ac:dyDescent="0.25">
      <c r="A44" s="62" t="s">
        <v>123</v>
      </c>
      <c r="B44" s="14">
        <v>36</v>
      </c>
      <c r="C44" s="14" t="s">
        <v>145</v>
      </c>
      <c r="D44" s="74"/>
    </row>
    <row r="45" spans="1:16" x14ac:dyDescent="0.25">
      <c r="A45" s="62" t="s">
        <v>73</v>
      </c>
      <c r="B45" s="14">
        <v>36</v>
      </c>
      <c r="C45" s="14" t="s">
        <v>126</v>
      </c>
      <c r="D45" s="74"/>
    </row>
    <row r="46" spans="1:16" x14ac:dyDescent="0.25">
      <c r="A46" s="63" t="s">
        <v>74</v>
      </c>
      <c r="B46" s="14">
        <v>36</v>
      </c>
      <c r="C46" s="14" t="s">
        <v>127</v>
      </c>
      <c r="D46" s="74"/>
    </row>
    <row r="47" spans="1:16" x14ac:dyDescent="0.25">
      <c r="A47" s="61" t="s">
        <v>26</v>
      </c>
      <c r="B47" s="38">
        <v>444</v>
      </c>
      <c r="C47" s="76"/>
      <c r="D47" s="74"/>
    </row>
    <row r="50" spans="1:5" ht="15.75" x14ac:dyDescent="0.25">
      <c r="A50" s="177" t="s">
        <v>75</v>
      </c>
      <c r="B50" s="177"/>
      <c r="C50" s="177"/>
      <c r="D50" s="177"/>
      <c r="E50" s="177"/>
    </row>
    <row r="51" spans="1:5" ht="15" customHeight="1" x14ac:dyDescent="0.25">
      <c r="A51" s="179" t="s">
        <v>76</v>
      </c>
      <c r="B51" s="176" t="s">
        <v>128</v>
      </c>
      <c r="C51" s="181" t="s">
        <v>77</v>
      </c>
      <c r="D51" s="182"/>
      <c r="E51" s="183"/>
    </row>
    <row r="52" spans="1:5" x14ac:dyDescent="0.25">
      <c r="A52" s="179"/>
      <c r="B52" s="180"/>
      <c r="C52" s="64" t="s">
        <v>31</v>
      </c>
      <c r="D52" s="85" t="s">
        <v>32</v>
      </c>
      <c r="E52" s="85" t="s">
        <v>26</v>
      </c>
    </row>
    <row r="53" spans="1:5" ht="15" customHeight="1" x14ac:dyDescent="0.25">
      <c r="A53" s="65" t="s">
        <v>78</v>
      </c>
      <c r="B53" s="21" t="s">
        <v>129</v>
      </c>
      <c r="C53" s="14">
        <v>5</v>
      </c>
      <c r="D53" s="111">
        <v>5</v>
      </c>
      <c r="E53" s="111">
        <f>SUM(C53:D53)</f>
        <v>10</v>
      </c>
    </row>
    <row r="54" spans="1:5" ht="15" customHeight="1" x14ac:dyDescent="0.25">
      <c r="A54" s="65" t="s">
        <v>92</v>
      </c>
      <c r="B54" s="21" t="s">
        <v>130</v>
      </c>
      <c r="C54" s="14">
        <v>3</v>
      </c>
      <c r="D54" s="111">
        <v>1</v>
      </c>
      <c r="E54" s="111">
        <f t="shared" ref="E54:E67" si="3">SUM(C54:D54)</f>
        <v>4</v>
      </c>
    </row>
    <row r="55" spans="1:5" ht="15" customHeight="1" x14ac:dyDescent="0.25">
      <c r="A55" s="125" t="s">
        <v>118</v>
      </c>
      <c r="B55" s="21" t="s">
        <v>130</v>
      </c>
      <c r="C55" s="14">
        <v>0</v>
      </c>
      <c r="D55" s="111">
        <v>12</v>
      </c>
      <c r="E55" s="111">
        <f t="shared" si="3"/>
        <v>12</v>
      </c>
    </row>
    <row r="56" spans="1:5" ht="15" customHeight="1" x14ac:dyDescent="0.25">
      <c r="A56" s="65" t="s">
        <v>46</v>
      </c>
      <c r="B56" s="21" t="s">
        <v>131</v>
      </c>
      <c r="C56" s="14">
        <v>12</v>
      </c>
      <c r="D56" s="111">
        <v>14</v>
      </c>
      <c r="E56" s="111">
        <f t="shared" si="3"/>
        <v>26</v>
      </c>
    </row>
    <row r="57" spans="1:5" ht="15" customHeight="1" x14ac:dyDescent="0.25">
      <c r="A57" s="65" t="s">
        <v>79</v>
      </c>
      <c r="B57" s="21" t="s">
        <v>132</v>
      </c>
      <c r="C57" s="14">
        <v>0</v>
      </c>
      <c r="D57" s="111">
        <v>1</v>
      </c>
      <c r="E57" s="111">
        <f t="shared" si="3"/>
        <v>1</v>
      </c>
    </row>
    <row r="58" spans="1:5" ht="15" customHeight="1" x14ac:dyDescent="0.25">
      <c r="A58" s="125" t="s">
        <v>133</v>
      </c>
      <c r="B58" s="21" t="s">
        <v>129</v>
      </c>
      <c r="C58" s="14">
        <v>18</v>
      </c>
      <c r="D58" s="111">
        <v>14</v>
      </c>
      <c r="E58" s="111">
        <f t="shared" si="3"/>
        <v>32</v>
      </c>
    </row>
    <row r="59" spans="1:5" ht="15" customHeight="1" x14ac:dyDescent="0.25">
      <c r="A59" s="65" t="s">
        <v>82</v>
      </c>
      <c r="B59" s="34" t="s">
        <v>134</v>
      </c>
      <c r="C59" s="14">
        <v>0</v>
      </c>
      <c r="D59" s="111">
        <v>12</v>
      </c>
      <c r="E59" s="111">
        <f t="shared" si="3"/>
        <v>12</v>
      </c>
    </row>
    <row r="60" spans="1:5" ht="15" customHeight="1" x14ac:dyDescent="0.25">
      <c r="A60" s="114" t="s">
        <v>135</v>
      </c>
      <c r="B60" s="21" t="s">
        <v>136</v>
      </c>
      <c r="C60" s="14">
        <v>4</v>
      </c>
      <c r="D60" s="111">
        <v>0</v>
      </c>
      <c r="E60" s="111">
        <f t="shared" si="3"/>
        <v>4</v>
      </c>
    </row>
    <row r="61" spans="1:5" ht="15" customHeight="1" x14ac:dyDescent="0.25">
      <c r="A61" s="65" t="s">
        <v>80</v>
      </c>
      <c r="B61" s="21" t="s">
        <v>137</v>
      </c>
      <c r="C61" s="14">
        <v>3</v>
      </c>
      <c r="D61" s="111">
        <v>3</v>
      </c>
      <c r="E61" s="111">
        <f t="shared" si="3"/>
        <v>6</v>
      </c>
    </row>
    <row r="62" spans="1:5" ht="15" customHeight="1" x14ac:dyDescent="0.25">
      <c r="A62" s="65" t="s">
        <v>47</v>
      </c>
      <c r="B62" s="21" t="s">
        <v>138</v>
      </c>
      <c r="C62" s="14">
        <v>1</v>
      </c>
      <c r="D62" s="111">
        <v>1</v>
      </c>
      <c r="E62" s="111">
        <f t="shared" si="3"/>
        <v>2</v>
      </c>
    </row>
    <row r="63" spans="1:5" ht="15" customHeight="1" x14ac:dyDescent="0.25">
      <c r="A63" s="65" t="s">
        <v>65</v>
      </c>
      <c r="B63" s="21" t="s">
        <v>131</v>
      </c>
      <c r="C63" s="14">
        <v>0</v>
      </c>
      <c r="D63" s="111">
        <v>1</v>
      </c>
      <c r="E63" s="111">
        <f t="shared" si="3"/>
        <v>1</v>
      </c>
    </row>
    <row r="64" spans="1:5" ht="15" customHeight="1" x14ac:dyDescent="0.25">
      <c r="A64" s="65" t="s">
        <v>81</v>
      </c>
      <c r="B64" s="21" t="s">
        <v>129</v>
      </c>
      <c r="C64" s="14">
        <v>4</v>
      </c>
      <c r="D64" s="111">
        <v>3</v>
      </c>
      <c r="E64" s="111">
        <f t="shared" si="3"/>
        <v>7</v>
      </c>
    </row>
    <row r="65" spans="1:5" ht="15" customHeight="1" x14ac:dyDescent="0.25">
      <c r="A65" s="65" t="s">
        <v>43</v>
      </c>
      <c r="B65" s="21" t="s">
        <v>134</v>
      </c>
      <c r="C65" s="14">
        <v>1</v>
      </c>
      <c r="D65" s="111">
        <v>0</v>
      </c>
      <c r="E65" s="111">
        <f t="shared" si="3"/>
        <v>1</v>
      </c>
    </row>
    <row r="66" spans="1:5" ht="15" customHeight="1" x14ac:dyDescent="0.25">
      <c r="A66" s="80" t="s">
        <v>93</v>
      </c>
      <c r="B66" s="21" t="s">
        <v>131</v>
      </c>
      <c r="C66" s="14">
        <v>0</v>
      </c>
      <c r="D66" s="111">
        <v>1</v>
      </c>
      <c r="E66" s="111">
        <f t="shared" si="3"/>
        <v>1</v>
      </c>
    </row>
    <row r="67" spans="1:5" ht="15" customHeight="1" x14ac:dyDescent="0.25">
      <c r="A67" s="114" t="s">
        <v>139</v>
      </c>
      <c r="B67" s="21" t="s">
        <v>136</v>
      </c>
      <c r="C67" s="14">
        <v>4</v>
      </c>
      <c r="D67" s="111">
        <v>1</v>
      </c>
      <c r="E67" s="111">
        <f t="shared" si="3"/>
        <v>5</v>
      </c>
    </row>
  </sheetData>
  <mergeCells count="33">
    <mergeCell ref="L1:O1"/>
    <mergeCell ref="L9:L10"/>
    <mergeCell ref="M9:M10"/>
    <mergeCell ref="N9:O9"/>
    <mergeCell ref="A21:O21"/>
    <mergeCell ref="A6:O6"/>
    <mergeCell ref="A7:O7"/>
    <mergeCell ref="A8:D8"/>
    <mergeCell ref="F8:I8"/>
    <mergeCell ref="L8:O8"/>
    <mergeCell ref="A22:D22"/>
    <mergeCell ref="F22:I22"/>
    <mergeCell ref="L22:O22"/>
    <mergeCell ref="A9:A10"/>
    <mergeCell ref="B9:B10"/>
    <mergeCell ref="C9:D9"/>
    <mergeCell ref="F9:F10"/>
    <mergeCell ref="G9:G10"/>
    <mergeCell ref="H9:I9"/>
    <mergeCell ref="A51:A52"/>
    <mergeCell ref="B51:B52"/>
    <mergeCell ref="C51:E51"/>
    <mergeCell ref="A23:A24"/>
    <mergeCell ref="B23:B24"/>
    <mergeCell ref="C23:D23"/>
    <mergeCell ref="L23:L24"/>
    <mergeCell ref="M23:M24"/>
    <mergeCell ref="N23:O23"/>
    <mergeCell ref="A33:O33"/>
    <mergeCell ref="A50:E50"/>
    <mergeCell ref="F23:F24"/>
    <mergeCell ref="G23:G24"/>
    <mergeCell ref="H23:I2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workbookViewId="0">
      <selection activeCell="G3" sqref="G3"/>
    </sheetView>
  </sheetViews>
  <sheetFormatPr baseColWidth="10" defaultRowHeight="15" x14ac:dyDescent="0.25"/>
  <cols>
    <col min="2" max="2" width="40.5703125" customWidth="1"/>
  </cols>
  <sheetData>
    <row r="1" spans="1:21" ht="51.7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188" t="s">
        <v>0</v>
      </c>
      <c r="N1" s="188"/>
      <c r="O1" s="188"/>
      <c r="P1" s="188"/>
      <c r="Q1" s="3"/>
      <c r="R1" s="3"/>
      <c r="S1" s="3"/>
      <c r="T1" s="3"/>
      <c r="U1" s="3"/>
    </row>
    <row r="3" spans="1:21" ht="23.25" x14ac:dyDescent="0.35">
      <c r="A3" s="5" t="s">
        <v>112</v>
      </c>
    </row>
    <row r="4" spans="1:21" x14ac:dyDescent="0.25">
      <c r="A4" s="6" t="s">
        <v>1</v>
      </c>
    </row>
    <row r="6" spans="1:21" ht="38.25" x14ac:dyDescent="0.25">
      <c r="A6" s="7" t="s">
        <v>2</v>
      </c>
      <c r="B6" s="7"/>
      <c r="C6" s="14" t="s">
        <v>33</v>
      </c>
      <c r="D6" s="14" t="s">
        <v>140</v>
      </c>
      <c r="E6" s="14" t="s">
        <v>3</v>
      </c>
      <c r="F6" s="14" t="s">
        <v>4</v>
      </c>
    </row>
    <row r="7" spans="1:21" x14ac:dyDescent="0.25">
      <c r="A7" s="191" t="s">
        <v>5</v>
      </c>
      <c r="B7" s="8" t="s">
        <v>13</v>
      </c>
      <c r="C7" s="8">
        <v>3667</v>
      </c>
      <c r="D7" s="143">
        <v>0.44540000000000002</v>
      </c>
      <c r="E7" s="143">
        <v>4.5900000000000003E-2</v>
      </c>
      <c r="F7" s="143">
        <v>0.95409999999999995</v>
      </c>
      <c r="G7" s="142"/>
    </row>
    <row r="8" spans="1:21" x14ac:dyDescent="0.25">
      <c r="A8" s="192"/>
      <c r="B8" s="8" t="s">
        <v>8</v>
      </c>
      <c r="C8" s="8">
        <v>3602</v>
      </c>
      <c r="D8" s="143">
        <v>0.48159999999999997</v>
      </c>
      <c r="E8" s="143">
        <v>0.49730000000000002</v>
      </c>
      <c r="F8" s="143">
        <v>0.50270000000000004</v>
      </c>
      <c r="G8" s="142"/>
    </row>
    <row r="9" spans="1:21" x14ac:dyDescent="0.25">
      <c r="A9" s="192"/>
      <c r="B9" s="8" t="s">
        <v>9</v>
      </c>
      <c r="C9" s="8">
        <v>3646</v>
      </c>
      <c r="D9" s="143">
        <v>0.25430000000000003</v>
      </c>
      <c r="E9" s="143">
        <v>0.50490000000000002</v>
      </c>
      <c r="F9" s="143">
        <v>0.49509999999999998</v>
      </c>
      <c r="G9" s="142"/>
    </row>
    <row r="10" spans="1:21" x14ac:dyDescent="0.25">
      <c r="A10" s="192"/>
      <c r="B10" s="8" t="s">
        <v>94</v>
      </c>
      <c r="C10" s="8">
        <v>3416</v>
      </c>
      <c r="D10" s="143">
        <v>0.1278</v>
      </c>
      <c r="E10" s="143">
        <v>0.92900000000000005</v>
      </c>
      <c r="F10" s="143">
        <v>7.0999999999999994E-2</v>
      </c>
      <c r="G10" s="142"/>
    </row>
    <row r="11" spans="1:21" x14ac:dyDescent="0.25">
      <c r="A11" s="193"/>
      <c r="B11" s="15" t="s">
        <v>141</v>
      </c>
      <c r="C11" s="8">
        <v>3649</v>
      </c>
      <c r="D11" s="143">
        <v>4.8500000000000001E-2</v>
      </c>
      <c r="E11" s="143">
        <v>0.83899999999999997</v>
      </c>
      <c r="F11" s="143">
        <v>0.161</v>
      </c>
      <c r="G11" s="142"/>
    </row>
    <row r="12" spans="1:21" x14ac:dyDescent="0.25">
      <c r="A12" s="196" t="s">
        <v>10</v>
      </c>
      <c r="B12" s="10" t="s">
        <v>8</v>
      </c>
      <c r="C12" s="10">
        <v>2932</v>
      </c>
      <c r="D12" s="112">
        <v>0.66049999999999998</v>
      </c>
      <c r="E12" s="112">
        <v>0.35289999999999999</v>
      </c>
      <c r="F12" s="112">
        <v>0.64710000000000001</v>
      </c>
      <c r="G12" s="142"/>
    </row>
    <row r="13" spans="1:21" x14ac:dyDescent="0.25">
      <c r="A13" s="196"/>
      <c r="B13" s="10" t="s">
        <v>11</v>
      </c>
      <c r="C13" s="10">
        <v>2828</v>
      </c>
      <c r="D13" s="112">
        <v>5.3E-3</v>
      </c>
      <c r="E13" s="112">
        <v>0.93330000000000002</v>
      </c>
      <c r="F13" s="112">
        <v>6.6699999999999995E-2</v>
      </c>
      <c r="G13" s="142"/>
    </row>
    <row r="14" spans="1:21" x14ac:dyDescent="0.25">
      <c r="A14" s="197" t="s">
        <v>12</v>
      </c>
      <c r="B14" s="12" t="s">
        <v>6</v>
      </c>
      <c r="C14" s="12">
        <v>3480</v>
      </c>
      <c r="D14" s="144">
        <v>0.245</v>
      </c>
      <c r="E14" s="145">
        <v>0.26919999999999999</v>
      </c>
      <c r="F14" s="146">
        <v>0.73080000000000001</v>
      </c>
      <c r="G14" s="142"/>
    </row>
    <row r="15" spans="1:21" x14ac:dyDescent="0.25">
      <c r="A15" s="197"/>
      <c r="B15" s="12" t="s">
        <v>34</v>
      </c>
      <c r="C15" s="12">
        <v>3606</v>
      </c>
      <c r="D15" s="144">
        <v>0.19769999999999999</v>
      </c>
      <c r="E15" s="145">
        <v>0.22370000000000001</v>
      </c>
      <c r="F15" s="146">
        <v>0.77629999999999999</v>
      </c>
      <c r="G15" s="142"/>
    </row>
    <row r="16" spans="1:21" x14ac:dyDescent="0.25">
      <c r="A16" s="197"/>
      <c r="B16" s="12" t="s">
        <v>97</v>
      </c>
      <c r="C16" s="12">
        <v>3225</v>
      </c>
      <c r="D16" s="144">
        <v>0.1598</v>
      </c>
      <c r="E16" s="145">
        <v>0.63800000000000001</v>
      </c>
      <c r="F16" s="146">
        <v>0.36199999999999999</v>
      </c>
      <c r="G16" s="142"/>
    </row>
    <row r="17" spans="1:7" x14ac:dyDescent="0.25">
      <c r="A17" s="197"/>
      <c r="B17" s="12" t="s">
        <v>8</v>
      </c>
      <c r="C17" s="12">
        <v>3252</v>
      </c>
      <c r="D17" s="144">
        <v>0.49709999999999999</v>
      </c>
      <c r="E17" s="145">
        <v>0.39229999999999998</v>
      </c>
      <c r="F17" s="146">
        <v>0.60770000000000002</v>
      </c>
      <c r="G17" s="142"/>
    </row>
    <row r="18" spans="1:7" x14ac:dyDescent="0.25">
      <c r="A18" s="197"/>
      <c r="B18" s="12" t="s">
        <v>35</v>
      </c>
      <c r="C18" s="12">
        <v>3603</v>
      </c>
      <c r="D18" s="144">
        <v>0.17460000000000001</v>
      </c>
      <c r="E18" s="145">
        <v>0.8226</v>
      </c>
      <c r="F18" s="146">
        <v>0.1774</v>
      </c>
      <c r="G18" s="142"/>
    </row>
    <row r="19" spans="1:7" x14ac:dyDescent="0.25">
      <c r="A19" s="197"/>
      <c r="B19" s="12" t="s">
        <v>36</v>
      </c>
      <c r="C19" s="12">
        <v>3307</v>
      </c>
      <c r="D19" s="144">
        <v>4.8399999999999999E-2</v>
      </c>
      <c r="E19" s="145">
        <v>0.94430000000000003</v>
      </c>
      <c r="F19" s="146">
        <v>5.57E-2</v>
      </c>
      <c r="G19" s="142"/>
    </row>
    <row r="20" spans="1:7" x14ac:dyDescent="0.25">
      <c r="A20" s="197"/>
      <c r="B20" s="12" t="s">
        <v>37</v>
      </c>
      <c r="C20" s="12">
        <v>2515</v>
      </c>
      <c r="D20" s="144">
        <v>5.3E-3</v>
      </c>
      <c r="E20" s="145">
        <v>0.29849999999999999</v>
      </c>
      <c r="F20" s="146">
        <v>0.70150000000000001</v>
      </c>
      <c r="G20" s="142"/>
    </row>
    <row r="21" spans="1:7" x14ac:dyDescent="0.25">
      <c r="A21" s="17"/>
      <c r="B21" s="18"/>
      <c r="C21" s="18"/>
      <c r="D21" s="22"/>
      <c r="E21" s="23"/>
      <c r="F21" s="24"/>
      <c r="G21" s="24"/>
    </row>
    <row r="22" spans="1:7" x14ac:dyDescent="0.25">
      <c r="A22" s="17"/>
      <c r="B22" s="18"/>
      <c r="C22" s="18"/>
      <c r="D22" s="19"/>
      <c r="E22" s="19"/>
    </row>
    <row r="23" spans="1:7" x14ac:dyDescent="0.25">
      <c r="A23" s="17"/>
      <c r="B23" s="18"/>
      <c r="C23" s="18"/>
      <c r="D23" s="19"/>
      <c r="E23" s="19"/>
    </row>
    <row r="26" spans="1:7" ht="25.5" customHeight="1" x14ac:dyDescent="0.25">
      <c r="A26" s="198" t="s">
        <v>14</v>
      </c>
      <c r="B26" s="199"/>
      <c r="C26" s="16" t="s">
        <v>15</v>
      </c>
      <c r="D26" s="16" t="s">
        <v>16</v>
      </c>
      <c r="E26" s="16" t="s">
        <v>17</v>
      </c>
      <c r="F26" s="16" t="s">
        <v>95</v>
      </c>
      <c r="G26" s="16" t="s">
        <v>18</v>
      </c>
    </row>
    <row r="27" spans="1:7" x14ac:dyDescent="0.25">
      <c r="A27" s="191" t="s">
        <v>5</v>
      </c>
      <c r="B27" s="8" t="s">
        <v>7</v>
      </c>
      <c r="C27" s="8">
        <v>3038</v>
      </c>
      <c r="D27" s="9">
        <v>0.55130000000000001</v>
      </c>
      <c r="E27" s="9">
        <v>0.44840000000000002</v>
      </c>
      <c r="F27" s="9">
        <v>0.83899999999999997</v>
      </c>
      <c r="G27" s="9">
        <v>0.161</v>
      </c>
    </row>
    <row r="28" spans="1:7" x14ac:dyDescent="0.25">
      <c r="A28" s="192"/>
      <c r="B28" s="8" t="s">
        <v>19</v>
      </c>
      <c r="C28" s="8">
        <v>25319</v>
      </c>
      <c r="D28" s="9">
        <v>0.63639999999999997</v>
      </c>
      <c r="E28" s="9">
        <v>0.36359999999999998</v>
      </c>
      <c r="F28" s="9">
        <v>0.74509999999999998</v>
      </c>
      <c r="G28" s="9">
        <v>0.25490000000000002</v>
      </c>
    </row>
    <row r="29" spans="1:7" x14ac:dyDescent="0.25">
      <c r="A29" s="193"/>
      <c r="B29" s="8" t="s">
        <v>142</v>
      </c>
      <c r="C29" s="8">
        <v>657</v>
      </c>
      <c r="D29" s="9">
        <v>0.57689999999999997</v>
      </c>
      <c r="E29" s="9">
        <v>0.42309999999999998</v>
      </c>
      <c r="F29" s="9">
        <v>0.1187</v>
      </c>
      <c r="G29" s="9">
        <v>0.88129999999999997</v>
      </c>
    </row>
    <row r="30" spans="1:7" x14ac:dyDescent="0.25">
      <c r="A30" s="189" t="s">
        <v>10</v>
      </c>
      <c r="B30" s="10" t="s">
        <v>96</v>
      </c>
      <c r="C30" s="10">
        <v>2257</v>
      </c>
      <c r="D30" s="11">
        <v>0.71250000000000002</v>
      </c>
      <c r="E30" s="11">
        <v>0.28749999999999998</v>
      </c>
      <c r="F30" s="11">
        <v>0.12939999999999999</v>
      </c>
      <c r="G30" s="11">
        <v>0.87060000000000004</v>
      </c>
    </row>
    <row r="31" spans="1:7" x14ac:dyDescent="0.25">
      <c r="A31" s="190"/>
      <c r="B31" s="10" t="s">
        <v>19</v>
      </c>
      <c r="C31" s="10">
        <v>10778</v>
      </c>
      <c r="D31" s="11">
        <v>0.87050000000000005</v>
      </c>
      <c r="E31" s="11">
        <v>0.1295</v>
      </c>
      <c r="F31" s="11">
        <v>0.70760000000000001</v>
      </c>
      <c r="G31" s="11">
        <v>0.29239999999999999</v>
      </c>
    </row>
    <row r="32" spans="1:7" x14ac:dyDescent="0.25">
      <c r="A32" s="194" t="s">
        <v>12</v>
      </c>
      <c r="B32" s="12" t="s">
        <v>20</v>
      </c>
      <c r="C32" s="12">
        <v>29</v>
      </c>
      <c r="D32" s="13">
        <v>0.89659999999999995</v>
      </c>
      <c r="E32" s="13">
        <v>0.10340000000000001</v>
      </c>
      <c r="F32" s="13">
        <v>0.89659999999999995</v>
      </c>
      <c r="G32" s="13">
        <v>0.10340000000000001</v>
      </c>
    </row>
    <row r="33" spans="1:7" x14ac:dyDescent="0.25">
      <c r="A33" s="195"/>
      <c r="B33" s="12" t="s">
        <v>143</v>
      </c>
      <c r="C33" s="12">
        <v>0</v>
      </c>
      <c r="D33" s="13">
        <v>0</v>
      </c>
      <c r="E33" s="13">
        <v>0</v>
      </c>
      <c r="F33" s="13"/>
      <c r="G33" s="13"/>
    </row>
    <row r="34" spans="1:7" x14ac:dyDescent="0.25">
      <c r="A34" s="195"/>
      <c r="B34" s="12" t="s">
        <v>97</v>
      </c>
      <c r="C34" s="12">
        <v>300</v>
      </c>
      <c r="D34" s="13">
        <v>0.59</v>
      </c>
      <c r="E34" s="13">
        <v>0.41</v>
      </c>
      <c r="F34" s="13">
        <v>0.78169999999999995</v>
      </c>
      <c r="G34" s="13">
        <v>0.21829999999999999</v>
      </c>
    </row>
    <row r="35" spans="1:7" x14ac:dyDescent="0.25">
      <c r="A35" s="195"/>
      <c r="B35" s="147" t="s">
        <v>7</v>
      </c>
      <c r="C35" s="12">
        <v>548</v>
      </c>
      <c r="D35" s="13">
        <v>7.85E-2</v>
      </c>
      <c r="E35" s="13">
        <v>0.92149999999999999</v>
      </c>
      <c r="F35" s="13">
        <v>0.86129999999999995</v>
      </c>
      <c r="G35" s="13">
        <v>0.13869999999999999</v>
      </c>
    </row>
    <row r="36" spans="1:7" x14ac:dyDescent="0.25">
      <c r="A36" s="195"/>
      <c r="B36" s="12" t="s">
        <v>19</v>
      </c>
      <c r="C36" s="12">
        <v>21482</v>
      </c>
      <c r="D36" s="13">
        <v>0.80049999999999999</v>
      </c>
      <c r="E36" s="13">
        <v>0.19950000000000001</v>
      </c>
      <c r="F36" s="13">
        <v>0.76180000000000003</v>
      </c>
      <c r="G36" s="13">
        <v>0.2382</v>
      </c>
    </row>
    <row r="37" spans="1:7" x14ac:dyDescent="0.25">
      <c r="A37" s="204"/>
      <c r="B37" s="12" t="s">
        <v>144</v>
      </c>
      <c r="C37" s="12">
        <v>1920</v>
      </c>
      <c r="D37" s="13">
        <v>7.85E-2</v>
      </c>
      <c r="E37" s="13">
        <v>8.9599999999999999E-2</v>
      </c>
      <c r="F37" s="13">
        <v>0.18909999999999999</v>
      </c>
      <c r="G37" s="13">
        <v>0.81089999999999995</v>
      </c>
    </row>
    <row r="38" spans="1:7" x14ac:dyDescent="0.25">
      <c r="D38" s="43"/>
      <c r="E38" s="19"/>
    </row>
  </sheetData>
  <mergeCells count="8">
    <mergeCell ref="M1:P1"/>
    <mergeCell ref="A30:A31"/>
    <mergeCell ref="A27:A29"/>
    <mergeCell ref="A32:A37"/>
    <mergeCell ref="A7:A11"/>
    <mergeCell ref="A12:A13"/>
    <mergeCell ref="A14:A20"/>
    <mergeCell ref="A26:B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Competicións</vt:lpstr>
      <vt:lpstr>Instalacións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2018-05-24T11:39:33Z</dcterms:created>
  <dcterms:modified xsi:type="dcterms:W3CDTF">2020-02-14T09:37:44Z</dcterms:modified>
</cp:coreProperties>
</file>