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investigación\Internacionais\"/>
    </mc:Choice>
  </mc:AlternateContent>
  <xr:revisionPtr revIDLastSave="0" documentId="8_{A90C251E-5831-4716-8E36-6119C0DDAC04}" xr6:coauthVersionLast="47" xr6:coauthVersionMax="47" xr10:uidLastSave="{00000000-0000-0000-0000-000000000000}"/>
  <bookViews>
    <workbookView xWindow="28680" yWindow="-120" windowWidth="29040" windowHeight="15720" xr2:uid="{73AAA60F-6E38-4129-8C66-EDC61420FCD1}"/>
  </bookViews>
  <sheets>
    <sheet name="2024_Prox. educativos e coop." sheetId="2" r:id="rId1"/>
    <sheet name="2024_Part. prox. vivo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" i="2" l="1"/>
  <c r="Q45" i="2"/>
  <c r="P45" i="2"/>
  <c r="O45" i="2"/>
  <c r="N45" i="2"/>
  <c r="D24" i="2"/>
  <c r="C24" i="2"/>
  <c r="B24" i="2"/>
  <c r="R19" i="2"/>
  <c r="Q19" i="2"/>
  <c r="O19" i="2"/>
  <c r="N19" i="2"/>
  <c r="P19" i="2" s="1"/>
  <c r="P18" i="2"/>
  <c r="P17" i="2"/>
  <c r="P16" i="2"/>
  <c r="P15" i="2"/>
  <c r="P14" i="2"/>
  <c r="P13" i="2"/>
  <c r="P12" i="2"/>
  <c r="P11" i="2"/>
  <c r="P10" i="2"/>
  <c r="P9" i="2"/>
  <c r="J89" i="1"/>
  <c r="I89" i="1"/>
  <c r="K89" i="1" s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D53" i="1"/>
  <c r="C53" i="1"/>
  <c r="B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</calcChain>
</file>

<file path=xl/sharedStrings.xml><?xml version="1.0" encoding="utf-8"?>
<sst xmlns="http://schemas.openxmlformats.org/spreadsheetml/2006/main" count="303" uniqueCount="197">
  <si>
    <t>Unidade de Análises e Programas</t>
  </si>
  <si>
    <t>Proxectos educativos e de cooperación</t>
  </si>
  <si>
    <t>Participantes en proxectos vivos</t>
  </si>
  <si>
    <t>Fonte: OPI; PeopleNet; SUXI</t>
  </si>
  <si>
    <t>Data de publicación: outubro 2025</t>
  </si>
  <si>
    <t>Participantes en proxectos 
por rama de coñecemento</t>
  </si>
  <si>
    <t>Artes e Humanidades</t>
  </si>
  <si>
    <t>Ciencias</t>
  </si>
  <si>
    <t>Ciencias da Saúde</t>
  </si>
  <si>
    <t>Ciencias Sociais e Humanidades</t>
  </si>
  <si>
    <t>Enxeñaría e Arquitectura</t>
  </si>
  <si>
    <t>Sen asignar</t>
  </si>
  <si>
    <t>Total xeral</t>
  </si>
  <si>
    <t>Homes</t>
  </si>
  <si>
    <t>Mulleres</t>
  </si>
  <si>
    <t>Total Artes e Humanidades</t>
  </si>
  <si>
    <t>Total Ciencias</t>
  </si>
  <si>
    <t>Total Ciencias da Saúde</t>
  </si>
  <si>
    <t>Total Ciencias Sociais e Xurídicas</t>
  </si>
  <si>
    <t>Total Enxeñaría e Arquitectura</t>
  </si>
  <si>
    <t>Total sen asignar</t>
  </si>
  <si>
    <t>Catedrático/a de Escola Universitaria</t>
  </si>
  <si>
    <t>Catedrático/a de Universidade</t>
  </si>
  <si>
    <t>Investigador/a Juan de la Cierva</t>
  </si>
  <si>
    <t>Investigador/a Margarita Salas</t>
  </si>
  <si>
    <t>Investigador/a posdoutoral Xunta</t>
  </si>
  <si>
    <t>Investigador/a predoutoral Estatal</t>
  </si>
  <si>
    <t>Investigador/a predoutoral FPU</t>
  </si>
  <si>
    <t>Investigador/a predoutoral UVigo</t>
  </si>
  <si>
    <t>Investigador/a predoutoral Xunta</t>
  </si>
  <si>
    <t>Investigador/a Ramón y Cajal</t>
  </si>
  <si>
    <t>Outro persoal investigador</t>
  </si>
  <si>
    <t>Persoal técnico con cargo a proxectos</t>
  </si>
  <si>
    <t>Profesor/a Asociado/a</t>
  </si>
  <si>
    <t>Profesor/a Axudante Doutor/a</t>
  </si>
  <si>
    <t>Profesor/a Contratado/a Doutor/a</t>
  </si>
  <si>
    <t>Profesor/a Emérito/a</t>
  </si>
  <si>
    <t>Profesor/a Interino/a de substitución</t>
  </si>
  <si>
    <t>Profesor/a Titular de Universidade</t>
  </si>
  <si>
    <t>PTXAS</t>
  </si>
  <si>
    <t>Total</t>
  </si>
  <si>
    <t>Participantes por categoría</t>
  </si>
  <si>
    <t>Cód_G.I.</t>
  </si>
  <si>
    <t>Nome_G.I.</t>
  </si>
  <si>
    <t>AA1</t>
  </si>
  <si>
    <t>Investigacións Agrarias e Alimentarias</t>
  </si>
  <si>
    <t>ABH1Q</t>
  </si>
  <si>
    <t>AgroBioTech for Health</t>
  </si>
  <si>
    <t>AF4</t>
  </si>
  <si>
    <t>Enxeñería Agroforestal</t>
  </si>
  <si>
    <t>AGAF</t>
  </si>
  <si>
    <t>Agrupación Grupos de Investigación de Dereito Administrativo e Filosofía do Dereito</t>
  </si>
  <si>
    <t>AI1</t>
  </si>
  <si>
    <t>Tradución, accesibilidade, literatura e textos audiovisuais</t>
  </si>
  <si>
    <t>ATS1</t>
  </si>
  <si>
    <t>Laboratorio de Sistemas Aeroespaciais e de Transporte</t>
  </si>
  <si>
    <t>BiFeGa</t>
  </si>
  <si>
    <t>Grupo de Investigación en Estudos Literarios e Culturais, Tradución e Interpretación-</t>
  </si>
  <si>
    <t>Bio2Val</t>
  </si>
  <si>
    <t>Biorefinería e Valorización da Biomasa</t>
  </si>
  <si>
    <t>BV1</t>
  </si>
  <si>
    <t>Pranta, Solo e Aproveitamento de Subproductos</t>
  </si>
  <si>
    <t>CF1</t>
  </si>
  <si>
    <t>Food and Health Omics</t>
  </si>
  <si>
    <t>CI5</t>
  </si>
  <si>
    <t>Xestión Segura e Sostible de Recursos Minerais</t>
  </si>
  <si>
    <t>CIES</t>
  </si>
  <si>
    <t>Cooperación en Investigación para la Equidad Educativa y Social</t>
  </si>
  <si>
    <t>CJ2</t>
  </si>
  <si>
    <t>Dereito Financieiro e Tributario</t>
  </si>
  <si>
    <t>CPS1</t>
  </si>
  <si>
    <t>Observatorio de Gobernanza G3</t>
  </si>
  <si>
    <t>DE3</t>
  </si>
  <si>
    <t>Educación, Actividade Física e Saúde. GIES.</t>
  </si>
  <si>
    <t>DL1</t>
  </si>
  <si>
    <t>Grupo de Dereito Procesual</t>
  </si>
  <si>
    <t>DMT</t>
  </si>
  <si>
    <t>Dereito Mercantil e do Traballo</t>
  </si>
  <si>
    <t>E03</t>
  </si>
  <si>
    <t>Enxeñería de Equipos Electrónicos</t>
  </si>
  <si>
    <t>EA3</t>
  </si>
  <si>
    <t>REDE: Investigación en Economía, Enerxía e Medio Ambiente</t>
  </si>
  <si>
    <t>EA8</t>
  </si>
  <si>
    <t>Research Group In Economic Analysis, Accounting and Finance-RGEAF</t>
  </si>
  <si>
    <t>EI3</t>
  </si>
  <si>
    <t>Grupo de Control non Liñal</t>
  </si>
  <si>
    <t>EM1</t>
  </si>
  <si>
    <t>GTE (Grupo de Tecnoloxía Enerxética)</t>
  </si>
  <si>
    <t>EQ4</t>
  </si>
  <si>
    <t>Enxeñería Química 4</t>
  </si>
  <si>
    <t>ET1</t>
  </si>
  <si>
    <t>GIST (Grupo de Enxeñería de Sistemas Telemáticos)</t>
  </si>
  <si>
    <t>ET2</t>
  </si>
  <si>
    <t>Grupo de Servicios para la Sociedad de la Información</t>
  </si>
  <si>
    <t>GEF</t>
  </si>
  <si>
    <t>Grupo de Enxeñería de Fabricación (GEF)</t>
  </si>
  <si>
    <t>GEN</t>
  </si>
  <si>
    <t>Governance And Economics Research Network</t>
  </si>
  <si>
    <t>GETSIT</t>
  </si>
  <si>
    <t>Grupo de Estudos en Traballo Social: Investigación e Transferencia</t>
  </si>
  <si>
    <t>GISA/BV2</t>
  </si>
  <si>
    <t>Grupo de Investigación en Sistemas Agroambientais (GISA)</t>
  </si>
  <si>
    <t>GTA</t>
  </si>
  <si>
    <t>Grupo de Tecnoloxías Aeroespaciais</t>
  </si>
  <si>
    <t>HC1</t>
  </si>
  <si>
    <t>Historia Contemporánea 1</t>
  </si>
  <si>
    <t>HI14</t>
  </si>
  <si>
    <t>Investigación en Contextos Educativos e Socioeducativos</t>
  </si>
  <si>
    <t>HI22</t>
  </si>
  <si>
    <t>HealthyFit</t>
  </si>
  <si>
    <t>HI6</t>
  </si>
  <si>
    <t>Didáctica especial 6 – actividade física, expresión e creatividade</t>
  </si>
  <si>
    <t>HI8</t>
  </si>
  <si>
    <t>ERENEA (Economía dos Recursos Naturais e Ambientais)</t>
  </si>
  <si>
    <t>HO6</t>
  </si>
  <si>
    <t>Gramática, Discurso e Sociedades (GRADES)</t>
  </si>
  <si>
    <t>ICLab</t>
  </si>
  <si>
    <t>Information and Computing Laboratory</t>
  </si>
  <si>
    <t>IMARK</t>
  </si>
  <si>
    <t>MARKETING-VIGO</t>
  </si>
  <si>
    <t>LIA2</t>
  </si>
  <si>
    <t>Laboratorio de Intelixencia Artificial Aplicada</t>
  </si>
  <si>
    <t>MDA-IC</t>
  </si>
  <si>
    <t>MEDEA IURIS Crea</t>
  </si>
  <si>
    <t>OB</t>
  </si>
  <si>
    <t>Oceanografía Biolóxica</t>
  </si>
  <si>
    <t>OE7</t>
  </si>
  <si>
    <t>Organización do Coñecemento</t>
  </si>
  <si>
    <t>PT1</t>
  </si>
  <si>
    <t>Saúde, Sexualidade e Xénero</t>
  </si>
  <si>
    <t>RE6</t>
  </si>
  <si>
    <t>Ecoloxía Evolutiva</t>
  </si>
  <si>
    <t>RITME</t>
  </si>
  <si>
    <t>Reflexión, Innovación, Transferencia e Mellora Educativa</t>
  </si>
  <si>
    <t>SC10</t>
  </si>
  <si>
    <t>Grupo de Procesado de Sinal en Comunicacións</t>
  </si>
  <si>
    <t>SC7</t>
  </si>
  <si>
    <t>Antenas, Radar e Comunicacións Ópticas</t>
  </si>
  <si>
    <t>sen asignar</t>
  </si>
  <si>
    <t>SEPCOM</t>
  </si>
  <si>
    <t>Investigación en Comunicación para o Servizo Público</t>
  </si>
  <si>
    <t>SR</t>
  </si>
  <si>
    <t>Sistemas Radio</t>
  </si>
  <si>
    <t>TC1</t>
  </si>
  <si>
    <t>Grupo de Tecnoloxías da Información</t>
  </si>
  <si>
    <t>TE3</t>
  </si>
  <si>
    <t>Comunicacións Dixitais e Instrumentación</t>
  </si>
  <si>
    <t>TI4</t>
  </si>
  <si>
    <t>Traducción &amp; Paratraducción</t>
  </si>
  <si>
    <t>XM3</t>
  </si>
  <si>
    <t>Análise de Cuencas Sedimentarias</t>
  </si>
  <si>
    <t>XO1</t>
  </si>
  <si>
    <t>Observational Research Group</t>
  </si>
  <si>
    <t>2024_Proxectos educativos e de cooperación</t>
  </si>
  <si>
    <t>Proxectos por campus e centro</t>
  </si>
  <si>
    <t>Proxectos concedidos por convocatoria</t>
  </si>
  <si>
    <t>Nº proxectos</t>
  </si>
  <si>
    <t>Orzamento total</t>
  </si>
  <si>
    <t>Orzamento UVigo</t>
  </si>
  <si>
    <t>Campus</t>
  </si>
  <si>
    <t>Centro</t>
  </si>
  <si>
    <t>Capacity building in the field of higher education</t>
  </si>
  <si>
    <t>Ourense</t>
  </si>
  <si>
    <t xml:space="preserve">Facultade de Ciencias </t>
  </si>
  <si>
    <t>Cooperation partnerships in higher education</t>
  </si>
  <si>
    <t xml:space="preserve">Facultade de Ciencias Empresariais e Turismo </t>
  </si>
  <si>
    <t>Cooperation partnerships in school education_KA220-SCH</t>
  </si>
  <si>
    <t>Facultade de Educación e Traballo Social</t>
  </si>
  <si>
    <t>ERASMUS-EDU-2024-CBHE</t>
  </si>
  <si>
    <t>Facultade de Ciencias</t>
  </si>
  <si>
    <t>ERASMUS-JMO-2024-HEI-TCH-RSCH</t>
  </si>
  <si>
    <t>Pontevedra</t>
  </si>
  <si>
    <t xml:space="preserve">Facultade  de Ciencias da Educacion e do Deporte </t>
  </si>
  <si>
    <t>European Cooperation projects</t>
  </si>
  <si>
    <t>Facultade de Comunicación</t>
  </si>
  <si>
    <t xml:space="preserve">Jean Monnet </t>
  </si>
  <si>
    <t>Vigo</t>
  </si>
  <si>
    <t xml:space="preserve">Escola de Enxeñaría Industrial </t>
  </si>
  <si>
    <t>Jean Monnet Actions in the field of Higher Education Teaching and Research</t>
  </si>
  <si>
    <t xml:space="preserve">Facultade de Ciencias Xuridicas e do Traballo </t>
  </si>
  <si>
    <t>PAC 2024</t>
  </si>
  <si>
    <t xml:space="preserve">Facultade de Filoloxía e Tradución </t>
  </si>
  <si>
    <t>Selection of hosting sites and fellows for EU-FORA (European Food Risk Assessment) Fellowship Programme</t>
  </si>
  <si>
    <t>Escola de Enxeñaría de Telecomunicación</t>
  </si>
  <si>
    <t>Rede EUSUMO</t>
  </si>
  <si>
    <t>NAWA Asociaciones Estratégicas</t>
  </si>
  <si>
    <t>CBHE Capacity Building</t>
  </si>
  <si>
    <t>EURES-CBC</t>
  </si>
  <si>
    <t>Cooperation partnerships in HE</t>
  </si>
  <si>
    <t>Proxectos segundo IP, por ámbito e sexo</t>
  </si>
  <si>
    <t>Ciencias Sociais e Xurídicas</t>
  </si>
  <si>
    <t>Muller</t>
  </si>
  <si>
    <t>Home</t>
  </si>
  <si>
    <t>Proxectos por grupo investigación do IP</t>
  </si>
  <si>
    <t>Código grupo</t>
  </si>
  <si>
    <t>Nome grupo</t>
  </si>
  <si>
    <t>Orzamento Uvigo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</si>
</sst>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1" xfId="3" applyFont="1" applyBorder="1" applyAlignment="1">
      <alignment vertical="center" wrapText="1"/>
    </xf>
    <xf numFmtId="0" fontId="5" fillId="0" borderId="1" xfId="3" applyFont="1" applyBorder="1"/>
    <xf numFmtId="0" fontId="6" fillId="0" borderId="1" xfId="0" applyFont="1" applyBorder="1"/>
    <xf numFmtId="0" fontId="5" fillId="0" borderId="1" xfId="3" applyFont="1" applyBorder="1" applyAlignment="1">
      <alignment wrapText="1"/>
    </xf>
    <xf numFmtId="0" fontId="7" fillId="0" borderId="1" xfId="3" applyFont="1" applyBorder="1" applyAlignment="1">
      <alignment horizontal="left" wrapText="1"/>
    </xf>
    <xf numFmtId="0" fontId="8" fillId="0" borderId="1" xfId="3" applyFont="1" applyBorder="1"/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8" fillId="0" borderId="0" xfId="3" applyFont="1"/>
    <xf numFmtId="0" fontId="4" fillId="0" borderId="0" xfId="3" applyFont="1" applyAlignment="1">
      <alignment vertical="center" wrapText="1"/>
    </xf>
    <xf numFmtId="0" fontId="5" fillId="0" borderId="0" xfId="3" applyFont="1"/>
    <xf numFmtId="0" fontId="6" fillId="0" borderId="0" xfId="0" applyFont="1"/>
    <xf numFmtId="0" fontId="5" fillId="0" borderId="0" xfId="3" applyFont="1" applyAlignment="1">
      <alignment wrapText="1"/>
    </xf>
    <xf numFmtId="0" fontId="7" fillId="0" borderId="0" xfId="3" applyFont="1" applyAlignment="1">
      <alignment horizontal="left" wrapText="1"/>
    </xf>
    <xf numFmtId="0" fontId="5" fillId="0" borderId="0" xfId="3" applyFont="1" applyAlignment="1">
      <alignment horizontal="center" wrapText="1"/>
    </xf>
    <xf numFmtId="0" fontId="10" fillId="0" borderId="0" xfId="3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2" borderId="2" xfId="1" applyFont="1" applyBorder="1" applyAlignment="1">
      <alignment horizontal="left" vertical="center" wrapText="1"/>
    </xf>
    <xf numFmtId="0" fontId="12" fillId="2" borderId="2" xfId="1" applyFont="1" applyBorder="1" applyAlignment="1">
      <alignment horizontal="center" vertical="center"/>
    </xf>
    <xf numFmtId="0" fontId="12" fillId="2" borderId="3" xfId="1" applyFont="1" applyBorder="1" applyAlignment="1">
      <alignment horizontal="left" vertical="center"/>
    </xf>
    <xf numFmtId="0" fontId="12" fillId="2" borderId="3" xfId="1" applyFont="1" applyBorder="1"/>
    <xf numFmtId="0" fontId="12" fillId="2" borderId="3" xfId="1" applyFont="1" applyBorder="1" applyAlignment="1">
      <alignment horizontal="center" vertical="center"/>
    </xf>
    <xf numFmtId="0" fontId="13" fillId="0" borderId="0" xfId="0" applyFont="1"/>
    <xf numFmtId="0" fontId="13" fillId="3" borderId="0" xfId="2" applyFont="1"/>
    <xf numFmtId="0" fontId="14" fillId="0" borderId="4" xfId="0" applyFont="1" applyBorder="1"/>
    <xf numFmtId="0" fontId="15" fillId="0" borderId="4" xfId="0" applyFont="1" applyBorder="1"/>
    <xf numFmtId="0" fontId="17" fillId="2" borderId="0" xfId="1" applyFont="1"/>
    <xf numFmtId="0" fontId="17" fillId="0" borderId="0" xfId="1" applyFont="1" applyFill="1"/>
    <xf numFmtId="164" fontId="6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2" borderId="0" xfId="1" applyFont="1" applyAlignment="1">
      <alignment horizontal="left" vertical="center"/>
    </xf>
    <xf numFmtId="0" fontId="16" fillId="2" borderId="0" xfId="1" applyFont="1"/>
    <xf numFmtId="0" fontId="16" fillId="2" borderId="0" xfId="1" applyFont="1" applyAlignment="1">
      <alignment horizontal="center" vertical="center"/>
    </xf>
    <xf numFmtId="0" fontId="16" fillId="2" borderId="0" xfId="1" applyFont="1" applyAlignment="1">
      <alignment horizontal="center" vertical="center"/>
    </xf>
    <xf numFmtId="0" fontId="6" fillId="3" borderId="0" xfId="2" applyFont="1"/>
  </cellXfs>
  <cellStyles count="4">
    <cellStyle name="20% - Énfasis6" xfId="2" builtinId="50"/>
    <cellStyle name="Énfasis6" xfId="1" builtinId="49"/>
    <cellStyle name="Normal" xfId="0" builtinId="0"/>
    <cellStyle name="Normal 2 3" xfId="3" xr:uid="{AA5F70F8-A4D5-4532-B955-E42395F11ECB}"/>
  </cellStyles>
  <dxfs count="37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161925</xdr:rowOff>
    </xdr:from>
    <xdr:to>
      <xdr:col>0</xdr:col>
      <xdr:colOff>3333751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DCF4708-D163-4E03-83FD-129BA09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161925"/>
          <a:ext cx="32861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161925</xdr:rowOff>
    </xdr:from>
    <xdr:to>
      <xdr:col>1</xdr:col>
      <xdr:colOff>342901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A837755-5B45-4C6E-871A-99D700715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161925"/>
          <a:ext cx="265747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F2B850-7B6E-4ED0-A602-571E49FC2A7D}" name="Tabla34" displayName="Tabla34" ref="A8:D24" totalsRowShown="0" headerRowDxfId="23" dataDxfId="22">
  <autoFilter ref="A8:D24" xr:uid="{435E1399-DE0D-4E03-B950-16519C9076A3}"/>
  <tableColumns count="4">
    <tableColumn id="1" xr3:uid="{497D622B-D439-4970-96FB-E3C140464733}" name="Proxectos concedidos por convocatoria" dataDxfId="21"/>
    <tableColumn id="2" xr3:uid="{272EEE7C-95DF-4F40-AA13-599D2C0D9F84}" name="Nº proxectos" dataDxfId="20"/>
    <tableColumn id="3" xr3:uid="{1CFE1ED3-D3B4-485F-A996-5E4954DE2EE8}" name="Orzamento total" dataDxfId="19"/>
    <tableColumn id="4" xr3:uid="{4EB60C75-8681-417B-8A88-16764BC020F8}" name="Orzamento UVigo" dataDxfId="1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B2524C-8E30-48E5-A5A3-E7096BA07402}" name="Tabla1" displayName="Tabla1" ref="L8:R19" totalsRowShown="0" headerRowDxfId="17" dataDxfId="16">
  <autoFilter ref="L8:R19" xr:uid="{F30A6DDC-C1CC-4691-AC8C-27F093A4146E}"/>
  <tableColumns count="7">
    <tableColumn id="1" xr3:uid="{E10FB5DC-BF9A-44A6-9D12-F5AA2368F8EE}" name="Campus" dataDxfId="15"/>
    <tableColumn id="2" xr3:uid="{05421C06-BF2C-477C-8687-F0BA5538F37C}" name="Centro" dataDxfId="14"/>
    <tableColumn id="3" xr3:uid="{697DBB3B-E28B-4226-967C-6D67E6FA4D2A}" name="Homes" dataDxfId="13"/>
    <tableColumn id="4" xr3:uid="{42A833A0-880A-40D9-9616-3B4677ACD127}" name="Mulleres" dataDxfId="12"/>
    <tableColumn id="5" xr3:uid="{4DDA377E-2789-40F4-9184-F797E0F768DA}" name="Total" dataDxfId="11">
      <calculatedColumnFormula>SUM(Tabla1[[#This Row],[Homes]:[Mulleres]])</calculatedColumnFormula>
    </tableColumn>
    <tableColumn id="6" xr3:uid="{5537AEF1-842F-4B6A-9BB7-BC3F7A5F2DCC}" name="Orzamento total" dataDxfId="10"/>
    <tableColumn id="7" xr3:uid="{C603D6FC-2273-446E-BF22-A1FBD449F79B}" name="Orzamento UVigo" dataDxfId="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DA0DB9-7B98-4996-85D5-9A713EEC4088}" name="Tabla4" displayName="Tabla4" ref="L29:R45" totalsRowShown="0" headerRowDxfId="8" dataDxfId="7">
  <autoFilter ref="L29:R45" xr:uid="{DF57C0C4-071D-4E22-8951-859511FB30EB}"/>
  <tableColumns count="7">
    <tableColumn id="1" xr3:uid="{BF68E8C7-9140-4A81-A5C7-143A80E66B68}" name="Código grupo" dataDxfId="6"/>
    <tableColumn id="2" xr3:uid="{55982289-3176-4A12-AF3C-FD44F7A5E8A6}" name="Nome grupo" dataDxfId="5"/>
    <tableColumn id="3" xr3:uid="{AB8AC83A-7A16-4501-8B82-69A756F7D3C3}" name="Homes" dataDxfId="4"/>
    <tableColumn id="4" xr3:uid="{F7FB3249-827E-4801-8B0A-97032DBC4435}" name="Mulleres" dataDxfId="3"/>
    <tableColumn id="5" xr3:uid="{B4AA60F9-3544-47C7-9086-75BF7C85E9BB}" name="Total" dataDxfId="2"/>
    <tableColumn id="6" xr3:uid="{1C6DC3B1-4F3E-4AA4-B10C-B61388DA49DE}" name="Orzamento total" dataDxfId="1"/>
    <tableColumn id="7" xr3:uid="{935C66F6-E660-489B-BA1E-2CA1DBDF811A}" name="Orzamento Uvigo" dataDxfId="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772CF1-68FE-447B-AD08-55C2A32DC3CB}" name="Tabla2" displayName="Tabla2" ref="A33:D53" totalsRowShown="0" headerRowDxfId="36" dataDxfId="35">
  <autoFilter ref="A33:D53" xr:uid="{CC8989A8-6696-4F36-A532-79A5A708AE60}"/>
  <tableColumns count="4">
    <tableColumn id="1" xr3:uid="{017F5517-2869-4391-AEDF-2840AD79FFC8}" name="Participantes por categoría" dataDxfId="34"/>
    <tableColumn id="2" xr3:uid="{8F155325-3EAF-4F08-B293-7BA14A10159A}" name="Homes" dataDxfId="33"/>
    <tableColumn id="3" xr3:uid="{256BA4A4-4B60-4E51-A892-5B41DAB3840C}" name="Mulleres" dataDxfId="32"/>
    <tableColumn id="4" xr3:uid="{05B57DEB-2B6C-4AC0-8F85-258001F540F3}" name="Total" dataDxfId="31">
      <calculatedColumnFormula>SUM(Tabla2[[#This Row],[Homes]:[Mulleres]])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9A479D-6DAF-44A2-A69E-1E40FDE311BA}" name="Tabla3" displayName="Tabla3" ref="G33:K89" totalsRowShown="0" headerRowDxfId="30" dataDxfId="29">
  <autoFilter ref="G33:K89" xr:uid="{89D7E51C-7DE5-4AA0-808B-D196870C08B4}"/>
  <tableColumns count="5">
    <tableColumn id="1" xr3:uid="{3A6BB0C3-B4D3-48D5-9811-985F886CFF4C}" name="Cód_G.I." dataDxfId="28"/>
    <tableColumn id="2" xr3:uid="{3D1E5E38-5813-49B8-A551-AD2DC79EB1E1}" name="Nome_G.I." dataDxfId="27"/>
    <tableColumn id="3" xr3:uid="{CF1EA699-ACBE-4F5F-BC0B-D7ADDB0E20B3}" name="Homes" dataDxfId="26"/>
    <tableColumn id="4" xr3:uid="{30054C19-9539-49C8-8DFA-A422380015A1}" name="Mulleres" dataDxfId="25"/>
    <tableColumn id="5" xr3:uid="{3C374282-FA67-4504-B1D3-FFC05D82E18A}" name="Total" dataDxfId="24">
      <calculatedColumnFormula>SUM(Tabla3[[#This Row],[Homes]:[Mulleres]])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79AD-6DCC-4C8B-A4E7-C4CA41AE910A}">
  <dimension ref="A1:T45"/>
  <sheetViews>
    <sheetView tabSelected="1" workbookViewId="0">
      <selection activeCell="G15" sqref="G15"/>
    </sheetView>
  </sheetViews>
  <sheetFormatPr baseColWidth="10" defaultRowHeight="15" x14ac:dyDescent="0.25"/>
  <cols>
    <col min="1" max="1" width="54.85546875" customWidth="1"/>
    <col min="2" max="2" width="20" bestFit="1" customWidth="1"/>
    <col min="3" max="3" width="17.7109375" bestFit="1" customWidth="1"/>
    <col min="4" max="4" width="19.140625" bestFit="1" customWidth="1"/>
    <col min="5" max="8" width="19.140625" customWidth="1"/>
    <col min="9" max="9" width="16" customWidth="1"/>
    <col min="10" max="10" width="19.85546875" customWidth="1"/>
    <col min="12" max="12" width="40.7109375" bestFit="1" customWidth="1"/>
    <col min="13" max="13" width="45.5703125" bestFit="1" customWidth="1"/>
    <col min="14" max="14" width="17.5703125" customWidth="1"/>
    <col min="15" max="15" width="18.85546875" customWidth="1"/>
    <col min="16" max="16" width="14.7109375" customWidth="1"/>
    <col min="17" max="17" width="17.7109375" bestFit="1" customWidth="1"/>
    <col min="18" max="18" width="19.140625" bestFit="1" customWidth="1"/>
  </cols>
  <sheetData>
    <row r="1" spans="1:20" s="9" customFormat="1" ht="63" customHeight="1" thickBot="1" x14ac:dyDescent="0.3">
      <c r="A1" s="1"/>
      <c r="B1" s="2"/>
      <c r="C1" s="3"/>
      <c r="D1" s="3"/>
      <c r="E1" s="3"/>
      <c r="F1" s="3"/>
      <c r="G1" s="3"/>
      <c r="H1" s="3"/>
      <c r="I1" s="4"/>
      <c r="J1" s="5"/>
      <c r="K1" s="6"/>
      <c r="L1" s="6"/>
      <c r="M1" s="6"/>
      <c r="N1" s="6"/>
      <c r="O1" s="6"/>
      <c r="P1" s="6"/>
      <c r="Q1" s="8" t="s">
        <v>0</v>
      </c>
      <c r="R1" s="8"/>
      <c r="S1" s="8"/>
      <c r="T1" s="8"/>
    </row>
    <row r="2" spans="1:20" s="9" customFormat="1" ht="15" customHeight="1" x14ac:dyDescent="0.25">
      <c r="A2" s="10"/>
      <c r="B2" s="11"/>
      <c r="C2" s="12"/>
      <c r="D2" s="12"/>
      <c r="E2" s="12"/>
      <c r="F2" s="12"/>
      <c r="G2" s="12"/>
      <c r="H2" s="12"/>
      <c r="I2" s="13"/>
      <c r="J2" s="14"/>
      <c r="K2" s="14"/>
      <c r="L2" s="14"/>
      <c r="M2" s="14"/>
      <c r="N2" s="15"/>
      <c r="O2" s="15"/>
      <c r="P2" s="15"/>
      <c r="Q2" s="15"/>
      <c r="R2" s="15"/>
    </row>
    <row r="3" spans="1:20" s="9" customFormat="1" ht="15" customHeight="1" x14ac:dyDescent="0.25">
      <c r="A3" s="16" t="s">
        <v>153</v>
      </c>
      <c r="B3" s="11"/>
      <c r="C3" s="12"/>
      <c r="D3" s="12"/>
      <c r="E3" s="12"/>
      <c r="F3" s="12"/>
      <c r="G3" s="12"/>
      <c r="H3" s="12"/>
      <c r="I3" s="13"/>
      <c r="J3" s="14"/>
      <c r="K3" s="14"/>
      <c r="L3" s="14"/>
      <c r="M3" s="14"/>
      <c r="N3" s="15"/>
      <c r="O3" s="15"/>
      <c r="P3" s="15"/>
      <c r="Q3" s="15"/>
      <c r="R3" s="15"/>
    </row>
    <row r="4" spans="1:20" s="9" customFormat="1" ht="15" customHeight="1" x14ac:dyDescent="0.25">
      <c r="A4" s="17" t="s">
        <v>3</v>
      </c>
      <c r="B4" s="11"/>
      <c r="C4" s="12"/>
      <c r="D4" s="12"/>
      <c r="E4" s="12"/>
      <c r="F4" s="12"/>
      <c r="G4" s="12"/>
      <c r="H4" s="12"/>
      <c r="I4" s="13"/>
      <c r="J4" s="14"/>
      <c r="K4" s="14"/>
      <c r="L4" s="14"/>
      <c r="M4" s="14"/>
      <c r="N4" s="15"/>
      <c r="O4" s="15"/>
      <c r="P4" s="15"/>
      <c r="Q4" s="15"/>
      <c r="R4" s="15"/>
    </row>
    <row r="5" spans="1:20" s="9" customFormat="1" ht="15" customHeight="1" x14ac:dyDescent="0.25">
      <c r="A5" s="18" t="s">
        <v>4</v>
      </c>
      <c r="B5" s="11"/>
      <c r="C5" s="12"/>
      <c r="D5" s="12"/>
      <c r="E5" s="12"/>
      <c r="F5" s="12"/>
      <c r="G5" s="12"/>
      <c r="H5" s="12"/>
      <c r="I5" s="13"/>
      <c r="J5" s="14"/>
      <c r="K5" s="14"/>
      <c r="L5" s="14"/>
      <c r="M5" s="14"/>
      <c r="N5" s="15"/>
      <c r="O5" s="15"/>
      <c r="P5" s="15"/>
      <c r="Q5" s="15"/>
      <c r="R5" s="15"/>
    </row>
    <row r="7" spans="1:20" ht="15.75" x14ac:dyDescent="0.25">
      <c r="L7" s="28" t="s">
        <v>154</v>
      </c>
      <c r="M7" s="29"/>
    </row>
    <row r="8" spans="1:20" x14ac:dyDescent="0.25">
      <c r="A8" s="12" t="s">
        <v>155</v>
      </c>
      <c r="B8" s="12" t="s">
        <v>156</v>
      </c>
      <c r="C8" s="12" t="s">
        <v>157</v>
      </c>
      <c r="D8" s="12" t="s">
        <v>158</v>
      </c>
      <c r="E8" s="12"/>
      <c r="F8" s="12"/>
      <c r="G8" s="12"/>
      <c r="H8" s="12"/>
      <c r="L8" s="12" t="s">
        <v>159</v>
      </c>
      <c r="M8" s="12" t="s">
        <v>160</v>
      </c>
      <c r="N8" s="12" t="s">
        <v>13</v>
      </c>
      <c r="O8" s="12" t="s">
        <v>14</v>
      </c>
      <c r="P8" s="12" t="s">
        <v>40</v>
      </c>
      <c r="Q8" s="30" t="s">
        <v>157</v>
      </c>
      <c r="R8" s="30" t="s">
        <v>158</v>
      </c>
    </row>
    <row r="9" spans="1:20" x14ac:dyDescent="0.25">
      <c r="A9" s="12" t="s">
        <v>161</v>
      </c>
      <c r="B9" s="12">
        <v>1</v>
      </c>
      <c r="C9" s="30">
        <v>840279.56</v>
      </c>
      <c r="D9" s="30">
        <v>99140.85</v>
      </c>
      <c r="E9" s="30"/>
      <c r="F9" s="30"/>
      <c r="G9" s="30"/>
      <c r="H9" s="30"/>
      <c r="L9" s="12" t="s">
        <v>162</v>
      </c>
      <c r="M9" s="12" t="s">
        <v>163</v>
      </c>
      <c r="N9" s="12">
        <v>3</v>
      </c>
      <c r="O9" s="12">
        <v>1</v>
      </c>
      <c r="P9" s="12">
        <f>SUM(Tabla1[[#This Row],[Homes]:[Mulleres]])</f>
        <v>4</v>
      </c>
      <c r="Q9" s="30">
        <v>807528</v>
      </c>
      <c r="R9" s="30">
        <v>250648</v>
      </c>
    </row>
    <row r="10" spans="1:20" x14ac:dyDescent="0.25">
      <c r="A10" s="12" t="s">
        <v>164</v>
      </c>
      <c r="B10" s="12">
        <v>2</v>
      </c>
      <c r="C10" s="30">
        <v>500000</v>
      </c>
      <c r="D10" s="30">
        <v>82011</v>
      </c>
      <c r="E10" s="30"/>
      <c r="F10" s="30"/>
      <c r="G10" s="30"/>
      <c r="H10" s="30"/>
      <c r="L10" s="12" t="s">
        <v>162</v>
      </c>
      <c r="M10" s="12" t="s">
        <v>165</v>
      </c>
      <c r="N10" s="12">
        <v>1</v>
      </c>
      <c r="O10" s="12"/>
      <c r="P10" s="12">
        <f>SUM(Tabla1[[#This Row],[Homes]:[Mulleres]])</f>
        <v>1</v>
      </c>
      <c r="Q10" s="30">
        <v>250000</v>
      </c>
      <c r="R10" s="30">
        <v>37569</v>
      </c>
    </row>
    <row r="11" spans="1:20" x14ac:dyDescent="0.25">
      <c r="A11" s="12" t="s">
        <v>166</v>
      </c>
      <c r="B11" s="12">
        <v>1</v>
      </c>
      <c r="C11" s="30">
        <v>250000</v>
      </c>
      <c r="D11" s="30">
        <v>35140</v>
      </c>
      <c r="E11" s="30"/>
      <c r="F11" s="30"/>
      <c r="G11" s="30"/>
      <c r="H11" s="30"/>
      <c r="L11" s="12" t="s">
        <v>162</v>
      </c>
      <c r="M11" s="12" t="s">
        <v>167</v>
      </c>
      <c r="N11" s="12"/>
      <c r="O11" s="12">
        <v>4</v>
      </c>
      <c r="P11" s="12">
        <f>SUM(Tabla1[[#This Row],[Homes]:[Mulleres]])</f>
        <v>4</v>
      </c>
      <c r="Q11" s="30">
        <v>2215737.54</v>
      </c>
      <c r="R11" s="30">
        <v>242999.63999999998</v>
      </c>
    </row>
    <row r="12" spans="1:20" x14ac:dyDescent="0.25">
      <c r="A12" s="12" t="s">
        <v>168</v>
      </c>
      <c r="B12" s="12">
        <v>1</v>
      </c>
      <c r="C12" s="30">
        <v>1111081.58</v>
      </c>
      <c r="D12" s="30">
        <v>85040.39</v>
      </c>
      <c r="E12" s="30"/>
      <c r="F12" s="30"/>
      <c r="G12" s="30"/>
      <c r="H12" s="30"/>
      <c r="L12" s="12" t="s">
        <v>162</v>
      </c>
      <c r="M12" s="12" t="s">
        <v>169</v>
      </c>
      <c r="N12" s="12"/>
      <c r="O12" s="12">
        <v>1</v>
      </c>
      <c r="P12" s="12">
        <f>SUM(Tabla1[[#This Row],[Homes]:[Mulleres]])</f>
        <v>1</v>
      </c>
      <c r="Q12" s="30">
        <v>707191.89</v>
      </c>
      <c r="R12" s="30">
        <v>54998</v>
      </c>
    </row>
    <row r="13" spans="1:20" x14ac:dyDescent="0.25">
      <c r="A13" s="12" t="s">
        <v>170</v>
      </c>
      <c r="B13" s="12">
        <v>1</v>
      </c>
      <c r="C13" s="30">
        <v>32500</v>
      </c>
      <c r="D13" s="30">
        <v>32500</v>
      </c>
      <c r="E13" s="30"/>
      <c r="F13" s="30"/>
      <c r="G13" s="30"/>
      <c r="H13" s="30"/>
      <c r="L13" s="12" t="s">
        <v>171</v>
      </c>
      <c r="M13" s="12" t="s">
        <v>172</v>
      </c>
      <c r="N13" s="12">
        <v>1</v>
      </c>
      <c r="O13" s="12"/>
      <c r="P13" s="12">
        <f>SUM(Tabla1[[#This Row],[Homes]:[Mulleres]])</f>
        <v>1</v>
      </c>
      <c r="Q13" s="30">
        <v>22104</v>
      </c>
      <c r="R13" s="30">
        <v>22104</v>
      </c>
    </row>
    <row r="14" spans="1:20" x14ac:dyDescent="0.25">
      <c r="A14" s="12" t="s">
        <v>173</v>
      </c>
      <c r="B14" s="12">
        <v>1</v>
      </c>
      <c r="C14" s="30">
        <v>1404032.6</v>
      </c>
      <c r="D14" s="30">
        <v>128817.3</v>
      </c>
      <c r="E14" s="30"/>
      <c r="F14" s="30"/>
      <c r="G14" s="30"/>
      <c r="H14" s="30"/>
      <c r="L14" s="12" t="s">
        <v>171</v>
      </c>
      <c r="M14" s="12" t="s">
        <v>174</v>
      </c>
      <c r="N14" s="12">
        <v>1</v>
      </c>
      <c r="O14" s="12"/>
      <c r="P14" s="12">
        <f>SUM(Tabla1[[#This Row],[Homes]:[Mulleres]])</f>
        <v>1</v>
      </c>
      <c r="Q14" s="30">
        <v>250000</v>
      </c>
      <c r="R14" s="30">
        <v>46600</v>
      </c>
    </row>
    <row r="15" spans="1:20" x14ac:dyDescent="0.25">
      <c r="A15" s="12" t="s">
        <v>175</v>
      </c>
      <c r="B15" s="12">
        <v>1</v>
      </c>
      <c r="C15" s="30">
        <v>375000</v>
      </c>
      <c r="D15" s="30">
        <v>375000</v>
      </c>
      <c r="E15" s="30"/>
      <c r="F15" s="30"/>
      <c r="G15" s="30"/>
      <c r="H15" s="30"/>
      <c r="L15" s="12" t="s">
        <v>176</v>
      </c>
      <c r="M15" s="12" t="s">
        <v>177</v>
      </c>
      <c r="N15" s="12"/>
      <c r="O15" s="12">
        <v>1</v>
      </c>
      <c r="P15" s="12">
        <f>SUM(Tabla1[[#This Row],[Homes]:[Mulleres]])</f>
        <v>1</v>
      </c>
      <c r="Q15" s="30">
        <v>400000</v>
      </c>
      <c r="R15" s="30">
        <v>45403.57</v>
      </c>
    </row>
    <row r="16" spans="1:20" x14ac:dyDescent="0.25">
      <c r="A16" s="12" t="s">
        <v>178</v>
      </c>
      <c r="B16" s="12">
        <v>2</v>
      </c>
      <c r="C16" s="30">
        <v>432500</v>
      </c>
      <c r="D16" s="30">
        <v>77903.570000000007</v>
      </c>
      <c r="E16" s="30"/>
      <c r="F16" s="30"/>
      <c r="G16" s="30"/>
      <c r="H16" s="30"/>
      <c r="L16" s="12" t="s">
        <v>176</v>
      </c>
      <c r="M16" s="12" t="s">
        <v>179</v>
      </c>
      <c r="N16" s="12">
        <v>1</v>
      </c>
      <c r="O16" s="12">
        <v>2</v>
      </c>
      <c r="P16" s="12">
        <f>SUM(Tabla1[[#This Row],[Homes]:[Mulleres]])</f>
        <v>3</v>
      </c>
      <c r="Q16" s="30">
        <v>440000</v>
      </c>
      <c r="R16" s="30">
        <v>440000</v>
      </c>
    </row>
    <row r="17" spans="1:18" x14ac:dyDescent="0.25">
      <c r="A17" s="12" t="s">
        <v>180</v>
      </c>
      <c r="B17" s="12">
        <v>1</v>
      </c>
      <c r="C17" s="30">
        <v>14376.4</v>
      </c>
      <c r="D17" s="30">
        <v>14376.4</v>
      </c>
      <c r="E17" s="30"/>
      <c r="F17" s="30"/>
      <c r="G17" s="30"/>
      <c r="H17" s="30"/>
      <c r="L17" s="12" t="s">
        <v>176</v>
      </c>
      <c r="M17" s="12" t="s">
        <v>181</v>
      </c>
      <c r="N17" s="12"/>
      <c r="O17" s="12">
        <v>1</v>
      </c>
      <c r="P17" s="12">
        <f>SUM(Tabla1[[#This Row],[Homes]:[Mulleres]])</f>
        <v>1</v>
      </c>
      <c r="Q17" s="30">
        <v>1404032.6</v>
      </c>
      <c r="R17" s="30">
        <v>128817.3</v>
      </c>
    </row>
    <row r="18" spans="1:18" x14ac:dyDescent="0.25">
      <c r="A18" s="12" t="s">
        <v>182</v>
      </c>
      <c r="B18" s="12">
        <v>2</v>
      </c>
      <c r="C18" s="30">
        <v>110000</v>
      </c>
      <c r="D18" s="30">
        <v>110000</v>
      </c>
      <c r="E18" s="30"/>
      <c r="F18" s="30"/>
      <c r="G18" s="30"/>
      <c r="H18" s="30"/>
      <c r="L18" s="12" t="s">
        <v>176</v>
      </c>
      <c r="M18" s="12" t="s">
        <v>183</v>
      </c>
      <c r="N18" s="12"/>
      <c r="O18" s="12">
        <v>1</v>
      </c>
      <c r="P18" s="12">
        <f>SUM(Tabla1[[#This Row],[Homes]:[Mulleres]])</f>
        <v>1</v>
      </c>
      <c r="Q18" s="30">
        <v>18380</v>
      </c>
      <c r="R18" s="30">
        <v>18380</v>
      </c>
    </row>
    <row r="19" spans="1:18" x14ac:dyDescent="0.25">
      <c r="A19" s="12" t="s">
        <v>184</v>
      </c>
      <c r="B19" s="12">
        <v>1</v>
      </c>
      <c r="C19" s="30">
        <v>22104</v>
      </c>
      <c r="D19" s="30">
        <v>22104</v>
      </c>
      <c r="E19" s="30"/>
      <c r="F19" s="30"/>
      <c r="G19" s="30"/>
      <c r="H19" s="30"/>
      <c r="L19" s="31" t="s">
        <v>40</v>
      </c>
      <c r="M19" s="31"/>
      <c r="N19" s="31">
        <f>SUBTOTAL(109,N9:N18)</f>
        <v>7</v>
      </c>
      <c r="O19" s="31">
        <f>SUBTOTAL(109,O9:O18)</f>
        <v>11</v>
      </c>
      <c r="P19" s="31">
        <f>SUM(Tabla1[[#This Row],[Homes]:[Mulleres]])</f>
        <v>18</v>
      </c>
      <c r="Q19" s="32">
        <f>SUBTOTAL(109,Q9:Q18)</f>
        <v>6514974.0299999993</v>
      </c>
      <c r="R19" s="32">
        <f>SUBTOTAL(109,R9:R18)</f>
        <v>1287519.51</v>
      </c>
    </row>
    <row r="20" spans="1:18" x14ac:dyDescent="0.25">
      <c r="A20" s="12" t="s">
        <v>185</v>
      </c>
      <c r="B20" s="12">
        <v>1</v>
      </c>
      <c r="C20" s="30">
        <v>18380</v>
      </c>
      <c r="D20" s="30">
        <v>18380</v>
      </c>
      <c r="E20" s="30"/>
      <c r="F20" s="30"/>
      <c r="G20" s="30"/>
      <c r="H20" s="30"/>
    </row>
    <row r="21" spans="1:18" x14ac:dyDescent="0.25">
      <c r="A21" s="12" t="s">
        <v>186</v>
      </c>
      <c r="B21" s="12">
        <v>1</v>
      </c>
      <c r="C21" s="30">
        <v>447528</v>
      </c>
      <c r="D21" s="30">
        <v>105508</v>
      </c>
      <c r="E21" s="30"/>
      <c r="F21" s="30"/>
      <c r="G21" s="30"/>
      <c r="H21" s="30"/>
    </row>
    <row r="22" spans="1:18" x14ac:dyDescent="0.25">
      <c r="A22" s="12" t="s">
        <v>187</v>
      </c>
      <c r="B22" s="12">
        <v>1</v>
      </c>
      <c r="C22" s="30">
        <v>707191.89</v>
      </c>
      <c r="D22" s="30">
        <v>54998</v>
      </c>
      <c r="E22" s="30"/>
      <c r="F22" s="30"/>
      <c r="G22" s="30"/>
      <c r="H22" s="30"/>
    </row>
    <row r="23" spans="1:18" x14ac:dyDescent="0.25">
      <c r="A23" s="12" t="s">
        <v>188</v>
      </c>
      <c r="B23" s="12">
        <v>1</v>
      </c>
      <c r="C23" s="30">
        <v>250000</v>
      </c>
      <c r="D23" s="30">
        <v>46600</v>
      </c>
      <c r="E23" s="30"/>
      <c r="F23" s="30"/>
      <c r="G23" s="30"/>
      <c r="H23" s="30"/>
    </row>
    <row r="24" spans="1:18" x14ac:dyDescent="0.25">
      <c r="A24" s="31" t="s">
        <v>40</v>
      </c>
      <c r="B24" s="31">
        <f>SUBTOTAL(109,B9:B23)</f>
        <v>18</v>
      </c>
      <c r="C24" s="32">
        <f>SUBTOTAL(109,C9:C23)</f>
        <v>6514974.0300000003</v>
      </c>
      <c r="D24" s="32">
        <f>SUBTOTAL(109,D9:D23)</f>
        <v>1287519.5100000002</v>
      </c>
      <c r="E24" s="32"/>
      <c r="F24" s="32"/>
      <c r="G24" s="32"/>
      <c r="H24" s="32"/>
    </row>
    <row r="25" spans="1:18" x14ac:dyDescent="0.25">
      <c r="A25" s="31"/>
      <c r="B25" s="31"/>
      <c r="C25" s="32"/>
      <c r="D25" s="32"/>
      <c r="E25" s="32"/>
      <c r="F25" s="32"/>
      <c r="G25" s="32"/>
      <c r="H25" s="32"/>
    </row>
    <row r="27" spans="1:18" x14ac:dyDescent="0.25">
      <c r="A27" s="33" t="s">
        <v>189</v>
      </c>
      <c r="B27" s="34" t="s">
        <v>6</v>
      </c>
      <c r="C27" s="35" t="s">
        <v>7</v>
      </c>
      <c r="D27" s="35"/>
      <c r="E27" s="35" t="s">
        <v>8</v>
      </c>
      <c r="F27" s="35"/>
      <c r="G27" s="35" t="s">
        <v>190</v>
      </c>
      <c r="H27" s="35"/>
      <c r="I27" s="34" t="s">
        <v>10</v>
      </c>
      <c r="J27" s="34" t="s">
        <v>40</v>
      </c>
    </row>
    <row r="28" spans="1:18" ht="15.75" x14ac:dyDescent="0.25">
      <c r="A28" s="33"/>
      <c r="B28" s="36" t="s">
        <v>191</v>
      </c>
      <c r="C28" s="36" t="s">
        <v>192</v>
      </c>
      <c r="D28" s="36" t="s">
        <v>191</v>
      </c>
      <c r="E28" s="36" t="s">
        <v>192</v>
      </c>
      <c r="F28" s="36" t="s">
        <v>191</v>
      </c>
      <c r="G28" s="36" t="s">
        <v>192</v>
      </c>
      <c r="H28" s="36" t="s">
        <v>191</v>
      </c>
      <c r="I28" s="36" t="s">
        <v>191</v>
      </c>
      <c r="J28" s="34"/>
      <c r="L28" s="28" t="s">
        <v>193</v>
      </c>
    </row>
    <row r="29" spans="1:18" x14ac:dyDescent="0.25">
      <c r="A29" s="12" t="s">
        <v>22</v>
      </c>
      <c r="B29" s="12"/>
      <c r="C29" s="12"/>
      <c r="D29" s="12"/>
      <c r="E29" s="12"/>
      <c r="F29" s="12">
        <v>1</v>
      </c>
      <c r="G29" s="12">
        <v>2</v>
      </c>
      <c r="H29" s="12"/>
      <c r="I29" s="12">
        <v>1</v>
      </c>
      <c r="J29" s="12">
        <v>4</v>
      </c>
      <c r="L29" s="12" t="s">
        <v>194</v>
      </c>
      <c r="M29" s="12" t="s">
        <v>195</v>
      </c>
      <c r="N29" s="12" t="s">
        <v>13</v>
      </c>
      <c r="O29" s="12" t="s">
        <v>14</v>
      </c>
      <c r="P29" s="12" t="s">
        <v>40</v>
      </c>
      <c r="Q29" s="12" t="s">
        <v>157</v>
      </c>
      <c r="R29" s="12" t="s">
        <v>196</v>
      </c>
    </row>
    <row r="30" spans="1:18" x14ac:dyDescent="0.25">
      <c r="A30" s="37" t="s">
        <v>38</v>
      </c>
      <c r="B30" s="37">
        <v>1</v>
      </c>
      <c r="C30" s="37">
        <v>1</v>
      </c>
      <c r="D30" s="37">
        <v>1</v>
      </c>
      <c r="E30" s="37">
        <v>2</v>
      </c>
      <c r="F30" s="37"/>
      <c r="G30" s="37">
        <v>1</v>
      </c>
      <c r="H30" s="37">
        <v>4</v>
      </c>
      <c r="I30" s="37"/>
      <c r="J30" s="37">
        <v>10</v>
      </c>
      <c r="L30" s="12" t="s">
        <v>44</v>
      </c>
      <c r="M30" s="12" t="s">
        <v>45</v>
      </c>
      <c r="N30" s="12">
        <v>2</v>
      </c>
      <c r="O30" s="12"/>
      <c r="P30" s="12">
        <v>2</v>
      </c>
      <c r="Q30" s="30">
        <v>110000</v>
      </c>
      <c r="R30" s="30">
        <v>110000</v>
      </c>
    </row>
    <row r="31" spans="1:18" x14ac:dyDescent="0.25">
      <c r="A31" s="12" t="s">
        <v>35</v>
      </c>
      <c r="B31" s="12"/>
      <c r="C31" s="12"/>
      <c r="D31" s="12"/>
      <c r="E31" s="12"/>
      <c r="F31" s="12"/>
      <c r="G31" s="12"/>
      <c r="H31" s="12"/>
      <c r="I31" s="12">
        <v>1</v>
      </c>
      <c r="J31" s="12">
        <v>1</v>
      </c>
      <c r="L31" s="12" t="s">
        <v>52</v>
      </c>
      <c r="M31" s="12" t="s">
        <v>53</v>
      </c>
      <c r="N31" s="12"/>
      <c r="O31" s="12">
        <v>1</v>
      </c>
      <c r="P31" s="12">
        <v>1</v>
      </c>
      <c r="Q31" s="30">
        <v>1404032.6</v>
      </c>
      <c r="R31" s="30">
        <v>128817.3</v>
      </c>
    </row>
    <row r="32" spans="1:18" x14ac:dyDescent="0.25">
      <c r="A32" s="37" t="s">
        <v>34</v>
      </c>
      <c r="B32" s="37"/>
      <c r="C32" s="37"/>
      <c r="D32" s="37"/>
      <c r="E32" s="37"/>
      <c r="F32" s="37"/>
      <c r="G32" s="37">
        <v>1</v>
      </c>
      <c r="H32" s="37">
        <v>2</v>
      </c>
      <c r="I32" s="37"/>
      <c r="J32" s="37">
        <v>3</v>
      </c>
      <c r="L32" s="12" t="s">
        <v>60</v>
      </c>
      <c r="M32" s="12" t="s">
        <v>61</v>
      </c>
      <c r="N32" s="12">
        <v>1</v>
      </c>
      <c r="O32" s="12"/>
      <c r="P32" s="12">
        <v>1</v>
      </c>
      <c r="Q32" s="30">
        <v>250000</v>
      </c>
      <c r="R32" s="30">
        <v>35140</v>
      </c>
    </row>
    <row r="33" spans="1:18" x14ac:dyDescent="0.25">
      <c r="A33" s="31" t="s">
        <v>40</v>
      </c>
      <c r="B33" s="31">
        <v>1</v>
      </c>
      <c r="C33" s="31">
        <v>1</v>
      </c>
      <c r="D33" s="31">
        <v>1</v>
      </c>
      <c r="E33" s="31">
        <v>2</v>
      </c>
      <c r="F33" s="31">
        <v>1</v>
      </c>
      <c r="G33" s="31">
        <v>4</v>
      </c>
      <c r="H33" s="31">
        <v>6</v>
      </c>
      <c r="I33" s="31">
        <v>2</v>
      </c>
      <c r="J33" s="31">
        <v>18</v>
      </c>
      <c r="L33" s="12" t="s">
        <v>68</v>
      </c>
      <c r="M33" s="12" t="s">
        <v>69</v>
      </c>
      <c r="N33" s="12">
        <v>1</v>
      </c>
      <c r="O33" s="12"/>
      <c r="P33" s="12">
        <v>1</v>
      </c>
      <c r="Q33" s="30">
        <v>32500</v>
      </c>
      <c r="R33" s="30">
        <v>32500</v>
      </c>
    </row>
    <row r="34" spans="1:18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L34" s="12" t="s">
        <v>76</v>
      </c>
      <c r="M34" s="12" t="s">
        <v>77</v>
      </c>
      <c r="N34" s="12"/>
      <c r="O34" s="12">
        <v>1</v>
      </c>
      <c r="P34" s="12">
        <v>1</v>
      </c>
      <c r="Q34" s="30">
        <v>375000</v>
      </c>
      <c r="R34" s="30">
        <v>375000</v>
      </c>
    </row>
    <row r="35" spans="1:18" x14ac:dyDescent="0.25">
      <c r="L35" s="12" t="s">
        <v>94</v>
      </c>
      <c r="M35" s="12" t="s">
        <v>95</v>
      </c>
      <c r="N35" s="12"/>
      <c r="O35" s="12">
        <v>1</v>
      </c>
      <c r="P35" s="12">
        <v>1</v>
      </c>
      <c r="Q35" s="30">
        <v>400000</v>
      </c>
      <c r="R35" s="30">
        <v>45403.57</v>
      </c>
    </row>
    <row r="36" spans="1:18" x14ac:dyDescent="0.25">
      <c r="L36" s="12" t="s">
        <v>96</v>
      </c>
      <c r="M36" s="12" t="s">
        <v>97</v>
      </c>
      <c r="N36" s="12">
        <v>1</v>
      </c>
      <c r="O36" s="12"/>
      <c r="P36" s="12">
        <v>1</v>
      </c>
      <c r="Q36" s="30">
        <v>250000</v>
      </c>
      <c r="R36" s="30">
        <v>37569</v>
      </c>
    </row>
    <row r="37" spans="1:18" x14ac:dyDescent="0.25">
      <c r="L37" s="12" t="s">
        <v>98</v>
      </c>
      <c r="M37" s="12" t="s">
        <v>99</v>
      </c>
      <c r="N37" s="12"/>
      <c r="O37" s="12">
        <v>1</v>
      </c>
      <c r="P37" s="12">
        <v>1</v>
      </c>
      <c r="Q37" s="30">
        <v>14376.4</v>
      </c>
      <c r="R37" s="30">
        <v>14376.4</v>
      </c>
    </row>
    <row r="38" spans="1:18" x14ac:dyDescent="0.25">
      <c r="L38" s="12" t="s">
        <v>104</v>
      </c>
      <c r="M38" s="12" t="s">
        <v>105</v>
      </c>
      <c r="N38" s="12"/>
      <c r="O38" s="12">
        <v>3</v>
      </c>
      <c r="P38" s="12">
        <v>3</v>
      </c>
      <c r="Q38" s="30">
        <v>2201361.14</v>
      </c>
      <c r="R38" s="30">
        <v>228623.24</v>
      </c>
    </row>
    <row r="39" spans="1:18" x14ac:dyDescent="0.25">
      <c r="L39" s="12" t="s">
        <v>108</v>
      </c>
      <c r="M39" s="12" t="s">
        <v>109</v>
      </c>
      <c r="N39" s="12">
        <v>1</v>
      </c>
      <c r="O39" s="12"/>
      <c r="P39" s="12">
        <v>1</v>
      </c>
      <c r="Q39" s="30">
        <v>22104</v>
      </c>
      <c r="R39" s="30">
        <v>22104</v>
      </c>
    </row>
    <row r="40" spans="1:18" x14ac:dyDescent="0.25">
      <c r="L40" s="12" t="s">
        <v>122</v>
      </c>
      <c r="M40" s="12" t="s">
        <v>123</v>
      </c>
      <c r="N40" s="12"/>
      <c r="O40" s="12">
        <v>1</v>
      </c>
      <c r="P40" s="12">
        <v>1</v>
      </c>
      <c r="Q40" s="30">
        <v>32500</v>
      </c>
      <c r="R40" s="30">
        <v>32500</v>
      </c>
    </row>
    <row r="41" spans="1:18" x14ac:dyDescent="0.25">
      <c r="L41" s="12" t="s">
        <v>116</v>
      </c>
      <c r="M41" s="12" t="s">
        <v>117</v>
      </c>
      <c r="N41" s="12"/>
      <c r="O41" s="12">
        <v>1</v>
      </c>
      <c r="P41" s="12">
        <v>1</v>
      </c>
      <c r="Q41" s="30">
        <v>18380</v>
      </c>
      <c r="R41" s="30">
        <v>18380</v>
      </c>
    </row>
    <row r="42" spans="1:18" x14ac:dyDescent="0.25">
      <c r="L42" s="12" t="s">
        <v>62</v>
      </c>
      <c r="M42" s="12" t="s">
        <v>63</v>
      </c>
      <c r="N42" s="12"/>
      <c r="O42" s="12">
        <v>1</v>
      </c>
      <c r="P42" s="12">
        <v>1</v>
      </c>
      <c r="Q42" s="30">
        <v>447528</v>
      </c>
      <c r="R42" s="30">
        <v>105508</v>
      </c>
    </row>
    <row r="43" spans="1:18" x14ac:dyDescent="0.25">
      <c r="L43" s="12" t="s">
        <v>130</v>
      </c>
      <c r="M43" s="12" t="s">
        <v>131</v>
      </c>
      <c r="N43" s="12"/>
      <c r="O43" s="12">
        <v>1</v>
      </c>
      <c r="P43" s="12">
        <v>1</v>
      </c>
      <c r="Q43" s="30">
        <v>707191.89</v>
      </c>
      <c r="R43" s="30">
        <v>54998</v>
      </c>
    </row>
    <row r="44" spans="1:18" x14ac:dyDescent="0.25">
      <c r="L44" s="12" t="s">
        <v>139</v>
      </c>
      <c r="M44" s="12" t="s">
        <v>140</v>
      </c>
      <c r="N44" s="12">
        <v>1</v>
      </c>
      <c r="O44" s="12"/>
      <c r="P44" s="12">
        <v>1</v>
      </c>
      <c r="Q44" s="30">
        <v>250000</v>
      </c>
      <c r="R44" s="30">
        <v>46600</v>
      </c>
    </row>
    <row r="45" spans="1:18" x14ac:dyDescent="0.25">
      <c r="L45" s="31" t="s">
        <v>40</v>
      </c>
      <c r="M45" s="31"/>
      <c r="N45" s="31">
        <f>SUBTOTAL(109,N30:N44)</f>
        <v>7</v>
      </c>
      <c r="O45" s="31">
        <f>SUBTOTAL(109,O30:O44)</f>
        <v>11</v>
      </c>
      <c r="P45" s="31">
        <f>SUBTOTAL(109,P30:P44)</f>
        <v>18</v>
      </c>
      <c r="Q45" s="32">
        <f>SUBTOTAL(109,Q30:Q44)</f>
        <v>6514974.0300000003</v>
      </c>
      <c r="R45" s="32">
        <f>SUBTOTAL(109,R30:R44)</f>
        <v>1287519.51</v>
      </c>
    </row>
  </sheetData>
  <mergeCells count="5">
    <mergeCell ref="Q1:T1"/>
    <mergeCell ref="A27:A28"/>
    <mergeCell ref="C27:D27"/>
    <mergeCell ref="E27:F27"/>
    <mergeCell ref="G27:H27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C35B-7E49-48BF-8FF2-2A81EA1AFDE5}">
  <dimension ref="A1:T90"/>
  <sheetViews>
    <sheetView workbookViewId="0">
      <selection activeCell="Q44" sqref="Q44"/>
    </sheetView>
  </sheetViews>
  <sheetFormatPr baseColWidth="10" defaultRowHeight="15" x14ac:dyDescent="0.25"/>
  <cols>
    <col min="1" max="1" width="35.85546875" bestFit="1" customWidth="1"/>
    <col min="8" max="8" width="12.7109375" customWidth="1"/>
  </cols>
  <sheetData>
    <row r="1" spans="1:20" s="9" customFormat="1" ht="63" customHeight="1" thickBot="1" x14ac:dyDescent="0.3">
      <c r="A1" s="1"/>
      <c r="B1" s="2"/>
      <c r="C1" s="3"/>
      <c r="D1" s="3"/>
      <c r="E1" s="4"/>
      <c r="F1" s="5"/>
      <c r="G1" s="5"/>
      <c r="H1" s="6"/>
      <c r="I1" s="6"/>
      <c r="J1" s="6"/>
      <c r="K1" s="7"/>
      <c r="L1" s="7"/>
      <c r="M1" s="7"/>
      <c r="N1" s="7"/>
      <c r="O1" s="8" t="s">
        <v>0</v>
      </c>
      <c r="P1" s="8"/>
      <c r="Q1" s="8"/>
      <c r="R1" s="8"/>
      <c r="S1" s="6"/>
      <c r="T1" s="6"/>
    </row>
    <row r="2" spans="1:20" s="9" customFormat="1" ht="15" customHeight="1" x14ac:dyDescent="0.25">
      <c r="A2" s="10"/>
      <c r="B2" s="11"/>
      <c r="C2" s="12"/>
      <c r="D2" s="12"/>
      <c r="E2" s="13"/>
      <c r="F2" s="14"/>
      <c r="G2" s="14"/>
      <c r="H2" s="14"/>
      <c r="I2" s="14"/>
      <c r="J2" s="15"/>
      <c r="K2" s="15"/>
    </row>
    <row r="3" spans="1:20" s="9" customFormat="1" ht="15" customHeight="1" x14ac:dyDescent="0.25">
      <c r="A3" s="16" t="s">
        <v>1</v>
      </c>
      <c r="B3" s="11"/>
      <c r="C3" s="12"/>
      <c r="D3" s="12"/>
      <c r="E3" s="13"/>
      <c r="F3" s="14"/>
      <c r="G3" s="14"/>
      <c r="H3" s="14"/>
      <c r="I3" s="14"/>
      <c r="J3" s="15"/>
      <c r="K3" s="15"/>
    </row>
    <row r="4" spans="1:20" s="9" customFormat="1" ht="15" customHeight="1" x14ac:dyDescent="0.25">
      <c r="A4" s="16" t="s">
        <v>2</v>
      </c>
      <c r="B4" s="11"/>
      <c r="C4" s="12"/>
      <c r="D4" s="12"/>
      <c r="E4" s="13"/>
      <c r="F4" s="14"/>
      <c r="G4" s="14"/>
      <c r="H4" s="14"/>
      <c r="I4" s="14"/>
      <c r="J4" s="15"/>
      <c r="K4" s="15"/>
    </row>
    <row r="5" spans="1:20" s="9" customFormat="1" ht="15" customHeight="1" x14ac:dyDescent="0.25">
      <c r="A5" s="17" t="s">
        <v>3</v>
      </c>
      <c r="B5" s="11"/>
      <c r="C5" s="12"/>
      <c r="D5" s="12"/>
      <c r="E5" s="13"/>
      <c r="F5" s="14"/>
      <c r="G5" s="14"/>
      <c r="H5" s="14"/>
      <c r="I5" s="14"/>
      <c r="J5" s="15"/>
      <c r="K5" s="15"/>
    </row>
    <row r="6" spans="1:20" s="9" customFormat="1" ht="15" customHeight="1" x14ac:dyDescent="0.25">
      <c r="A6" s="18" t="s">
        <v>4</v>
      </c>
      <c r="B6" s="11"/>
      <c r="C6" s="12"/>
      <c r="D6" s="12"/>
      <c r="E6" s="13"/>
      <c r="F6" s="14"/>
      <c r="G6" s="14"/>
      <c r="H6" s="14"/>
      <c r="I6" s="14"/>
      <c r="J6" s="15"/>
      <c r="K6" s="15"/>
    </row>
    <row r="9" spans="1:20" x14ac:dyDescent="0.25">
      <c r="A9" s="19" t="s">
        <v>5</v>
      </c>
      <c r="B9" s="20" t="s">
        <v>6</v>
      </c>
      <c r="C9" s="20"/>
      <c r="D9" s="20"/>
      <c r="E9" s="20" t="s">
        <v>7</v>
      </c>
      <c r="F9" s="20"/>
      <c r="G9" s="20"/>
      <c r="H9" s="20" t="s">
        <v>8</v>
      </c>
      <c r="I9" s="20"/>
      <c r="J9" s="20"/>
      <c r="K9" s="20" t="s">
        <v>9</v>
      </c>
      <c r="L9" s="20"/>
      <c r="M9" s="20"/>
      <c r="N9" s="20" t="s">
        <v>10</v>
      </c>
      <c r="O9" s="20"/>
      <c r="P9" s="20"/>
      <c r="Q9" s="20" t="s">
        <v>11</v>
      </c>
      <c r="R9" s="20"/>
      <c r="S9" s="20"/>
      <c r="T9" s="20" t="s">
        <v>12</v>
      </c>
    </row>
    <row r="10" spans="1:20" ht="15.75" thickBot="1" x14ac:dyDescent="0.3">
      <c r="A10" s="21"/>
      <c r="B10" s="22" t="s">
        <v>13</v>
      </c>
      <c r="C10" s="22" t="s">
        <v>14</v>
      </c>
      <c r="D10" s="22" t="s">
        <v>15</v>
      </c>
      <c r="E10" s="22" t="s">
        <v>13</v>
      </c>
      <c r="F10" s="22" t="s">
        <v>14</v>
      </c>
      <c r="G10" s="22" t="s">
        <v>16</v>
      </c>
      <c r="H10" s="22" t="s">
        <v>13</v>
      </c>
      <c r="I10" s="22" t="s">
        <v>14</v>
      </c>
      <c r="J10" s="22" t="s">
        <v>17</v>
      </c>
      <c r="K10" s="22" t="s">
        <v>13</v>
      </c>
      <c r="L10" s="22" t="s">
        <v>14</v>
      </c>
      <c r="M10" s="22" t="s">
        <v>18</v>
      </c>
      <c r="N10" s="22" t="s">
        <v>13</v>
      </c>
      <c r="O10" s="22" t="s">
        <v>14</v>
      </c>
      <c r="P10" s="22" t="s">
        <v>19</v>
      </c>
      <c r="Q10" s="22" t="s">
        <v>13</v>
      </c>
      <c r="R10" s="22" t="s">
        <v>14</v>
      </c>
      <c r="S10" s="22" t="s">
        <v>20</v>
      </c>
      <c r="T10" s="23"/>
    </row>
    <row r="11" spans="1:20" ht="15.75" thickTop="1" x14ac:dyDescent="0.25">
      <c r="A11" s="24" t="s">
        <v>21</v>
      </c>
      <c r="B11" s="24"/>
      <c r="C11" s="24"/>
      <c r="D11" s="24"/>
      <c r="E11" s="24"/>
      <c r="F11" s="24"/>
      <c r="G11" s="24"/>
      <c r="H11" s="24"/>
      <c r="I11" s="24"/>
      <c r="J11" s="24"/>
      <c r="K11" s="24">
        <v>1</v>
      </c>
      <c r="L11" s="24"/>
      <c r="M11" s="24">
        <v>1</v>
      </c>
      <c r="N11" s="24"/>
      <c r="O11" s="24"/>
      <c r="P11" s="24"/>
      <c r="Q11" s="24"/>
      <c r="R11" s="24"/>
      <c r="S11" s="24"/>
      <c r="T11" s="24">
        <v>1</v>
      </c>
    </row>
    <row r="12" spans="1:20" x14ac:dyDescent="0.25">
      <c r="A12" s="25" t="s">
        <v>22</v>
      </c>
      <c r="B12" s="25">
        <v>3</v>
      </c>
      <c r="C12" s="25"/>
      <c r="D12" s="25">
        <v>3</v>
      </c>
      <c r="E12" s="25">
        <v>7</v>
      </c>
      <c r="F12" s="25"/>
      <c r="G12" s="25">
        <v>7</v>
      </c>
      <c r="H12" s="25">
        <v>1</v>
      </c>
      <c r="I12" s="25">
        <v>1</v>
      </c>
      <c r="J12" s="25">
        <v>2</v>
      </c>
      <c r="K12" s="25">
        <v>11</v>
      </c>
      <c r="L12" s="25">
        <v>6</v>
      </c>
      <c r="M12" s="25">
        <v>17</v>
      </c>
      <c r="N12" s="25">
        <v>55</v>
      </c>
      <c r="O12" s="25">
        <v>3</v>
      </c>
      <c r="P12" s="25">
        <v>58</v>
      </c>
      <c r="Q12" s="25"/>
      <c r="R12" s="25"/>
      <c r="S12" s="25"/>
      <c r="T12" s="25">
        <v>87</v>
      </c>
    </row>
    <row r="13" spans="1:20" x14ac:dyDescent="0.25">
      <c r="A13" s="24" t="s">
        <v>23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>
        <v>2</v>
      </c>
      <c r="R13" s="24">
        <v>2</v>
      </c>
      <c r="S13" s="24">
        <v>4</v>
      </c>
      <c r="T13" s="24">
        <v>4</v>
      </c>
    </row>
    <row r="14" spans="1:20" x14ac:dyDescent="0.25">
      <c r="A14" s="25" t="s">
        <v>24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>
        <v>4</v>
      </c>
      <c r="S14" s="25">
        <v>4</v>
      </c>
      <c r="T14" s="25">
        <v>4</v>
      </c>
    </row>
    <row r="15" spans="1:20" x14ac:dyDescent="0.25">
      <c r="A15" s="24" t="s">
        <v>25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>
        <v>1</v>
      </c>
      <c r="R15" s="24">
        <v>5</v>
      </c>
      <c r="S15" s="24">
        <v>6</v>
      </c>
      <c r="T15" s="24">
        <v>6</v>
      </c>
    </row>
    <row r="16" spans="1:20" x14ac:dyDescent="0.25">
      <c r="A16" s="25" t="s">
        <v>26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>
        <v>1</v>
      </c>
      <c r="R16" s="25"/>
      <c r="S16" s="25">
        <v>1</v>
      </c>
      <c r="T16" s="25">
        <v>1</v>
      </c>
    </row>
    <row r="17" spans="1:20" x14ac:dyDescent="0.25">
      <c r="A17" s="24" t="s">
        <v>27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>
        <v>6</v>
      </c>
      <c r="R17" s="24">
        <v>1</v>
      </c>
      <c r="S17" s="24">
        <v>7</v>
      </c>
      <c r="T17" s="24">
        <v>7</v>
      </c>
    </row>
    <row r="18" spans="1:20" x14ac:dyDescent="0.25">
      <c r="A18" s="25" t="s">
        <v>28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>
        <v>1</v>
      </c>
      <c r="S18" s="25">
        <v>1</v>
      </c>
      <c r="T18" s="25">
        <v>1</v>
      </c>
    </row>
    <row r="19" spans="1:20" x14ac:dyDescent="0.25">
      <c r="A19" s="24" t="s">
        <v>29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>
        <v>2</v>
      </c>
      <c r="S19" s="24">
        <v>2</v>
      </c>
      <c r="T19" s="24">
        <v>2</v>
      </c>
    </row>
    <row r="20" spans="1:20" x14ac:dyDescent="0.25">
      <c r="A20" s="25" t="s">
        <v>30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>
        <v>4</v>
      </c>
      <c r="R20" s="25"/>
      <c r="S20" s="25">
        <v>4</v>
      </c>
      <c r="T20" s="25">
        <v>4</v>
      </c>
    </row>
    <row r="21" spans="1:20" x14ac:dyDescent="0.25">
      <c r="A21" s="24" t="s">
        <v>31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>
        <v>4</v>
      </c>
      <c r="R21" s="24">
        <v>6</v>
      </c>
      <c r="S21" s="24">
        <v>10</v>
      </c>
      <c r="T21" s="24">
        <v>10</v>
      </c>
    </row>
    <row r="22" spans="1:20" x14ac:dyDescent="0.25">
      <c r="A22" s="25" t="s">
        <v>32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>
        <v>3</v>
      </c>
      <c r="R22" s="25">
        <v>2</v>
      </c>
      <c r="S22" s="25">
        <v>5</v>
      </c>
      <c r="T22" s="25">
        <v>5</v>
      </c>
    </row>
    <row r="23" spans="1:20" x14ac:dyDescent="0.25">
      <c r="A23" s="24" t="s">
        <v>33</v>
      </c>
      <c r="B23" s="24"/>
      <c r="C23" s="24"/>
      <c r="D23" s="24"/>
      <c r="E23" s="24"/>
      <c r="F23" s="24"/>
      <c r="G23" s="24"/>
      <c r="H23" s="24"/>
      <c r="I23" s="24"/>
      <c r="J23" s="24"/>
      <c r="K23" s="24">
        <v>3</v>
      </c>
      <c r="L23" s="24">
        <v>4</v>
      </c>
      <c r="M23" s="24">
        <v>7</v>
      </c>
      <c r="N23" s="24"/>
      <c r="O23" s="24"/>
      <c r="P23" s="24"/>
      <c r="Q23" s="24"/>
      <c r="R23" s="24"/>
      <c r="S23" s="24"/>
      <c r="T23" s="24">
        <v>7</v>
      </c>
    </row>
    <row r="24" spans="1:20" x14ac:dyDescent="0.25">
      <c r="A24" s="25" t="s">
        <v>34</v>
      </c>
      <c r="B24" s="25">
        <v>1</v>
      </c>
      <c r="C24" s="25"/>
      <c r="D24" s="25">
        <v>1</v>
      </c>
      <c r="E24" s="25"/>
      <c r="F24" s="25"/>
      <c r="G24" s="25"/>
      <c r="H24" s="25"/>
      <c r="I24" s="25"/>
      <c r="J24" s="25"/>
      <c r="K24" s="25">
        <v>6</v>
      </c>
      <c r="L24" s="25">
        <v>19</v>
      </c>
      <c r="M24" s="25">
        <v>25</v>
      </c>
      <c r="N24" s="25">
        <v>2</v>
      </c>
      <c r="O24" s="25">
        <v>1</v>
      </c>
      <c r="P24" s="25">
        <v>3</v>
      </c>
      <c r="Q24" s="25"/>
      <c r="R24" s="25">
        <v>1</v>
      </c>
      <c r="S24" s="25">
        <v>1</v>
      </c>
      <c r="T24" s="25">
        <v>30</v>
      </c>
    </row>
    <row r="25" spans="1:20" x14ac:dyDescent="0.25">
      <c r="A25" s="24" t="s">
        <v>35</v>
      </c>
      <c r="B25" s="24">
        <v>1</v>
      </c>
      <c r="C25" s="24">
        <v>1</v>
      </c>
      <c r="D25" s="24">
        <v>2</v>
      </c>
      <c r="E25" s="24"/>
      <c r="F25" s="24">
        <v>1</v>
      </c>
      <c r="G25" s="24">
        <v>1</v>
      </c>
      <c r="H25" s="24"/>
      <c r="I25" s="24"/>
      <c r="J25" s="24"/>
      <c r="K25" s="24">
        <v>3</v>
      </c>
      <c r="L25" s="24">
        <v>17</v>
      </c>
      <c r="M25" s="24">
        <v>20</v>
      </c>
      <c r="N25" s="24">
        <v>3</v>
      </c>
      <c r="O25" s="24">
        <v>6</v>
      </c>
      <c r="P25" s="24">
        <v>9</v>
      </c>
      <c r="Q25" s="24"/>
      <c r="R25" s="24"/>
      <c r="S25" s="24"/>
      <c r="T25" s="24">
        <v>32</v>
      </c>
    </row>
    <row r="26" spans="1:20" x14ac:dyDescent="0.25">
      <c r="A26" s="25" t="s">
        <v>36</v>
      </c>
      <c r="B26" s="25"/>
      <c r="C26" s="25"/>
      <c r="D26" s="25"/>
      <c r="E26" s="25"/>
      <c r="F26" s="25"/>
      <c r="G26" s="25"/>
      <c r="H26" s="25"/>
      <c r="I26" s="25"/>
      <c r="J26" s="25"/>
      <c r="K26" s="25">
        <v>1</v>
      </c>
      <c r="L26" s="25">
        <v>1</v>
      </c>
      <c r="M26" s="25">
        <v>2</v>
      </c>
      <c r="N26" s="25"/>
      <c r="O26" s="25"/>
      <c r="P26" s="25"/>
      <c r="Q26" s="25"/>
      <c r="R26" s="25"/>
      <c r="S26" s="25"/>
      <c r="T26" s="25">
        <v>2</v>
      </c>
    </row>
    <row r="27" spans="1:20" x14ac:dyDescent="0.25">
      <c r="A27" s="24" t="s">
        <v>37</v>
      </c>
      <c r="B27" s="24">
        <v>1</v>
      </c>
      <c r="C27" s="24"/>
      <c r="D27" s="24">
        <v>1</v>
      </c>
      <c r="E27" s="24"/>
      <c r="F27" s="24"/>
      <c r="G27" s="24"/>
      <c r="H27" s="24"/>
      <c r="I27" s="24"/>
      <c r="J27" s="24"/>
      <c r="K27" s="24">
        <v>2</v>
      </c>
      <c r="L27" s="24">
        <v>1</v>
      </c>
      <c r="M27" s="24">
        <v>3</v>
      </c>
      <c r="N27" s="24">
        <v>2</v>
      </c>
      <c r="O27" s="24"/>
      <c r="P27" s="24">
        <v>2</v>
      </c>
      <c r="Q27" s="24"/>
      <c r="R27" s="24">
        <v>1</v>
      </c>
      <c r="S27" s="24">
        <v>1</v>
      </c>
      <c r="T27" s="24">
        <v>7</v>
      </c>
    </row>
    <row r="28" spans="1:20" x14ac:dyDescent="0.25">
      <c r="A28" s="25" t="s">
        <v>38</v>
      </c>
      <c r="B28" s="25">
        <v>1</v>
      </c>
      <c r="C28" s="25">
        <v>4</v>
      </c>
      <c r="D28" s="25">
        <v>5</v>
      </c>
      <c r="E28" s="25">
        <v>4</v>
      </c>
      <c r="F28" s="25">
        <v>5</v>
      </c>
      <c r="G28" s="25">
        <v>9</v>
      </c>
      <c r="H28" s="25">
        <v>3</v>
      </c>
      <c r="I28" s="25">
        <v>1</v>
      </c>
      <c r="J28" s="25">
        <v>4</v>
      </c>
      <c r="K28" s="25">
        <v>26</v>
      </c>
      <c r="L28" s="25">
        <v>44</v>
      </c>
      <c r="M28" s="25">
        <v>70</v>
      </c>
      <c r="N28" s="25">
        <v>16</v>
      </c>
      <c r="O28" s="25">
        <v>28</v>
      </c>
      <c r="P28" s="25">
        <v>44</v>
      </c>
      <c r="Q28" s="25"/>
      <c r="R28" s="25"/>
      <c r="S28" s="25"/>
      <c r="T28" s="25">
        <v>132</v>
      </c>
    </row>
    <row r="29" spans="1:20" x14ac:dyDescent="0.25">
      <c r="A29" s="24" t="s">
        <v>39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>
        <v>2</v>
      </c>
      <c r="S29" s="24">
        <v>2</v>
      </c>
      <c r="T29" s="24">
        <v>2</v>
      </c>
    </row>
    <row r="30" spans="1:20" ht="15.75" thickBot="1" x14ac:dyDescent="0.3">
      <c r="A30" s="26" t="s">
        <v>40</v>
      </c>
      <c r="B30" s="26">
        <v>7</v>
      </c>
      <c r="C30" s="26">
        <v>5</v>
      </c>
      <c r="D30" s="26">
        <v>12</v>
      </c>
      <c r="E30" s="26">
        <v>11</v>
      </c>
      <c r="F30" s="26">
        <v>6</v>
      </c>
      <c r="G30" s="26">
        <v>17</v>
      </c>
      <c r="H30" s="26">
        <v>4</v>
      </c>
      <c r="I30" s="26">
        <v>2</v>
      </c>
      <c r="J30" s="26">
        <v>6</v>
      </c>
      <c r="K30" s="26">
        <v>53</v>
      </c>
      <c r="L30" s="26">
        <v>92</v>
      </c>
      <c r="M30" s="26">
        <v>145</v>
      </c>
      <c r="N30" s="26">
        <v>78</v>
      </c>
      <c r="O30" s="26">
        <v>38</v>
      </c>
      <c r="P30" s="26">
        <v>116</v>
      </c>
      <c r="Q30" s="26">
        <v>21</v>
      </c>
      <c r="R30" s="26">
        <v>27</v>
      </c>
      <c r="S30" s="26">
        <v>48</v>
      </c>
      <c r="T30" s="26">
        <v>344</v>
      </c>
    </row>
    <row r="31" spans="1:20" ht="15.75" thickTop="1" x14ac:dyDescent="0.25"/>
    <row r="33" spans="1:11" x14ac:dyDescent="0.25">
      <c r="A33" s="12" t="s">
        <v>41</v>
      </c>
      <c r="B33" s="12" t="s">
        <v>13</v>
      </c>
      <c r="C33" s="12" t="s">
        <v>14</v>
      </c>
      <c r="D33" s="12" t="s">
        <v>40</v>
      </c>
      <c r="G33" s="12" t="s">
        <v>42</v>
      </c>
      <c r="H33" s="12" t="s">
        <v>43</v>
      </c>
      <c r="I33" s="12" t="s">
        <v>13</v>
      </c>
      <c r="J33" s="12" t="s">
        <v>14</v>
      </c>
      <c r="K33" s="12" t="s">
        <v>40</v>
      </c>
    </row>
    <row r="34" spans="1:11" x14ac:dyDescent="0.25">
      <c r="A34" s="12" t="s">
        <v>21</v>
      </c>
      <c r="B34" s="12">
        <v>1</v>
      </c>
      <c r="C34" s="12"/>
      <c r="D34" s="12">
        <f>SUM(Tabla2[[#This Row],[Homes]:[Mulleres]])</f>
        <v>1</v>
      </c>
      <c r="G34" s="12" t="s">
        <v>44</v>
      </c>
      <c r="H34" s="12" t="s">
        <v>45</v>
      </c>
      <c r="I34" s="12">
        <v>8</v>
      </c>
      <c r="J34" s="12">
        <v>2</v>
      </c>
      <c r="K34" s="12">
        <f>SUM(Tabla3[[#This Row],[Homes]:[Mulleres]])</f>
        <v>10</v>
      </c>
    </row>
    <row r="35" spans="1:11" x14ac:dyDescent="0.25">
      <c r="A35" s="12" t="s">
        <v>22</v>
      </c>
      <c r="B35" s="12">
        <v>77</v>
      </c>
      <c r="C35" s="12">
        <v>10</v>
      </c>
      <c r="D35" s="12">
        <f>SUM(Tabla2[[#This Row],[Homes]:[Mulleres]])</f>
        <v>87</v>
      </c>
      <c r="G35" s="12" t="s">
        <v>46</v>
      </c>
      <c r="H35" s="12" t="s">
        <v>47</v>
      </c>
      <c r="I35" s="12">
        <v>2</v>
      </c>
      <c r="J35" s="12">
        <v>2</v>
      </c>
      <c r="K35" s="12">
        <f>SUM(Tabla3[[#This Row],[Homes]:[Mulleres]])</f>
        <v>4</v>
      </c>
    </row>
    <row r="36" spans="1:11" x14ac:dyDescent="0.25">
      <c r="A36" s="12" t="s">
        <v>23</v>
      </c>
      <c r="B36" s="12">
        <v>2</v>
      </c>
      <c r="C36" s="12">
        <v>2</v>
      </c>
      <c r="D36" s="12">
        <f>SUM(Tabla2[[#This Row],[Homes]:[Mulleres]])</f>
        <v>4</v>
      </c>
      <c r="G36" s="12" t="s">
        <v>48</v>
      </c>
      <c r="H36" s="12" t="s">
        <v>49</v>
      </c>
      <c r="I36" s="12">
        <v>1</v>
      </c>
      <c r="J36" s="12"/>
      <c r="K36" s="12">
        <f>SUM(Tabla3[[#This Row],[Homes]:[Mulleres]])</f>
        <v>1</v>
      </c>
    </row>
    <row r="37" spans="1:11" x14ac:dyDescent="0.25">
      <c r="A37" s="12" t="s">
        <v>24</v>
      </c>
      <c r="B37" s="12"/>
      <c r="C37" s="12">
        <v>4</v>
      </c>
      <c r="D37" s="12">
        <f>SUM(Tabla2[[#This Row],[Homes]:[Mulleres]])</f>
        <v>4</v>
      </c>
      <c r="G37" s="12" t="s">
        <v>50</v>
      </c>
      <c r="H37" s="12" t="s">
        <v>51</v>
      </c>
      <c r="I37" s="12">
        <v>4</v>
      </c>
      <c r="J37" s="12">
        <v>3</v>
      </c>
      <c r="K37" s="12">
        <f>SUM(Tabla3[[#This Row],[Homes]:[Mulleres]])</f>
        <v>7</v>
      </c>
    </row>
    <row r="38" spans="1:11" x14ac:dyDescent="0.25">
      <c r="A38" s="12" t="s">
        <v>25</v>
      </c>
      <c r="B38" s="12">
        <v>1</v>
      </c>
      <c r="C38" s="12">
        <v>5</v>
      </c>
      <c r="D38" s="12">
        <f>SUM(Tabla2[[#This Row],[Homes]:[Mulleres]])</f>
        <v>6</v>
      </c>
      <c r="G38" s="12" t="s">
        <v>52</v>
      </c>
      <c r="H38" s="12" t="s">
        <v>53</v>
      </c>
      <c r="I38" s="12">
        <v>1</v>
      </c>
      <c r="J38" s="12">
        <v>3</v>
      </c>
      <c r="K38" s="12">
        <f>SUM(Tabla3[[#This Row],[Homes]:[Mulleres]])</f>
        <v>4</v>
      </c>
    </row>
    <row r="39" spans="1:11" x14ac:dyDescent="0.25">
      <c r="A39" s="12" t="s">
        <v>26</v>
      </c>
      <c r="B39" s="12">
        <v>1</v>
      </c>
      <c r="C39" s="12"/>
      <c r="D39" s="12">
        <f>SUM(Tabla2[[#This Row],[Homes]:[Mulleres]])</f>
        <v>1</v>
      </c>
      <c r="G39" s="12" t="s">
        <v>54</v>
      </c>
      <c r="H39" s="12" t="s">
        <v>55</v>
      </c>
      <c r="I39" s="12">
        <v>1</v>
      </c>
      <c r="J39" s="12"/>
      <c r="K39" s="12">
        <f>SUM(Tabla3[[#This Row],[Homes]:[Mulleres]])</f>
        <v>1</v>
      </c>
    </row>
    <row r="40" spans="1:11" x14ac:dyDescent="0.25">
      <c r="A40" s="12" t="s">
        <v>27</v>
      </c>
      <c r="B40" s="12">
        <v>6</v>
      </c>
      <c r="C40" s="12">
        <v>1</v>
      </c>
      <c r="D40" s="12">
        <f>SUM(Tabla2[[#This Row],[Homes]:[Mulleres]])</f>
        <v>7</v>
      </c>
      <c r="G40" s="12" t="s">
        <v>56</v>
      </c>
      <c r="H40" s="12" t="s">
        <v>57</v>
      </c>
      <c r="I40" s="12"/>
      <c r="J40" s="12">
        <v>1</v>
      </c>
      <c r="K40" s="12">
        <f>SUM(Tabla3[[#This Row],[Homes]:[Mulleres]])</f>
        <v>1</v>
      </c>
    </row>
    <row r="41" spans="1:11" x14ac:dyDescent="0.25">
      <c r="A41" s="12" t="s">
        <v>28</v>
      </c>
      <c r="B41" s="12"/>
      <c r="C41" s="12">
        <v>1</v>
      </c>
      <c r="D41" s="12">
        <f>SUM(Tabla2[[#This Row],[Homes]:[Mulleres]])</f>
        <v>1</v>
      </c>
      <c r="G41" s="12" t="s">
        <v>58</v>
      </c>
      <c r="H41" s="12" t="s">
        <v>59</v>
      </c>
      <c r="I41" s="12">
        <v>1</v>
      </c>
      <c r="J41" s="12"/>
      <c r="K41" s="12">
        <f>SUM(Tabla3[[#This Row],[Homes]:[Mulleres]])</f>
        <v>1</v>
      </c>
    </row>
    <row r="42" spans="1:11" x14ac:dyDescent="0.25">
      <c r="A42" s="12" t="s">
        <v>29</v>
      </c>
      <c r="B42" s="12"/>
      <c r="C42" s="12">
        <v>2</v>
      </c>
      <c r="D42" s="12">
        <f>SUM(Tabla2[[#This Row],[Homes]:[Mulleres]])</f>
        <v>2</v>
      </c>
      <c r="G42" s="12" t="s">
        <v>60</v>
      </c>
      <c r="H42" s="12" t="s">
        <v>61</v>
      </c>
      <c r="I42" s="12">
        <v>8</v>
      </c>
      <c r="J42" s="12">
        <v>6</v>
      </c>
      <c r="K42" s="12">
        <f>SUM(Tabla3[[#This Row],[Homes]:[Mulleres]])</f>
        <v>14</v>
      </c>
    </row>
    <row r="43" spans="1:11" x14ac:dyDescent="0.25">
      <c r="A43" s="12" t="s">
        <v>30</v>
      </c>
      <c r="B43" s="12">
        <v>4</v>
      </c>
      <c r="C43" s="12"/>
      <c r="D43" s="12">
        <f>SUM(Tabla2[[#This Row],[Homes]:[Mulleres]])</f>
        <v>4</v>
      </c>
      <c r="G43" s="12" t="s">
        <v>62</v>
      </c>
      <c r="H43" s="12" t="s">
        <v>63</v>
      </c>
      <c r="I43" s="12"/>
      <c r="J43" s="12">
        <v>2</v>
      </c>
      <c r="K43" s="12">
        <f>SUM(Tabla3[[#This Row],[Homes]:[Mulleres]])</f>
        <v>2</v>
      </c>
    </row>
    <row r="44" spans="1:11" x14ac:dyDescent="0.25">
      <c r="A44" s="12" t="s">
        <v>31</v>
      </c>
      <c r="B44" s="12">
        <v>4</v>
      </c>
      <c r="C44" s="12">
        <v>6</v>
      </c>
      <c r="D44" s="12">
        <f>SUM(Tabla2[[#This Row],[Homes]:[Mulleres]])</f>
        <v>10</v>
      </c>
      <c r="G44" s="12" t="s">
        <v>64</v>
      </c>
      <c r="H44" s="12" t="s">
        <v>65</v>
      </c>
      <c r="I44" s="12">
        <v>1</v>
      </c>
      <c r="J44" s="12"/>
      <c r="K44" s="12">
        <f>SUM(Tabla3[[#This Row],[Homes]:[Mulleres]])</f>
        <v>1</v>
      </c>
    </row>
    <row r="45" spans="1:11" x14ac:dyDescent="0.25">
      <c r="A45" s="12" t="s">
        <v>32</v>
      </c>
      <c r="B45" s="12">
        <v>3</v>
      </c>
      <c r="C45" s="12">
        <v>2</v>
      </c>
      <c r="D45" s="12">
        <f>SUM(Tabla2[[#This Row],[Homes]:[Mulleres]])</f>
        <v>5</v>
      </c>
      <c r="G45" s="12" t="s">
        <v>66</v>
      </c>
      <c r="H45" s="12" t="s">
        <v>67</v>
      </c>
      <c r="I45" s="12"/>
      <c r="J45" s="12">
        <v>3</v>
      </c>
      <c r="K45" s="12">
        <f>SUM(Tabla3[[#This Row],[Homes]:[Mulleres]])</f>
        <v>3</v>
      </c>
    </row>
    <row r="46" spans="1:11" x14ac:dyDescent="0.25">
      <c r="A46" s="12" t="s">
        <v>33</v>
      </c>
      <c r="B46" s="12">
        <v>3</v>
      </c>
      <c r="C46" s="12">
        <v>4</v>
      </c>
      <c r="D46" s="12">
        <f>SUM(Tabla2[[#This Row],[Homes]:[Mulleres]])</f>
        <v>7</v>
      </c>
      <c r="G46" s="12" t="s">
        <v>68</v>
      </c>
      <c r="H46" s="12" t="s">
        <v>69</v>
      </c>
      <c r="I46" s="12">
        <v>7</v>
      </c>
      <c r="J46" s="12">
        <v>9</v>
      </c>
      <c r="K46" s="12">
        <f>SUM(Tabla3[[#This Row],[Homes]:[Mulleres]])</f>
        <v>16</v>
      </c>
    </row>
    <row r="47" spans="1:11" x14ac:dyDescent="0.25">
      <c r="A47" s="12" t="s">
        <v>34</v>
      </c>
      <c r="B47" s="12">
        <v>9</v>
      </c>
      <c r="C47" s="12">
        <v>21</v>
      </c>
      <c r="D47" s="12">
        <f>SUM(Tabla2[[#This Row],[Homes]:[Mulleres]])</f>
        <v>30</v>
      </c>
      <c r="G47" s="12" t="s">
        <v>70</v>
      </c>
      <c r="H47" s="12" t="s">
        <v>71</v>
      </c>
      <c r="I47" s="12">
        <v>4</v>
      </c>
      <c r="J47" s="12">
        <v>1</v>
      </c>
      <c r="K47" s="12">
        <f>SUM(Tabla3[[#This Row],[Homes]:[Mulleres]])</f>
        <v>5</v>
      </c>
    </row>
    <row r="48" spans="1:11" x14ac:dyDescent="0.25">
      <c r="A48" s="12" t="s">
        <v>35</v>
      </c>
      <c r="B48" s="12">
        <v>7</v>
      </c>
      <c r="C48" s="12">
        <v>25</v>
      </c>
      <c r="D48" s="12">
        <f>SUM(Tabla2[[#This Row],[Homes]:[Mulleres]])</f>
        <v>32</v>
      </c>
      <c r="G48" s="12" t="s">
        <v>72</v>
      </c>
      <c r="H48" s="12" t="s">
        <v>73</v>
      </c>
      <c r="I48" s="12">
        <v>2</v>
      </c>
      <c r="J48" s="12">
        <v>3</v>
      </c>
      <c r="K48" s="12">
        <f>SUM(Tabla3[[#This Row],[Homes]:[Mulleres]])</f>
        <v>5</v>
      </c>
    </row>
    <row r="49" spans="1:11" x14ac:dyDescent="0.25">
      <c r="A49" s="12" t="s">
        <v>36</v>
      </c>
      <c r="B49" s="12">
        <v>1</v>
      </c>
      <c r="C49" s="12">
        <v>1</v>
      </c>
      <c r="D49" s="12">
        <f>SUM(Tabla2[[#This Row],[Homes]:[Mulleres]])</f>
        <v>2</v>
      </c>
      <c r="G49" s="12" t="s">
        <v>74</v>
      </c>
      <c r="H49" s="12" t="s">
        <v>75</v>
      </c>
      <c r="I49" s="12">
        <v>1</v>
      </c>
      <c r="J49" s="12"/>
      <c r="K49" s="12">
        <f>SUM(Tabla3[[#This Row],[Homes]:[Mulleres]])</f>
        <v>1</v>
      </c>
    </row>
    <row r="50" spans="1:11" x14ac:dyDescent="0.25">
      <c r="A50" s="12" t="s">
        <v>37</v>
      </c>
      <c r="B50" s="12">
        <v>5</v>
      </c>
      <c r="C50" s="12">
        <v>2</v>
      </c>
      <c r="D50" s="12">
        <f>SUM(Tabla2[[#This Row],[Homes]:[Mulleres]])</f>
        <v>7</v>
      </c>
      <c r="G50" s="12" t="s">
        <v>76</v>
      </c>
      <c r="H50" s="12" t="s">
        <v>77</v>
      </c>
      <c r="I50" s="12">
        <v>8</v>
      </c>
      <c r="J50" s="12">
        <v>6</v>
      </c>
      <c r="K50" s="12">
        <f>SUM(Tabla3[[#This Row],[Homes]:[Mulleres]])</f>
        <v>14</v>
      </c>
    </row>
    <row r="51" spans="1:11" x14ac:dyDescent="0.25">
      <c r="A51" s="12" t="s">
        <v>38</v>
      </c>
      <c r="B51" s="12">
        <v>50</v>
      </c>
      <c r="C51" s="12">
        <v>82</v>
      </c>
      <c r="D51" s="12">
        <f>SUM(Tabla2[[#This Row],[Homes]:[Mulleres]])</f>
        <v>132</v>
      </c>
      <c r="G51" s="12" t="s">
        <v>78</v>
      </c>
      <c r="H51" s="12" t="s">
        <v>79</v>
      </c>
      <c r="I51" s="12">
        <v>1</v>
      </c>
      <c r="J51" s="12">
        <v>1</v>
      </c>
      <c r="K51" s="12">
        <f>SUM(Tabla3[[#This Row],[Homes]:[Mulleres]])</f>
        <v>2</v>
      </c>
    </row>
    <row r="52" spans="1:11" x14ac:dyDescent="0.25">
      <c r="A52" s="12" t="s">
        <v>39</v>
      </c>
      <c r="B52" s="12"/>
      <c r="C52" s="12">
        <v>2</v>
      </c>
      <c r="D52" s="12">
        <f>SUM(Tabla2[[#This Row],[Homes]:[Mulleres]])</f>
        <v>2</v>
      </c>
      <c r="G52" s="12" t="s">
        <v>80</v>
      </c>
      <c r="H52" s="12" t="s">
        <v>81</v>
      </c>
      <c r="I52" s="12"/>
      <c r="J52" s="12">
        <v>2</v>
      </c>
      <c r="K52" s="12">
        <f>SUM(Tabla3[[#This Row],[Homes]:[Mulleres]])</f>
        <v>2</v>
      </c>
    </row>
    <row r="53" spans="1:11" ht="15.75" thickBot="1" x14ac:dyDescent="0.3">
      <c r="A53" s="27" t="s">
        <v>40</v>
      </c>
      <c r="B53" s="27">
        <f>SUBTOTAL(109,B34:B52)</f>
        <v>174</v>
      </c>
      <c r="C53" s="27">
        <f>SUBTOTAL(109,C34:C52)</f>
        <v>170</v>
      </c>
      <c r="D53" s="27">
        <f>SUM(Tabla2[[#This Row],[Homes]:[Mulleres]])</f>
        <v>344</v>
      </c>
      <c r="G53" s="12" t="s">
        <v>82</v>
      </c>
      <c r="H53" s="12" t="s">
        <v>83</v>
      </c>
      <c r="I53" s="12">
        <v>1</v>
      </c>
      <c r="J53" s="12">
        <v>1</v>
      </c>
      <c r="K53" s="12">
        <f>SUM(Tabla3[[#This Row],[Homes]:[Mulleres]])</f>
        <v>2</v>
      </c>
    </row>
    <row r="54" spans="1:11" ht="15.75" thickTop="1" x14ac:dyDescent="0.25">
      <c r="G54" s="12" t="s">
        <v>84</v>
      </c>
      <c r="H54" s="12" t="s">
        <v>85</v>
      </c>
      <c r="I54" s="12">
        <v>1</v>
      </c>
      <c r="J54" s="12"/>
      <c r="K54" s="12">
        <f>SUM(Tabla3[[#This Row],[Homes]:[Mulleres]])</f>
        <v>1</v>
      </c>
    </row>
    <row r="55" spans="1:11" x14ac:dyDescent="0.25">
      <c r="G55" s="12" t="s">
        <v>86</v>
      </c>
      <c r="H55" s="12" t="s">
        <v>87</v>
      </c>
      <c r="I55" s="12">
        <v>1</v>
      </c>
      <c r="J55" s="12"/>
      <c r="K55" s="12">
        <f>SUM(Tabla3[[#This Row],[Homes]:[Mulleres]])</f>
        <v>1</v>
      </c>
    </row>
    <row r="56" spans="1:11" x14ac:dyDescent="0.25">
      <c r="G56" s="12" t="s">
        <v>88</v>
      </c>
      <c r="H56" s="12" t="s">
        <v>89</v>
      </c>
      <c r="I56" s="12"/>
      <c r="J56" s="12">
        <v>1</v>
      </c>
      <c r="K56" s="12">
        <f>SUM(Tabla3[[#This Row],[Homes]:[Mulleres]])</f>
        <v>1</v>
      </c>
    </row>
    <row r="57" spans="1:11" x14ac:dyDescent="0.25">
      <c r="G57" s="12" t="s">
        <v>90</v>
      </c>
      <c r="H57" s="12" t="s">
        <v>91</v>
      </c>
      <c r="I57" s="12">
        <v>22</v>
      </c>
      <c r="J57" s="12"/>
      <c r="K57" s="12">
        <f>SUM(Tabla3[[#This Row],[Homes]:[Mulleres]])</f>
        <v>22</v>
      </c>
    </row>
    <row r="58" spans="1:11" x14ac:dyDescent="0.25">
      <c r="G58" s="12" t="s">
        <v>92</v>
      </c>
      <c r="H58" s="12" t="s">
        <v>93</v>
      </c>
      <c r="I58" s="12">
        <v>1</v>
      </c>
      <c r="J58" s="12"/>
      <c r="K58" s="12">
        <f>SUM(Tabla3[[#This Row],[Homes]:[Mulleres]])</f>
        <v>1</v>
      </c>
    </row>
    <row r="59" spans="1:11" x14ac:dyDescent="0.25">
      <c r="G59" s="12" t="s">
        <v>94</v>
      </c>
      <c r="H59" s="12" t="s">
        <v>95</v>
      </c>
      <c r="I59" s="12">
        <v>1</v>
      </c>
      <c r="J59" s="12">
        <v>5</v>
      </c>
      <c r="K59" s="12">
        <f>SUM(Tabla3[[#This Row],[Homes]:[Mulleres]])</f>
        <v>6</v>
      </c>
    </row>
    <row r="60" spans="1:11" x14ac:dyDescent="0.25">
      <c r="G60" s="12" t="s">
        <v>96</v>
      </c>
      <c r="H60" s="12" t="s">
        <v>97</v>
      </c>
      <c r="I60" s="12">
        <v>3</v>
      </c>
      <c r="J60" s="12">
        <v>1</v>
      </c>
      <c r="K60" s="12">
        <f>SUM(Tabla3[[#This Row],[Homes]:[Mulleres]])</f>
        <v>4</v>
      </c>
    </row>
    <row r="61" spans="1:11" x14ac:dyDescent="0.25">
      <c r="G61" s="12" t="s">
        <v>98</v>
      </c>
      <c r="H61" s="12" t="s">
        <v>99</v>
      </c>
      <c r="I61" s="12">
        <v>2</v>
      </c>
      <c r="J61" s="12">
        <v>6</v>
      </c>
      <c r="K61" s="12">
        <f>SUM(Tabla3[[#This Row],[Homes]:[Mulleres]])</f>
        <v>8</v>
      </c>
    </row>
    <row r="62" spans="1:11" x14ac:dyDescent="0.25">
      <c r="G62" s="12" t="s">
        <v>100</v>
      </c>
      <c r="H62" s="12" t="s">
        <v>101</v>
      </c>
      <c r="I62" s="12">
        <v>1</v>
      </c>
      <c r="J62" s="12">
        <v>1</v>
      </c>
      <c r="K62" s="12">
        <f>SUM(Tabla3[[#This Row],[Homes]:[Mulleres]])</f>
        <v>2</v>
      </c>
    </row>
    <row r="63" spans="1:11" x14ac:dyDescent="0.25">
      <c r="G63" s="12" t="s">
        <v>102</v>
      </c>
      <c r="H63" s="12" t="s">
        <v>103</v>
      </c>
      <c r="I63" s="12">
        <v>3</v>
      </c>
      <c r="J63" s="12">
        <v>1</v>
      </c>
      <c r="K63" s="12">
        <f>SUM(Tabla3[[#This Row],[Homes]:[Mulleres]])</f>
        <v>4</v>
      </c>
    </row>
    <row r="64" spans="1:11" x14ac:dyDescent="0.25">
      <c r="G64" s="12" t="s">
        <v>104</v>
      </c>
      <c r="H64" s="12" t="s">
        <v>105</v>
      </c>
      <c r="I64" s="12">
        <v>4</v>
      </c>
      <c r="J64" s="12">
        <v>5</v>
      </c>
      <c r="K64" s="12">
        <f>SUM(Tabla3[[#This Row],[Homes]:[Mulleres]])</f>
        <v>9</v>
      </c>
    </row>
    <row r="65" spans="7:11" x14ac:dyDescent="0.25">
      <c r="G65" s="12" t="s">
        <v>106</v>
      </c>
      <c r="H65" s="12" t="s">
        <v>107</v>
      </c>
      <c r="I65" s="12">
        <v>11</v>
      </c>
      <c r="J65" s="12">
        <v>8</v>
      </c>
      <c r="K65" s="12">
        <f>SUM(Tabla3[[#This Row],[Homes]:[Mulleres]])</f>
        <v>19</v>
      </c>
    </row>
    <row r="66" spans="7:11" x14ac:dyDescent="0.25">
      <c r="G66" s="12" t="s">
        <v>108</v>
      </c>
      <c r="H66" s="12" t="s">
        <v>109</v>
      </c>
      <c r="I66" s="12">
        <v>2</v>
      </c>
      <c r="J66" s="12"/>
      <c r="K66" s="12">
        <f>SUM(Tabla3[[#This Row],[Homes]:[Mulleres]])</f>
        <v>2</v>
      </c>
    </row>
    <row r="67" spans="7:11" x14ac:dyDescent="0.25">
      <c r="G67" s="12" t="s">
        <v>110</v>
      </c>
      <c r="H67" s="12" t="s">
        <v>111</v>
      </c>
      <c r="I67" s="12">
        <v>1</v>
      </c>
      <c r="J67" s="12">
        <v>13</v>
      </c>
      <c r="K67" s="12">
        <f>SUM(Tabla3[[#This Row],[Homes]:[Mulleres]])</f>
        <v>14</v>
      </c>
    </row>
    <row r="68" spans="7:11" x14ac:dyDescent="0.25">
      <c r="G68" s="12" t="s">
        <v>112</v>
      </c>
      <c r="H68" s="12" t="s">
        <v>113</v>
      </c>
      <c r="I68" s="12">
        <v>2</v>
      </c>
      <c r="J68" s="12">
        <v>5</v>
      </c>
      <c r="K68" s="12">
        <f>SUM(Tabla3[[#This Row],[Homes]:[Mulleres]])</f>
        <v>7</v>
      </c>
    </row>
    <row r="69" spans="7:11" x14ac:dyDescent="0.25">
      <c r="G69" s="12" t="s">
        <v>114</v>
      </c>
      <c r="H69" s="12" t="s">
        <v>115</v>
      </c>
      <c r="I69" s="12"/>
      <c r="J69" s="12">
        <v>1</v>
      </c>
      <c r="K69" s="12">
        <f>SUM(Tabla3[[#This Row],[Homes]:[Mulleres]])</f>
        <v>1</v>
      </c>
    </row>
    <row r="70" spans="7:11" x14ac:dyDescent="0.25">
      <c r="G70" s="12" t="s">
        <v>116</v>
      </c>
      <c r="H70" s="12" t="s">
        <v>117</v>
      </c>
      <c r="I70" s="12">
        <v>2</v>
      </c>
      <c r="J70" s="12">
        <v>3</v>
      </c>
      <c r="K70" s="12">
        <f>SUM(Tabla3[[#This Row],[Homes]:[Mulleres]])</f>
        <v>5</v>
      </c>
    </row>
    <row r="71" spans="7:11" x14ac:dyDescent="0.25">
      <c r="G71" s="12" t="s">
        <v>118</v>
      </c>
      <c r="H71" s="12" t="s">
        <v>119</v>
      </c>
      <c r="I71" s="12"/>
      <c r="J71" s="12">
        <v>3</v>
      </c>
      <c r="K71" s="12">
        <f>SUM(Tabla3[[#This Row],[Homes]:[Mulleres]])</f>
        <v>3</v>
      </c>
    </row>
    <row r="72" spans="7:11" x14ac:dyDescent="0.25">
      <c r="G72" s="12" t="s">
        <v>120</v>
      </c>
      <c r="H72" s="12" t="s">
        <v>121</v>
      </c>
      <c r="I72" s="12"/>
      <c r="J72" s="12">
        <v>1</v>
      </c>
      <c r="K72" s="12">
        <f>SUM(Tabla3[[#This Row],[Homes]:[Mulleres]])</f>
        <v>1</v>
      </c>
    </row>
    <row r="73" spans="7:11" x14ac:dyDescent="0.25">
      <c r="G73" s="12" t="s">
        <v>122</v>
      </c>
      <c r="H73" s="12" t="s">
        <v>123</v>
      </c>
      <c r="I73" s="12">
        <v>1</v>
      </c>
      <c r="J73" s="12">
        <v>10</v>
      </c>
      <c r="K73" s="12">
        <f>SUM(Tabla3[[#This Row],[Homes]:[Mulleres]])</f>
        <v>11</v>
      </c>
    </row>
    <row r="74" spans="7:11" x14ac:dyDescent="0.25">
      <c r="G74" s="12" t="s">
        <v>124</v>
      </c>
      <c r="H74" s="12" t="s">
        <v>125</v>
      </c>
      <c r="I74" s="12">
        <v>1</v>
      </c>
      <c r="J74" s="12"/>
      <c r="K74" s="12">
        <f>SUM(Tabla3[[#This Row],[Homes]:[Mulleres]])</f>
        <v>1</v>
      </c>
    </row>
    <row r="75" spans="7:11" x14ac:dyDescent="0.25">
      <c r="G75" s="12" t="s">
        <v>126</v>
      </c>
      <c r="H75" s="12" t="s">
        <v>127</v>
      </c>
      <c r="I75" s="12">
        <v>5</v>
      </c>
      <c r="J75" s="12">
        <v>6</v>
      </c>
      <c r="K75" s="12">
        <f>SUM(Tabla3[[#This Row],[Homes]:[Mulleres]])</f>
        <v>11</v>
      </c>
    </row>
    <row r="76" spans="7:11" x14ac:dyDescent="0.25">
      <c r="G76" s="12" t="s">
        <v>128</v>
      </c>
      <c r="H76" s="12" t="s">
        <v>129</v>
      </c>
      <c r="I76" s="12"/>
      <c r="J76" s="12">
        <v>5</v>
      </c>
      <c r="K76" s="12">
        <f>SUM(Tabla3[[#This Row],[Homes]:[Mulleres]])</f>
        <v>5</v>
      </c>
    </row>
    <row r="77" spans="7:11" x14ac:dyDescent="0.25">
      <c r="G77" s="12" t="s">
        <v>130</v>
      </c>
      <c r="H77" s="12" t="s">
        <v>131</v>
      </c>
      <c r="I77" s="12"/>
      <c r="J77" s="12">
        <v>3</v>
      </c>
      <c r="K77" s="12">
        <f>SUM(Tabla3[[#This Row],[Homes]:[Mulleres]])</f>
        <v>3</v>
      </c>
    </row>
    <row r="78" spans="7:11" x14ac:dyDescent="0.25">
      <c r="G78" s="12" t="s">
        <v>132</v>
      </c>
      <c r="H78" s="12" t="s">
        <v>133</v>
      </c>
      <c r="I78" s="12"/>
      <c r="J78" s="12">
        <v>6</v>
      </c>
      <c r="K78" s="12">
        <f>SUM(Tabla3[[#This Row],[Homes]:[Mulleres]])</f>
        <v>6</v>
      </c>
    </row>
    <row r="79" spans="7:11" x14ac:dyDescent="0.25">
      <c r="G79" s="12" t="s">
        <v>134</v>
      </c>
      <c r="H79" s="12" t="s">
        <v>135</v>
      </c>
      <c r="I79" s="12">
        <v>3</v>
      </c>
      <c r="J79" s="12"/>
      <c r="K79" s="12">
        <f>SUM(Tabla3[[#This Row],[Homes]:[Mulleres]])</f>
        <v>3</v>
      </c>
    </row>
    <row r="80" spans="7:11" x14ac:dyDescent="0.25">
      <c r="G80" s="12" t="s">
        <v>136</v>
      </c>
      <c r="H80" s="12" t="s">
        <v>137</v>
      </c>
      <c r="I80" s="12">
        <v>9</v>
      </c>
      <c r="J80" s="12"/>
      <c r="K80" s="12">
        <f>SUM(Tabla3[[#This Row],[Homes]:[Mulleres]])</f>
        <v>9</v>
      </c>
    </row>
    <row r="81" spans="7:11" x14ac:dyDescent="0.25">
      <c r="G81" s="12" t="s">
        <v>138</v>
      </c>
      <c r="H81" s="12" t="s">
        <v>138</v>
      </c>
      <c r="I81" s="12">
        <v>8</v>
      </c>
      <c r="J81" s="12">
        <v>13</v>
      </c>
      <c r="K81" s="12">
        <f>SUM(Tabla3[[#This Row],[Homes]:[Mulleres]])</f>
        <v>21</v>
      </c>
    </row>
    <row r="82" spans="7:11" x14ac:dyDescent="0.25">
      <c r="G82" s="12" t="s">
        <v>139</v>
      </c>
      <c r="H82" s="12" t="s">
        <v>140</v>
      </c>
      <c r="I82" s="12">
        <v>4</v>
      </c>
      <c r="J82" s="12">
        <v>2</v>
      </c>
      <c r="K82" s="12">
        <f>SUM(Tabla3[[#This Row],[Homes]:[Mulleres]])</f>
        <v>6</v>
      </c>
    </row>
    <row r="83" spans="7:11" x14ac:dyDescent="0.25">
      <c r="G83" s="12" t="s">
        <v>141</v>
      </c>
      <c r="H83" s="12" t="s">
        <v>142</v>
      </c>
      <c r="I83" s="12">
        <v>15</v>
      </c>
      <c r="J83" s="12">
        <v>24</v>
      </c>
      <c r="K83" s="12">
        <f>SUM(Tabla3[[#This Row],[Homes]:[Mulleres]])</f>
        <v>39</v>
      </c>
    </row>
    <row r="84" spans="7:11" x14ac:dyDescent="0.25">
      <c r="G84" s="12" t="s">
        <v>143</v>
      </c>
      <c r="H84" s="12" t="s">
        <v>144</v>
      </c>
      <c r="I84" s="12">
        <v>15</v>
      </c>
      <c r="J84" s="12">
        <v>2</v>
      </c>
      <c r="K84" s="12">
        <f>SUM(Tabla3[[#This Row],[Homes]:[Mulleres]])</f>
        <v>17</v>
      </c>
    </row>
    <row r="85" spans="7:11" x14ac:dyDescent="0.25">
      <c r="G85" s="12" t="s">
        <v>145</v>
      </c>
      <c r="H85" s="12" t="s">
        <v>146</v>
      </c>
      <c r="I85" s="12">
        <v>1</v>
      </c>
      <c r="J85" s="12"/>
      <c r="K85" s="12">
        <f>SUM(Tabla3[[#This Row],[Homes]:[Mulleres]])</f>
        <v>1</v>
      </c>
    </row>
    <row r="86" spans="7:11" x14ac:dyDescent="0.25">
      <c r="G86" s="12" t="s">
        <v>147</v>
      </c>
      <c r="H86" s="12" t="s">
        <v>148</v>
      </c>
      <c r="I86" s="12">
        <v>1</v>
      </c>
      <c r="J86" s="12"/>
      <c r="K86" s="12">
        <f>SUM(Tabla3[[#This Row],[Homes]:[Mulleres]])</f>
        <v>1</v>
      </c>
    </row>
    <row r="87" spans="7:11" x14ac:dyDescent="0.25">
      <c r="G87" s="12" t="s">
        <v>149</v>
      </c>
      <c r="H87" s="12" t="s">
        <v>150</v>
      </c>
      <c r="I87" s="12">
        <v>1</v>
      </c>
      <c r="J87" s="12"/>
      <c r="K87" s="12">
        <f>SUM(Tabla3[[#This Row],[Homes]:[Mulleres]])</f>
        <v>1</v>
      </c>
    </row>
    <row r="88" spans="7:11" x14ac:dyDescent="0.25">
      <c r="G88" s="12" t="s">
        <v>151</v>
      </c>
      <c r="H88" s="12" t="s">
        <v>152</v>
      </c>
      <c r="I88" s="12">
        <v>2</v>
      </c>
      <c r="J88" s="12"/>
      <c r="K88" s="12">
        <f>SUM(Tabla3[[#This Row],[Homes]:[Mulleres]])</f>
        <v>2</v>
      </c>
    </row>
    <row r="89" spans="7:11" ht="15.75" thickBot="1" x14ac:dyDescent="0.3">
      <c r="G89" s="27" t="s">
        <v>40</v>
      </c>
      <c r="H89" s="27"/>
      <c r="I89" s="27">
        <f>SUBTOTAL(109,I34:I88)</f>
        <v>174</v>
      </c>
      <c r="J89" s="27">
        <f>SUBTOTAL(109,J34:J88)</f>
        <v>170</v>
      </c>
      <c r="K89" s="27">
        <f>SUM(Tabla3[[#This Row],[Homes]:[Mulleres]])</f>
        <v>344</v>
      </c>
    </row>
    <row r="90" spans="7:11" ht="15.75" thickTop="1" x14ac:dyDescent="0.25"/>
  </sheetData>
  <mergeCells count="9">
    <mergeCell ref="T9:T10"/>
    <mergeCell ref="O1:R1"/>
    <mergeCell ref="A9:A10"/>
    <mergeCell ref="B9:D9"/>
    <mergeCell ref="E9:G9"/>
    <mergeCell ref="H9:J9"/>
    <mergeCell ref="K9:M9"/>
    <mergeCell ref="N9:P9"/>
    <mergeCell ref="Q9:S9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2024_Prox. educativos e coop.</vt:lpstr>
      <vt:lpstr>2024_Part. prox.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2025-10-09T07:44:11Z</dcterms:created>
  <dcterms:modified xsi:type="dcterms:W3CDTF">2025-10-09T07:45:15Z</dcterms:modified>
</cp:coreProperties>
</file>