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"/>
    </mc:Choice>
  </mc:AlternateContent>
  <xr:revisionPtr revIDLastSave="0" documentId="13_ncr:1_{AB167CF5-0B4C-4216-868F-87CF6B793BB6}" xr6:coauthVersionLast="47" xr6:coauthVersionMax="47" xr10:uidLastSave="{00000000-0000-0000-0000-000000000000}"/>
  <bookViews>
    <workbookView xWindow="-120" yWindow="-120" windowWidth="29040" windowHeight="15720" xr2:uid="{E3E9E443-FB8A-4422-9B57-52D65861B570}"/>
  </bookViews>
  <sheets>
    <sheet name="PDI_SEXENIOS" sheetId="1" r:id="rId1"/>
    <sheet name="PDI_DOUTOR" sheetId="4" r:id="rId2"/>
    <sheet name="Sexenios_Evolución" sheetId="6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4" l="1"/>
  <c r="K38" i="4" s="1"/>
  <c r="F38" i="4"/>
  <c r="C38" i="4"/>
  <c r="B38" i="4"/>
  <c r="K37" i="4"/>
  <c r="J37" i="4"/>
  <c r="H37" i="4"/>
  <c r="D37" i="4"/>
  <c r="E37" i="4" s="1"/>
  <c r="K36" i="4"/>
  <c r="J36" i="4"/>
  <c r="H36" i="4"/>
  <c r="D36" i="4"/>
  <c r="E36" i="4" s="1"/>
  <c r="K35" i="4"/>
  <c r="J35" i="4"/>
  <c r="H35" i="4"/>
  <c r="D35" i="4"/>
  <c r="E35" i="4" s="1"/>
  <c r="K34" i="4"/>
  <c r="J34" i="4"/>
  <c r="H34" i="4"/>
  <c r="I34" i="4" s="1"/>
  <c r="D34" i="4"/>
  <c r="E34" i="4" s="1"/>
  <c r="K33" i="4"/>
  <c r="J33" i="4"/>
  <c r="H33" i="4"/>
  <c r="I33" i="4" s="1"/>
  <c r="D33" i="4"/>
  <c r="E33" i="4" s="1"/>
  <c r="K32" i="4"/>
  <c r="J32" i="4"/>
  <c r="H32" i="4"/>
  <c r="D32" i="4"/>
  <c r="E32" i="4" s="1"/>
  <c r="K31" i="4"/>
  <c r="J31" i="4"/>
  <c r="H31" i="4"/>
  <c r="D31" i="4"/>
  <c r="E31" i="4" s="1"/>
  <c r="K30" i="4"/>
  <c r="J30" i="4"/>
  <c r="H30" i="4"/>
  <c r="I30" i="4" s="1"/>
  <c r="D30" i="4"/>
  <c r="E30" i="4" s="1"/>
  <c r="J29" i="4"/>
  <c r="H29" i="4"/>
  <c r="D29" i="4"/>
  <c r="G23" i="4"/>
  <c r="F23" i="4"/>
  <c r="C23" i="4"/>
  <c r="B23" i="4"/>
  <c r="H22" i="4"/>
  <c r="D22" i="4"/>
  <c r="H21" i="4"/>
  <c r="D21" i="4"/>
  <c r="J21" i="4" s="1"/>
  <c r="H20" i="4"/>
  <c r="I20" i="4" s="1"/>
  <c r="D20" i="4"/>
  <c r="H19" i="4"/>
  <c r="I19" i="4" s="1"/>
  <c r="D19" i="4"/>
  <c r="E19" i="4" s="1"/>
  <c r="H18" i="4"/>
  <c r="I18" i="4" s="1"/>
  <c r="D18" i="4"/>
  <c r="E18" i="4" s="1"/>
  <c r="H17" i="4"/>
  <c r="I17" i="4" s="1"/>
  <c r="D17" i="4"/>
  <c r="H16" i="4"/>
  <c r="I16" i="4" s="1"/>
  <c r="D16" i="4"/>
  <c r="H15" i="4"/>
  <c r="I15" i="4" s="1"/>
  <c r="D15" i="4"/>
  <c r="H14" i="4"/>
  <c r="D14" i="4"/>
  <c r="E14" i="4" s="1"/>
  <c r="H13" i="4"/>
  <c r="I13" i="4" s="1"/>
  <c r="D13" i="4"/>
  <c r="H12" i="4"/>
  <c r="I12" i="4" s="1"/>
  <c r="D12" i="4"/>
  <c r="H11" i="4"/>
  <c r="I11" i="4" s="1"/>
  <c r="D11" i="4"/>
  <c r="E11" i="4" s="1"/>
  <c r="H29" i="1"/>
  <c r="E29" i="1"/>
  <c r="D29" i="1"/>
  <c r="C29" i="1"/>
  <c r="G29" i="1" s="1"/>
  <c r="B29" i="1"/>
  <c r="G28" i="1"/>
  <c r="F28" i="1"/>
  <c r="G27" i="1"/>
  <c r="F27" i="1"/>
  <c r="G26" i="1"/>
  <c r="F26" i="1"/>
  <c r="G25" i="1"/>
  <c r="F25" i="1"/>
  <c r="G24" i="1"/>
  <c r="F24" i="1"/>
  <c r="H18" i="1"/>
  <c r="E18" i="1"/>
  <c r="D18" i="1"/>
  <c r="C18" i="1"/>
  <c r="B18" i="1"/>
  <c r="G17" i="1"/>
  <c r="F17" i="1"/>
  <c r="G16" i="1"/>
  <c r="F16" i="1"/>
  <c r="G15" i="1"/>
  <c r="F15" i="1"/>
  <c r="G14" i="1"/>
  <c r="F14" i="1"/>
  <c r="G13" i="1"/>
  <c r="F13" i="1"/>
  <c r="G12" i="1"/>
  <c r="F12" i="1"/>
  <c r="G72" i="4"/>
  <c r="F72" i="4"/>
  <c r="C72" i="4"/>
  <c r="B72" i="4"/>
  <c r="K71" i="4"/>
  <c r="J71" i="4"/>
  <c r="H71" i="4"/>
  <c r="D71" i="4"/>
  <c r="E71" i="4" s="1"/>
  <c r="J70" i="4"/>
  <c r="H70" i="4"/>
  <c r="D70" i="4"/>
  <c r="E70" i="4" s="1"/>
  <c r="K69" i="4"/>
  <c r="J69" i="4"/>
  <c r="H69" i="4"/>
  <c r="D69" i="4"/>
  <c r="E69" i="4" s="1"/>
  <c r="K68" i="4"/>
  <c r="J68" i="4"/>
  <c r="H68" i="4"/>
  <c r="D68" i="4"/>
  <c r="E68" i="4" s="1"/>
  <c r="K67" i="4"/>
  <c r="J67" i="4"/>
  <c r="H67" i="4"/>
  <c r="D67" i="4"/>
  <c r="E67" i="4" s="1"/>
  <c r="K66" i="4"/>
  <c r="J66" i="4"/>
  <c r="H66" i="4"/>
  <c r="I66" i="4" s="1"/>
  <c r="D66" i="4"/>
  <c r="E66" i="4" s="1"/>
  <c r="K65" i="4"/>
  <c r="J65" i="4"/>
  <c r="H65" i="4"/>
  <c r="D65" i="4"/>
  <c r="E65" i="4" s="1"/>
  <c r="K64" i="4"/>
  <c r="J64" i="4"/>
  <c r="H64" i="4"/>
  <c r="D64" i="4"/>
  <c r="J63" i="4"/>
  <c r="H63" i="4"/>
  <c r="I63" i="4" s="1"/>
  <c r="D63" i="4"/>
  <c r="E63" i="4" s="1"/>
  <c r="L29" i="4" l="1"/>
  <c r="L36" i="4"/>
  <c r="L35" i="4"/>
  <c r="L31" i="4"/>
  <c r="D38" i="4"/>
  <c r="L33" i="4"/>
  <c r="I35" i="4"/>
  <c r="L32" i="4"/>
  <c r="J38" i="4"/>
  <c r="L30" i="4"/>
  <c r="L37" i="4"/>
  <c r="J16" i="4"/>
  <c r="L16" i="4" s="1"/>
  <c r="E38" i="4"/>
  <c r="I37" i="4"/>
  <c r="L34" i="4"/>
  <c r="I31" i="4"/>
  <c r="E29" i="4"/>
  <c r="I29" i="4"/>
  <c r="I32" i="4"/>
  <c r="H38" i="4"/>
  <c r="L38" i="4" s="1"/>
  <c r="I38" i="4"/>
  <c r="J12" i="4"/>
  <c r="K12" i="4" s="1"/>
  <c r="D23" i="4"/>
  <c r="J14" i="4"/>
  <c r="J11" i="4"/>
  <c r="M11" i="4" s="1"/>
  <c r="E12" i="4"/>
  <c r="J15" i="4"/>
  <c r="K15" i="4" s="1"/>
  <c r="L21" i="4"/>
  <c r="K21" i="4"/>
  <c r="M21" i="4"/>
  <c r="J23" i="4"/>
  <c r="M23" i="4" s="1"/>
  <c r="L23" i="4"/>
  <c r="M17" i="4"/>
  <c r="M14" i="4"/>
  <c r="L14" i="4"/>
  <c r="K14" i="4"/>
  <c r="K11" i="4"/>
  <c r="I14" i="4"/>
  <c r="J19" i="4"/>
  <c r="E22" i="4"/>
  <c r="J17" i="4"/>
  <c r="H23" i="4"/>
  <c r="I23" i="4" s="1"/>
  <c r="E21" i="4"/>
  <c r="E16" i="4"/>
  <c r="E20" i="4"/>
  <c r="J20" i="4"/>
  <c r="M15" i="4"/>
  <c r="J18" i="4"/>
  <c r="J13" i="4"/>
  <c r="M18" i="4"/>
  <c r="K23" i="4"/>
  <c r="J22" i="4"/>
  <c r="E15" i="4"/>
  <c r="E23" i="4"/>
  <c r="F29" i="1"/>
  <c r="G18" i="1"/>
  <c r="F18" i="1"/>
  <c r="K72" i="4"/>
  <c r="L68" i="4"/>
  <c r="D72" i="4"/>
  <c r="L64" i="4"/>
  <c r="L69" i="4"/>
  <c r="I69" i="4"/>
  <c r="L65" i="4"/>
  <c r="L70" i="4"/>
  <c r="L71" i="4"/>
  <c r="L67" i="4"/>
  <c r="E72" i="4"/>
  <c r="J72" i="4"/>
  <c r="L63" i="4"/>
  <c r="L66" i="4"/>
  <c r="E64" i="4"/>
  <c r="H72" i="4"/>
  <c r="L72" i="4" s="1"/>
  <c r="I64" i="4"/>
  <c r="I67" i="4"/>
  <c r="I70" i="4"/>
  <c r="I65" i="4"/>
  <c r="I68" i="4"/>
  <c r="I71" i="4"/>
  <c r="H52" i="1"/>
  <c r="E52" i="1"/>
  <c r="D52" i="1"/>
  <c r="C52" i="1"/>
  <c r="B52" i="1"/>
  <c r="G51" i="1"/>
  <c r="F51" i="1"/>
  <c r="G50" i="1"/>
  <c r="F50" i="1"/>
  <c r="G49" i="1"/>
  <c r="F49" i="1"/>
  <c r="G48" i="1"/>
  <c r="F48" i="1"/>
  <c r="G47" i="1"/>
  <c r="F47" i="1"/>
  <c r="H42" i="1"/>
  <c r="E42" i="1"/>
  <c r="D42" i="1"/>
  <c r="C42" i="1"/>
  <c r="B42" i="1"/>
  <c r="G41" i="1"/>
  <c r="F41" i="1"/>
  <c r="G40" i="1"/>
  <c r="F40" i="1"/>
  <c r="G39" i="1"/>
  <c r="F39" i="1"/>
  <c r="G38" i="1"/>
  <c r="F38" i="1"/>
  <c r="G37" i="1"/>
  <c r="F37" i="1"/>
  <c r="G36" i="1"/>
  <c r="F36" i="1"/>
  <c r="L12" i="4" l="1"/>
  <c r="K16" i="4"/>
  <c r="M12" i="4"/>
  <c r="M16" i="4"/>
  <c r="L11" i="4"/>
  <c r="L15" i="4"/>
  <c r="K20" i="4"/>
  <c r="L20" i="4"/>
  <c r="K17" i="4"/>
  <c r="L17" i="4"/>
  <c r="K22" i="4"/>
  <c r="L22" i="4"/>
  <c r="K18" i="4"/>
  <c r="L18" i="4"/>
  <c r="M22" i="4"/>
  <c r="L13" i="4"/>
  <c r="K13" i="4"/>
  <c r="M13" i="4"/>
  <c r="M19" i="4"/>
  <c r="L19" i="4"/>
  <c r="K19" i="4"/>
  <c r="M20" i="4"/>
  <c r="G52" i="1"/>
  <c r="F52" i="1"/>
  <c r="G42" i="1"/>
  <c r="F42" i="1"/>
  <c r="I72" i="4"/>
  <c r="G57" i="4"/>
  <c r="F57" i="4"/>
  <c r="C57" i="4"/>
  <c r="B57" i="4"/>
  <c r="H56" i="4"/>
  <c r="I56" i="4" s="1"/>
  <c r="D56" i="4"/>
  <c r="H55" i="4"/>
  <c r="D55" i="4"/>
  <c r="H54" i="4"/>
  <c r="I54" i="4" s="1"/>
  <c r="D54" i="4"/>
  <c r="H53" i="4"/>
  <c r="I53" i="4" s="1"/>
  <c r="D53" i="4"/>
  <c r="E53" i="4" s="1"/>
  <c r="H52" i="4"/>
  <c r="I52" i="4" s="1"/>
  <c r="D52" i="4"/>
  <c r="H51" i="4"/>
  <c r="I51" i="4" s="1"/>
  <c r="D51" i="4"/>
  <c r="H50" i="4"/>
  <c r="I50" i="4" s="1"/>
  <c r="D50" i="4"/>
  <c r="H49" i="4"/>
  <c r="I49" i="4" s="1"/>
  <c r="D49" i="4"/>
  <c r="H48" i="4"/>
  <c r="I48" i="4" s="1"/>
  <c r="D48" i="4"/>
  <c r="E48" i="4" s="1"/>
  <c r="H47" i="4"/>
  <c r="D47" i="4"/>
  <c r="J50" i="4" l="1"/>
  <c r="J48" i="4"/>
  <c r="M48" i="4" s="1"/>
  <c r="J53" i="4"/>
  <c r="M53" i="4" s="1"/>
  <c r="H57" i="4"/>
  <c r="I57" i="4" s="1"/>
  <c r="L50" i="4"/>
  <c r="K50" i="4"/>
  <c r="M50" i="4"/>
  <c r="E56" i="4"/>
  <c r="E51" i="4"/>
  <c r="L48" i="4"/>
  <c r="L53" i="4"/>
  <c r="J56" i="4"/>
  <c r="J51" i="4"/>
  <c r="E49" i="4"/>
  <c r="E54" i="4"/>
  <c r="J49" i="4"/>
  <c r="M49" i="4" s="1"/>
  <c r="J54" i="4"/>
  <c r="E47" i="4"/>
  <c r="E52" i="4"/>
  <c r="D57" i="4"/>
  <c r="I47" i="4"/>
  <c r="J47" i="4"/>
  <c r="M47" i="4" s="1"/>
  <c r="J52" i="4"/>
  <c r="E50" i="4"/>
  <c r="E55" i="4"/>
  <c r="J55" i="4"/>
  <c r="K48" i="4" l="1"/>
  <c r="K53" i="4"/>
  <c r="L51" i="4"/>
  <c r="K51" i="4"/>
  <c r="L56" i="4"/>
  <c r="K56" i="4"/>
  <c r="L55" i="4"/>
  <c r="K55" i="4"/>
  <c r="M55" i="4"/>
  <c r="L52" i="4"/>
  <c r="K52" i="4"/>
  <c r="M52" i="4"/>
  <c r="L47" i="4"/>
  <c r="K47" i="4"/>
  <c r="M51" i="4"/>
  <c r="J57" i="4"/>
  <c r="M57" i="4" s="1"/>
  <c r="L54" i="4"/>
  <c r="K54" i="4"/>
  <c r="E57" i="4"/>
  <c r="L49" i="4"/>
  <c r="K49" i="4"/>
  <c r="M56" i="4"/>
  <c r="M54" i="4"/>
  <c r="L57" i="4" l="1"/>
  <c r="K57" i="4"/>
  <c r="H73" i="1" l="1"/>
  <c r="H64" i="1"/>
  <c r="E73" i="1" l="1"/>
  <c r="D73" i="1"/>
  <c r="C73" i="1"/>
  <c r="B73" i="1"/>
  <c r="G72" i="1"/>
  <c r="F72" i="1"/>
  <c r="G71" i="1"/>
  <c r="F71" i="1"/>
  <c r="G70" i="1"/>
  <c r="F70" i="1"/>
  <c r="G69" i="1"/>
  <c r="F69" i="1"/>
  <c r="G68" i="1"/>
  <c r="F68" i="1"/>
  <c r="E64" i="1"/>
  <c r="D64" i="1"/>
  <c r="C64" i="1"/>
  <c r="B64" i="1"/>
  <c r="G63" i="1"/>
  <c r="F63" i="1"/>
  <c r="G62" i="1"/>
  <c r="F62" i="1"/>
  <c r="G61" i="1"/>
  <c r="F61" i="1"/>
  <c r="G60" i="1"/>
  <c r="F60" i="1"/>
  <c r="G59" i="1"/>
  <c r="F59" i="1"/>
  <c r="G58" i="1"/>
  <c r="F58" i="1"/>
  <c r="G108" i="4"/>
  <c r="F108" i="4"/>
  <c r="C108" i="4"/>
  <c r="B108" i="4"/>
  <c r="K107" i="4"/>
  <c r="J107" i="4"/>
  <c r="H107" i="4"/>
  <c r="D107" i="4"/>
  <c r="E107" i="4" s="1"/>
  <c r="J106" i="4"/>
  <c r="H106" i="4"/>
  <c r="I106" i="4" s="1"/>
  <c r="D106" i="4"/>
  <c r="K105" i="4"/>
  <c r="J105" i="4"/>
  <c r="H105" i="4"/>
  <c r="I105" i="4" s="1"/>
  <c r="D105" i="4"/>
  <c r="E105" i="4" s="1"/>
  <c r="K104" i="4"/>
  <c r="J104" i="4"/>
  <c r="H104" i="4"/>
  <c r="D104" i="4"/>
  <c r="E104" i="4" s="1"/>
  <c r="K103" i="4"/>
  <c r="J103" i="4"/>
  <c r="H103" i="4"/>
  <c r="D103" i="4"/>
  <c r="E103" i="4" s="1"/>
  <c r="K102" i="4"/>
  <c r="J102" i="4"/>
  <c r="H102" i="4"/>
  <c r="D102" i="4"/>
  <c r="E102" i="4" s="1"/>
  <c r="K101" i="4"/>
  <c r="J101" i="4"/>
  <c r="H101" i="4"/>
  <c r="I101" i="4" s="1"/>
  <c r="D101" i="4"/>
  <c r="J100" i="4"/>
  <c r="H100" i="4"/>
  <c r="I100" i="4" s="1"/>
  <c r="D100" i="4"/>
  <c r="E100" i="4" s="1"/>
  <c r="G94" i="4"/>
  <c r="F94" i="4"/>
  <c r="C94" i="4"/>
  <c r="B94" i="4"/>
  <c r="H93" i="4"/>
  <c r="I93" i="4" s="1"/>
  <c r="D93" i="4"/>
  <c r="H92" i="4"/>
  <c r="D92" i="4"/>
  <c r="H91" i="4"/>
  <c r="J91" i="4" s="1"/>
  <c r="M91" i="4" s="1"/>
  <c r="H90" i="4"/>
  <c r="I90" i="4" s="1"/>
  <c r="D90" i="4"/>
  <c r="H89" i="4"/>
  <c r="J89" i="4" s="1"/>
  <c r="H88" i="4"/>
  <c r="I88" i="4" s="1"/>
  <c r="D88" i="4"/>
  <c r="H87" i="4"/>
  <c r="I87" i="4" s="1"/>
  <c r="D87" i="4"/>
  <c r="E87" i="4" s="1"/>
  <c r="H86" i="4"/>
  <c r="I86" i="4" s="1"/>
  <c r="D86" i="4"/>
  <c r="H85" i="4"/>
  <c r="I85" i="4" s="1"/>
  <c r="D85" i="4"/>
  <c r="H84" i="4"/>
  <c r="I84" i="4" s="1"/>
  <c r="D84" i="4"/>
  <c r="G142" i="4"/>
  <c r="F142" i="4"/>
  <c r="C142" i="4"/>
  <c r="B142" i="4"/>
  <c r="K141" i="4"/>
  <c r="J141" i="4"/>
  <c r="H141" i="4"/>
  <c r="D141" i="4"/>
  <c r="E141" i="4" s="1"/>
  <c r="K140" i="4"/>
  <c r="J140" i="4"/>
  <c r="H140" i="4"/>
  <c r="I140" i="4" s="1"/>
  <c r="D140" i="4"/>
  <c r="E140" i="4" s="1"/>
  <c r="K139" i="4"/>
  <c r="J139" i="4"/>
  <c r="H139" i="4"/>
  <c r="I139" i="4" s="1"/>
  <c r="D139" i="4"/>
  <c r="E139" i="4" s="1"/>
  <c r="K138" i="4"/>
  <c r="J138" i="4"/>
  <c r="H138" i="4"/>
  <c r="D138" i="4"/>
  <c r="E138" i="4" s="1"/>
  <c r="K137" i="4"/>
  <c r="J137" i="4"/>
  <c r="H137" i="4"/>
  <c r="D137" i="4"/>
  <c r="E137" i="4" s="1"/>
  <c r="K136" i="4"/>
  <c r="J136" i="4"/>
  <c r="H136" i="4"/>
  <c r="I136" i="4" s="1"/>
  <c r="D136" i="4"/>
  <c r="E136" i="4" s="1"/>
  <c r="J135" i="4"/>
  <c r="H135" i="4"/>
  <c r="I135" i="4" s="1"/>
  <c r="D135" i="4"/>
  <c r="L135" i="4" s="1"/>
  <c r="K134" i="4"/>
  <c r="J134" i="4"/>
  <c r="H134" i="4"/>
  <c r="I134" i="4" s="1"/>
  <c r="D134" i="4"/>
  <c r="E134" i="4" s="1"/>
  <c r="J133" i="4"/>
  <c r="H133" i="4"/>
  <c r="I133" i="4" s="1"/>
  <c r="D133" i="4"/>
  <c r="G128" i="4"/>
  <c r="F128" i="4"/>
  <c r="C128" i="4"/>
  <c r="B128" i="4"/>
  <c r="H127" i="4"/>
  <c r="I127" i="4" s="1"/>
  <c r="D127" i="4"/>
  <c r="H126" i="4"/>
  <c r="D126" i="4"/>
  <c r="H125" i="4"/>
  <c r="I125" i="4" s="1"/>
  <c r="D125" i="4"/>
  <c r="E125" i="4" s="1"/>
  <c r="H124" i="4"/>
  <c r="I124" i="4" s="1"/>
  <c r="D124" i="4"/>
  <c r="H123" i="4"/>
  <c r="I123" i="4" s="1"/>
  <c r="D123" i="4"/>
  <c r="H122" i="4"/>
  <c r="I122" i="4" s="1"/>
  <c r="D122" i="4"/>
  <c r="H121" i="4"/>
  <c r="I121" i="4" s="1"/>
  <c r="D121" i="4"/>
  <c r="E121" i="4" s="1"/>
  <c r="H120" i="4"/>
  <c r="I120" i="4" s="1"/>
  <c r="D120" i="4"/>
  <c r="H119" i="4"/>
  <c r="I119" i="4" s="1"/>
  <c r="D119" i="4"/>
  <c r="H118" i="4"/>
  <c r="I118" i="4" s="1"/>
  <c r="D118" i="4"/>
  <c r="H142" i="4" l="1"/>
  <c r="F73" i="1"/>
  <c r="G73" i="1"/>
  <c r="F64" i="1"/>
  <c r="G64" i="1"/>
  <c r="J86" i="4"/>
  <c r="M86" i="4" s="1"/>
  <c r="H128" i="4"/>
  <c r="I128" i="4" s="1"/>
  <c r="L107" i="4"/>
  <c r="L102" i="4"/>
  <c r="K108" i="4"/>
  <c r="D94" i="4"/>
  <c r="E94" i="4" s="1"/>
  <c r="J120" i="4"/>
  <c r="L120" i="4" s="1"/>
  <c r="J126" i="4"/>
  <c r="L126" i="4" s="1"/>
  <c r="L101" i="4"/>
  <c r="H94" i="4"/>
  <c r="I94" i="4" s="1"/>
  <c r="I89" i="4"/>
  <c r="I107" i="4"/>
  <c r="L100" i="4"/>
  <c r="I91" i="4"/>
  <c r="L104" i="4"/>
  <c r="I102" i="4"/>
  <c r="L103" i="4"/>
  <c r="L105" i="4"/>
  <c r="J108" i="4"/>
  <c r="E86" i="4"/>
  <c r="L106" i="4"/>
  <c r="K89" i="4"/>
  <c r="M89" i="4"/>
  <c r="L89" i="4"/>
  <c r="E93" i="4"/>
  <c r="E85" i="4"/>
  <c r="E88" i="4"/>
  <c r="K91" i="4"/>
  <c r="I104" i="4"/>
  <c r="E106" i="4"/>
  <c r="L91" i="4"/>
  <c r="E101" i="4"/>
  <c r="E90" i="4"/>
  <c r="J93" i="4"/>
  <c r="M93" i="4" s="1"/>
  <c r="D108" i="4"/>
  <c r="E108" i="4" s="1"/>
  <c r="J85" i="4"/>
  <c r="M85" i="4" s="1"/>
  <c r="J88" i="4"/>
  <c r="M88" i="4" s="1"/>
  <c r="I103" i="4"/>
  <c r="J92" i="4"/>
  <c r="M92" i="4" s="1"/>
  <c r="H108" i="4"/>
  <c r="I108" i="4" s="1"/>
  <c r="J84" i="4"/>
  <c r="J87" i="4"/>
  <c r="E84" i="4"/>
  <c r="E92" i="4"/>
  <c r="J90" i="4"/>
  <c r="M90" i="4" s="1"/>
  <c r="J124" i="4"/>
  <c r="L124" i="4" s="1"/>
  <c r="J119" i="4"/>
  <c r="M119" i="4" s="1"/>
  <c r="L138" i="4"/>
  <c r="I138" i="4"/>
  <c r="J123" i="4"/>
  <c r="K123" i="4" s="1"/>
  <c r="L137" i="4"/>
  <c r="E120" i="4"/>
  <c r="L141" i="4"/>
  <c r="J127" i="4"/>
  <c r="L127" i="4" s="1"/>
  <c r="D128" i="4"/>
  <c r="E119" i="4"/>
  <c r="J122" i="4"/>
  <c r="L122" i="4" s="1"/>
  <c r="E123" i="4"/>
  <c r="D142" i="4"/>
  <c r="E142" i="4" s="1"/>
  <c r="E118" i="4"/>
  <c r="J121" i="4"/>
  <c r="M121" i="4" s="1"/>
  <c r="E122" i="4"/>
  <c r="K142" i="4"/>
  <c r="I142" i="4"/>
  <c r="L134" i="4"/>
  <c r="E133" i="4"/>
  <c r="L136" i="4"/>
  <c r="I137" i="4"/>
  <c r="L140" i="4"/>
  <c r="I141" i="4"/>
  <c r="J142" i="4"/>
  <c r="E135" i="4"/>
  <c r="L139" i="4"/>
  <c r="L133" i="4"/>
  <c r="K121" i="4"/>
  <c r="J125" i="4"/>
  <c r="E127" i="4"/>
  <c r="J118" i="4"/>
  <c r="E126" i="4"/>
  <c r="K120" i="4" l="1"/>
  <c r="M120" i="4"/>
  <c r="L86" i="4"/>
  <c r="K86" i="4"/>
  <c r="J128" i="4"/>
  <c r="J94" i="4"/>
  <c r="M94" i="4" s="1"/>
  <c r="K126" i="4"/>
  <c r="M126" i="4"/>
  <c r="L119" i="4"/>
  <c r="K119" i="4"/>
  <c r="K124" i="4"/>
  <c r="M124" i="4"/>
  <c r="L87" i="4"/>
  <c r="K87" i="4"/>
  <c r="M87" i="4"/>
  <c r="L84" i="4"/>
  <c r="K84" i="4"/>
  <c r="M84" i="4"/>
  <c r="L108" i="4"/>
  <c r="L88" i="4"/>
  <c r="K88" i="4"/>
  <c r="L93" i="4"/>
  <c r="K93" i="4"/>
  <c r="L92" i="4"/>
  <c r="K92" i="4"/>
  <c r="L85" i="4"/>
  <c r="K85" i="4"/>
  <c r="L90" i="4"/>
  <c r="K90" i="4"/>
  <c r="L123" i="4"/>
  <c r="M123" i="4"/>
  <c r="M122" i="4"/>
  <c r="K122" i="4"/>
  <c r="M128" i="4"/>
  <c r="L128" i="4"/>
  <c r="K128" i="4"/>
  <c r="L121" i="4"/>
  <c r="E128" i="4"/>
  <c r="L142" i="4"/>
  <c r="K127" i="4"/>
  <c r="M127" i="4"/>
  <c r="K118" i="4"/>
  <c r="M118" i="4"/>
  <c r="L118" i="4"/>
  <c r="L125" i="4"/>
  <c r="K125" i="4"/>
  <c r="M125" i="4"/>
  <c r="L94" i="4" l="1"/>
  <c r="K94" i="4"/>
  <c r="H96" i="1"/>
  <c r="H85" i="1" l="1"/>
  <c r="H153" i="1" l="1"/>
  <c r="H164" i="1"/>
  <c r="H130" i="1"/>
  <c r="H141" i="1"/>
  <c r="H107" i="1"/>
  <c r="H118" i="1"/>
  <c r="G202" i="4"/>
  <c r="H202" i="4" s="1"/>
  <c r="E202" i="4"/>
  <c r="H201" i="4"/>
  <c r="J201" i="4" s="1"/>
  <c r="M201" i="4" s="1"/>
  <c r="H200" i="4"/>
  <c r="J200" i="4" s="1"/>
  <c r="M200" i="4" s="1"/>
  <c r="E200" i="4"/>
  <c r="H199" i="4"/>
  <c r="J199" i="4" s="1"/>
  <c r="M199" i="4" s="1"/>
  <c r="E199" i="4"/>
  <c r="H198" i="4"/>
  <c r="J198" i="4" s="1"/>
  <c r="M198" i="4" s="1"/>
  <c r="E198" i="4"/>
  <c r="H197" i="4"/>
  <c r="J197" i="4" s="1"/>
  <c r="M197" i="4" s="1"/>
  <c r="E197" i="4"/>
  <c r="H196" i="4"/>
  <c r="J196" i="4" s="1"/>
  <c r="M196" i="4" s="1"/>
  <c r="E196" i="4"/>
  <c r="J195" i="4"/>
  <c r="L195" i="4" s="1"/>
  <c r="I195" i="4"/>
  <c r="H194" i="4"/>
  <c r="I194" i="4" s="1"/>
  <c r="E194" i="4"/>
  <c r="H193" i="4"/>
  <c r="J193" i="4" s="1"/>
  <c r="M193" i="4" s="1"/>
  <c r="E193" i="4"/>
  <c r="H192" i="4"/>
  <c r="I192" i="4" s="1"/>
  <c r="E192" i="4"/>
  <c r="J183" i="4"/>
  <c r="K183" i="4" s="1"/>
  <c r="I183" i="4"/>
  <c r="E183" i="4"/>
  <c r="M182" i="4"/>
  <c r="L182" i="4"/>
  <c r="K182" i="4"/>
  <c r="H182" i="4"/>
  <c r="I182" i="4" s="1"/>
  <c r="M181" i="4"/>
  <c r="L181" i="4"/>
  <c r="K181" i="4"/>
  <c r="H181" i="4"/>
  <c r="I181" i="4" s="1"/>
  <c r="E181" i="4"/>
  <c r="M180" i="4"/>
  <c r="L180" i="4"/>
  <c r="K180" i="4"/>
  <c r="H180" i="4"/>
  <c r="I180" i="4" s="1"/>
  <c r="E180" i="4"/>
  <c r="M179" i="4"/>
  <c r="L179" i="4"/>
  <c r="K179" i="4"/>
  <c r="H179" i="4"/>
  <c r="I179" i="4" s="1"/>
  <c r="E179" i="4"/>
  <c r="M178" i="4"/>
  <c r="L178" i="4"/>
  <c r="K178" i="4"/>
  <c r="H178" i="4"/>
  <c r="I178" i="4" s="1"/>
  <c r="E178" i="4"/>
  <c r="M177" i="4"/>
  <c r="L177" i="4"/>
  <c r="K177" i="4"/>
  <c r="H177" i="4"/>
  <c r="I177" i="4" s="1"/>
  <c r="E177" i="4"/>
  <c r="M176" i="4"/>
  <c r="L176" i="4"/>
  <c r="K176" i="4"/>
  <c r="H176" i="4"/>
  <c r="I176" i="4" s="1"/>
  <c r="E176" i="4"/>
  <c r="M175" i="4"/>
  <c r="L175" i="4"/>
  <c r="K175" i="4"/>
  <c r="H175" i="4"/>
  <c r="I175" i="4" s="1"/>
  <c r="E175" i="4"/>
  <c r="M174" i="4"/>
  <c r="L174" i="4"/>
  <c r="K174" i="4"/>
  <c r="H174" i="4"/>
  <c r="I174" i="4" s="1"/>
  <c r="E174" i="4"/>
  <c r="E151" i="4"/>
  <c r="I151" i="4"/>
  <c r="J151" i="4"/>
  <c r="L151" i="4" s="1"/>
  <c r="E152" i="4"/>
  <c r="I152" i="4"/>
  <c r="J152" i="4"/>
  <c r="M152" i="4" s="1"/>
  <c r="E153" i="4"/>
  <c r="I153" i="4"/>
  <c r="J153" i="4"/>
  <c r="L153" i="4" s="1"/>
  <c r="E154" i="4"/>
  <c r="I154" i="4"/>
  <c r="J154" i="4"/>
  <c r="L154" i="4" s="1"/>
  <c r="E155" i="4"/>
  <c r="J155" i="4"/>
  <c r="M155" i="4" s="1"/>
  <c r="E156" i="4"/>
  <c r="I156" i="4"/>
  <c r="J156" i="4"/>
  <c r="K156" i="4" s="1"/>
  <c r="E157" i="4"/>
  <c r="J157" i="4"/>
  <c r="L157" i="4" s="1"/>
  <c r="E158" i="4"/>
  <c r="I158" i="4"/>
  <c r="J158" i="4"/>
  <c r="K158" i="4" s="1"/>
  <c r="E159" i="4"/>
  <c r="I159" i="4"/>
  <c r="J159" i="4"/>
  <c r="L159" i="4" s="1"/>
  <c r="I160" i="4"/>
  <c r="J160" i="4"/>
  <c r="M160" i="4" s="1"/>
  <c r="B161" i="4"/>
  <c r="C161" i="4"/>
  <c r="D161" i="4"/>
  <c r="F161" i="4"/>
  <c r="G161" i="4"/>
  <c r="H161" i="4"/>
  <c r="I193" i="4" l="1"/>
  <c r="J194" i="4"/>
  <c r="L194" i="4" s="1"/>
  <c r="I199" i="4"/>
  <c r="K195" i="4"/>
  <c r="J192" i="4"/>
  <c r="L192" i="4" s="1"/>
  <c r="L183" i="4"/>
  <c r="L152" i="4"/>
  <c r="K151" i="4"/>
  <c r="M195" i="4"/>
  <c r="I197" i="4"/>
  <c r="I198" i="4"/>
  <c r="I196" i="4"/>
  <c r="I200" i="4"/>
  <c r="K197" i="4"/>
  <c r="L197" i="4"/>
  <c r="L196" i="4"/>
  <c r="K196" i="4"/>
  <c r="L200" i="4"/>
  <c r="K200" i="4"/>
  <c r="L193" i="4"/>
  <c r="K193" i="4"/>
  <c r="K199" i="4"/>
  <c r="L199" i="4"/>
  <c r="L198" i="4"/>
  <c r="K198" i="4"/>
  <c r="K201" i="4"/>
  <c r="L201" i="4"/>
  <c r="J202" i="4"/>
  <c r="M202" i="4" s="1"/>
  <c r="I202" i="4"/>
  <c r="I201" i="4"/>
  <c r="K159" i="4"/>
  <c r="M158" i="4"/>
  <c r="K152" i="4"/>
  <c r="M151" i="4"/>
  <c r="L158" i="4"/>
  <c r="M157" i="4"/>
  <c r="M154" i="4"/>
  <c r="K153" i="4"/>
  <c r="M183" i="4"/>
  <c r="E161" i="4"/>
  <c r="L160" i="4"/>
  <c r="I161" i="4"/>
  <c r="M159" i="4"/>
  <c r="K157" i="4"/>
  <c r="L155" i="4"/>
  <c r="K154" i="4"/>
  <c r="M153" i="4"/>
  <c r="K160" i="4"/>
  <c r="M156" i="4"/>
  <c r="K155" i="4"/>
  <c r="J161" i="4"/>
  <c r="L161" i="4" s="1"/>
  <c r="L156" i="4"/>
  <c r="K194" i="4" l="1"/>
  <c r="M194" i="4"/>
  <c r="K192" i="4"/>
  <c r="M192" i="4"/>
  <c r="L202" i="4"/>
  <c r="K202" i="4"/>
  <c r="K161" i="4"/>
  <c r="M161" i="4"/>
</calcChain>
</file>

<file path=xl/sharedStrings.xml><?xml version="1.0" encoding="utf-8"?>
<sst xmlns="http://schemas.openxmlformats.org/spreadsheetml/2006/main" count="592" uniqueCount="89">
  <si>
    <t>Unidade de Análises e Programas</t>
  </si>
  <si>
    <t>Fonte: Meta4</t>
  </si>
  <si>
    <t>Total</t>
  </si>
  <si>
    <t>Axudante doutor/a</t>
  </si>
  <si>
    <t>Catedrático/a de Escola Universitaria</t>
  </si>
  <si>
    <t>Catedrático/a de Universidade</t>
  </si>
  <si>
    <t>Interino/a</t>
  </si>
  <si>
    <t>Lector/a</t>
  </si>
  <si>
    <t>Profesor/a contratado/a doutor/a</t>
  </si>
  <si>
    <t>Profesor/a titular de Escola Universitaria</t>
  </si>
  <si>
    <t>Profesor/a titular de Universidade</t>
  </si>
  <si>
    <t>Profesorado asociado</t>
  </si>
  <si>
    <t>Profesorado emérito</t>
  </si>
  <si>
    <t>% Doutores/as Uvigo
sobre Doutores/as total</t>
  </si>
  <si>
    <t>PDI doutor/a por categoría e sexo doutorado/a pola Uvigo si/non</t>
  </si>
  <si>
    <t>Doutores/as pola UVigo</t>
  </si>
  <si>
    <t>Doutores/as fóra da Uvigo</t>
  </si>
  <si>
    <t>Total
doutores/as</t>
  </si>
  <si>
    <t>Homes</t>
  </si>
  <si>
    <t>Mulleres</t>
  </si>
  <si>
    <t>% Mulleres</t>
  </si>
  <si>
    <t>Total
sexenios</t>
  </si>
  <si>
    <t>Total
sexenios
posibles</t>
  </si>
  <si>
    <t>Sexenios</t>
  </si>
  <si>
    <t>Sexenios posibles</t>
  </si>
  <si>
    <t>Artes e Humanidades</t>
  </si>
  <si>
    <t>Ciencias</t>
  </si>
  <si>
    <t>Ciencias da Saúde</t>
  </si>
  <si>
    <t>Ciencias Sociais e Xurídicas</t>
  </si>
  <si>
    <t>Enxeñaría e Arquitectura</t>
  </si>
  <si>
    <t>Profesorado Emérito</t>
  </si>
  <si>
    <t>Profesorado visitante</t>
  </si>
  <si>
    <t>% Doutores/as UVIgo
sobre total Doutores/as</t>
  </si>
  <si>
    <t>PDI doutor/a por categoría, sexo e 
doutorado/a pola Uvigo si/non</t>
  </si>
  <si>
    <t>Doutores/as pola Uvigo</t>
  </si>
  <si>
    <t>Total 
doutores/as</t>
  </si>
  <si>
    <t>Emérito/a</t>
  </si>
  <si>
    <t>Total 
Sexenios</t>
  </si>
  <si>
    <t>Total
Sexenios posibles</t>
  </si>
  <si>
    <t>Sexenios 
posibles</t>
  </si>
  <si>
    <t>Total
sexenios posibles</t>
  </si>
  <si>
    <t>Sexenios
posibles</t>
  </si>
  <si>
    <t>ANO 2021</t>
  </si>
  <si>
    <t>ANO 2020</t>
  </si>
  <si>
    <t>ANO 2019</t>
  </si>
  <si>
    <t>PDI_SEXENIOS</t>
  </si>
  <si>
    <t>Sexenios obtidos
 no ano</t>
  </si>
  <si>
    <t>Sexenios obtidos
no ano</t>
  </si>
  <si>
    <t>Sexenios obtidos por rama</t>
  </si>
  <si>
    <t>2019</t>
  </si>
  <si>
    <t>2020</t>
  </si>
  <si>
    <t>2021</t>
  </si>
  <si>
    <t>Sexenios obtidos por categoría</t>
  </si>
  <si>
    <t>PDI_Evolución sexenios</t>
  </si>
  <si>
    <t>PDI_DOUTOR</t>
  </si>
  <si>
    <t>2022</t>
  </si>
  <si>
    <t>ANO 2022</t>
  </si>
  <si>
    <t>Profesor/a Axudante Doutor/a</t>
  </si>
  <si>
    <t>Lector/a de Idiomas</t>
  </si>
  <si>
    <t>Profesor/a Asociado/a</t>
  </si>
  <si>
    <t>Profesor/a Contratado/a Doutor/a</t>
  </si>
  <si>
    <t>Profesor/a Emérito/a</t>
  </si>
  <si>
    <t>Profesor/a Interino/a de substitución</t>
  </si>
  <si>
    <t>Profesor/a Titular de Escola Universitaria</t>
  </si>
  <si>
    <t>Profesor/a Titular de Universidade</t>
  </si>
  <si>
    <t>Doutores/as UVigo contratados/as nos 5 seguintes anos logo da defensa da tese</t>
  </si>
  <si>
    <t>Doutores/as contratados/as antes de 5 anos dende a defensa da tese na Uvigo</t>
  </si>
  <si>
    <t>% contratados/as antes de 5 anos sobre total doutores/as Uvigo</t>
  </si>
  <si>
    <t>% Mulleres por categoría</t>
  </si>
  <si>
    <t>Fonte: PeopleNet</t>
  </si>
  <si>
    <t>2023</t>
  </si>
  <si>
    <t>PDI doutor/a por categoría e doutorado/a 
pola Uvigo si/non</t>
  </si>
  <si>
    <t>% Doutores/as UVigo sobre Doutores/as total</t>
  </si>
  <si>
    <t>Total doutores/as</t>
  </si>
  <si>
    <t>Profesor/a permanente laboral</t>
  </si>
  <si>
    <t>ANO 2023</t>
  </si>
  <si>
    <t>PDi con sexenios e sexenios posibles</t>
  </si>
  <si>
    <t>Total sexenios</t>
  </si>
  <si>
    <t>Total sexenios posibles</t>
  </si>
  <si>
    <t>Sexenios obtidos no ano</t>
  </si>
  <si>
    <t>ANO 2024</t>
  </si>
  <si>
    <t>2024</t>
  </si>
  <si>
    <t>Data publicación: febreiro 2026</t>
  </si>
  <si>
    <t>PDI con sexenios e sexenios posibles
por categoría</t>
  </si>
  <si>
    <t>PDI con sexenios e sexenios posibles
por área de coñecemento</t>
  </si>
  <si>
    <t>ANO 2025</t>
  </si>
  <si>
    <t>2025</t>
  </si>
  <si>
    <t>PDI doutor/a por categoría e doutorado/a pola Uvigo si/non</t>
  </si>
  <si>
    <t>Profesor/a visitante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</si>
</sst>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</cellStyleXfs>
  <cellXfs count="133">
    <xf numFmtId="0" fontId="0" fillId="0" borderId="0" xfId="0"/>
    <xf numFmtId="0" fontId="5" fillId="0" borderId="2" xfId="3" applyFont="1" applyBorder="1" applyAlignment="1">
      <alignment vertical="center" wrapText="1"/>
    </xf>
    <xf numFmtId="0" fontId="5" fillId="0" borderId="2" xfId="3" applyFont="1" applyBorder="1"/>
    <xf numFmtId="0" fontId="5" fillId="0" borderId="2" xfId="3" applyFont="1" applyBorder="1" applyAlignment="1">
      <alignment wrapText="1"/>
    </xf>
    <xf numFmtId="0" fontId="5" fillId="0" borderId="2" xfId="0" applyFont="1" applyBorder="1"/>
    <xf numFmtId="0" fontId="5" fillId="0" borderId="0" xfId="3" applyFont="1"/>
    <xf numFmtId="0" fontId="5" fillId="0" borderId="0" xfId="0" applyFont="1"/>
    <xf numFmtId="0" fontId="7" fillId="3" borderId="3" xfId="2" applyFont="1" applyFill="1" applyBorder="1" applyAlignment="1">
      <alignment horizontal="center" vertical="center" wrapText="1"/>
    </xf>
    <xf numFmtId="0" fontId="5" fillId="0" borderId="0" xfId="3" applyFont="1" applyAlignment="1">
      <alignment wrapText="1"/>
    </xf>
    <xf numFmtId="0" fontId="6" fillId="0" borderId="0" xfId="3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5" xfId="0" applyBorder="1"/>
    <xf numFmtId="10" fontId="0" fillId="0" borderId="5" xfId="1" applyNumberFormat="1" applyFont="1" applyBorder="1"/>
    <xf numFmtId="0" fontId="0" fillId="0" borderId="3" xfId="0" applyBorder="1"/>
    <xf numFmtId="10" fontId="0" fillId="0" borderId="3" xfId="1" applyNumberFormat="1" applyFont="1" applyBorder="1"/>
    <xf numFmtId="0" fontId="0" fillId="3" borderId="4" xfId="0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10" fontId="0" fillId="0" borderId="6" xfId="1" applyNumberFormat="1" applyFont="1" applyBorder="1"/>
    <xf numFmtId="0" fontId="0" fillId="0" borderId="9" xfId="0" applyBorder="1"/>
    <xf numFmtId="0" fontId="7" fillId="4" borderId="3" xfId="2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3" fillId="4" borderId="4" xfId="0" applyFont="1" applyFill="1" applyBorder="1"/>
    <xf numFmtId="10" fontId="3" fillId="4" borderId="4" xfId="1" applyNumberFormat="1" applyFont="1" applyFill="1" applyBorder="1"/>
    <xf numFmtId="0" fontId="3" fillId="4" borderId="10" xfId="0" applyFont="1" applyFill="1" applyBorder="1"/>
    <xf numFmtId="0" fontId="3" fillId="3" borderId="4" xfId="0" applyFont="1" applyFill="1" applyBorder="1"/>
    <xf numFmtId="0" fontId="7" fillId="5" borderId="0" xfId="2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9" fillId="6" borderId="3" xfId="4" applyFont="1" applyBorder="1" applyAlignment="1">
      <alignment horizontal="center" vertical="center" wrapText="1"/>
    </xf>
    <xf numFmtId="0" fontId="9" fillId="6" borderId="4" xfId="4" applyFont="1" applyBorder="1" applyAlignment="1">
      <alignment horizontal="center" vertical="center"/>
    </xf>
    <xf numFmtId="0" fontId="9" fillId="6" borderId="4" xfId="4" applyFont="1" applyBorder="1" applyAlignment="1">
      <alignment horizontal="center" vertical="center" wrapText="1"/>
    </xf>
    <xf numFmtId="0" fontId="9" fillId="6" borderId="20" xfId="4" applyFont="1" applyBorder="1" applyAlignment="1">
      <alignment horizontal="center" vertical="center"/>
    </xf>
    <xf numFmtId="0" fontId="9" fillId="6" borderId="0" xfId="4" applyFont="1" applyBorder="1" applyAlignment="1">
      <alignment horizontal="center" vertical="center"/>
    </xf>
    <xf numFmtId="0" fontId="9" fillId="6" borderId="11" xfId="4" applyFont="1" applyBorder="1" applyAlignment="1">
      <alignment horizontal="center" vertical="center"/>
    </xf>
    <xf numFmtId="0" fontId="1" fillId="8" borderId="11" xfId="6" applyBorder="1"/>
    <xf numFmtId="0" fontId="1" fillId="8" borderId="12" xfId="6" applyBorder="1"/>
    <xf numFmtId="0" fontId="1" fillId="8" borderId="13" xfId="6" applyBorder="1"/>
    <xf numFmtId="10" fontId="1" fillId="8" borderId="14" xfId="6" applyNumberFormat="1" applyBorder="1"/>
    <xf numFmtId="10" fontId="1" fillId="8" borderId="13" xfId="6" applyNumberFormat="1" applyBorder="1"/>
    <xf numFmtId="0" fontId="1" fillId="8" borderId="17" xfId="6" applyBorder="1"/>
    <xf numFmtId="0" fontId="1" fillId="8" borderId="16" xfId="6" applyBorder="1"/>
    <xf numFmtId="0" fontId="1" fillId="8" borderId="0" xfId="6" applyBorder="1"/>
    <xf numFmtId="0" fontId="1" fillId="7" borderId="11" xfId="5" applyBorder="1"/>
    <xf numFmtId="0" fontId="1" fillId="7" borderId="12" xfId="5" applyBorder="1"/>
    <xf numFmtId="0" fontId="1" fillId="7" borderId="13" xfId="5" applyBorder="1"/>
    <xf numFmtId="10" fontId="1" fillId="7" borderId="14" xfId="5" applyNumberFormat="1" applyBorder="1"/>
    <xf numFmtId="10" fontId="1" fillId="7" borderId="13" xfId="5" applyNumberFormat="1" applyBorder="1"/>
    <xf numFmtId="0" fontId="1" fillId="7" borderId="15" xfId="5" applyBorder="1"/>
    <xf numFmtId="0" fontId="1" fillId="7" borderId="16" xfId="5" applyBorder="1"/>
    <xf numFmtId="0" fontId="1" fillId="7" borderId="17" xfId="5" applyBorder="1"/>
    <xf numFmtId="0" fontId="1" fillId="8" borderId="15" xfId="6" applyBorder="1"/>
    <xf numFmtId="10" fontId="1" fillId="8" borderId="22" xfId="6" applyNumberFormat="1" applyBorder="1"/>
    <xf numFmtId="10" fontId="1" fillId="8" borderId="23" xfId="6" applyNumberFormat="1" applyBorder="1"/>
    <xf numFmtId="0" fontId="11" fillId="6" borderId="21" xfId="4" applyFont="1" applyBorder="1"/>
    <xf numFmtId="0" fontId="11" fillId="6" borderId="24" xfId="4" applyFont="1" applyBorder="1"/>
    <xf numFmtId="0" fontId="11" fillId="6" borderId="25" xfId="4" applyFont="1" applyBorder="1"/>
    <xf numFmtId="0" fontId="11" fillId="6" borderId="26" xfId="4" applyFont="1" applyBorder="1"/>
    <xf numFmtId="10" fontId="11" fillId="6" borderId="21" xfId="4" applyNumberFormat="1" applyFont="1" applyBorder="1"/>
    <xf numFmtId="10" fontId="11" fillId="6" borderId="26" xfId="4" applyNumberFormat="1" applyFont="1" applyBorder="1"/>
    <xf numFmtId="0" fontId="12" fillId="0" borderId="0" xfId="10" applyFont="1"/>
    <xf numFmtId="0" fontId="10" fillId="6" borderId="18" xfId="4" applyBorder="1"/>
    <xf numFmtId="0" fontId="10" fillId="6" borderId="20" xfId="4" applyBorder="1" applyAlignment="1">
      <alignment horizontal="center" vertical="center"/>
    </xf>
    <xf numFmtId="0" fontId="10" fillId="6" borderId="0" xfId="4" applyBorder="1" applyAlignment="1">
      <alignment horizontal="center" vertical="center"/>
    </xf>
    <xf numFmtId="0" fontId="10" fillId="6" borderId="11" xfId="4" applyBorder="1" applyAlignment="1">
      <alignment horizontal="center" vertical="center"/>
    </xf>
    <xf numFmtId="0" fontId="10" fillId="6" borderId="17" xfId="4" applyBorder="1" applyAlignment="1">
      <alignment horizontal="center" vertical="center"/>
    </xf>
    <xf numFmtId="10" fontId="1" fillId="8" borderId="0" xfId="6" applyNumberFormat="1" applyBorder="1"/>
    <xf numFmtId="0" fontId="1" fillId="7" borderId="0" xfId="5" applyBorder="1"/>
    <xf numFmtId="10" fontId="1" fillId="7" borderId="0" xfId="5" applyNumberFormat="1" applyBorder="1"/>
    <xf numFmtId="0" fontId="10" fillId="6" borderId="15" xfId="4" applyBorder="1" applyAlignment="1">
      <alignment horizontal="center" vertical="center"/>
    </xf>
    <xf numFmtId="0" fontId="10" fillId="6" borderId="0" xfId="4" applyAlignment="1">
      <alignment horizontal="center" vertical="center"/>
    </xf>
    <xf numFmtId="0" fontId="10" fillId="6" borderId="22" xfId="4" applyBorder="1"/>
    <xf numFmtId="0" fontId="10" fillId="6" borderId="0" xfId="4" applyBorder="1"/>
    <xf numFmtId="0" fontId="10" fillId="6" borderId="17" xfId="4" applyBorder="1"/>
    <xf numFmtId="0" fontId="1" fillId="8" borderId="0" xfId="6"/>
    <xf numFmtId="0" fontId="1" fillId="7" borderId="0" xfId="5"/>
    <xf numFmtId="0" fontId="1" fillId="12" borderId="0" xfId="11"/>
    <xf numFmtId="0" fontId="13" fillId="6" borderId="0" xfId="4" applyFont="1"/>
    <xf numFmtId="0" fontId="1" fillId="0" borderId="0" xfId="5" applyFill="1" applyBorder="1"/>
    <xf numFmtId="10" fontId="1" fillId="0" borderId="0" xfId="5" applyNumberFormat="1" applyFill="1" applyBorder="1"/>
    <xf numFmtId="0" fontId="10" fillId="6" borderId="11" xfId="4" applyBorder="1" applyAlignment="1">
      <alignment horizontal="left" vertical="center"/>
    </xf>
    <xf numFmtId="0" fontId="10" fillId="6" borderId="19" xfId="4" applyBorder="1" applyAlignment="1">
      <alignment horizontal="left" vertical="center"/>
    </xf>
    <xf numFmtId="0" fontId="10" fillId="6" borderId="13" xfId="4" applyBorder="1" applyAlignment="1">
      <alignment horizontal="center" vertical="center"/>
    </xf>
    <xf numFmtId="0" fontId="10" fillId="6" borderId="14" xfId="4" applyBorder="1" applyAlignment="1">
      <alignment horizontal="center" vertical="center"/>
    </xf>
    <xf numFmtId="0" fontId="10" fillId="6" borderId="15" xfId="4" applyBorder="1" applyAlignment="1">
      <alignment horizontal="center" vertical="center"/>
    </xf>
    <xf numFmtId="0" fontId="10" fillId="6" borderId="27" xfId="4" applyBorder="1" applyAlignment="1">
      <alignment horizontal="center" vertical="center"/>
    </xf>
    <xf numFmtId="0" fontId="10" fillId="6" borderId="0" xfId="4" applyBorder="1" applyAlignment="1">
      <alignment horizontal="center" vertical="center"/>
    </xf>
    <xf numFmtId="0" fontId="10" fillId="6" borderId="18" xfId="4" applyBorder="1" applyAlignment="1">
      <alignment horizontal="center" vertical="center"/>
    </xf>
    <xf numFmtId="0" fontId="10" fillId="6" borderId="16" xfId="4" applyBorder="1" applyAlignment="1">
      <alignment horizontal="center" vertical="center"/>
    </xf>
    <xf numFmtId="0" fontId="10" fillId="6" borderId="20" xfId="4" applyBorder="1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10" fillId="6" borderId="0" xfId="4" applyAlignment="1">
      <alignment horizontal="center" vertical="center"/>
    </xf>
    <xf numFmtId="0" fontId="10" fillId="6" borderId="29" xfId="4" applyBorder="1" applyAlignment="1">
      <alignment horizontal="left" vertical="center" wrapText="1"/>
    </xf>
    <xf numFmtId="0" fontId="10" fillId="6" borderId="11" xfId="4" applyBorder="1" applyAlignment="1">
      <alignment horizontal="left" vertical="center" wrapText="1"/>
    </xf>
    <xf numFmtId="0" fontId="10" fillId="6" borderId="28" xfId="4" applyBorder="1" applyAlignment="1">
      <alignment horizontal="center" vertical="center"/>
    </xf>
    <xf numFmtId="0" fontId="10" fillId="6" borderId="19" xfId="4" applyBorder="1" applyAlignment="1">
      <alignment horizontal="center" vertical="center"/>
    </xf>
    <xf numFmtId="0" fontId="9" fillId="6" borderId="11" xfId="4" applyFont="1" applyBorder="1" applyAlignment="1">
      <alignment horizontal="left" vertical="center" wrapText="1"/>
    </xf>
    <xf numFmtId="0" fontId="9" fillId="6" borderId="11" xfId="4" applyFont="1" applyBorder="1" applyAlignment="1">
      <alignment horizontal="left" vertical="center"/>
    </xf>
    <xf numFmtId="0" fontId="9" fillId="6" borderId="16" xfId="4" applyFont="1" applyBorder="1" applyAlignment="1">
      <alignment horizontal="center" vertical="center"/>
    </xf>
    <xf numFmtId="0" fontId="9" fillId="6" borderId="13" xfId="4" applyFont="1" applyBorder="1" applyAlignment="1">
      <alignment horizontal="center" vertical="center"/>
    </xf>
    <xf numFmtId="0" fontId="9" fillId="6" borderId="14" xfId="4" applyFont="1" applyBorder="1" applyAlignment="1">
      <alignment horizontal="center" vertical="center"/>
    </xf>
    <xf numFmtId="0" fontId="9" fillId="6" borderId="18" xfId="4" applyFont="1" applyBorder="1" applyAlignment="1">
      <alignment horizontal="center" vertical="center" wrapText="1"/>
    </xf>
    <xf numFmtId="0" fontId="9" fillId="6" borderId="19" xfId="4" applyFont="1" applyBorder="1" applyAlignment="1">
      <alignment horizontal="center" vertical="center" wrapText="1"/>
    </xf>
    <xf numFmtId="0" fontId="9" fillId="6" borderId="16" xfId="4" applyFont="1" applyBorder="1" applyAlignment="1">
      <alignment horizontal="center" vertical="center" wrapText="1"/>
    </xf>
    <xf numFmtId="0" fontId="9" fillId="6" borderId="13" xfId="4" applyFont="1" applyBorder="1" applyAlignment="1">
      <alignment horizontal="center" vertical="center" wrapText="1"/>
    </xf>
    <xf numFmtId="0" fontId="9" fillId="6" borderId="14" xfId="4" applyFont="1" applyBorder="1" applyAlignment="1">
      <alignment horizontal="center" vertical="center" wrapText="1"/>
    </xf>
    <xf numFmtId="0" fontId="9" fillId="6" borderId="3" xfId="4" applyFont="1" applyBorder="1" applyAlignment="1">
      <alignment horizontal="center" vertical="center" wrapText="1"/>
    </xf>
    <xf numFmtId="0" fontId="9" fillId="6" borderId="3" xfId="4" applyFont="1" applyBorder="1" applyAlignment="1">
      <alignment horizontal="left" vertical="center" wrapText="1"/>
    </xf>
    <xf numFmtId="0" fontId="9" fillId="6" borderId="4" xfId="4" applyFont="1" applyBorder="1" applyAlignment="1">
      <alignment horizontal="left" vertical="center"/>
    </xf>
    <xf numFmtId="0" fontId="9" fillId="6" borderId="3" xfId="4" applyFont="1" applyBorder="1" applyAlignment="1">
      <alignment horizontal="center" vertical="center"/>
    </xf>
    <xf numFmtId="0" fontId="9" fillId="6" borderId="4" xfId="4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8" fillId="0" borderId="0" xfId="0" applyFont="1" applyFill="1"/>
    <xf numFmtId="0" fontId="14" fillId="6" borderId="0" xfId="4" applyFont="1" applyBorder="1"/>
    <xf numFmtId="10" fontId="14" fillId="6" borderId="0" xfId="4" applyNumberFormat="1" applyFont="1" applyBorder="1"/>
    <xf numFmtId="0" fontId="1" fillId="12" borderId="0" xfId="11" applyBorder="1"/>
    <xf numFmtId="10" fontId="1" fillId="12" borderId="0" xfId="11" applyNumberFormat="1" applyBorder="1"/>
  </cellXfs>
  <cellStyles count="12">
    <cellStyle name="20% - Énfasis1 2" xfId="9" xr:uid="{7BA03A22-64E5-4638-A18D-468EFB8F8A2A}"/>
    <cellStyle name="20% - Énfasis6" xfId="5" builtinId="50"/>
    <cellStyle name="40% - Énfasis1 2" xfId="8" xr:uid="{F7FB1D3C-4633-45A2-8E3B-C6A0E4135F0A}"/>
    <cellStyle name="40% - Énfasis6" xfId="6" builtinId="51"/>
    <cellStyle name="60% - Énfasis6" xfId="11" builtinId="52"/>
    <cellStyle name="Énfasis1 2" xfId="7" xr:uid="{078C0DDD-E89F-43F0-AC71-F10EAC49F78D}"/>
    <cellStyle name="Énfasis6" xfId="4" builtinId="49"/>
    <cellStyle name="Normal" xfId="0" builtinId="0"/>
    <cellStyle name="Normal 2" xfId="10" xr:uid="{F22779B5-D393-4F88-9186-1D414A8BBB11}"/>
    <cellStyle name="Normal 2 3" xfId="3" xr:uid="{E3CDDD32-DBE3-44C1-976E-44CF3041E055}"/>
    <cellStyle name="Porcentaje" xfId="1" builtinId="5"/>
    <cellStyle name="Salida" xfId="2" builtinId="2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2021_Sexenios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PDI_SEXENIOS!$F$111</c:f>
              <c:strCache>
                <c:ptCount val="1"/>
                <c:pt idx="0">
                  <c:v>Total
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PDI_SEXENIOS!$A$112:$A$117</c15:sqref>
                  </c15:fullRef>
                </c:ext>
              </c:extLst>
              <c:f>PDI_SEXENIOS!$A$113:$A$117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PDI_SEXENIOS!$F$112:$F$117</c15:sqref>
                  </c15:fullRef>
                </c:ext>
              </c:extLst>
              <c:f>PDI_SEXENIOS!$F$113:$F$117</c:f>
              <c:numCache>
                <c:formatCode>General</c:formatCode>
                <c:ptCount val="5"/>
                <c:pt idx="0">
                  <c:v>296</c:v>
                </c:pt>
                <c:pt idx="1">
                  <c:v>776</c:v>
                </c:pt>
                <c:pt idx="2">
                  <c:v>102</c:v>
                </c:pt>
                <c:pt idx="3">
                  <c:v>397</c:v>
                </c:pt>
                <c:pt idx="4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6-4826-BCF2-FF7A452BC3B9}"/>
            </c:ext>
          </c:extLst>
        </c:ser>
        <c:ser>
          <c:idx val="5"/>
          <c:order val="5"/>
          <c:tx>
            <c:strRef>
              <c:f>PDI_SEXENIOS!$G$111</c:f>
              <c:strCache>
                <c:ptCount val="1"/>
                <c:pt idx="0">
                  <c:v>Total
sexenios
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PDI_SEXENIOS!$A$112:$A$117</c15:sqref>
                  </c15:fullRef>
                </c:ext>
              </c:extLst>
              <c:f>PDI_SEXENIOS!$A$113:$A$117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PDI_SEXENIOS!$G$112:$G$117</c15:sqref>
                  </c15:fullRef>
                </c:ext>
              </c:extLst>
              <c:f>PDI_SEXENIOS!$G$113:$G$117</c:f>
              <c:numCache>
                <c:formatCode>General</c:formatCode>
                <c:ptCount val="5"/>
                <c:pt idx="0">
                  <c:v>446</c:v>
                </c:pt>
                <c:pt idx="1">
                  <c:v>890</c:v>
                </c:pt>
                <c:pt idx="2">
                  <c:v>133</c:v>
                </c:pt>
                <c:pt idx="3">
                  <c:v>805</c:v>
                </c:pt>
                <c:pt idx="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6-4826-BCF2-FF7A452BC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8389936"/>
        <c:axId val="1848390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PDI_SEXENIOS!$B$111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PDI_SEXENIOS!$A$112:$A$117</c15:sqref>
                        </c15:fullRef>
                        <c15:formulaRef>
                          <c15:sqref>PDI_SEXENIOS!$A$113:$A$117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PDI_SEXENIOS!$B$112:$B$117</c15:sqref>
                        </c15:fullRef>
                        <c15:formulaRef>
                          <c15:sqref>PDI_SEXENIOS!$B$113:$B$117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160</c:v>
                      </c:pt>
                      <c:pt idx="1">
                        <c:v>488</c:v>
                      </c:pt>
                      <c:pt idx="2">
                        <c:v>52</c:v>
                      </c:pt>
                      <c:pt idx="3">
                        <c:v>209</c:v>
                      </c:pt>
                      <c:pt idx="4">
                        <c:v>448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7F6-4826-BCF2-FF7A452BC3B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PDI_SEXENIOS!$C$111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PDI_SEXENIOS!$A$112:$A$117</c15:sqref>
                        </c15:fullRef>
                        <c15:formulaRef>
                          <c15:sqref>PDI_SEXENIOS!$A$113:$A$117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PDI_SEXENIOS!$C$112:$C$117</c15:sqref>
                        </c15:fullRef>
                        <c15:formulaRef>
                          <c15:sqref>PDI_SEXENIOS!$C$113:$C$117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219</c:v>
                      </c:pt>
                      <c:pt idx="1">
                        <c:v>528</c:v>
                      </c:pt>
                      <c:pt idx="2">
                        <c:v>60</c:v>
                      </c:pt>
                      <c:pt idx="3">
                        <c:v>400</c:v>
                      </c:pt>
                      <c:pt idx="4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7F6-4826-BCF2-FF7A452BC3B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PDI_SEXENIOS!$D$111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PDI_SEXENIOS!$A$112:$A$117</c15:sqref>
                        </c15:fullRef>
                        <c15:formulaRef>
                          <c15:sqref>PDI_SEXENIOS!$A$113:$A$117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PDI_SEXENIOS!$D$112:$D$117</c15:sqref>
                        </c15:fullRef>
                        <c15:formulaRef>
                          <c15:sqref>PDI_SEXENIOS!$D$113:$D$117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136</c:v>
                      </c:pt>
                      <c:pt idx="1">
                        <c:v>288</c:v>
                      </c:pt>
                      <c:pt idx="2">
                        <c:v>50</c:v>
                      </c:pt>
                      <c:pt idx="3">
                        <c:v>188</c:v>
                      </c:pt>
                      <c:pt idx="4">
                        <c:v>170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7F6-4826-BCF2-FF7A452BC3B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PDI_SEXENIOS!$A$112:$A$117</c15:sqref>
                        </c15:fullRef>
                        <c15:formulaRef>
                          <c15:sqref>PDI_SEXENIOS!$A$113:$A$117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PDI_SEXENIOS!$E$112:$E$117</c15:sqref>
                        </c15:fullRef>
                        <c15:formulaRef>
                          <c15:sqref>PDI_SEXENIOS!$E$113:$E$117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227</c:v>
                      </c:pt>
                      <c:pt idx="1">
                        <c:v>362</c:v>
                      </c:pt>
                      <c:pt idx="2">
                        <c:v>73</c:v>
                      </c:pt>
                      <c:pt idx="3">
                        <c:v>405</c:v>
                      </c:pt>
                      <c:pt idx="4">
                        <c:v>187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7F6-4826-BCF2-FF7A452BC3B9}"/>
                  </c:ext>
                </c:extLst>
              </c15:ser>
            </c15:filteredBarSeries>
          </c:ext>
        </c:extLst>
      </c:barChart>
      <c:catAx>
        <c:axId val="184838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8390352"/>
        <c:crosses val="autoZero"/>
        <c:auto val="1"/>
        <c:lblAlgn val="ctr"/>
        <c:lblOffset val="100"/>
        <c:noMultiLvlLbl val="0"/>
      </c:catAx>
      <c:valAx>
        <c:axId val="184839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838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'[2]2024_PDI_Doutor'!$F$78:$F$79</c:f>
              <c:strCache>
                <c:ptCount val="1"/>
                <c:pt idx="0">
                  <c:v>Total 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'[2]2024_PDI_Doutor'!$A$80:$A$84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'[2]2024_PDI_Doutor'!$F$80:$F$84</c:f>
              <c:numCache>
                <c:formatCode>General</c:formatCode>
                <c:ptCount val="5"/>
                <c:pt idx="0">
                  <c:v>344</c:v>
                </c:pt>
                <c:pt idx="1">
                  <c:v>844</c:v>
                </c:pt>
                <c:pt idx="2">
                  <c:v>118</c:v>
                </c:pt>
                <c:pt idx="3">
                  <c:v>532</c:v>
                </c:pt>
                <c:pt idx="4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C-44E8-B17B-B42ADBDC509F}"/>
            </c:ext>
          </c:extLst>
        </c:ser>
        <c:ser>
          <c:idx val="5"/>
          <c:order val="5"/>
          <c:tx>
            <c:strRef>
              <c:f>'[2]2024_PDI_Doutor'!$G$78:$G$79</c:f>
              <c:strCache>
                <c:ptCount val="1"/>
                <c:pt idx="0">
                  <c:v>Total 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'[2]2024_PDI_Doutor'!$A$80:$A$84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'[2]2024_PDI_Doutor'!$G$80:$G$84</c:f>
              <c:numCache>
                <c:formatCode>General</c:formatCode>
                <c:ptCount val="5"/>
                <c:pt idx="0">
                  <c:v>513</c:v>
                </c:pt>
                <c:pt idx="1">
                  <c:v>965</c:v>
                </c:pt>
                <c:pt idx="2">
                  <c:v>160</c:v>
                </c:pt>
                <c:pt idx="3">
                  <c:v>950</c:v>
                </c:pt>
                <c:pt idx="4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C-44E8-B17B-B42ADBDC50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34450880"/>
        <c:axId val="103443264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'[2]2024_PDI_Doutor'!$B$78:$B$79</c15:sqref>
                        </c15:formulaRef>
                      </c:ext>
                    </c:extLst>
                    <c:strCache>
                      <c:ptCount val="1"/>
                      <c:pt idx="0">
                        <c:v>Homes 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'[2]2024_PDI_Doutor'!$A$80:$A$84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'[2]2024_PDI_Doutor'!$B$80:$B$84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185</c:v>
                      </c:pt>
                      <c:pt idx="1">
                        <c:v>523</c:v>
                      </c:pt>
                      <c:pt idx="2">
                        <c:v>58</c:v>
                      </c:pt>
                      <c:pt idx="3">
                        <c:v>267</c:v>
                      </c:pt>
                      <c:pt idx="4">
                        <c:v>532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69C-44E8-B17B-B42ADBDC509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'[2]2024_PDI_Doutor'!$C$78:$C$79</c15:sqref>
                        </c15:formulaRef>
                      </c:ext>
                    </c:extLst>
                    <c:strCache>
                      <c:ptCount val="1"/>
                      <c:pt idx="0">
                        <c:v>Homes 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'[2]2024_PDI_Doutor'!$A$80:$A$84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'[2]2024_PDI_Doutor'!$C$80:$C$84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240</c:v>
                      </c:pt>
                      <c:pt idx="1">
                        <c:v>582</c:v>
                      </c:pt>
                      <c:pt idx="2">
                        <c:v>72</c:v>
                      </c:pt>
                      <c:pt idx="3">
                        <c:v>474</c:v>
                      </c:pt>
                      <c:pt idx="4">
                        <c:v>638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69C-44E8-B17B-B42ADBDC509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'[2]2024_PDI_Doutor'!$D$78:$D$79</c15:sqref>
                        </c15:formulaRef>
                      </c:ext>
                    </c:extLst>
                    <c:strCache>
                      <c:ptCount val="1"/>
                      <c:pt idx="0">
                        <c:v>Mulleres 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'[2]2024_PDI_Doutor'!$A$80:$A$84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'[2]2024_PDI_Doutor'!$D$80:$D$84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159</c:v>
                      </c:pt>
                      <c:pt idx="1">
                        <c:v>321</c:v>
                      </c:pt>
                      <c:pt idx="2">
                        <c:v>60</c:v>
                      </c:pt>
                      <c:pt idx="3">
                        <c:v>265</c:v>
                      </c:pt>
                      <c:pt idx="4">
                        <c:v>207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69C-44E8-B17B-B42ADBDC509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'[2]2024_PDI_Doutor'!$E$78:$E$79</c15:sqref>
                        </c15:formulaRef>
                      </c:ext>
                    </c:extLst>
                    <c:strCache>
                      <c:ptCount val="1"/>
                      <c:pt idx="0">
                        <c:v>Mulleres 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'[2]2024_PDI_Doutor'!$A$80:$A$84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'[2]2024_PDI_Doutor'!$E$80:$E$84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273</c:v>
                      </c:pt>
                      <c:pt idx="1">
                        <c:v>383</c:v>
                      </c:pt>
                      <c:pt idx="2">
                        <c:v>88</c:v>
                      </c:pt>
                      <c:pt idx="3">
                        <c:v>476</c:v>
                      </c:pt>
                      <c:pt idx="4">
                        <c:v>230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69C-44E8-B17B-B42ADBDC509F}"/>
                  </c:ext>
                </c:extLst>
              </c15:ser>
            </c15:filteredBarSeries>
          </c:ext>
        </c:extLst>
      </c:bar3DChart>
      <c:catAx>
        <c:axId val="1034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2640"/>
        <c:crosses val="autoZero"/>
        <c:auto val="1"/>
        <c:lblAlgn val="ctr"/>
        <c:lblOffset val="100"/>
        <c:noMultiLvlLbl val="0"/>
      </c:catAx>
      <c:valAx>
        <c:axId val="10344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PDI_SEXENIOS!$B$10:$B$11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PDI_SEXENIOS!$A$12:$A$17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PDI_SEXENIOS!$B$12:$B$17</c:f>
              <c:numCache>
                <c:formatCode>General</c:formatCode>
                <c:ptCount val="6"/>
                <c:pt idx="0">
                  <c:v>11</c:v>
                </c:pt>
                <c:pt idx="1">
                  <c:v>841</c:v>
                </c:pt>
                <c:pt idx="2">
                  <c:v>9</c:v>
                </c:pt>
                <c:pt idx="3">
                  <c:v>67</c:v>
                </c:pt>
                <c:pt idx="4">
                  <c:v>37</c:v>
                </c:pt>
                <c:pt idx="5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1-4EBD-9992-702902392FCE}"/>
            </c:ext>
          </c:extLst>
        </c:ser>
        <c:ser>
          <c:idx val="2"/>
          <c:order val="2"/>
          <c:tx>
            <c:strRef>
              <c:f>PDI_SEXENIOS!$D$10:$D$11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PDI_SEXENIOS!$A$12:$A$17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PDI_SEXENIOS!$D$12:$D$17</c:f>
              <c:numCache>
                <c:formatCode>General</c:formatCode>
                <c:ptCount val="6"/>
                <c:pt idx="0">
                  <c:v>8</c:v>
                </c:pt>
                <c:pt idx="1">
                  <c:v>399</c:v>
                </c:pt>
                <c:pt idx="2">
                  <c:v>16</c:v>
                </c:pt>
                <c:pt idx="3">
                  <c:v>81</c:v>
                </c:pt>
                <c:pt idx="4">
                  <c:v>22</c:v>
                </c:pt>
                <c:pt idx="5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1-4EBD-9992-70290239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24960"/>
        <c:axId val="10344312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PDI_SEXENIOS!$C$10:$C$11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PDI_SEXENIOS!$A$12:$A$17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PDI_SEXENIOS!$C$12:$C$17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29</c:v>
                      </c:pt>
                      <c:pt idx="1">
                        <c:v>827</c:v>
                      </c:pt>
                      <c:pt idx="2">
                        <c:v>40</c:v>
                      </c:pt>
                      <c:pt idx="3">
                        <c:v>168</c:v>
                      </c:pt>
                      <c:pt idx="4">
                        <c:v>44</c:v>
                      </c:pt>
                      <c:pt idx="5">
                        <c:v>970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051-4EBD-9992-702902392FC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PDI_SEXENIOS!$E$10:$E$11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PDI_SEXENIOS!$A$12:$A$17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PDI_SEXENIOS!$E$12:$E$17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18</c:v>
                      </c:pt>
                      <c:pt idx="1">
                        <c:v>417</c:v>
                      </c:pt>
                      <c:pt idx="2">
                        <c:v>55</c:v>
                      </c:pt>
                      <c:pt idx="3">
                        <c:v>179</c:v>
                      </c:pt>
                      <c:pt idx="4">
                        <c:v>26</c:v>
                      </c:pt>
                      <c:pt idx="5">
                        <c:v>821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051-4EBD-9992-702902392FCE}"/>
                  </c:ext>
                </c:extLst>
              </c15:ser>
            </c15:filteredLineSeries>
          </c:ext>
        </c:extLst>
      </c:lineChart>
      <c:catAx>
        <c:axId val="10344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1200"/>
        <c:crosses val="autoZero"/>
        <c:auto val="1"/>
        <c:lblAlgn val="ctr"/>
        <c:lblOffset val="100"/>
        <c:noMultiLvlLbl val="0"/>
      </c:catAx>
      <c:valAx>
        <c:axId val="10344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PDI_SEXENIOS!$F$22</c:f>
              <c:strCache>
                <c:ptCount val="1"/>
                <c:pt idx="0">
                  <c:v>Total 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PDI_SEXENIOS!$A$23:$A$28</c:f>
              <c:strCache>
                <c:ptCount val="6"/>
                <c:pt idx="0">
                  <c:v>PDi con sexenios e sexenios posibles</c:v>
                </c:pt>
                <c:pt idx="1">
                  <c:v>Artes e Humanidades</c:v>
                </c:pt>
                <c:pt idx="2">
                  <c:v>Ciencias</c:v>
                </c:pt>
                <c:pt idx="3">
                  <c:v>Ciencias da Saúde</c:v>
                </c:pt>
                <c:pt idx="4">
                  <c:v>Ciencias Sociais e Xurídicas</c:v>
                </c:pt>
                <c:pt idx="5">
                  <c:v>Enxeñaría e Arquitectura</c:v>
                </c:pt>
              </c:strCache>
            </c:strRef>
          </c:cat>
          <c:val>
            <c:numRef>
              <c:f>PDI_SEXENIOS!$F$23:$F$28</c:f>
              <c:numCache>
                <c:formatCode>General</c:formatCode>
                <c:ptCount val="6"/>
                <c:pt idx="1">
                  <c:v>346</c:v>
                </c:pt>
                <c:pt idx="2">
                  <c:v>859</c:v>
                </c:pt>
                <c:pt idx="3">
                  <c:v>129</c:v>
                </c:pt>
                <c:pt idx="4">
                  <c:v>564</c:v>
                </c:pt>
                <c:pt idx="5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1-4BB7-8F40-D460CDB06EEF}"/>
            </c:ext>
          </c:extLst>
        </c:ser>
        <c:ser>
          <c:idx val="5"/>
          <c:order val="5"/>
          <c:tx>
            <c:strRef>
              <c:f>PDI_SEXENIOS!$G$22</c:f>
              <c:strCache>
                <c:ptCount val="1"/>
                <c:pt idx="0">
                  <c:v>Total 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PDI_SEXENIOS!$A$23:$A$28</c:f>
              <c:strCache>
                <c:ptCount val="6"/>
                <c:pt idx="0">
                  <c:v>PDi con sexenios e sexenios posibles</c:v>
                </c:pt>
                <c:pt idx="1">
                  <c:v>Artes e Humanidades</c:v>
                </c:pt>
                <c:pt idx="2">
                  <c:v>Ciencias</c:v>
                </c:pt>
                <c:pt idx="3">
                  <c:v>Ciencias da Saúde</c:v>
                </c:pt>
                <c:pt idx="4">
                  <c:v>Ciencias Sociais e Xurídicas</c:v>
                </c:pt>
                <c:pt idx="5">
                  <c:v>Enxeñaría e Arquitectura</c:v>
                </c:pt>
              </c:strCache>
            </c:strRef>
          </c:cat>
          <c:val>
            <c:numRef>
              <c:f>PDI_SEXENIOS!$G$23:$G$28</c:f>
              <c:numCache>
                <c:formatCode>General</c:formatCode>
                <c:ptCount val="6"/>
                <c:pt idx="1">
                  <c:v>521</c:v>
                </c:pt>
                <c:pt idx="2">
                  <c:v>984</c:v>
                </c:pt>
                <c:pt idx="3">
                  <c:v>168</c:v>
                </c:pt>
                <c:pt idx="4">
                  <c:v>999</c:v>
                </c:pt>
                <c:pt idx="5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1-4BB7-8F40-D460CDB06E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34450880"/>
        <c:axId val="103443264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PDI_SEXENIOS!$B$22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PDI_SEXENIOS!$A$23:$A$28</c15:sqref>
                        </c15:formulaRef>
                      </c:ext>
                    </c:extLst>
                    <c:strCache>
                      <c:ptCount val="6"/>
                      <c:pt idx="0">
                        <c:v>PDi con sexenios e sexenios posibles</c:v>
                      </c:pt>
                      <c:pt idx="1">
                        <c:v>Artes e Humanidades</c:v>
                      </c:pt>
                      <c:pt idx="2">
                        <c:v>Ciencias</c:v>
                      </c:pt>
                      <c:pt idx="3">
                        <c:v>Ciencias da Saúde</c:v>
                      </c:pt>
                      <c:pt idx="4">
                        <c:v>Ciencias Sociais e Xurídicas</c:v>
                      </c:pt>
                      <c:pt idx="5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PDI_SEXENIOS!$B$23:$B$28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179</c:v>
                      </c:pt>
                      <c:pt idx="2">
                        <c:v>534</c:v>
                      </c:pt>
                      <c:pt idx="3">
                        <c:v>63</c:v>
                      </c:pt>
                      <c:pt idx="4">
                        <c:v>273</c:v>
                      </c:pt>
                      <c:pt idx="5">
                        <c:v>540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DE1-4BB7-8F40-D460CDB06EE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PDI_SEXENIOS!$C$22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PDI_SEXENIOS!$A$23:$A$28</c15:sqref>
                        </c15:formulaRef>
                      </c:ext>
                    </c:extLst>
                    <c:strCache>
                      <c:ptCount val="6"/>
                      <c:pt idx="0">
                        <c:v>PDi con sexenios e sexenios posibles</c:v>
                      </c:pt>
                      <c:pt idx="1">
                        <c:v>Artes e Humanidades</c:v>
                      </c:pt>
                      <c:pt idx="2">
                        <c:v>Ciencias</c:v>
                      </c:pt>
                      <c:pt idx="3">
                        <c:v>Ciencias da Saúde</c:v>
                      </c:pt>
                      <c:pt idx="4">
                        <c:v>Ciencias Sociais e Xurídicas</c:v>
                      </c:pt>
                      <c:pt idx="5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PDI_SEXENIOS!$C$23:$C$28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248</c:v>
                      </c:pt>
                      <c:pt idx="2">
                        <c:v>594</c:v>
                      </c:pt>
                      <c:pt idx="3">
                        <c:v>79</c:v>
                      </c:pt>
                      <c:pt idx="4">
                        <c:v>477</c:v>
                      </c:pt>
                      <c:pt idx="5">
                        <c:v>680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DE1-4BB7-8F40-D460CDB06EE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PDI_SEXENIOS!$D$22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PDI_SEXENIOS!$A$23:$A$28</c15:sqref>
                        </c15:formulaRef>
                      </c:ext>
                    </c:extLst>
                    <c:strCache>
                      <c:ptCount val="6"/>
                      <c:pt idx="0">
                        <c:v>PDi con sexenios e sexenios posibles</c:v>
                      </c:pt>
                      <c:pt idx="1">
                        <c:v>Artes e Humanidades</c:v>
                      </c:pt>
                      <c:pt idx="2">
                        <c:v>Ciencias</c:v>
                      </c:pt>
                      <c:pt idx="3">
                        <c:v>Ciencias da Saúde</c:v>
                      </c:pt>
                      <c:pt idx="4">
                        <c:v>Ciencias Sociais e Xurídicas</c:v>
                      </c:pt>
                      <c:pt idx="5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PDI_SEXENIOS!$D$23:$D$28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167</c:v>
                      </c:pt>
                      <c:pt idx="2">
                        <c:v>325</c:v>
                      </c:pt>
                      <c:pt idx="3">
                        <c:v>66</c:v>
                      </c:pt>
                      <c:pt idx="4">
                        <c:v>291</c:v>
                      </c:pt>
                      <c:pt idx="5">
                        <c:v>219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DE1-4BB7-8F40-D460CDB06EE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PDI_SEXENIOS!$E$22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PDI_SEXENIOS!$A$23:$A$28</c15:sqref>
                        </c15:formulaRef>
                      </c:ext>
                    </c:extLst>
                    <c:strCache>
                      <c:ptCount val="6"/>
                      <c:pt idx="0">
                        <c:v>PDi con sexenios e sexenios posibles</c:v>
                      </c:pt>
                      <c:pt idx="1">
                        <c:v>Artes e Humanidades</c:v>
                      </c:pt>
                      <c:pt idx="2">
                        <c:v>Ciencias</c:v>
                      </c:pt>
                      <c:pt idx="3">
                        <c:v>Ciencias da Saúde</c:v>
                      </c:pt>
                      <c:pt idx="4">
                        <c:v>Ciencias Sociais e Xurídicas</c:v>
                      </c:pt>
                      <c:pt idx="5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PDI_SEXENIOS!$E$23:$E$28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273</c:v>
                      </c:pt>
                      <c:pt idx="2">
                        <c:v>390</c:v>
                      </c:pt>
                      <c:pt idx="3">
                        <c:v>89</c:v>
                      </c:pt>
                      <c:pt idx="4">
                        <c:v>522</c:v>
                      </c:pt>
                      <c:pt idx="5">
                        <c:v>242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DE1-4BB7-8F40-D460CDB06EEF}"/>
                  </c:ext>
                </c:extLst>
              </c15:ser>
            </c15:filteredBarSeries>
          </c:ext>
        </c:extLst>
      </c:bar3DChart>
      <c:catAx>
        <c:axId val="1034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2640"/>
        <c:crosses val="autoZero"/>
        <c:auto val="1"/>
        <c:lblAlgn val="ctr"/>
        <c:lblOffset val="100"/>
        <c:noMultiLvlLbl val="0"/>
      </c:catAx>
      <c:valAx>
        <c:axId val="10344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Doutores/as pola UVigo e fóra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PDI_DOUTOR!$D$116:$D$117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PDI_DOUTOR!$A$118:$A$127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PDI_DOUTOR!$D$118:$D$127</c:f>
              <c:numCache>
                <c:formatCode>General</c:formatCode>
                <c:ptCount val="10"/>
                <c:pt idx="0">
                  <c:v>2</c:v>
                </c:pt>
                <c:pt idx="1">
                  <c:v>55</c:v>
                </c:pt>
                <c:pt idx="2">
                  <c:v>1</c:v>
                </c:pt>
                <c:pt idx="3">
                  <c:v>47</c:v>
                </c:pt>
                <c:pt idx="4">
                  <c:v>58</c:v>
                </c:pt>
                <c:pt idx="5">
                  <c:v>116</c:v>
                </c:pt>
                <c:pt idx="6">
                  <c:v>0</c:v>
                </c:pt>
                <c:pt idx="7">
                  <c:v>15</c:v>
                </c:pt>
                <c:pt idx="8">
                  <c:v>5</c:v>
                </c:pt>
                <c:pt idx="9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5E-40E4-BFD9-D562EB5080B9}"/>
            </c:ext>
          </c:extLst>
        </c:ser>
        <c:ser>
          <c:idx val="6"/>
          <c:order val="6"/>
          <c:tx>
            <c:strRef>
              <c:f>PDI_DOUTOR!$H$116:$H$117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PDI_DOUTOR!$A$118:$A$127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PDI_DOUTOR!$H$118:$H$127</c:f>
              <c:numCache>
                <c:formatCode>General</c:formatCode>
                <c:ptCount val="10"/>
                <c:pt idx="0">
                  <c:v>9</c:v>
                </c:pt>
                <c:pt idx="1">
                  <c:v>167</c:v>
                </c:pt>
                <c:pt idx="2">
                  <c:v>2</c:v>
                </c:pt>
                <c:pt idx="3">
                  <c:v>21</c:v>
                </c:pt>
                <c:pt idx="4">
                  <c:v>28</c:v>
                </c:pt>
                <c:pt idx="5">
                  <c:v>57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5E-40E4-BFD9-D562EB508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2479279"/>
        <c:axId val="3824927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PDI_DOUTOR!$B$116:$B$117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PDI_DOUTOR!$A$118:$A$127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PDI_DOUTOR!$B$118:$B$127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48</c:v>
                      </c:pt>
                      <c:pt idx="2">
                        <c:v>1</c:v>
                      </c:pt>
                      <c:pt idx="3">
                        <c:v>31</c:v>
                      </c:pt>
                      <c:pt idx="4">
                        <c:v>31</c:v>
                      </c:pt>
                      <c:pt idx="5">
                        <c:v>51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4</c:v>
                      </c:pt>
                      <c:pt idx="9">
                        <c:v>180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E5E-40E4-BFD9-D562EB5080B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PDI_DOUTOR!$C$116:$C$117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PDI_DOUTOR!$A$118:$A$127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PDI_DOUTOR!$C$118:$C$127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7</c:v>
                      </c:pt>
                      <c:pt idx="2">
                        <c:v>0</c:v>
                      </c:pt>
                      <c:pt idx="3">
                        <c:v>16</c:v>
                      </c:pt>
                      <c:pt idx="4">
                        <c:v>27</c:v>
                      </c:pt>
                      <c:pt idx="5">
                        <c:v>65</c:v>
                      </c:pt>
                      <c:pt idx="6">
                        <c:v>0</c:v>
                      </c:pt>
                      <c:pt idx="7">
                        <c:v>11</c:v>
                      </c:pt>
                      <c:pt idx="8">
                        <c:v>1</c:v>
                      </c:pt>
                      <c:pt idx="9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E5E-40E4-BFD9-D562EB5080B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PDI_DOUTOR!$E$116:$E$117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PDI_DOUTOR!$A$118:$A$127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PDI_DOUTOR!$E$118:$E$127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0.12727272727272726</c:v>
                      </c:pt>
                      <c:pt idx="2">
                        <c:v>0</c:v>
                      </c:pt>
                      <c:pt idx="3">
                        <c:v>0.34042553191489361</c:v>
                      </c:pt>
                      <c:pt idx="4">
                        <c:v>0.46551724137931033</c:v>
                      </c:pt>
                      <c:pt idx="5">
                        <c:v>0.56034482758620685</c:v>
                      </c:pt>
                      <c:pt idx="6">
                        <c:v>0</c:v>
                      </c:pt>
                      <c:pt idx="7">
                        <c:v>0.73333333333333328</c:v>
                      </c:pt>
                      <c:pt idx="8">
                        <c:v>0.2</c:v>
                      </c:pt>
                      <c:pt idx="9">
                        <c:v>0.39393939393939392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E5E-40E4-BFD9-D562EB5080B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PDI_DOUTOR!$F$116:$F$117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PDI_DOUTOR!$A$118:$A$127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PDI_DOUTOR!$F$118:$F$127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109</c:v>
                      </c:pt>
                      <c:pt idx="2">
                        <c:v>1</c:v>
                      </c:pt>
                      <c:pt idx="3">
                        <c:v>15</c:v>
                      </c:pt>
                      <c:pt idx="4">
                        <c:v>12</c:v>
                      </c:pt>
                      <c:pt idx="5">
                        <c:v>31</c:v>
                      </c:pt>
                      <c:pt idx="6">
                        <c:v>5</c:v>
                      </c:pt>
                      <c:pt idx="7">
                        <c:v>2</c:v>
                      </c:pt>
                      <c:pt idx="8">
                        <c:v>0</c:v>
                      </c:pt>
                      <c:pt idx="9">
                        <c:v>132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E5E-40E4-BFD9-D562EB5080B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PDI_DOUTOR!$G$116:$G$117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PDI_DOUTOR!$A$118:$A$127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PDI_DOUTOR!$G$118:$G$127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</c:v>
                      </c:pt>
                      <c:pt idx="1">
                        <c:v>58</c:v>
                      </c:pt>
                      <c:pt idx="2">
                        <c:v>1</c:v>
                      </c:pt>
                      <c:pt idx="3">
                        <c:v>6</c:v>
                      </c:pt>
                      <c:pt idx="4">
                        <c:v>16</c:v>
                      </c:pt>
                      <c:pt idx="5">
                        <c:v>26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0</c:v>
                      </c:pt>
                      <c:pt idx="9">
                        <c:v>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E5E-40E4-BFD9-D562EB5080B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PDI_DOUTOR!$I$116:$I$117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PDI_DOUTOR!$A$118:$A$127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PDI_DOUTOR!$I$118:$I$127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0.55555555555555558</c:v>
                      </c:pt>
                      <c:pt idx="1">
                        <c:v>0.3473053892215569</c:v>
                      </c:pt>
                      <c:pt idx="2">
                        <c:v>0.5</c:v>
                      </c:pt>
                      <c:pt idx="3">
                        <c:v>0.2857142857142857</c:v>
                      </c:pt>
                      <c:pt idx="4">
                        <c:v>0.5714285714285714</c:v>
                      </c:pt>
                      <c:pt idx="5">
                        <c:v>0.45614035087719296</c:v>
                      </c:pt>
                      <c:pt idx="6">
                        <c:v>0</c:v>
                      </c:pt>
                      <c:pt idx="7">
                        <c:v>0.6</c:v>
                      </c:pt>
                      <c:pt idx="8">
                        <c:v>0</c:v>
                      </c:pt>
                      <c:pt idx="9">
                        <c:v>0.48837209302325579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E5E-40E4-BFD9-D562EB5080B9}"/>
                  </c:ext>
                </c:extLst>
              </c15:ser>
            </c15:filteredBarSeries>
          </c:ext>
        </c:extLst>
      </c:barChart>
      <c:catAx>
        <c:axId val="38247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492719"/>
        <c:crosses val="autoZero"/>
        <c:auto val="1"/>
        <c:lblAlgn val="ctr"/>
        <c:lblOffset val="100"/>
        <c:noMultiLvlLbl val="0"/>
      </c:catAx>
      <c:valAx>
        <c:axId val="38249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47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% doutores/as</a:t>
            </a:r>
            <a:r>
              <a:rPr lang="en-US" sz="1400" baseline="0"/>
              <a:t> UVigo contratados nos 5 anos seguintes á defensa da tese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PDI_DOUTOR!$H$131:$H$132</c:f>
              <c:strCache>
                <c:ptCount val="2"/>
                <c:pt idx="0">
                  <c:v>Doutores/as contratados/as antes de 5 anos dende a defensa da tese na Uvigo</c:v>
                </c:pt>
                <c:pt idx="1">
                  <c:v>Total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DE-43E2-B7ED-C61484C45E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F82-46D0-BE4D-4411DEFF85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DE-43E2-B7ED-C61484C45E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F82-46D0-BE4D-4411DEFF85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DDE-43E2-B7ED-C61484C45E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DDE-43E2-B7ED-C61484C45E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DDE-43E2-B7ED-C61484C45E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F82-46D0-BE4D-4411DEFF858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DDE-43E2-B7ED-C61484C45EF8}"/>
              </c:ext>
            </c:extLst>
          </c:dPt>
          <c:dLbls>
            <c:dLbl>
              <c:idx val="7"/>
              <c:layout>
                <c:manualLayout>
                  <c:x val="-2.7932960893854747E-2"/>
                  <c:y val="1.38888888888888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82-46D0-BE4D-4411DEFF858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PDI_DOUTOR!$A$133:$A$141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Interino/a de substitución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PDI_DOUTOR!$H$133:$H$141</c:f>
              <c:numCache>
                <c:formatCode>General</c:formatCode>
                <c:ptCount val="9"/>
                <c:pt idx="0">
                  <c:v>2</c:v>
                </c:pt>
                <c:pt idx="1">
                  <c:v>52</c:v>
                </c:pt>
                <c:pt idx="2">
                  <c:v>1</c:v>
                </c:pt>
                <c:pt idx="3">
                  <c:v>27</c:v>
                </c:pt>
                <c:pt idx="4">
                  <c:v>44</c:v>
                </c:pt>
                <c:pt idx="5">
                  <c:v>95</c:v>
                </c:pt>
                <c:pt idx="6">
                  <c:v>12</c:v>
                </c:pt>
                <c:pt idx="7">
                  <c:v>5</c:v>
                </c:pt>
                <c:pt idx="8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2-46D0-BE4D-4411DEFF858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PDI_DOUTOR!$B$131:$B$132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3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5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7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9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B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D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F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1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3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PDI_DOUTOR!$A$133:$A$141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PDI_DOUTOR!$B$133:$B$141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48</c:v>
                      </c:pt>
                      <c:pt idx="2">
                        <c:v>1</c:v>
                      </c:pt>
                      <c:pt idx="3">
                        <c:v>31</c:v>
                      </c:pt>
                      <c:pt idx="4">
                        <c:v>31</c:v>
                      </c:pt>
                      <c:pt idx="5">
                        <c:v>51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180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F82-46D0-BE4D-4411DEFF858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PDI_DOUTOR!$C$131:$C$132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PDI_DOUTOR!$A$133:$A$141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PDI_DOUTOR!$C$133:$C$141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7</c:v>
                      </c:pt>
                      <c:pt idx="2">
                        <c:v>0</c:v>
                      </c:pt>
                      <c:pt idx="3">
                        <c:v>16</c:v>
                      </c:pt>
                      <c:pt idx="4">
                        <c:v>27</c:v>
                      </c:pt>
                      <c:pt idx="5">
                        <c:v>65</c:v>
                      </c:pt>
                      <c:pt idx="6">
                        <c:v>11</c:v>
                      </c:pt>
                      <c:pt idx="7">
                        <c:v>1</c:v>
                      </c:pt>
                      <c:pt idx="8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F82-46D0-BE4D-4411DEFF858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PDI_DOUTOR!$D$131:$D$132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PDI_DOUTOR!$A$133:$A$141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PDI_DOUTOR!$D$133:$D$141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55</c:v>
                      </c:pt>
                      <c:pt idx="2">
                        <c:v>1</c:v>
                      </c:pt>
                      <c:pt idx="3">
                        <c:v>47</c:v>
                      </c:pt>
                      <c:pt idx="4">
                        <c:v>58</c:v>
                      </c:pt>
                      <c:pt idx="5">
                        <c:v>116</c:v>
                      </c:pt>
                      <c:pt idx="6">
                        <c:v>15</c:v>
                      </c:pt>
                      <c:pt idx="7">
                        <c:v>5</c:v>
                      </c:pt>
                      <c:pt idx="8">
                        <c:v>297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82-46D0-BE4D-4411DEFF858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PDI_DOUTOR!$E$131:$E$132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PDI_DOUTOR!$A$133:$A$141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PDI_DOUTOR!$E$133:$E$141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0.12727272727272726</c:v>
                      </c:pt>
                      <c:pt idx="2">
                        <c:v>0</c:v>
                      </c:pt>
                      <c:pt idx="3">
                        <c:v>0.34042553191489361</c:v>
                      </c:pt>
                      <c:pt idx="4">
                        <c:v>0.46551724137931033</c:v>
                      </c:pt>
                      <c:pt idx="5">
                        <c:v>0.56034482758620685</c:v>
                      </c:pt>
                      <c:pt idx="6">
                        <c:v>0.73333333333333328</c:v>
                      </c:pt>
                      <c:pt idx="7">
                        <c:v>0.2</c:v>
                      </c:pt>
                      <c:pt idx="8">
                        <c:v>0.39393939393939392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F82-46D0-BE4D-4411DEFF858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PDI_DOUTOR!$F$131:$F$132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PDI_DOUTOR!$A$133:$A$141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PDI_DOUTOR!$F$133:$F$141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46</c:v>
                      </c:pt>
                      <c:pt idx="2">
                        <c:v>1</c:v>
                      </c:pt>
                      <c:pt idx="3">
                        <c:v>20</c:v>
                      </c:pt>
                      <c:pt idx="4">
                        <c:v>23</c:v>
                      </c:pt>
                      <c:pt idx="5">
                        <c:v>41</c:v>
                      </c:pt>
                      <c:pt idx="6">
                        <c:v>2</c:v>
                      </c:pt>
                      <c:pt idx="7">
                        <c:v>4</c:v>
                      </c:pt>
                      <c:pt idx="8">
                        <c:v>145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F82-46D0-BE4D-4411DEFF858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PDI_DOUTOR!$G$131:$G$132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PDI_DOUTOR!$A$133:$A$141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PDI_DOUTOR!$G$133:$G$141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6</c:v>
                      </c:pt>
                      <c:pt idx="2">
                        <c:v>0</c:v>
                      </c:pt>
                      <c:pt idx="3">
                        <c:v>7</c:v>
                      </c:pt>
                      <c:pt idx="4">
                        <c:v>21</c:v>
                      </c:pt>
                      <c:pt idx="5">
                        <c:v>54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F82-46D0-BE4D-4411DEFF8582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PDI_DOUTOR!$I$131:$I$132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PDI_DOUTOR!$A$133:$A$141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PDI_DOUTOR!$I$133:$I$141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0.11538461538461539</c:v>
                      </c:pt>
                      <c:pt idx="2">
                        <c:v>0</c:v>
                      </c:pt>
                      <c:pt idx="3">
                        <c:v>0.25925925925925924</c:v>
                      </c:pt>
                      <c:pt idx="4">
                        <c:v>0.47727272727272729</c:v>
                      </c:pt>
                      <c:pt idx="5">
                        <c:v>0.56842105263157894</c:v>
                      </c:pt>
                      <c:pt idx="6">
                        <c:v>0.83333333333333337</c:v>
                      </c:pt>
                      <c:pt idx="7">
                        <c:v>0.2</c:v>
                      </c:pt>
                      <c:pt idx="8">
                        <c:v>0.36123348017621143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F82-46D0-BE4D-4411DEFF858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2024_Doutores/as</a:t>
            </a:r>
            <a:r>
              <a:rPr lang="es-ES" baseline="0"/>
              <a:t> pola UVigo e fóra da UVigo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'[2]2024_PDI_Doutor'!$D$29:$D$30</c:f>
              <c:strCache>
                <c:ptCount val="1"/>
                <c:pt idx="0">
                  <c:v>Doutores/as pola Uvigo 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'[2]2024_PDI_Doutor'!$A$31:$A$40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Interino/a de substitución</c:v>
                </c:pt>
                <c:pt idx="7">
                  <c:v>Profesor/a permanente laboral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'[2]2024_PDI_Doutor'!$D$31:$D$40</c:f>
              <c:numCache>
                <c:formatCode>General</c:formatCode>
                <c:ptCount val="10"/>
                <c:pt idx="0">
                  <c:v>2</c:v>
                </c:pt>
                <c:pt idx="1">
                  <c:v>97</c:v>
                </c:pt>
                <c:pt idx="2">
                  <c:v>44</c:v>
                </c:pt>
                <c:pt idx="3">
                  <c:v>73</c:v>
                </c:pt>
                <c:pt idx="4">
                  <c:v>101</c:v>
                </c:pt>
                <c:pt idx="5">
                  <c:v>1</c:v>
                </c:pt>
                <c:pt idx="6">
                  <c:v>17</c:v>
                </c:pt>
                <c:pt idx="7">
                  <c:v>4</c:v>
                </c:pt>
                <c:pt idx="8">
                  <c:v>3</c:v>
                </c:pt>
                <c:pt idx="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9-42A0-B975-66A6151CDD3C}"/>
            </c:ext>
          </c:extLst>
        </c:ser>
        <c:ser>
          <c:idx val="6"/>
          <c:order val="6"/>
          <c:tx>
            <c:strRef>
              <c:f>'[2]2024_PDI_Doutor'!$H$29:$H$30</c:f>
              <c:strCache>
                <c:ptCount val="1"/>
                <c:pt idx="0">
                  <c:v>Doutores/as fóra da Uvigo 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'[2]2024_PDI_Doutor'!$A$31:$A$40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Interino/a de substitución</c:v>
                </c:pt>
                <c:pt idx="7">
                  <c:v>Profesor/a permanente laboral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'[2]2024_PDI_Doutor'!$H$31:$H$40</c:f>
              <c:numCache>
                <c:formatCode>General</c:formatCode>
                <c:ptCount val="10"/>
                <c:pt idx="0">
                  <c:v>8</c:v>
                </c:pt>
                <c:pt idx="1">
                  <c:v>177</c:v>
                </c:pt>
                <c:pt idx="2">
                  <c:v>22</c:v>
                </c:pt>
                <c:pt idx="3">
                  <c:v>38</c:v>
                </c:pt>
                <c:pt idx="4">
                  <c:v>49</c:v>
                </c:pt>
                <c:pt idx="5">
                  <c:v>6</c:v>
                </c:pt>
                <c:pt idx="6">
                  <c:v>9</c:v>
                </c:pt>
                <c:pt idx="7">
                  <c:v>3</c:v>
                </c:pt>
                <c:pt idx="8">
                  <c:v>0</c:v>
                </c:pt>
                <c:pt idx="9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9-42A0-B975-66A6151CD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6827087"/>
        <c:axId val="8968275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'[2]2024_PDI_Doutor'!$B$29:$B$30</c15:sqref>
                        </c15:formulaRef>
                      </c:ext>
                    </c:extLst>
                    <c:strCache>
                      <c:ptCount val="1"/>
                      <c:pt idx="0">
                        <c:v>Doutores/as pola Uvigo 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'[2]2024_PDI_Doutor'!$B$31:$B$40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74</c:v>
                      </c:pt>
                      <c:pt idx="2">
                        <c:v>28</c:v>
                      </c:pt>
                      <c:pt idx="3">
                        <c:v>35</c:v>
                      </c:pt>
                      <c:pt idx="4">
                        <c:v>46</c:v>
                      </c:pt>
                      <c:pt idx="5">
                        <c:v>1</c:v>
                      </c:pt>
                      <c:pt idx="6">
                        <c:v>7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166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E9-42A0-B975-66A6151CDD3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'[2]2024_PDI_Doutor'!$C$29:$C$30</c15:sqref>
                        </c15:formulaRef>
                      </c:ext>
                    </c:extLst>
                    <c:strCache>
                      <c:ptCount val="1"/>
                      <c:pt idx="0">
                        <c:v>Doutores/as pola Uvigo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'[2]2024_PDI_Doutor'!$C$31:$C$40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1">
                        <c:v>23</c:v>
                      </c:pt>
                      <c:pt idx="2">
                        <c:v>16</c:v>
                      </c:pt>
                      <c:pt idx="3">
                        <c:v>38</c:v>
                      </c:pt>
                      <c:pt idx="4">
                        <c:v>55</c:v>
                      </c:pt>
                      <c:pt idx="6">
                        <c:v>10</c:v>
                      </c:pt>
                      <c:pt idx="7">
                        <c:v>2</c:v>
                      </c:pt>
                      <c:pt idx="9">
                        <c:v>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E9-42A0-B975-66A6151CDD3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'[2]2024_PDI_Doutor'!$E$29:$E$30</c15:sqref>
                        </c15:formulaRef>
                      </c:ext>
                    </c:extLst>
                    <c:strCache>
                      <c:ptCount val="1"/>
                      <c:pt idx="0">
                        <c:v>Doutores/as pola Uvigo 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'[2]2024_PDI_Doutor'!$E$31:$E$40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0.23711340206185566</c:v>
                      </c:pt>
                      <c:pt idx="2">
                        <c:v>0.36363636363636365</c:v>
                      </c:pt>
                      <c:pt idx="3">
                        <c:v>0.52054794520547942</c:v>
                      </c:pt>
                      <c:pt idx="4">
                        <c:v>0.54455445544554459</c:v>
                      </c:pt>
                      <c:pt idx="5">
                        <c:v>0</c:v>
                      </c:pt>
                      <c:pt idx="6">
                        <c:v>0.58823529411764708</c:v>
                      </c:pt>
                      <c:pt idx="7">
                        <c:v>0.5</c:v>
                      </c:pt>
                      <c:pt idx="8">
                        <c:v>0</c:v>
                      </c:pt>
                      <c:pt idx="9">
                        <c:v>0.4315068493150685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E9-42A0-B975-66A6151CDD3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'[2]2024_PDI_Doutor'!$F$29:$F$30</c15:sqref>
                        </c15:formulaRef>
                      </c:ext>
                    </c:extLst>
                    <c:strCache>
                      <c:ptCount val="1"/>
                      <c:pt idx="0">
                        <c:v>Doutores/as fóra da Uvigo 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'[2]2024_PDI_Doutor'!$F$31:$F$40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114</c:v>
                      </c:pt>
                      <c:pt idx="2">
                        <c:v>17</c:v>
                      </c:pt>
                      <c:pt idx="3">
                        <c:v>19</c:v>
                      </c:pt>
                      <c:pt idx="4">
                        <c:v>27</c:v>
                      </c:pt>
                      <c:pt idx="5">
                        <c:v>5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0</c:v>
                      </c:pt>
                      <c:pt idx="9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E9-42A0-B975-66A6151CDD3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'[2]2024_PDI_Doutor'!$G$29:$G$30</c15:sqref>
                        </c15:formulaRef>
                      </c:ext>
                    </c:extLst>
                    <c:strCache>
                      <c:ptCount val="1"/>
                      <c:pt idx="0">
                        <c:v>Doutores/as fóra da Uvigo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'[2]2024_PDI_Doutor'!$G$31:$G$40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63</c:v>
                      </c:pt>
                      <c:pt idx="2">
                        <c:v>5</c:v>
                      </c:pt>
                      <c:pt idx="3">
                        <c:v>19</c:v>
                      </c:pt>
                      <c:pt idx="4">
                        <c:v>22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E9-42A0-B975-66A6151CDD3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'[2]2024_PDI_Doutor'!$I$29:$I$30</c15:sqref>
                        </c15:formulaRef>
                      </c:ext>
                    </c:extLst>
                    <c:strCache>
                      <c:ptCount val="1"/>
                      <c:pt idx="0">
                        <c:v>Doutores/as fóra da Uvigo 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'[2]2024_PDI_Doutor'!$I$31:$I$40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0.5</c:v>
                      </c:pt>
                      <c:pt idx="1">
                        <c:v>0.3559322033898305</c:v>
                      </c:pt>
                      <c:pt idx="2">
                        <c:v>0.22727272727272727</c:v>
                      </c:pt>
                      <c:pt idx="3">
                        <c:v>0.5</c:v>
                      </c:pt>
                      <c:pt idx="4">
                        <c:v>0.44897959183673469</c:v>
                      </c:pt>
                      <c:pt idx="5">
                        <c:v>0.16666666666666666</c:v>
                      </c:pt>
                      <c:pt idx="6">
                        <c:v>0.55555555555555558</c:v>
                      </c:pt>
                      <c:pt idx="7">
                        <c:v>0.33333333333333331</c:v>
                      </c:pt>
                      <c:pt idx="8">
                        <c:v>0</c:v>
                      </c:pt>
                      <c:pt idx="9">
                        <c:v>0.49787234042553191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9E9-42A0-B975-66A6151CDD3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'[2]2024_PDI_Doutor'!$J$29:$J$30</c15:sqref>
                        </c15:formulaRef>
                      </c:ext>
                    </c:extLst>
                    <c:strCache>
                      <c:ptCount val="1"/>
                      <c:pt idx="0">
                        <c:v>Doutores/as fóra da Uvigo 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'[2]2024_PDI_Doutor'!$J$31:$J$40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</c:v>
                      </c:pt>
                      <c:pt idx="1">
                        <c:v>274</c:v>
                      </c:pt>
                      <c:pt idx="2">
                        <c:v>66</c:v>
                      </c:pt>
                      <c:pt idx="3">
                        <c:v>111</c:v>
                      </c:pt>
                      <c:pt idx="4">
                        <c:v>150</c:v>
                      </c:pt>
                      <c:pt idx="5">
                        <c:v>7</c:v>
                      </c:pt>
                      <c:pt idx="6">
                        <c:v>26</c:v>
                      </c:pt>
                      <c:pt idx="7">
                        <c:v>7</c:v>
                      </c:pt>
                      <c:pt idx="8">
                        <c:v>3</c:v>
                      </c:pt>
                      <c:pt idx="9">
                        <c:v>527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9E9-42A0-B975-66A6151CDD3C}"/>
                  </c:ext>
                </c:extLst>
              </c15:ser>
            </c15:filteredBarSeries>
          </c:ext>
        </c:extLst>
      </c:barChart>
      <c:catAx>
        <c:axId val="89682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567"/>
        <c:crosses val="autoZero"/>
        <c:auto val="1"/>
        <c:lblAlgn val="ctr"/>
        <c:lblOffset val="100"/>
        <c:noMultiLvlLbl val="0"/>
      </c:catAx>
      <c:valAx>
        <c:axId val="8968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2025_Doutores/as</a:t>
            </a:r>
            <a:r>
              <a:rPr lang="es-ES" baseline="0"/>
              <a:t> pola UVigo e fóra da UVigo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PDI_DOUTOR!$D$9:$D$10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PDI_DOUTOR!$A$11:$A$22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PDI_DOUTOR!$D$11:$D$22</c:f>
              <c:numCache>
                <c:formatCode>General</c:formatCode>
                <c:ptCount val="12"/>
                <c:pt idx="0">
                  <c:v>2</c:v>
                </c:pt>
                <c:pt idx="1">
                  <c:v>115</c:v>
                </c:pt>
                <c:pt idx="2">
                  <c:v>0</c:v>
                </c:pt>
                <c:pt idx="3">
                  <c:v>30</c:v>
                </c:pt>
                <c:pt idx="4">
                  <c:v>94</c:v>
                </c:pt>
                <c:pt idx="5">
                  <c:v>86</c:v>
                </c:pt>
                <c:pt idx="6">
                  <c:v>0</c:v>
                </c:pt>
                <c:pt idx="7">
                  <c:v>13</c:v>
                </c:pt>
                <c:pt idx="8">
                  <c:v>40</c:v>
                </c:pt>
                <c:pt idx="9">
                  <c:v>3</c:v>
                </c:pt>
                <c:pt idx="10">
                  <c:v>306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5-4797-8EF8-B26FE043EB37}"/>
            </c:ext>
          </c:extLst>
        </c:ser>
        <c:ser>
          <c:idx val="6"/>
          <c:order val="6"/>
          <c:tx>
            <c:strRef>
              <c:f>PDI_DOUTOR!$H$9:$H$10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PDI_DOUTOR!$A$11:$A$22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PDI_DOUTOR!$H$11:$H$22</c:f>
              <c:numCache>
                <c:formatCode>General</c:formatCode>
                <c:ptCount val="12"/>
                <c:pt idx="0">
                  <c:v>8</c:v>
                </c:pt>
                <c:pt idx="1">
                  <c:v>181</c:v>
                </c:pt>
                <c:pt idx="2">
                  <c:v>2</c:v>
                </c:pt>
                <c:pt idx="3">
                  <c:v>19</c:v>
                </c:pt>
                <c:pt idx="4">
                  <c:v>30</c:v>
                </c:pt>
                <c:pt idx="5">
                  <c:v>39</c:v>
                </c:pt>
                <c:pt idx="6">
                  <c:v>6</c:v>
                </c:pt>
                <c:pt idx="7">
                  <c:v>16</c:v>
                </c:pt>
                <c:pt idx="8">
                  <c:v>28</c:v>
                </c:pt>
                <c:pt idx="9">
                  <c:v>229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5-4797-8EF8-B26FE043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96827087"/>
        <c:axId val="8968275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PDI_DOUTOR!$B$9:$B$10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PDI_DOUTOR!$A$11:$A$22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PDI_DOUTOR!$B$11:$B$22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</c:v>
                      </c:pt>
                      <c:pt idx="1">
                        <c:v>82</c:v>
                      </c:pt>
                      <c:pt idx="2">
                        <c:v>0</c:v>
                      </c:pt>
                      <c:pt idx="3">
                        <c:v>23</c:v>
                      </c:pt>
                      <c:pt idx="4">
                        <c:v>40</c:v>
                      </c:pt>
                      <c:pt idx="5">
                        <c:v>39</c:v>
                      </c:pt>
                      <c:pt idx="6">
                        <c:v>0</c:v>
                      </c:pt>
                      <c:pt idx="7">
                        <c:v>6</c:v>
                      </c:pt>
                      <c:pt idx="8">
                        <c:v>23</c:v>
                      </c:pt>
                      <c:pt idx="9">
                        <c:v>2</c:v>
                      </c:pt>
                      <c:pt idx="10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835-4797-8EF8-B26FE043EB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PDI_DOUTOR!$C$9:$C$10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PDI_DOUTOR!$A$11:$A$22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PDI_DOUTOR!$C$11:$C$22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33</c:v>
                      </c:pt>
                      <c:pt idx="2">
                        <c:v>0</c:v>
                      </c:pt>
                      <c:pt idx="3">
                        <c:v>7</c:v>
                      </c:pt>
                      <c:pt idx="4">
                        <c:v>54</c:v>
                      </c:pt>
                      <c:pt idx="5">
                        <c:v>47</c:v>
                      </c:pt>
                      <c:pt idx="6">
                        <c:v>0</c:v>
                      </c:pt>
                      <c:pt idx="7">
                        <c:v>7</c:v>
                      </c:pt>
                      <c:pt idx="8">
                        <c:v>17</c:v>
                      </c:pt>
                      <c:pt idx="9">
                        <c:v>1</c:v>
                      </c:pt>
                      <c:pt idx="10">
                        <c:v>131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835-4797-8EF8-B26FE043EB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PDI_DOUTOR!$E$9:$E$10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PDI_DOUTOR!$A$11:$A$22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PDI_DOUTOR!$E$11:$E$22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</c:v>
                      </c:pt>
                      <c:pt idx="1">
                        <c:v>0.28695652173913044</c:v>
                      </c:pt>
                      <c:pt idx="2">
                        <c:v>0</c:v>
                      </c:pt>
                      <c:pt idx="3">
                        <c:v>0.23333333333333334</c:v>
                      </c:pt>
                      <c:pt idx="4">
                        <c:v>0.57446808510638303</c:v>
                      </c:pt>
                      <c:pt idx="5">
                        <c:v>0.54651162790697672</c:v>
                      </c:pt>
                      <c:pt idx="6">
                        <c:v>0</c:v>
                      </c:pt>
                      <c:pt idx="7">
                        <c:v>0.53846153846153844</c:v>
                      </c:pt>
                      <c:pt idx="8">
                        <c:v>0.42499999999999999</c:v>
                      </c:pt>
                      <c:pt idx="9">
                        <c:v>0.33333333333333331</c:v>
                      </c:pt>
                      <c:pt idx="10">
                        <c:v>0.42810457516339867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835-4797-8EF8-B26FE043EB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PDI_DOUTOR!$F$9:$F$10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PDI_DOUTOR!$A$11:$A$22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PDI_DOUTOR!$F$11:$F$22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114</c:v>
                      </c:pt>
                      <c:pt idx="2">
                        <c:v>1</c:v>
                      </c:pt>
                      <c:pt idx="3">
                        <c:v>15</c:v>
                      </c:pt>
                      <c:pt idx="4">
                        <c:v>17</c:v>
                      </c:pt>
                      <c:pt idx="5">
                        <c:v>20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16</c:v>
                      </c:pt>
                      <c:pt idx="9">
                        <c:v>117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835-4797-8EF8-B26FE043EB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PDI_DOUTOR!$G$9:$G$10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PDI_DOUTOR!$A$11:$A$22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PDI_DOUTOR!$G$11:$G$22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67</c:v>
                      </c:pt>
                      <c:pt idx="2">
                        <c:v>1</c:v>
                      </c:pt>
                      <c:pt idx="3">
                        <c:v>4</c:v>
                      </c:pt>
                      <c:pt idx="4">
                        <c:v>13</c:v>
                      </c:pt>
                      <c:pt idx="5">
                        <c:v>19</c:v>
                      </c:pt>
                      <c:pt idx="7">
                        <c:v>9</c:v>
                      </c:pt>
                      <c:pt idx="8">
                        <c:v>12</c:v>
                      </c:pt>
                      <c:pt idx="9">
                        <c:v>112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835-4797-8EF8-B26FE043EB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PDI_DOUTOR!$I$9:$I$10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PDI_DOUTOR!$A$11:$A$22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PDI_DOUTOR!$I$11:$I$22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0.5</c:v>
                      </c:pt>
                      <c:pt idx="1">
                        <c:v>0.37016574585635359</c:v>
                      </c:pt>
                      <c:pt idx="2">
                        <c:v>0.5</c:v>
                      </c:pt>
                      <c:pt idx="3">
                        <c:v>0.21052631578947367</c:v>
                      </c:pt>
                      <c:pt idx="4">
                        <c:v>0.43333333333333335</c:v>
                      </c:pt>
                      <c:pt idx="5">
                        <c:v>0.48717948717948717</c:v>
                      </c:pt>
                      <c:pt idx="6">
                        <c:v>0</c:v>
                      </c:pt>
                      <c:pt idx="7">
                        <c:v>0.5625</c:v>
                      </c:pt>
                      <c:pt idx="8">
                        <c:v>0.42857142857142855</c:v>
                      </c:pt>
                      <c:pt idx="9">
                        <c:v>0.48908296943231439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835-4797-8EF8-B26FE043EB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PDI_DOUTOR!$J$9:$J$10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PDI_DOUTOR!$A$11:$A$22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PDI_DOUTOR!$J$11:$J$22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</c:v>
                      </c:pt>
                      <c:pt idx="1">
                        <c:v>296</c:v>
                      </c:pt>
                      <c:pt idx="2">
                        <c:v>2</c:v>
                      </c:pt>
                      <c:pt idx="3">
                        <c:v>49</c:v>
                      </c:pt>
                      <c:pt idx="4">
                        <c:v>124</c:v>
                      </c:pt>
                      <c:pt idx="5">
                        <c:v>125</c:v>
                      </c:pt>
                      <c:pt idx="6">
                        <c:v>6</c:v>
                      </c:pt>
                      <c:pt idx="7">
                        <c:v>29</c:v>
                      </c:pt>
                      <c:pt idx="8">
                        <c:v>68</c:v>
                      </c:pt>
                      <c:pt idx="9">
                        <c:v>232</c:v>
                      </c:pt>
                      <c:pt idx="10">
                        <c:v>306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835-4797-8EF8-B26FE043EB37}"/>
                  </c:ext>
                </c:extLst>
              </c15:ser>
            </c15:filteredBarSeries>
          </c:ext>
        </c:extLst>
      </c:barChart>
      <c:catAx>
        <c:axId val="89682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567"/>
        <c:crosses val="autoZero"/>
        <c:auto val="1"/>
        <c:lblAlgn val="ctr"/>
        <c:lblOffset val="100"/>
        <c:noMultiLvlLbl val="0"/>
      </c:catAx>
      <c:valAx>
        <c:axId val="8968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doutores</a:t>
            </a:r>
            <a:r>
              <a:rPr lang="es-ES" sz="1400" baseline="0"/>
              <a:t>/as UVigo contratados nos 5 anos seguintes á defensa da tese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PDI_DOUTOR!$H$27:$H$28</c:f>
              <c:strCache>
                <c:ptCount val="2"/>
                <c:pt idx="0">
                  <c:v>Doutores/as contratados/as antes de 5 anos dende a defensa da tese na Uvigo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6D-4BEE-9981-B6D7F14AF9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6D-4BEE-9981-B6D7F14AF9C5}"/>
              </c:ext>
            </c:extLst>
          </c:dPt>
          <c:dPt>
            <c:idx val="2"/>
            <c:bubble3D val="0"/>
            <c:explosion val="2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66D-4BEE-9981-B6D7F14AF9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66D-4BEE-9981-B6D7F14AF9C5}"/>
              </c:ext>
            </c:extLst>
          </c:dPt>
          <c:dPt>
            <c:idx val="4"/>
            <c:bubble3D val="0"/>
            <c:explosion val="14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66D-4BEE-9981-B6D7F14AF9C5}"/>
              </c:ext>
            </c:extLst>
          </c:dPt>
          <c:dPt>
            <c:idx val="5"/>
            <c:bubble3D val="0"/>
            <c:explosion val="6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66D-4BEE-9981-B6D7F14AF9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66D-4BEE-9981-B6D7F14AF9C5}"/>
              </c:ext>
            </c:extLst>
          </c:dPt>
          <c:dPt>
            <c:idx val="7"/>
            <c:bubble3D val="0"/>
            <c:explosion val="9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66D-4BEE-9981-B6D7F14AF9C5}"/>
              </c:ext>
            </c:extLst>
          </c:dPt>
          <c:dPt>
            <c:idx val="8"/>
            <c:bubble3D val="0"/>
            <c:explosion val="12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66D-4BEE-9981-B6D7F14AF9C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PDI_DOUTOR!$A$29:$A$37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Interino/a de substitución</c:v>
                </c:pt>
                <c:pt idx="6">
                  <c:v>Profesor/a permanente laboral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PDI_DOUTOR!$H$29:$H$37</c:f>
              <c:numCache>
                <c:formatCode>General</c:formatCode>
                <c:ptCount val="9"/>
                <c:pt idx="0">
                  <c:v>2</c:v>
                </c:pt>
                <c:pt idx="1">
                  <c:v>114</c:v>
                </c:pt>
                <c:pt idx="2">
                  <c:v>27</c:v>
                </c:pt>
                <c:pt idx="3">
                  <c:v>87</c:v>
                </c:pt>
                <c:pt idx="4">
                  <c:v>81</c:v>
                </c:pt>
                <c:pt idx="5">
                  <c:v>11</c:v>
                </c:pt>
                <c:pt idx="6">
                  <c:v>38</c:v>
                </c:pt>
                <c:pt idx="7">
                  <c:v>3</c:v>
                </c:pt>
                <c:pt idx="8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6D-4BEE-9981-B6D7F14AF9C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PDI_DOUTOR!$B$27:$B$28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66D-4BEE-9981-B6D7F14AF9C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66D-4BEE-9981-B6D7F14AF9C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66D-4BEE-9981-B6D7F14AF9C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66D-4BEE-9981-B6D7F14AF9C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66D-4BEE-9981-B6D7F14AF9C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E-066D-4BEE-9981-B6D7F14AF9C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066D-4BEE-9981-B6D7F14AF9C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066D-4BEE-9981-B6D7F14AF9C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4-066D-4BEE-9981-B6D7F14AF9C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PDI_DOUTOR!$A$29:$A$37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PDI_DOUTOR!$B$29:$B$37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82</c:v>
                      </c:pt>
                      <c:pt idx="2">
                        <c:v>23</c:v>
                      </c:pt>
                      <c:pt idx="3">
                        <c:v>40</c:v>
                      </c:pt>
                      <c:pt idx="4">
                        <c:v>39</c:v>
                      </c:pt>
                      <c:pt idx="5">
                        <c:v>6</c:v>
                      </c:pt>
                      <c:pt idx="6">
                        <c:v>23</c:v>
                      </c:pt>
                      <c:pt idx="7">
                        <c:v>2</c:v>
                      </c:pt>
                      <c:pt idx="8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5-066D-4BEE-9981-B6D7F14AF9C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PDI_DOUTOR!$C$27:$C$28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66D-4BEE-9981-B6D7F14AF9C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66D-4BEE-9981-B6D7F14AF9C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066D-4BEE-9981-B6D7F14AF9C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066D-4BEE-9981-B6D7F14AF9C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066D-4BEE-9981-B6D7F14AF9C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066D-4BEE-9981-B6D7F14AF9C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066D-4BEE-9981-B6D7F14AF9C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066D-4BEE-9981-B6D7F14AF9C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066D-4BEE-9981-B6D7F14AF9C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PDI_DOUTOR!$A$29:$A$37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PDI_DOUTOR!$C$29:$C$37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33</c:v>
                      </c:pt>
                      <c:pt idx="2">
                        <c:v>7</c:v>
                      </c:pt>
                      <c:pt idx="3">
                        <c:v>54</c:v>
                      </c:pt>
                      <c:pt idx="4">
                        <c:v>47</c:v>
                      </c:pt>
                      <c:pt idx="5">
                        <c:v>7</c:v>
                      </c:pt>
                      <c:pt idx="6">
                        <c:v>17</c:v>
                      </c:pt>
                      <c:pt idx="7">
                        <c:v>1</c:v>
                      </c:pt>
                      <c:pt idx="8">
                        <c:v>131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066D-4BEE-9981-B6D7F14AF9C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PDI_DOUTOR!$D$27:$D$28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066D-4BEE-9981-B6D7F14AF9C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066D-4BEE-9981-B6D7F14AF9C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066D-4BEE-9981-B6D7F14AF9C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066D-4BEE-9981-B6D7F14AF9C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066D-4BEE-9981-B6D7F14AF9C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066D-4BEE-9981-B6D7F14AF9C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066D-4BEE-9981-B6D7F14AF9C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066D-4BEE-9981-B6D7F14AF9C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066D-4BEE-9981-B6D7F14AF9C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PDI_DOUTOR!$A$29:$A$37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PDI_DOUTOR!$D$29:$D$37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115</c:v>
                      </c:pt>
                      <c:pt idx="2">
                        <c:v>30</c:v>
                      </c:pt>
                      <c:pt idx="3">
                        <c:v>94</c:v>
                      </c:pt>
                      <c:pt idx="4">
                        <c:v>86</c:v>
                      </c:pt>
                      <c:pt idx="5">
                        <c:v>13</c:v>
                      </c:pt>
                      <c:pt idx="6">
                        <c:v>40</c:v>
                      </c:pt>
                      <c:pt idx="7">
                        <c:v>3</c:v>
                      </c:pt>
                      <c:pt idx="8">
                        <c:v>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066D-4BEE-9981-B6D7F14AF9C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PDI_DOUTOR!$E$27:$E$28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66D-4BEE-9981-B6D7F14AF9C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066D-4BEE-9981-B6D7F14AF9C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066D-4BEE-9981-B6D7F14AF9C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066D-4BEE-9981-B6D7F14AF9C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066D-4BEE-9981-B6D7F14AF9C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066D-4BEE-9981-B6D7F14AF9C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066D-4BEE-9981-B6D7F14AF9C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66D-4BEE-9981-B6D7F14AF9C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66D-4BEE-9981-B6D7F14AF9C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PDI_DOUTOR!$A$29:$A$37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PDI_DOUTOR!$E$29:$E$37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0.28695652173913044</c:v>
                      </c:pt>
                      <c:pt idx="2">
                        <c:v>0.23333333333333334</c:v>
                      </c:pt>
                      <c:pt idx="3">
                        <c:v>0.57446808510638303</c:v>
                      </c:pt>
                      <c:pt idx="4">
                        <c:v>0.54651162790697672</c:v>
                      </c:pt>
                      <c:pt idx="5">
                        <c:v>0.53846153846153844</c:v>
                      </c:pt>
                      <c:pt idx="6">
                        <c:v>0.42499999999999999</c:v>
                      </c:pt>
                      <c:pt idx="7">
                        <c:v>0.33333333333333331</c:v>
                      </c:pt>
                      <c:pt idx="8">
                        <c:v>0.42810457516339867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E-066D-4BEE-9981-B6D7F14AF9C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PDI_DOUTOR!$F$27:$F$28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066D-4BEE-9981-B6D7F14AF9C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066D-4BEE-9981-B6D7F14AF9C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066D-4BEE-9981-B6D7F14AF9C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066D-4BEE-9981-B6D7F14AF9C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066D-4BEE-9981-B6D7F14AF9C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066D-4BEE-9981-B6D7F14AF9C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066D-4BEE-9981-B6D7F14AF9C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066D-4BEE-9981-B6D7F14AF9C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066D-4BEE-9981-B6D7F14AF9C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PDI_DOUTOR!$A$29:$A$37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PDI_DOUTOR!$F$29:$F$37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82</c:v>
                      </c:pt>
                      <c:pt idx="2">
                        <c:v>20</c:v>
                      </c:pt>
                      <c:pt idx="3">
                        <c:v>36</c:v>
                      </c:pt>
                      <c:pt idx="4">
                        <c:v>38</c:v>
                      </c:pt>
                      <c:pt idx="5">
                        <c:v>5</c:v>
                      </c:pt>
                      <c:pt idx="6">
                        <c:v>22</c:v>
                      </c:pt>
                      <c:pt idx="7">
                        <c:v>2</c:v>
                      </c:pt>
                      <c:pt idx="8">
                        <c:v>172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1-066D-4BEE-9981-B6D7F14AF9C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PDI_DOUTOR!$G$27:$G$28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066D-4BEE-9981-B6D7F14AF9C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066D-4BEE-9981-B6D7F14AF9C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066D-4BEE-9981-B6D7F14AF9C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066D-4BEE-9981-B6D7F14AF9C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066D-4BEE-9981-B6D7F14AF9C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066D-4BEE-9981-B6D7F14AF9C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066D-4BEE-9981-B6D7F14AF9C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066D-4BEE-9981-B6D7F14AF9C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066D-4BEE-9981-B6D7F14AF9C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PDI_DOUTOR!$A$29:$A$37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PDI_DOUTOR!$G$29:$G$37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32</c:v>
                      </c:pt>
                      <c:pt idx="2">
                        <c:v>7</c:v>
                      </c:pt>
                      <c:pt idx="3">
                        <c:v>51</c:v>
                      </c:pt>
                      <c:pt idx="4">
                        <c:v>43</c:v>
                      </c:pt>
                      <c:pt idx="5">
                        <c:v>6</c:v>
                      </c:pt>
                      <c:pt idx="6">
                        <c:v>16</c:v>
                      </c:pt>
                      <c:pt idx="7">
                        <c:v>1</c:v>
                      </c:pt>
                      <c:pt idx="8">
                        <c:v>123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4-066D-4BEE-9981-B6D7F14AF9C5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PDI_DOUTOR!$I$27:$I$28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066D-4BEE-9981-B6D7F14AF9C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066D-4BEE-9981-B6D7F14AF9C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066D-4BEE-9981-B6D7F14AF9C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066D-4BEE-9981-B6D7F14AF9C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066D-4BEE-9981-B6D7F14AF9C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0-066D-4BEE-9981-B6D7F14AF9C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2-066D-4BEE-9981-B6D7F14AF9C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4-066D-4BEE-9981-B6D7F14AF9C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066D-4BEE-9981-B6D7F14AF9C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PDI_DOUTOR!$A$29:$A$37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PDI_DOUTOR!$I$29:$I$37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0.2807017543859649</c:v>
                      </c:pt>
                      <c:pt idx="2">
                        <c:v>0.25925925925925924</c:v>
                      </c:pt>
                      <c:pt idx="3">
                        <c:v>0.58620689655172409</c:v>
                      </c:pt>
                      <c:pt idx="4">
                        <c:v>0.53086419753086422</c:v>
                      </c:pt>
                      <c:pt idx="5">
                        <c:v>0.54545454545454541</c:v>
                      </c:pt>
                      <c:pt idx="6">
                        <c:v>0.42105263157894735</c:v>
                      </c:pt>
                      <c:pt idx="7">
                        <c:v>0</c:v>
                      </c:pt>
                      <c:pt idx="8">
                        <c:v>0.41694915254237286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7-066D-4BEE-9981-B6D7F14AF9C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Sexenios obtidos por rama. Evolución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Sexenios_Evolución!$A$11</c:f>
              <c:strCache>
                <c:ptCount val="1"/>
                <c:pt idx="0">
                  <c:v>Artes e Humanidades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Sexenios_Evolución!$B$10:$H$10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Sexenios_Evolución!$B$11:$H$11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18</c:v>
                </c:pt>
                <c:pt idx="3">
                  <c:v>20</c:v>
                </c:pt>
                <c:pt idx="4">
                  <c:v>23</c:v>
                </c:pt>
                <c:pt idx="5">
                  <c:v>28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B-4B05-9F98-1B387C83FFBB}"/>
            </c:ext>
          </c:extLst>
        </c:ser>
        <c:ser>
          <c:idx val="1"/>
          <c:order val="1"/>
          <c:tx>
            <c:strRef>
              <c:f>Sexenios_Evolución!$A$12</c:f>
              <c:strCache>
                <c:ptCount val="1"/>
                <c:pt idx="0">
                  <c:v>Ciencias</c:v>
                </c:pt>
              </c:strCache>
            </c:strRef>
          </c:tx>
          <c:spPr>
            <a:ln w="28575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9525">
                <a:solidFill>
                  <a:srgbClr val="FF00FF"/>
                </a:solidFill>
              </a:ln>
              <a:effectLst/>
            </c:spPr>
          </c:marker>
          <c:cat>
            <c:strRef>
              <c:f>Sexenios_Evolución!$B$10:$H$10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Sexenios_Evolución!$B$12:$H$12</c:f>
              <c:numCache>
                <c:formatCode>General</c:formatCode>
                <c:ptCount val="7"/>
                <c:pt idx="0">
                  <c:v>33</c:v>
                </c:pt>
                <c:pt idx="1">
                  <c:v>36</c:v>
                </c:pt>
                <c:pt idx="2">
                  <c:v>44</c:v>
                </c:pt>
                <c:pt idx="3">
                  <c:v>45</c:v>
                </c:pt>
                <c:pt idx="4">
                  <c:v>37</c:v>
                </c:pt>
                <c:pt idx="5">
                  <c:v>42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B-4B05-9F98-1B387C83FFBB}"/>
            </c:ext>
          </c:extLst>
        </c:ser>
        <c:ser>
          <c:idx val="2"/>
          <c:order val="2"/>
          <c:tx>
            <c:strRef>
              <c:f>Sexenios_Evolución!$A$13</c:f>
              <c:strCache>
                <c:ptCount val="1"/>
                <c:pt idx="0">
                  <c:v>Ciencias da Saúde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Sexenios_Evolución!$B$10:$H$10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Sexenios_Evolución!$B$13:$H$13</c:f>
              <c:numCache>
                <c:formatCode>General</c:formatCode>
                <c:ptCount val="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1B-4B05-9F98-1B387C83FFBB}"/>
            </c:ext>
          </c:extLst>
        </c:ser>
        <c:ser>
          <c:idx val="3"/>
          <c:order val="3"/>
          <c:tx>
            <c:strRef>
              <c:f>Sexenios_Evolución!$A$14</c:f>
              <c:strCache>
                <c:ptCount val="1"/>
                <c:pt idx="0">
                  <c:v>Ciencias Sociais e Xurídicas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Sexenios_Evolución!$B$10:$H$10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Sexenios_Evolución!$B$14:$H$14</c:f>
              <c:numCache>
                <c:formatCode>General</c:formatCode>
                <c:ptCount val="7"/>
                <c:pt idx="0">
                  <c:v>32</c:v>
                </c:pt>
                <c:pt idx="1">
                  <c:v>35</c:v>
                </c:pt>
                <c:pt idx="2">
                  <c:v>34</c:v>
                </c:pt>
                <c:pt idx="3">
                  <c:v>57</c:v>
                </c:pt>
                <c:pt idx="4">
                  <c:v>43</c:v>
                </c:pt>
                <c:pt idx="5">
                  <c:v>53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1B-4B05-9F98-1B387C83FFBB}"/>
            </c:ext>
          </c:extLst>
        </c:ser>
        <c:ser>
          <c:idx val="4"/>
          <c:order val="4"/>
          <c:tx>
            <c:strRef>
              <c:f>Sexenios_Evolución!$A$15</c:f>
              <c:strCache>
                <c:ptCount val="1"/>
                <c:pt idx="0">
                  <c:v>Enxeñaría e Arquitectura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strRef>
              <c:f>Sexenios_Evolución!$B$10:$H$10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Sexenios_Evolución!$B$15:$H$15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41</c:v>
                </c:pt>
                <c:pt idx="3">
                  <c:v>50</c:v>
                </c:pt>
                <c:pt idx="4">
                  <c:v>29</c:v>
                </c:pt>
                <c:pt idx="5">
                  <c:v>44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1B-4B05-9F98-1B387C83F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460751"/>
        <c:axId val="1291469071"/>
      </c:lineChart>
      <c:catAx>
        <c:axId val="129146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1469071"/>
        <c:crosses val="autoZero"/>
        <c:auto val="1"/>
        <c:lblAlgn val="ctr"/>
        <c:lblOffset val="100"/>
        <c:noMultiLvlLbl val="0"/>
      </c:catAx>
      <c:valAx>
        <c:axId val="129146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146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Sexenios obtidos por categoría. Evolución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Sexenios_Evolución!$A$29</c:f>
              <c:strCache>
                <c:ptCount val="1"/>
                <c:pt idx="0">
                  <c:v>Catedrático/a de Escola Universitaria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Sexenios_Evolución!$B$28:$H$28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Sexenios_Evolución!$B$29:$H$29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418-A8F3-A66C08C13188}"/>
            </c:ext>
          </c:extLst>
        </c:ser>
        <c:ser>
          <c:idx val="1"/>
          <c:order val="1"/>
          <c:tx>
            <c:strRef>
              <c:f>Sexenios_Evolución!$A$30</c:f>
              <c:strCache>
                <c:ptCount val="1"/>
                <c:pt idx="0">
                  <c:v>Catedrático/a de Universidade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Sexenios_Evolución!$B$28:$H$28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Sexenios_Evolución!$B$30:$H$30</c:f>
              <c:numCache>
                <c:formatCode>General</c:formatCode>
                <c:ptCount val="7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36</c:v>
                </c:pt>
                <c:pt idx="4">
                  <c:v>21</c:v>
                </c:pt>
                <c:pt idx="5">
                  <c:v>51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7-4418-A8F3-A66C08C13188}"/>
            </c:ext>
          </c:extLst>
        </c:ser>
        <c:ser>
          <c:idx val="2"/>
          <c:order val="2"/>
          <c:tx>
            <c:strRef>
              <c:f>Sexenios_Evolución!$A$31</c:f>
              <c:strCache>
                <c:ptCount val="1"/>
                <c:pt idx="0">
                  <c:v>Profesor/a contratado/a doutor/a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Sexenios_Evolución!$B$28:$H$28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Sexenios_Evolución!$B$31:$H$31</c:f>
              <c:numCache>
                <c:formatCode>General</c:formatCode>
                <c:ptCount val="7"/>
                <c:pt idx="0">
                  <c:v>32</c:v>
                </c:pt>
                <c:pt idx="1">
                  <c:v>34</c:v>
                </c:pt>
                <c:pt idx="2">
                  <c:v>31</c:v>
                </c:pt>
                <c:pt idx="3">
                  <c:v>30</c:v>
                </c:pt>
                <c:pt idx="4">
                  <c:v>19</c:v>
                </c:pt>
                <c:pt idx="5">
                  <c:v>18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7-4418-A8F3-A66C08C13188}"/>
            </c:ext>
          </c:extLst>
        </c:ser>
        <c:ser>
          <c:idx val="3"/>
          <c:order val="3"/>
          <c:tx>
            <c:strRef>
              <c:f>Sexenios_Evolución!$A$32</c:f>
              <c:strCache>
                <c:ptCount val="1"/>
                <c:pt idx="0">
                  <c:v>Profesor/a permanente laboral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Sexenios_Evolución!$B$28:$H$28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Sexenios_Evolución!$B$32:$H$32</c:f>
              <c:numCache>
                <c:formatCode>General</c:formatCode>
                <c:ptCount val="7"/>
                <c:pt idx="4">
                  <c:v>1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77-4418-A8F3-A66C08C13188}"/>
            </c:ext>
          </c:extLst>
        </c:ser>
        <c:ser>
          <c:idx val="4"/>
          <c:order val="4"/>
          <c:tx>
            <c:strRef>
              <c:f>Sexenios_Evolución!$A$33</c:f>
              <c:strCache>
                <c:ptCount val="1"/>
                <c:pt idx="0">
                  <c:v>Profesor/a titular de Escola Universitaria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Sexenios_Evolución!$B$28:$H$28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Sexenios_Evolución!$B$33:$H$33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77-4418-A8F3-A66C08C13188}"/>
            </c:ext>
          </c:extLst>
        </c:ser>
        <c:ser>
          <c:idx val="5"/>
          <c:order val="5"/>
          <c:tx>
            <c:strRef>
              <c:f>Sexenios_Evolución!$A$34</c:f>
              <c:strCache>
                <c:ptCount val="1"/>
                <c:pt idx="0">
                  <c:v>Profesor/a titular de Universidade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Sexenios_Evolución!$B$28:$H$28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Sexenios_Evolución!$B$34:$H$34</c:f>
              <c:numCache>
                <c:formatCode>General</c:formatCode>
                <c:ptCount val="7"/>
                <c:pt idx="0">
                  <c:v>59</c:v>
                </c:pt>
                <c:pt idx="1">
                  <c:v>68</c:v>
                </c:pt>
                <c:pt idx="2">
                  <c:v>91</c:v>
                </c:pt>
                <c:pt idx="3">
                  <c:v>76</c:v>
                </c:pt>
                <c:pt idx="4">
                  <c:v>77</c:v>
                </c:pt>
                <c:pt idx="5">
                  <c:v>77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A-4303-9C0B-7ABFB45DFF51}"/>
            </c:ext>
          </c:extLst>
        </c:ser>
        <c:ser>
          <c:idx val="6"/>
          <c:order val="6"/>
          <c:tx>
            <c:strRef>
              <c:f>Sexenios_Evolución!$A$35</c:f>
              <c:strCache>
                <c:ptCount val="1"/>
                <c:pt idx="0">
                  <c:v>Profesor/a Axudante Doutor/a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Sexenios_Evolución!$B$28:$H$28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Sexenios_Evolución!$B$35:$H$35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</c:v>
                </c:pt>
                <c:pt idx="4">
                  <c:v>18</c:v>
                </c:pt>
                <c:pt idx="5">
                  <c:v>29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A-4C66-A022-A669DE953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630319"/>
        <c:axId val="1403625743"/>
      </c:lineChart>
      <c:catAx>
        <c:axId val="140363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3625743"/>
        <c:crosses val="autoZero"/>
        <c:auto val="1"/>
        <c:lblAlgn val="ctr"/>
        <c:lblOffset val="100"/>
        <c:noMultiLvlLbl val="0"/>
      </c:catAx>
      <c:valAx>
        <c:axId val="140362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363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2021_PDI con sexenios</a:t>
            </a:r>
          </a:p>
        </c:rich>
      </c:tx>
      <c:layout>
        <c:manualLayout>
          <c:xMode val="edge"/>
          <c:yMode val="edge"/>
          <c:x val="0.4152360017497812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PDI_SEXENIOS!$B$101:$B$102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PDI_SEXENIOS!$A$103:$A$106</c:f>
              <c:strCache>
                <c:ptCount val="4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Universidade</c:v>
                </c:pt>
              </c:strCache>
            </c:strRef>
          </c:cat>
          <c:val>
            <c:numRef>
              <c:f>PDI_SEXENIOS!$B$103:$B$106</c:f>
              <c:numCache>
                <c:formatCode>General</c:formatCode>
                <c:ptCount val="4"/>
                <c:pt idx="0">
                  <c:v>10</c:v>
                </c:pt>
                <c:pt idx="1">
                  <c:v>575</c:v>
                </c:pt>
                <c:pt idx="2">
                  <c:v>122</c:v>
                </c:pt>
                <c:pt idx="3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D-4A8C-AF2E-8039C35540E9}"/>
            </c:ext>
          </c:extLst>
        </c:ser>
        <c:ser>
          <c:idx val="2"/>
          <c:order val="2"/>
          <c:tx>
            <c:strRef>
              <c:f>PDI_SEXENIOS!$D$101:$D$102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PDI_SEXENIOS!$A$103:$A$106</c:f>
              <c:strCache>
                <c:ptCount val="4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Universidade</c:v>
                </c:pt>
              </c:strCache>
            </c:strRef>
          </c:cat>
          <c:val>
            <c:numRef>
              <c:f>PDI_SEXENIOS!$D$103:$D$106</c:f>
              <c:numCache>
                <c:formatCode>General</c:formatCode>
                <c:ptCount val="4"/>
                <c:pt idx="0">
                  <c:v>8</c:v>
                </c:pt>
                <c:pt idx="1">
                  <c:v>198</c:v>
                </c:pt>
                <c:pt idx="2">
                  <c:v>132</c:v>
                </c:pt>
                <c:pt idx="3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D-4A8C-AF2E-8039C355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547712"/>
        <c:axId val="171654937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PDI_SEXENIOS!$C$101:$C$102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PDI_SEXENIOS!$A$103:$A$106</c15:sqref>
                        </c15:formulaRef>
                      </c:ext>
                    </c:extLst>
                    <c:strCache>
                      <c:ptCount val="4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PDI_SEXENIOS!$C$103:$C$106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</c:v>
                      </c:pt>
                      <c:pt idx="1">
                        <c:v>591</c:v>
                      </c:pt>
                      <c:pt idx="2">
                        <c:v>229</c:v>
                      </c:pt>
                      <c:pt idx="3">
                        <c:v>934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895D-4A8C-AF2E-8039C35540E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PDI_SEXENIOS!$E$101:$E$102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PDI_SEXENIOS!$A$103:$A$106</c15:sqref>
                        </c15:formulaRef>
                      </c:ext>
                    </c:extLst>
                    <c:strCache>
                      <c:ptCount val="4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PDI_SEXENIOS!$E$103:$E$106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</c:v>
                      </c:pt>
                      <c:pt idx="1">
                        <c:v>225</c:v>
                      </c:pt>
                      <c:pt idx="2">
                        <c:v>253</c:v>
                      </c:pt>
                      <c:pt idx="3">
                        <c:v>756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5D-4A8C-AF2E-8039C35540E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PDI_SEXENIOS!$F$101:$F$102</c15:sqref>
                        </c15:formulaRef>
                      </c:ext>
                    </c:extLst>
                    <c:strCache>
                      <c:ptCount val="2"/>
                      <c:pt idx="0">
                        <c:v>Total
sexenios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PDI_SEXENIOS!$A$103:$A$106</c15:sqref>
                        </c15:formulaRef>
                      </c:ext>
                    </c:extLst>
                    <c:strCache>
                      <c:ptCount val="4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PDI_SEXENIOS!$F$103:$F$106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18</c:v>
                      </c:pt>
                      <c:pt idx="1">
                        <c:v>773</c:v>
                      </c:pt>
                      <c:pt idx="2">
                        <c:v>254</c:v>
                      </c:pt>
                      <c:pt idx="3">
                        <c:v>1144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5D-4A8C-AF2E-8039C35540E9}"/>
                  </c:ext>
                </c:extLst>
              </c15:ser>
            </c15:filteredLineSeries>
          </c:ext>
        </c:extLst>
      </c:lineChart>
      <c:catAx>
        <c:axId val="171654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9376"/>
        <c:crosses val="autoZero"/>
        <c:auto val="1"/>
        <c:lblAlgn val="ctr"/>
        <c:lblOffset val="100"/>
        <c:noMultiLvlLbl val="0"/>
      </c:catAx>
      <c:valAx>
        <c:axId val="17165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2020_PDI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PDI_SEXENIOS!$B$123:$B$124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PDI_SEXENIOS!$A$125:$A$129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PDI_SEXENIOS!$B$125:$B$129</c:f>
              <c:numCache>
                <c:formatCode>General</c:formatCode>
                <c:ptCount val="5"/>
                <c:pt idx="0">
                  <c:v>12</c:v>
                </c:pt>
                <c:pt idx="1">
                  <c:v>498</c:v>
                </c:pt>
                <c:pt idx="2">
                  <c:v>123</c:v>
                </c:pt>
                <c:pt idx="3">
                  <c:v>0</c:v>
                </c:pt>
                <c:pt idx="4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7-4C68-B8C3-4CA5D43A7E82}"/>
            </c:ext>
          </c:extLst>
        </c:ser>
        <c:ser>
          <c:idx val="2"/>
          <c:order val="2"/>
          <c:tx>
            <c:strRef>
              <c:f>PDI_SEXENIOS!$D$123:$D$124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PDI_SEXENIOS!$A$125:$A$129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PDI_SEXENIOS!$D$125:$D$129</c:f>
              <c:numCache>
                <c:formatCode>General</c:formatCode>
                <c:ptCount val="5"/>
                <c:pt idx="0">
                  <c:v>7</c:v>
                </c:pt>
                <c:pt idx="1">
                  <c:v>173</c:v>
                </c:pt>
                <c:pt idx="2">
                  <c:v>148</c:v>
                </c:pt>
                <c:pt idx="3">
                  <c:v>0</c:v>
                </c:pt>
                <c:pt idx="4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7-4C68-B8C3-4CA5D43A7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046000"/>
        <c:axId val="31604683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PDI_SEXENIOS!$C$123:$C$124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PDI_SEXENIOS!$A$125:$A$129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Escola Universitaria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PDI_SEXENIOS!$C$125:$C$129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32</c:v>
                      </c:pt>
                      <c:pt idx="1">
                        <c:v>525</c:v>
                      </c:pt>
                      <c:pt idx="2">
                        <c:v>222</c:v>
                      </c:pt>
                      <c:pt idx="3">
                        <c:v>80</c:v>
                      </c:pt>
                      <c:pt idx="4">
                        <c:v>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5D7-4C68-B8C3-4CA5D43A7E8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PDI_SEXENIOS!$E$123:$E$124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PDI_SEXENIOS!$A$125:$A$129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Escola Universitaria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PDI_SEXENIOS!$E$125:$E$129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</c:v>
                      </c:pt>
                      <c:pt idx="1">
                        <c:v>183</c:v>
                      </c:pt>
                      <c:pt idx="2">
                        <c:v>256</c:v>
                      </c:pt>
                      <c:pt idx="3">
                        <c:v>56</c:v>
                      </c:pt>
                      <c:pt idx="4">
                        <c:v>733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5D7-4C68-B8C3-4CA5D43A7E82}"/>
                  </c:ext>
                </c:extLst>
              </c15:ser>
            </c15:filteredLineSeries>
          </c:ext>
        </c:extLst>
      </c:lineChart>
      <c:catAx>
        <c:axId val="31604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6046832"/>
        <c:crosses val="autoZero"/>
        <c:auto val="1"/>
        <c:lblAlgn val="ctr"/>
        <c:lblOffset val="100"/>
        <c:noMultiLvlLbl val="0"/>
      </c:catAx>
      <c:valAx>
        <c:axId val="3160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604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2020_Sexenios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PDI_SEXENIOS!$F$134:$F$135</c:f>
              <c:strCache>
                <c:ptCount val="2"/>
                <c:pt idx="0">
                  <c:v>Total
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PDI_SEXENIOS!$A$136:$A$140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PDI_SEXENIOS!$F$136:$F$140</c:f>
              <c:numCache>
                <c:formatCode>General</c:formatCode>
                <c:ptCount val="5"/>
                <c:pt idx="0">
                  <c:v>297</c:v>
                </c:pt>
                <c:pt idx="1">
                  <c:v>713</c:v>
                </c:pt>
                <c:pt idx="2">
                  <c:v>96</c:v>
                </c:pt>
                <c:pt idx="3">
                  <c:v>368</c:v>
                </c:pt>
                <c:pt idx="4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A2-4FBF-A910-50AFC96770F6}"/>
            </c:ext>
          </c:extLst>
        </c:ser>
        <c:ser>
          <c:idx val="5"/>
          <c:order val="5"/>
          <c:tx>
            <c:strRef>
              <c:f>PDI_SEXENIOS!$G$134:$G$135</c:f>
              <c:strCache>
                <c:ptCount val="2"/>
                <c:pt idx="0">
                  <c:v>Total
sexenios
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6-EDA2-4FBF-A910-50AFC96770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PDI_SEXENIOS!$A$136:$A$140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PDI_SEXENIOS!$G$136:$G$140</c:f>
              <c:numCache>
                <c:formatCode>General</c:formatCode>
                <c:ptCount val="5"/>
                <c:pt idx="0">
                  <c:v>452</c:v>
                </c:pt>
                <c:pt idx="1">
                  <c:v>856</c:v>
                </c:pt>
                <c:pt idx="2">
                  <c:v>128</c:v>
                </c:pt>
                <c:pt idx="3">
                  <c:v>820</c:v>
                </c:pt>
                <c:pt idx="4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A2-4FBF-A910-50AFC967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78232048"/>
        <c:axId val="378231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PDI_SEXENIOS!$B$134:$B$135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PDI_SEXENIOS!$A$136:$A$140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PDI_SEXENIOS!$B$136:$B$140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164</c:v>
                      </c:pt>
                      <c:pt idx="1">
                        <c:v>454</c:v>
                      </c:pt>
                      <c:pt idx="2">
                        <c:v>51</c:v>
                      </c:pt>
                      <c:pt idx="3">
                        <c:v>184</c:v>
                      </c:pt>
                      <c:pt idx="4">
                        <c:v>430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DA2-4FBF-A910-50AFC96770F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PDI_SEXENIOS!$C$134:$C$135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PDI_SEXENIOS!$A$136:$A$140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PDI_SEXENIOS!$C$136:$C$140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224</c:v>
                      </c:pt>
                      <c:pt idx="1">
                        <c:v>519</c:v>
                      </c:pt>
                      <c:pt idx="2">
                        <c:v>56</c:v>
                      </c:pt>
                      <c:pt idx="3">
                        <c:v>412</c:v>
                      </c:pt>
                      <c:pt idx="4">
                        <c:v>588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DA2-4FBF-A910-50AFC96770F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PDI_SEXENIOS!$D$134:$D$135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PDI_SEXENIOS!$A$136:$A$140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PDI_SEXENIOS!$D$136:$D$140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133</c:v>
                      </c:pt>
                      <c:pt idx="1">
                        <c:v>259</c:v>
                      </c:pt>
                      <c:pt idx="2">
                        <c:v>45</c:v>
                      </c:pt>
                      <c:pt idx="3">
                        <c:v>184</c:v>
                      </c:pt>
                      <c:pt idx="4">
                        <c:v>157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DA2-4FBF-A910-50AFC96770F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PDI_SEXENIOS!$E$134:$E$135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PDI_SEXENIOS!$A$136:$A$140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PDI_SEXENIOS!$E$136:$E$140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228</c:v>
                      </c:pt>
                      <c:pt idx="1">
                        <c:v>337</c:v>
                      </c:pt>
                      <c:pt idx="2">
                        <c:v>72</c:v>
                      </c:pt>
                      <c:pt idx="3">
                        <c:v>408</c:v>
                      </c:pt>
                      <c:pt idx="4">
                        <c:v>203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DA2-4FBF-A910-50AFC96770F6}"/>
                  </c:ext>
                </c:extLst>
              </c15:ser>
            </c15:filteredBarSeries>
          </c:ext>
        </c:extLst>
      </c:barChart>
      <c:catAx>
        <c:axId val="37823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231216"/>
        <c:crosses val="autoZero"/>
        <c:auto val="1"/>
        <c:lblAlgn val="ctr"/>
        <c:lblOffset val="100"/>
        <c:noMultiLvlLbl val="0"/>
      </c:catAx>
      <c:valAx>
        <c:axId val="37823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23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2019_PDI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PDI_SEXENIOS!$B$146:$B$147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PDI_SEXENIOS!$A$148:$A$152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PDI_SEXENIOS!$B$148:$B$152</c:f>
              <c:numCache>
                <c:formatCode>General</c:formatCode>
                <c:ptCount val="5"/>
                <c:pt idx="0">
                  <c:v>12</c:v>
                </c:pt>
                <c:pt idx="1">
                  <c:v>422</c:v>
                </c:pt>
                <c:pt idx="2">
                  <c:v>131</c:v>
                </c:pt>
                <c:pt idx="3">
                  <c:v>0</c:v>
                </c:pt>
                <c:pt idx="4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0D-982D-0B9C607F59F1}"/>
            </c:ext>
          </c:extLst>
        </c:ser>
        <c:ser>
          <c:idx val="2"/>
          <c:order val="2"/>
          <c:tx>
            <c:strRef>
              <c:f>PDI_SEXENIOS!$D$146:$D$147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PDI_SEXENIOS!$A$148:$A$152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PDI_SEXENIOS!$D$148:$D$152</c:f>
              <c:numCache>
                <c:formatCode>General</c:formatCode>
                <c:ptCount val="5"/>
                <c:pt idx="0">
                  <c:v>7</c:v>
                </c:pt>
                <c:pt idx="1">
                  <c:v>150</c:v>
                </c:pt>
                <c:pt idx="2">
                  <c:v>178</c:v>
                </c:pt>
                <c:pt idx="3">
                  <c:v>0</c:v>
                </c:pt>
                <c:pt idx="4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54-440D-982D-0B9C607F5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549632"/>
        <c:axId val="47655046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PDI_SEXENIOS!$C$146:$C$147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
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PDI_SEXENIOS!$A$148:$A$152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Escola Universitaria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PDI_SEXENIOS!$C$148:$C$152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32</c:v>
                      </c:pt>
                      <c:pt idx="1">
                        <c:v>445</c:v>
                      </c:pt>
                      <c:pt idx="2">
                        <c:v>205</c:v>
                      </c:pt>
                      <c:pt idx="3">
                        <c:v>87</c:v>
                      </c:pt>
                      <c:pt idx="4">
                        <c:v>984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854-440D-982D-0B9C607F59F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PDI_SEXENIOS!$E$146:$E$147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
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PDI_SEXENIOS!$A$148:$A$152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Escola Universitaria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PDI_SEXENIOS!$E$148:$E$152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19</c:v>
                      </c:pt>
                      <c:pt idx="1">
                        <c:v>162</c:v>
                      </c:pt>
                      <c:pt idx="2">
                        <c:v>274</c:v>
                      </c:pt>
                      <c:pt idx="3">
                        <c:v>74</c:v>
                      </c:pt>
                      <c:pt idx="4">
                        <c:v>682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854-440D-982D-0B9C607F59F1}"/>
                  </c:ext>
                </c:extLst>
              </c15:ser>
            </c15:filteredLineSeries>
          </c:ext>
        </c:extLst>
      </c:lineChart>
      <c:catAx>
        <c:axId val="4765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6550464"/>
        <c:crosses val="autoZero"/>
        <c:auto val="1"/>
        <c:lblAlgn val="ctr"/>
        <c:lblOffset val="100"/>
        <c:noMultiLvlLbl val="0"/>
      </c:catAx>
      <c:valAx>
        <c:axId val="47655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654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2019_Sexenios</a:t>
            </a:r>
            <a:r>
              <a:rPr lang="es-ES" sz="1400" baseline="0"/>
              <a:t> e sexenios posibles por rama</a:t>
            </a:r>
            <a:endParaRPr lang="es-ES" sz="1400"/>
          </a:p>
        </c:rich>
      </c:tx>
      <c:layout>
        <c:manualLayout>
          <c:xMode val="edge"/>
          <c:yMode val="edge"/>
          <c:x val="0.1384005901407525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PDI_SEXENIOS!$F$157</c:f>
              <c:strCache>
                <c:ptCount val="1"/>
                <c:pt idx="0">
                  <c:v>Total
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PDI_SEXENIOS!$A$158:$A$163</c15:sqref>
                  </c15:fullRef>
                </c:ext>
              </c:extLst>
              <c:f>PDI_SEXENIOS!$A$159:$A$163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PDI_SEXENIOS!$F$158:$F$163</c15:sqref>
                  </c15:fullRef>
                </c:ext>
              </c:extLst>
              <c:f>PDI_SEXENIOS!$F$159:$F$163</c:f>
              <c:numCache>
                <c:formatCode>General</c:formatCode>
                <c:ptCount val="5"/>
                <c:pt idx="0">
                  <c:v>287</c:v>
                </c:pt>
                <c:pt idx="1">
                  <c:v>717</c:v>
                </c:pt>
                <c:pt idx="2">
                  <c:v>104</c:v>
                </c:pt>
                <c:pt idx="3">
                  <c:v>343</c:v>
                </c:pt>
                <c:pt idx="4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55-43EE-9BE3-B5C2B8300E59}"/>
            </c:ext>
          </c:extLst>
        </c:ser>
        <c:ser>
          <c:idx val="5"/>
          <c:order val="5"/>
          <c:tx>
            <c:strRef>
              <c:f>PDI_SEXENIOS!$G$157</c:f>
              <c:strCache>
                <c:ptCount val="1"/>
                <c:pt idx="0">
                  <c:v>Total
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PDI_SEXENIOS!$A$158:$A$163</c15:sqref>
                  </c15:fullRef>
                </c:ext>
              </c:extLst>
              <c:f>PDI_SEXENIOS!$A$159:$A$163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PDI_SEXENIOS!$G$158:$G$163</c15:sqref>
                  </c15:fullRef>
                </c:ext>
              </c:extLst>
              <c:f>PDI_SEXENIOS!$G$159:$G$163</c:f>
              <c:numCache>
                <c:formatCode>General</c:formatCode>
                <c:ptCount val="5"/>
                <c:pt idx="0">
                  <c:v>460</c:v>
                </c:pt>
                <c:pt idx="1">
                  <c:v>828</c:v>
                </c:pt>
                <c:pt idx="2">
                  <c:v>132</c:v>
                </c:pt>
                <c:pt idx="3">
                  <c:v>798</c:v>
                </c:pt>
                <c:pt idx="4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55-43EE-9BE3-B5C2B830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7065200"/>
        <c:axId val="727080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PDI_SEXENIOS!$B$157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PDI_SEXENIOS!$A$158:$A$163</c15:sqref>
                        </c15:fullRef>
                        <c15:formulaRef>
                          <c15:sqref>PDI_SEXENIOS!$A$159:$A$163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PDI_SEXENIOS!$B$158:$B$163</c15:sqref>
                        </c15:fullRef>
                        <c15:formulaRef>
                          <c15:sqref>PDI_SEXENIOS!$B$159:$B$163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160</c:v>
                      </c:pt>
                      <c:pt idx="1">
                        <c:v>452</c:v>
                      </c:pt>
                      <c:pt idx="2">
                        <c:v>52</c:v>
                      </c:pt>
                      <c:pt idx="3">
                        <c:v>180</c:v>
                      </c:pt>
                      <c:pt idx="4">
                        <c:v>411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C55-43EE-9BE3-B5C2B8300E5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PDI_SEXENIOS!$C$157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PDI_SEXENIOS!$A$158:$A$163</c15:sqref>
                        </c15:fullRef>
                        <c15:formulaRef>
                          <c15:sqref>PDI_SEXENIOS!$A$159:$A$163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PDI_SEXENIOS!$C$158:$C$163</c15:sqref>
                        </c15:fullRef>
                        <c15:formulaRef>
                          <c15:sqref>PDI_SEXENIOS!$C$159:$C$163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226</c:v>
                      </c:pt>
                      <c:pt idx="1">
                        <c:v>505</c:v>
                      </c:pt>
                      <c:pt idx="2">
                        <c:v>59</c:v>
                      </c:pt>
                      <c:pt idx="3">
                        <c:v>406</c:v>
                      </c:pt>
                      <c:pt idx="4">
                        <c:v>557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C55-43EE-9BE3-B5C2B8300E5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PDI_SEXENIOS!$D$157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PDI_SEXENIOS!$A$158:$A$163</c15:sqref>
                        </c15:fullRef>
                        <c15:formulaRef>
                          <c15:sqref>PDI_SEXENIOS!$A$159:$A$163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PDI_SEXENIOS!$D$158:$D$163</c15:sqref>
                        </c15:fullRef>
                        <c15:formulaRef>
                          <c15:sqref>PDI_SEXENIOS!$D$159:$D$163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127</c:v>
                      </c:pt>
                      <c:pt idx="1">
                        <c:v>265</c:v>
                      </c:pt>
                      <c:pt idx="2">
                        <c:v>52</c:v>
                      </c:pt>
                      <c:pt idx="3">
                        <c:v>163</c:v>
                      </c:pt>
                      <c:pt idx="4">
                        <c:v>168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C55-43EE-9BE3-B5C2B8300E5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PDI_SEXENIOS!$A$158:$A$163</c15:sqref>
                        </c15:fullRef>
                        <c15:formulaRef>
                          <c15:sqref>PDI_SEXENIOS!$A$159:$A$163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PDI_SEXENIOS!$E$158:$E$163</c15:sqref>
                        </c15:fullRef>
                        <c15:formulaRef>
                          <c15:sqref>PDI_SEXENIOS!$E$159:$E$163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234</c:v>
                      </c:pt>
                      <c:pt idx="1">
                        <c:v>323</c:v>
                      </c:pt>
                      <c:pt idx="2">
                        <c:v>73</c:v>
                      </c:pt>
                      <c:pt idx="3">
                        <c:v>392</c:v>
                      </c:pt>
                      <c:pt idx="4">
                        <c:v>189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C55-43EE-9BE3-B5C2B8300E59}"/>
                  </c:ext>
                </c:extLst>
              </c15:ser>
            </c15:filteredBarSeries>
          </c:ext>
        </c:extLst>
      </c:barChart>
      <c:catAx>
        <c:axId val="72706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080592"/>
        <c:crosses val="autoZero"/>
        <c:auto val="1"/>
        <c:lblAlgn val="ctr"/>
        <c:lblOffset val="100"/>
        <c:noMultiLvlLbl val="0"/>
      </c:catAx>
      <c:valAx>
        <c:axId val="72708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06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2022_PDI con sexenios</a:t>
            </a:r>
          </a:p>
        </c:rich>
      </c:tx>
      <c:layout>
        <c:manualLayout>
          <c:xMode val="edge"/>
          <c:yMode val="edge"/>
          <c:x val="0.4152360017497812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PDI_SEXENIOS!$D$78:$D$79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PDI_SEXENIOS!$A$80:$A$84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PDI_SEXENIOS!$D$80:$D$84</c:f>
              <c:numCache>
                <c:formatCode>General</c:formatCode>
                <c:ptCount val="5"/>
                <c:pt idx="0">
                  <c:v>8</c:v>
                </c:pt>
                <c:pt idx="1">
                  <c:v>267</c:v>
                </c:pt>
                <c:pt idx="2">
                  <c:v>19</c:v>
                </c:pt>
                <c:pt idx="3">
                  <c:v>100</c:v>
                </c:pt>
                <c:pt idx="4">
                  <c:v>492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9D9-44D9-8B4E-B9E96C788828}"/>
            </c:ext>
          </c:extLst>
        </c:ser>
        <c:ser>
          <c:idx val="4"/>
          <c:order val="4"/>
          <c:tx>
            <c:strRef>
              <c:f>PDI_SEXENIOS!$B$78:$B$79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PDI_SEXENIOS!$A$80:$A$84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PDI_SEXENIOS!$B$80:$B$84</c:f>
              <c:numCache>
                <c:formatCode>General</c:formatCode>
                <c:ptCount val="5"/>
                <c:pt idx="0">
                  <c:v>10</c:v>
                </c:pt>
                <c:pt idx="1">
                  <c:v>640</c:v>
                </c:pt>
                <c:pt idx="2">
                  <c:v>13</c:v>
                </c:pt>
                <c:pt idx="3">
                  <c:v>85</c:v>
                </c:pt>
                <c:pt idx="4">
                  <c:v>612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59D9-44D9-8B4E-B9E96C788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547712"/>
        <c:axId val="17165493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PDI_SEXENIOS!$C$101:$C$102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PDI_SEXENIOS!$A$80:$A$84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PDI_SEXENIOS!$C$103:$C$106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</c:v>
                      </c:pt>
                      <c:pt idx="1">
                        <c:v>591</c:v>
                      </c:pt>
                      <c:pt idx="2">
                        <c:v>229</c:v>
                      </c:pt>
                      <c:pt idx="3">
                        <c:v>934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9D9-44D9-8B4E-B9E96C78882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PDI_SEXENIOS!$E$101:$E$102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PDI_SEXENIOS!$A$80:$A$84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PDI_SEXENIOS!$E$103:$E$106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</c:v>
                      </c:pt>
                      <c:pt idx="1">
                        <c:v>225</c:v>
                      </c:pt>
                      <c:pt idx="2">
                        <c:v>253</c:v>
                      </c:pt>
                      <c:pt idx="3">
                        <c:v>756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9D9-44D9-8B4E-B9E96C7888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PDI_SEXENIOS!$F$101:$F$102</c15:sqref>
                        </c15:formulaRef>
                      </c:ext>
                    </c:extLst>
                    <c:strCache>
                      <c:ptCount val="2"/>
                      <c:pt idx="0">
                        <c:v>Total
sexenios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PDI_SEXENIOS!$A$80:$A$84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PDI_SEXENIOS!$F$103:$F$106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18</c:v>
                      </c:pt>
                      <c:pt idx="1">
                        <c:v>773</c:v>
                      </c:pt>
                      <c:pt idx="2">
                        <c:v>254</c:v>
                      </c:pt>
                      <c:pt idx="3">
                        <c:v>1144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9D9-44D9-8B4E-B9E96C788828}"/>
                  </c:ext>
                </c:extLst>
              </c15:ser>
            </c15:filteredLineSeries>
          </c:ext>
        </c:extLst>
      </c:lineChart>
      <c:catAx>
        <c:axId val="171654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9376"/>
        <c:crosses val="autoZero"/>
        <c:auto val="1"/>
        <c:lblAlgn val="ctr"/>
        <c:lblOffset val="100"/>
        <c:noMultiLvlLbl val="0"/>
      </c:catAx>
      <c:valAx>
        <c:axId val="17165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gl-ES"/>
              <a:t>2022_Sexenios</a:t>
            </a:r>
            <a:r>
              <a:rPr lang="gl-ES" baseline="0"/>
              <a:t> e sexenios posibles por rama</a:t>
            </a:r>
            <a:endParaRPr lang="gl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PDI_SEXENIOS!$F$89:$F$90</c:f>
              <c:strCache>
                <c:ptCount val="2"/>
                <c:pt idx="0">
                  <c:v>Total
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PDI_SEXENIOS!$A$91:$A$95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PDI_SEXENIOS!$F$91:$F$95</c:f>
              <c:numCache>
                <c:formatCode>General</c:formatCode>
                <c:ptCount val="5"/>
                <c:pt idx="0">
                  <c:v>301</c:v>
                </c:pt>
                <c:pt idx="1">
                  <c:v>792</c:v>
                </c:pt>
                <c:pt idx="2">
                  <c:v>106</c:v>
                </c:pt>
                <c:pt idx="3">
                  <c:v>408</c:v>
                </c:pt>
                <c:pt idx="4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D8-4C1B-82E7-01AEFEA10E66}"/>
            </c:ext>
          </c:extLst>
        </c:ser>
        <c:ser>
          <c:idx val="5"/>
          <c:order val="5"/>
          <c:tx>
            <c:strRef>
              <c:f>PDI_SEXENIOS!$G$89:$G$90</c:f>
              <c:strCache>
                <c:ptCount val="2"/>
                <c:pt idx="0">
                  <c:v>Total
sexenios
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PDI_SEXENIOS!$A$91:$A$95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PDI_SEXENIOS!$G$91:$G$95</c:f>
              <c:numCache>
                <c:formatCode>General</c:formatCode>
                <c:ptCount val="5"/>
                <c:pt idx="0">
                  <c:v>468</c:v>
                </c:pt>
                <c:pt idx="1">
                  <c:v>926</c:v>
                </c:pt>
                <c:pt idx="2">
                  <c:v>141</c:v>
                </c:pt>
                <c:pt idx="3">
                  <c:v>871</c:v>
                </c:pt>
                <c:pt idx="4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D8-4C1B-82E7-01AEFEA10E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8175632"/>
        <c:axId val="50818331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PDI_SEXENIOS!$B$89:$B$90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PDI_SEXENIOS!$A$91:$A$95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PDI_SEXENIOS!$B$91:$B$95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161</c:v>
                      </c:pt>
                      <c:pt idx="1">
                        <c:v>493</c:v>
                      </c:pt>
                      <c:pt idx="2">
                        <c:v>55</c:v>
                      </c:pt>
                      <c:pt idx="3">
                        <c:v>193</c:v>
                      </c:pt>
                      <c:pt idx="4">
                        <c:v>458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6D8-4C1B-82E7-01AEFEA10E6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PDI_SEXENIOS!$C$89:$C$90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PDI_SEXENIOS!$A$91:$A$95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PDI_SEXENIOS!$C$91:$C$95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227</c:v>
                      </c:pt>
                      <c:pt idx="1">
                        <c:v>548</c:v>
                      </c:pt>
                      <c:pt idx="2">
                        <c:v>65</c:v>
                      </c:pt>
                      <c:pt idx="3">
                        <c:v>431</c:v>
                      </c:pt>
                      <c:pt idx="4">
                        <c:v>589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6D8-4C1B-82E7-01AEFEA10E6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PDI_SEXENIOS!$D$89:$D$90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PDI_SEXENIOS!$A$91:$A$95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PDI_SEXENIOS!$D$91:$D$95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140</c:v>
                      </c:pt>
                      <c:pt idx="1">
                        <c:v>299</c:v>
                      </c:pt>
                      <c:pt idx="2">
                        <c:v>51</c:v>
                      </c:pt>
                      <c:pt idx="3">
                        <c:v>215</c:v>
                      </c:pt>
                      <c:pt idx="4">
                        <c:v>181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6D8-4C1B-82E7-01AEFEA10E6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PDI_SEXENIOS!$E$89:$E$90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PDI_SEXENIOS!$A$91:$A$95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PDI_SEXENIOS!$E$91:$E$95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241</c:v>
                      </c:pt>
                      <c:pt idx="1">
                        <c:v>378</c:v>
                      </c:pt>
                      <c:pt idx="2">
                        <c:v>76</c:v>
                      </c:pt>
                      <c:pt idx="3">
                        <c:v>440</c:v>
                      </c:pt>
                      <c:pt idx="4">
                        <c:v>203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6D8-4C1B-82E7-01AEFEA10E66}"/>
                  </c:ext>
                </c:extLst>
              </c15:ser>
            </c15:filteredBarSeries>
          </c:ext>
        </c:extLst>
      </c:bar3DChart>
      <c:catAx>
        <c:axId val="50817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183312"/>
        <c:crosses val="autoZero"/>
        <c:auto val="1"/>
        <c:lblAlgn val="ctr"/>
        <c:lblOffset val="100"/>
        <c:noMultiLvlLbl val="0"/>
      </c:catAx>
      <c:valAx>
        <c:axId val="50818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17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'[2]2024_PDI_Doutor'!$B$60:$B$61</c:f>
              <c:strCache>
                <c:ptCount val="1"/>
                <c:pt idx="0">
                  <c:v>Homes 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'[2]2024_PDI_Doutor'!$A$62:$A$67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'[2]2024_PDI_Doutor'!$B$62:$B$67</c:f>
              <c:numCache>
                <c:formatCode>General</c:formatCode>
                <c:ptCount val="6"/>
                <c:pt idx="0">
                  <c:v>11</c:v>
                </c:pt>
                <c:pt idx="1">
                  <c:v>791</c:v>
                </c:pt>
                <c:pt idx="2">
                  <c:v>32</c:v>
                </c:pt>
                <c:pt idx="3">
                  <c:v>91</c:v>
                </c:pt>
                <c:pt idx="4">
                  <c:v>2</c:v>
                </c:pt>
                <c:pt idx="5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0-4584-A684-F9251412DB12}"/>
            </c:ext>
          </c:extLst>
        </c:ser>
        <c:ser>
          <c:idx val="2"/>
          <c:order val="2"/>
          <c:tx>
            <c:strRef>
              <c:f>'[2]2024_PDI_Doutor'!$D$60:$D$61</c:f>
              <c:strCache>
                <c:ptCount val="1"/>
                <c:pt idx="0">
                  <c:v>Mulleres 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'[2]2024_PDI_Doutor'!$A$62:$A$67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'[2]2024_PDI_Doutor'!$D$62:$D$67</c:f>
              <c:numCache>
                <c:formatCode>General</c:formatCode>
                <c:ptCount val="6"/>
                <c:pt idx="0">
                  <c:v>8</c:v>
                </c:pt>
                <c:pt idx="1">
                  <c:v>349</c:v>
                </c:pt>
                <c:pt idx="2">
                  <c:v>24</c:v>
                </c:pt>
                <c:pt idx="3">
                  <c:v>93</c:v>
                </c:pt>
                <c:pt idx="4">
                  <c:v>3</c:v>
                </c:pt>
                <c:pt idx="5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0-4584-A684-F9251412D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24960"/>
        <c:axId val="10344312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'[2]2024_PDI_Doutor'!$C$60:$C$61</c15:sqref>
                        </c15:formulaRef>
                      </c:ext>
                    </c:extLst>
                    <c:strCache>
                      <c:ptCount val="1"/>
                      <c:pt idx="0">
                        <c:v>Homes 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'[2]2024_PDI_Doutor'!$A$62:$A$67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'[2]2024_PDI_Doutor'!$C$62:$C$67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29</c:v>
                      </c:pt>
                      <c:pt idx="1">
                        <c:v>784</c:v>
                      </c:pt>
                      <c:pt idx="2">
                        <c:v>48</c:v>
                      </c:pt>
                      <c:pt idx="3">
                        <c:v>192</c:v>
                      </c:pt>
                      <c:pt idx="4">
                        <c:v>5</c:v>
                      </c:pt>
                      <c:pt idx="5">
                        <c:v>948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1C0-4584-A684-F9251412DB1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'[2]2024_PDI_Doutor'!$E$60:$E$61</c15:sqref>
                        </c15:formulaRef>
                      </c:ext>
                    </c:extLst>
                    <c:strCache>
                      <c:ptCount val="1"/>
                      <c:pt idx="0">
                        <c:v>Mulleres 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'[2]2024_PDI_Doutor'!$E$62:$E$67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17</c:v>
                      </c:pt>
                      <c:pt idx="1">
                        <c:v>364</c:v>
                      </c:pt>
                      <c:pt idx="2">
                        <c:v>43</c:v>
                      </c:pt>
                      <c:pt idx="3">
                        <c:v>195</c:v>
                      </c:pt>
                      <c:pt idx="4">
                        <c:v>3</c:v>
                      </c:pt>
                      <c:pt idx="5">
                        <c:v>828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1C0-4584-A684-F9251412DB12}"/>
                  </c:ext>
                </c:extLst>
              </c15:ser>
            </c15:filteredLineSeries>
          </c:ext>
        </c:extLst>
      </c:lineChart>
      <c:catAx>
        <c:axId val="10344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1200"/>
        <c:crosses val="autoZero"/>
        <c:auto val="1"/>
        <c:lblAlgn val="ctr"/>
        <c:lblOffset val="100"/>
        <c:noMultiLvlLbl val="0"/>
      </c:catAx>
      <c:valAx>
        <c:axId val="10344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0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9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image" Target="../media/image3.png"/><Relationship Id="rId5" Type="http://schemas.openxmlformats.org/officeDocument/2006/relationships/chart" Target="../charts/chart4.xml"/><Relationship Id="rId15" Type="http://schemas.openxmlformats.org/officeDocument/2006/relationships/chart" Target="../charts/chart12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12" Type="http://schemas.openxmlformats.org/officeDocument/2006/relationships/chart" Target="../charts/chart17.xml"/><Relationship Id="rId2" Type="http://schemas.openxmlformats.org/officeDocument/2006/relationships/image" Target="../media/image1.jpeg"/><Relationship Id="rId1" Type="http://schemas.openxmlformats.org/officeDocument/2006/relationships/image" Target="../media/image4.png"/><Relationship Id="rId6" Type="http://schemas.openxmlformats.org/officeDocument/2006/relationships/chart" Target="../charts/chart14.xml"/><Relationship Id="rId11" Type="http://schemas.openxmlformats.org/officeDocument/2006/relationships/chart" Target="../charts/chart16.xml"/><Relationship Id="rId5" Type="http://schemas.openxmlformats.org/officeDocument/2006/relationships/chart" Target="../charts/chart13.xml"/><Relationship Id="rId10" Type="http://schemas.openxmlformats.org/officeDocument/2006/relationships/image" Target="../media/image9.png"/><Relationship Id="rId4" Type="http://schemas.openxmlformats.org/officeDocument/2006/relationships/image" Target="../media/image6.png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123825</xdr:rowOff>
    </xdr:from>
    <xdr:to>
      <xdr:col>2</xdr:col>
      <xdr:colOff>38878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BB5E474-A925-446A-94E1-8EA139996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23825"/>
          <a:ext cx="301534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738715</xdr:colOff>
      <xdr:row>101</xdr:row>
      <xdr:rowOff>338666</xdr:rowOff>
    </xdr:from>
    <xdr:to>
      <xdr:col>22</xdr:col>
      <xdr:colOff>5290</xdr:colOff>
      <xdr:row>114</xdr:row>
      <xdr:rowOff>73023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EFA5D2-192D-4843-B8EC-6C3D7EE62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292099</xdr:colOff>
      <xdr:row>102</xdr:row>
      <xdr:rowOff>7408</xdr:rowOff>
    </xdr:from>
    <xdr:to>
      <xdr:col>14</xdr:col>
      <xdr:colOff>135465</xdr:colOff>
      <xdr:row>115</xdr:row>
      <xdr:rowOff>25399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119F235-26C4-474F-BED8-B0CA39B14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675216</xdr:colOff>
      <xdr:row>125</xdr:row>
      <xdr:rowOff>40216</xdr:rowOff>
    </xdr:from>
    <xdr:to>
      <xdr:col>14</xdr:col>
      <xdr:colOff>95250</xdr:colOff>
      <xdr:row>138</xdr:row>
      <xdr:rowOff>70908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7FE6506-D865-2F6F-97F0-BA758958F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733952</xdr:colOff>
      <xdr:row>125</xdr:row>
      <xdr:rowOff>1</xdr:rowOff>
    </xdr:from>
    <xdr:to>
      <xdr:col>22</xdr:col>
      <xdr:colOff>119590</xdr:colOff>
      <xdr:row>137</xdr:row>
      <xdr:rowOff>114300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FD0A89B-8658-5755-F4AD-0FDA82F9D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242358</xdr:colOff>
      <xdr:row>149</xdr:row>
      <xdr:rowOff>3175</xdr:rowOff>
    </xdr:from>
    <xdr:to>
      <xdr:col>15</xdr:col>
      <xdr:colOff>89958</xdr:colOff>
      <xdr:row>162</xdr:row>
      <xdr:rowOff>31750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9F1638F-AF4B-1EA0-2C62-C963546A2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23284</xdr:colOff>
      <xdr:row>149</xdr:row>
      <xdr:rowOff>34925</xdr:rowOff>
    </xdr:from>
    <xdr:to>
      <xdr:col>23</xdr:col>
      <xdr:colOff>109008</xdr:colOff>
      <xdr:row>162</xdr:row>
      <xdr:rowOff>63500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C014E6D-1183-97FA-5282-53A508701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317500</xdr:colOff>
      <xdr:row>78</xdr:row>
      <xdr:rowOff>423334</xdr:rowOff>
    </xdr:from>
    <xdr:to>
      <xdr:col>14</xdr:col>
      <xdr:colOff>446617</xdr:colOff>
      <xdr:row>92</xdr:row>
      <xdr:rowOff>98426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3A25D63-0C33-4AF5-B77B-84EDC73A5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42332</xdr:colOff>
      <xdr:row>79</xdr:row>
      <xdr:rowOff>4234</xdr:rowOff>
    </xdr:from>
    <xdr:to>
      <xdr:col>22</xdr:col>
      <xdr:colOff>31749</xdr:colOff>
      <xdr:row>94</xdr:row>
      <xdr:rowOff>42334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8AE82EC-7131-A48D-B984-37A0A5C2D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194386</xdr:colOff>
      <xdr:row>55</xdr:row>
      <xdr:rowOff>0</xdr:rowOff>
    </xdr:from>
    <xdr:to>
      <xdr:col>16</xdr:col>
      <xdr:colOff>165229</xdr:colOff>
      <xdr:row>70</xdr:row>
      <xdr:rowOff>77756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9A8A6-E293-26C2-BB14-23264FCFB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50049" y="2031352"/>
          <a:ext cx="6366200" cy="2993572"/>
        </a:xfrm>
        <a:prstGeom prst="rect">
          <a:avLst/>
        </a:prstGeom>
      </xdr:spPr>
    </xdr:pic>
    <xdr:clientData/>
  </xdr:twoCellAnchor>
  <xdr:twoCellAnchor editAs="oneCell">
    <xdr:from>
      <xdr:col>17</xdr:col>
      <xdr:colOff>19439</xdr:colOff>
      <xdr:row>55</xdr:row>
      <xdr:rowOff>9720</xdr:rowOff>
    </xdr:from>
    <xdr:to>
      <xdr:col>27</xdr:col>
      <xdr:colOff>19438</xdr:colOff>
      <xdr:row>70</xdr:row>
      <xdr:rowOff>9720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28E9F18-B59B-4576-4B73-489FA0B33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28572" y="6094057"/>
          <a:ext cx="7581122" cy="2915816"/>
        </a:xfrm>
        <a:prstGeom prst="rect">
          <a:avLst/>
        </a:prstGeom>
      </xdr:spPr>
    </xdr:pic>
    <xdr:clientData/>
  </xdr:twoCellAnchor>
  <xdr:twoCellAnchor>
    <xdr:from>
      <xdr:col>8</xdr:col>
      <xdr:colOff>155510</xdr:colOff>
      <xdr:row>32</xdr:row>
      <xdr:rowOff>165229</xdr:rowOff>
    </xdr:from>
    <xdr:to>
      <xdr:col>16</xdr:col>
      <xdr:colOff>174949</xdr:colOff>
      <xdr:row>52</xdr:row>
      <xdr:rowOff>9719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8E0FF6-1DC4-452A-9935-190CA5BE4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748393</xdr:colOff>
      <xdr:row>33</xdr:row>
      <xdr:rowOff>29159</xdr:rowOff>
    </xdr:from>
    <xdr:to>
      <xdr:col>27</xdr:col>
      <xdr:colOff>19439</xdr:colOff>
      <xdr:row>50</xdr:row>
      <xdr:rowOff>13996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9102456-6D91-44A1-B2D8-2DDE8CA72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194389</xdr:colOff>
      <xdr:row>8</xdr:row>
      <xdr:rowOff>155511</xdr:rowOff>
    </xdr:from>
    <xdr:to>
      <xdr:col>16</xdr:col>
      <xdr:colOff>116634</xdr:colOff>
      <xdr:row>28</xdr:row>
      <xdr:rowOff>165229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9B18D36-2D3B-45C9-B1D2-A97F31A86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748393</xdr:colOff>
      <xdr:row>8</xdr:row>
      <xdr:rowOff>155510</xdr:rowOff>
    </xdr:from>
    <xdr:to>
      <xdr:col>26</xdr:col>
      <xdr:colOff>719235</xdr:colOff>
      <xdr:row>29</xdr:row>
      <xdr:rowOff>29158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724EFE7-BBE6-4A79-8609-41ECC3C8A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146</xdr:row>
      <xdr:rowOff>0</xdr:rowOff>
    </xdr:from>
    <xdr:to>
      <xdr:col>25</xdr:col>
      <xdr:colOff>466725</xdr:colOff>
      <xdr:row>162</xdr:row>
      <xdr:rowOff>86762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BC2CFA-349F-4054-ABF4-D56F6CFFC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6275" y="2009775"/>
          <a:ext cx="8839200" cy="3182388"/>
        </a:xfrm>
        <a:prstGeom prst="rect">
          <a:avLst/>
        </a:prstGeom>
      </xdr:spPr>
    </xdr:pic>
    <xdr:clientData/>
  </xdr:twoCellAnchor>
  <xdr:twoCellAnchor>
    <xdr:from>
      <xdr:col>0</xdr:col>
      <xdr:colOff>39477</xdr:colOff>
      <xdr:row>0</xdr:row>
      <xdr:rowOff>247650</xdr:rowOff>
    </xdr:from>
    <xdr:to>
      <xdr:col>1</xdr:col>
      <xdr:colOff>590550</xdr:colOff>
      <xdr:row>0</xdr:row>
      <xdr:rowOff>723900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5DDD1561-31C6-4D11-99D1-8670BFC8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77" y="247650"/>
          <a:ext cx="274182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28575</xdr:colOff>
      <xdr:row>169</xdr:row>
      <xdr:rowOff>0</xdr:rowOff>
    </xdr:from>
    <xdr:to>
      <xdr:col>25</xdr:col>
      <xdr:colOff>565796</xdr:colOff>
      <xdr:row>183</xdr:row>
      <xdr:rowOff>44435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094B06-B66D-4B26-84DF-41213B57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6438900"/>
          <a:ext cx="8919221" cy="2749534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66676</xdr:colOff>
      <xdr:row>187</xdr:row>
      <xdr:rowOff>28575</xdr:rowOff>
    </xdr:from>
    <xdr:to>
      <xdr:col>21</xdr:col>
      <xdr:colOff>9526</xdr:colOff>
      <xdr:row>202</xdr:row>
      <xdr:rowOff>114301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4DE072-E4FE-4994-B9DB-5485D9A5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63426" y="9944100"/>
          <a:ext cx="5276850" cy="2981326"/>
        </a:xfrm>
        <a:prstGeom prst="rect">
          <a:avLst/>
        </a:prstGeom>
      </xdr:spPr>
    </xdr:pic>
    <xdr:clientData/>
  </xdr:twoCellAnchor>
  <xdr:twoCellAnchor>
    <xdr:from>
      <xdr:col>13</xdr:col>
      <xdr:colOff>352425</xdr:colOff>
      <xdr:row>114</xdr:row>
      <xdr:rowOff>33337</xdr:rowOff>
    </xdr:from>
    <xdr:to>
      <xdr:col>24</xdr:col>
      <xdr:colOff>47625</xdr:colOff>
      <xdr:row>128</xdr:row>
      <xdr:rowOff>80962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EF586D-C1A2-4C41-CA98-DD5FD5B1C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409575</xdr:colOff>
      <xdr:row>130</xdr:row>
      <xdr:rowOff>147637</xdr:rowOff>
    </xdr:from>
    <xdr:to>
      <xdr:col>24</xdr:col>
      <xdr:colOff>85725</xdr:colOff>
      <xdr:row>142</xdr:row>
      <xdr:rowOff>185737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04B5A2-79C3-1A8E-FDEF-D5469271D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13</xdr:col>
      <xdr:colOff>390525</xdr:colOff>
      <xdr:row>77</xdr:row>
      <xdr:rowOff>19050</xdr:rowOff>
    </xdr:from>
    <xdr:to>
      <xdr:col>26</xdr:col>
      <xdr:colOff>385287</xdr:colOff>
      <xdr:row>92</xdr:row>
      <xdr:rowOff>69594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9EAFA4E-0775-A303-DF89-32EFC7867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54000" y="5314950"/>
          <a:ext cx="9900762" cy="2908044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93</xdr:row>
      <xdr:rowOff>66675</xdr:rowOff>
    </xdr:from>
    <xdr:to>
      <xdr:col>26</xdr:col>
      <xdr:colOff>236316</xdr:colOff>
      <xdr:row>109</xdr:row>
      <xdr:rowOff>103518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CEBC9C9-84AE-9574-28A7-ADFA4E1A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811125" y="4600575"/>
          <a:ext cx="9894666" cy="3084843"/>
        </a:xfrm>
        <a:prstGeom prst="rect">
          <a:avLst/>
        </a:prstGeom>
      </xdr:spPr>
    </xdr:pic>
    <xdr:clientData/>
  </xdr:twoCellAnchor>
  <xdr:twoCellAnchor>
    <xdr:from>
      <xdr:col>13</xdr:col>
      <xdr:colOff>438150</xdr:colOff>
      <xdr:row>41</xdr:row>
      <xdr:rowOff>47625</xdr:rowOff>
    </xdr:from>
    <xdr:to>
      <xdr:col>26</xdr:col>
      <xdr:colOff>304800</xdr:colOff>
      <xdr:row>56</xdr:row>
      <xdr:rowOff>95250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C23D96A-4AD0-4705-A6D6-7294CB9BE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13</xdr:col>
      <xdr:colOff>466725</xdr:colOff>
      <xdr:row>57</xdr:row>
      <xdr:rowOff>123825</xdr:rowOff>
    </xdr:from>
    <xdr:to>
      <xdr:col>26</xdr:col>
      <xdr:colOff>333375</xdr:colOff>
      <xdr:row>75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B0BE148-E8BC-DF11-03CD-D6B1D1413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506825" y="5229225"/>
          <a:ext cx="9772650" cy="3390900"/>
        </a:xfrm>
        <a:prstGeom prst="rect">
          <a:avLst/>
        </a:prstGeom>
      </xdr:spPr>
    </xdr:pic>
    <xdr:clientData/>
  </xdr:twoCellAnchor>
  <xdr:twoCellAnchor>
    <xdr:from>
      <xdr:col>13</xdr:col>
      <xdr:colOff>514350</xdr:colOff>
      <xdr:row>5</xdr:row>
      <xdr:rowOff>85725</xdr:rowOff>
    </xdr:from>
    <xdr:to>
      <xdr:col>26</xdr:col>
      <xdr:colOff>247650</xdr:colOff>
      <xdr:row>20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6748DD9-62EA-4F17-91DF-EB5EB3E9B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485774</xdr:colOff>
      <xdr:row>21</xdr:row>
      <xdr:rowOff>180975</xdr:rowOff>
    </xdr:from>
    <xdr:to>
      <xdr:col>26</xdr:col>
      <xdr:colOff>266699</xdr:colOff>
      <xdr:row>40</xdr:row>
      <xdr:rowOff>104775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4F1839B-13A4-49B5-AD98-8D994D312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5</xdr:row>
      <xdr:rowOff>19050</xdr:rowOff>
    </xdr:from>
    <xdr:to>
      <xdr:col>16</xdr:col>
      <xdr:colOff>219074</xdr:colOff>
      <xdr:row>18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5C87BF-C771-4FB1-B834-BA24DC410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22</xdr:row>
      <xdr:rowOff>180975</xdr:rowOff>
    </xdr:from>
    <xdr:to>
      <xdr:col>16</xdr:col>
      <xdr:colOff>257175</xdr:colOff>
      <xdr:row>38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8E1F3F-B75F-4194-9CC5-6EB33AFA2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0</xdr:row>
      <xdr:rowOff>123825</xdr:rowOff>
    </xdr:from>
    <xdr:to>
      <xdr:col>1</xdr:col>
      <xdr:colOff>447675</xdr:colOff>
      <xdr:row>0</xdr:row>
      <xdr:rowOff>581025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44A01A46-B905-4B39-BDB8-9F3C526F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23825"/>
          <a:ext cx="276225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rectorado.uvigo.es\comun\Unidade%20de%20Estudos%20e%20Programas\SIIU\m&#243;dulo%20bolsas%20e%20axudas\20132014_documentaci&#243;n\FICHEROS_BECARIOS_UNIV_VF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4\2024_PERSOAL\TRABALLO\2024_PDI%20a%2031%20de%20decembro_TRABALLO.xlsx" TargetMode="External"/><Relationship Id="rId1" Type="http://schemas.openxmlformats.org/officeDocument/2006/relationships/externalLinkPath" Target="file:///\\ficheros.rectorado.uvigo.es\comun\Unidade%20de%20Estudos%20e%20Programas\DATOS\2024\2024_PERSOAL\TRABALLO\2024_PDI%20a%2031%20de%20decembro_TRABALL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4\2024_PERSOAL\TRABALLO\2024_PDI%20a%2031%20de%20decembro_TRABALLO.xlsx" TargetMode="External"/><Relationship Id="rId1" Type="http://schemas.openxmlformats.org/officeDocument/2006/relationships/externalLinkPath" Target="/SSCC/UAP/DATOS/2024/2024_PERSOAL/TRABALLO/2024_PDI%20a%2031%20de%20decembro_TRABALLO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5\2025_PERSOAL\TRABALLO\2025_PDI%20a%2031%20decembro_traballo.xlsx" TargetMode="External"/><Relationship Id="rId1" Type="http://schemas.openxmlformats.org/officeDocument/2006/relationships/externalLinkPath" Target="/SSCC/UAP/DATOS/2025/2025_PERSOAL/TRABALLO/2025_PDI%20a%2031%20decembro_traball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_PDI_Douto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ó_SERVIZO ACTIVO"/>
      <sheetName val="cálculos 204_dereito de acceso"/>
      <sheetName val="dinámicas"/>
      <sheetName val="2024_Datos xerais"/>
      <sheetName val="2024_PDI_Distribución"/>
      <sheetName val="2024_PDI_Doutor"/>
      <sheetName val="maestros"/>
      <sheetName val="maeAREAS2RAMA"/>
      <sheetName val="correccións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B29" t="str">
            <v>Doutores/as pola Uvigo</v>
          </cell>
          <cell r="F29" t="str">
            <v>Doutores/as fóra da Uvigo</v>
          </cell>
        </row>
        <row r="30">
          <cell r="B30" t="str">
            <v>Homes</v>
          </cell>
          <cell r="C30" t="str">
            <v>Mulleres</v>
          </cell>
          <cell r="D30" t="str">
            <v>Total</v>
          </cell>
          <cell r="E30" t="str">
            <v>% Mulleres por categoría</v>
          </cell>
          <cell r="F30" t="str">
            <v>Homes</v>
          </cell>
          <cell r="G30" t="str">
            <v>Mulleres</v>
          </cell>
          <cell r="H30" t="str">
            <v>Total</v>
          </cell>
          <cell r="I30" t="str">
            <v>% Mulleres por categoría</v>
          </cell>
          <cell r="J30" t="str">
            <v>Total doutores/as</v>
          </cell>
        </row>
        <row r="31">
          <cell r="A31" t="str">
            <v>Catedrático/a de Escola Universitaria</v>
          </cell>
          <cell r="B31">
            <v>2</v>
          </cell>
          <cell r="D31">
            <v>2</v>
          </cell>
          <cell r="E31">
            <v>0</v>
          </cell>
          <cell r="F31">
            <v>4</v>
          </cell>
          <cell r="G31">
            <v>4</v>
          </cell>
          <cell r="H31">
            <v>8</v>
          </cell>
          <cell r="I31">
            <v>0.5</v>
          </cell>
          <cell r="J31">
            <v>10</v>
          </cell>
        </row>
        <row r="32">
          <cell r="A32" t="str">
            <v>Catedrático/a de Universidade</v>
          </cell>
          <cell r="B32">
            <v>74</v>
          </cell>
          <cell r="C32">
            <v>23</v>
          </cell>
          <cell r="D32">
            <v>97</v>
          </cell>
          <cell r="E32">
            <v>0.23711340206185566</v>
          </cell>
          <cell r="F32">
            <v>114</v>
          </cell>
          <cell r="G32">
            <v>63</v>
          </cell>
          <cell r="H32">
            <v>177</v>
          </cell>
          <cell r="I32">
            <v>0.3559322033898305</v>
          </cell>
          <cell r="J32">
            <v>274</v>
          </cell>
        </row>
        <row r="33">
          <cell r="A33" t="str">
            <v>Profesor/a Asociado/a</v>
          </cell>
          <cell r="B33">
            <v>28</v>
          </cell>
          <cell r="C33">
            <v>16</v>
          </cell>
          <cell r="D33">
            <v>44</v>
          </cell>
          <cell r="E33">
            <v>0.36363636363636365</v>
          </cell>
          <cell r="F33">
            <v>17</v>
          </cell>
          <cell r="G33">
            <v>5</v>
          </cell>
          <cell r="H33">
            <v>22</v>
          </cell>
          <cell r="I33">
            <v>0.22727272727272727</v>
          </cell>
          <cell r="J33">
            <v>66</v>
          </cell>
        </row>
        <row r="34">
          <cell r="A34" t="str">
            <v>Profesor/a Axudante Doutor/a</v>
          </cell>
          <cell r="B34">
            <v>35</v>
          </cell>
          <cell r="C34">
            <v>38</v>
          </cell>
          <cell r="D34">
            <v>73</v>
          </cell>
          <cell r="E34">
            <v>0.52054794520547942</v>
          </cell>
          <cell r="F34">
            <v>19</v>
          </cell>
          <cell r="G34">
            <v>19</v>
          </cell>
          <cell r="H34">
            <v>38</v>
          </cell>
          <cell r="I34">
            <v>0.5</v>
          </cell>
          <cell r="J34">
            <v>111</v>
          </cell>
        </row>
        <row r="35">
          <cell r="A35" t="str">
            <v>Profesor/a Contratado/a Doutor/a</v>
          </cell>
          <cell r="B35">
            <v>46</v>
          </cell>
          <cell r="C35">
            <v>55</v>
          </cell>
          <cell r="D35">
            <v>101</v>
          </cell>
          <cell r="E35">
            <v>0.54455445544554459</v>
          </cell>
          <cell r="F35">
            <v>27</v>
          </cell>
          <cell r="G35">
            <v>22</v>
          </cell>
          <cell r="H35">
            <v>49</v>
          </cell>
          <cell r="I35">
            <v>0.44897959183673469</v>
          </cell>
          <cell r="J35">
            <v>150</v>
          </cell>
        </row>
        <row r="36">
          <cell r="A36" t="str">
            <v>Profesor/a Emérito/a</v>
          </cell>
          <cell r="B36">
            <v>1</v>
          </cell>
          <cell r="D36">
            <v>1</v>
          </cell>
          <cell r="E36">
            <v>0</v>
          </cell>
          <cell r="F36">
            <v>5</v>
          </cell>
          <cell r="G36">
            <v>1</v>
          </cell>
          <cell r="H36">
            <v>6</v>
          </cell>
          <cell r="I36">
            <v>0.16666666666666666</v>
          </cell>
          <cell r="J36">
            <v>7</v>
          </cell>
        </row>
        <row r="37">
          <cell r="A37" t="str">
            <v>Profesor/a Interino/a de substitución</v>
          </cell>
          <cell r="B37">
            <v>7</v>
          </cell>
          <cell r="C37">
            <v>10</v>
          </cell>
          <cell r="D37">
            <v>17</v>
          </cell>
          <cell r="E37">
            <v>0.58823529411764708</v>
          </cell>
          <cell r="F37">
            <v>4</v>
          </cell>
          <cell r="G37">
            <v>5</v>
          </cell>
          <cell r="H37">
            <v>9</v>
          </cell>
          <cell r="I37">
            <v>0.55555555555555558</v>
          </cell>
          <cell r="J37">
            <v>26</v>
          </cell>
        </row>
        <row r="38">
          <cell r="A38" t="str">
            <v>Profesor/a permanente laboral</v>
          </cell>
          <cell r="B38">
            <v>2</v>
          </cell>
          <cell r="C38">
            <v>2</v>
          </cell>
          <cell r="D38">
            <v>4</v>
          </cell>
          <cell r="E38">
            <v>0.5</v>
          </cell>
          <cell r="F38">
            <v>2</v>
          </cell>
          <cell r="G38">
            <v>1</v>
          </cell>
          <cell r="H38">
            <v>3</v>
          </cell>
          <cell r="I38">
            <v>0.33333333333333331</v>
          </cell>
          <cell r="J38">
            <v>7</v>
          </cell>
        </row>
        <row r="39">
          <cell r="A39" t="str">
            <v>Profesor/a Titular de Escola Universitaria</v>
          </cell>
          <cell r="B39">
            <v>3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</row>
        <row r="40">
          <cell r="A40" t="str">
            <v>Profesor/a Titular de Universidade</v>
          </cell>
          <cell r="B40">
            <v>166</v>
          </cell>
          <cell r="C40">
            <v>126</v>
          </cell>
          <cell r="D40">
            <v>292</v>
          </cell>
          <cell r="E40">
            <v>0.4315068493150685</v>
          </cell>
          <cell r="F40">
            <v>118</v>
          </cell>
          <cell r="G40">
            <v>117</v>
          </cell>
          <cell r="H40">
            <v>235</v>
          </cell>
          <cell r="I40">
            <v>0.49787234042553191</v>
          </cell>
          <cell r="J40">
            <v>527</v>
          </cell>
        </row>
        <row r="60">
          <cell r="B60" t="str">
            <v>Homes</v>
          </cell>
          <cell r="D60" t="str">
            <v>Mulleres</v>
          </cell>
        </row>
        <row r="61">
          <cell r="B61" t="str">
            <v>Sexenios</v>
          </cell>
          <cell r="C61" t="str">
            <v>Sexenios posibles</v>
          </cell>
          <cell r="D61" t="str">
            <v>Sexenios</v>
          </cell>
          <cell r="E61" t="str">
            <v>Sexenios posibles</v>
          </cell>
        </row>
        <row r="62">
          <cell r="A62" t="str">
            <v>Catedrático/a de Escola Universitaria</v>
          </cell>
          <cell r="B62">
            <v>11</v>
          </cell>
          <cell r="C62">
            <v>29</v>
          </cell>
          <cell r="D62">
            <v>8</v>
          </cell>
          <cell r="E62">
            <v>17</v>
          </cell>
        </row>
        <row r="63">
          <cell r="A63" t="str">
            <v>Catedrático/a de Universidade</v>
          </cell>
          <cell r="B63">
            <v>791</v>
          </cell>
          <cell r="C63">
            <v>784</v>
          </cell>
          <cell r="D63">
            <v>349</v>
          </cell>
          <cell r="E63">
            <v>364</v>
          </cell>
        </row>
        <row r="64">
          <cell r="A64" t="str">
            <v>Profesor/a Axudante Doutor/a</v>
          </cell>
          <cell r="B64">
            <v>32</v>
          </cell>
          <cell r="C64">
            <v>48</v>
          </cell>
          <cell r="D64">
            <v>24</v>
          </cell>
          <cell r="E64">
            <v>43</v>
          </cell>
        </row>
        <row r="65">
          <cell r="A65" t="str">
            <v>Profesor/a Contratado/a Doutor/a</v>
          </cell>
          <cell r="B65">
            <v>91</v>
          </cell>
          <cell r="C65">
            <v>192</v>
          </cell>
          <cell r="D65">
            <v>93</v>
          </cell>
          <cell r="E65">
            <v>195</v>
          </cell>
        </row>
        <row r="66">
          <cell r="A66" t="str">
            <v>Profesor/a permanente laboral</v>
          </cell>
          <cell r="B66">
            <v>2</v>
          </cell>
          <cell r="C66">
            <v>5</v>
          </cell>
          <cell r="D66">
            <v>3</v>
          </cell>
          <cell r="E66">
            <v>3</v>
          </cell>
        </row>
        <row r="67">
          <cell r="A67" t="str">
            <v>Profesor/a Titular de Universidade</v>
          </cell>
          <cell r="B67">
            <v>638</v>
          </cell>
          <cell r="C67">
            <v>948</v>
          </cell>
          <cell r="D67">
            <v>535</v>
          </cell>
          <cell r="E67">
            <v>828</v>
          </cell>
        </row>
        <row r="78">
          <cell r="B78" t="str">
            <v>Homes</v>
          </cell>
          <cell r="D78" t="str">
            <v>Mulleres</v>
          </cell>
          <cell r="F78" t="str">
            <v>Total sexenios</v>
          </cell>
          <cell r="G78" t="str">
            <v>Total sexenios posibles</v>
          </cell>
        </row>
        <row r="79">
          <cell r="B79" t="str">
            <v>Sexenios</v>
          </cell>
          <cell r="C79" t="str">
            <v>Sexenios posibles</v>
          </cell>
          <cell r="D79" t="str">
            <v>Sexenios</v>
          </cell>
          <cell r="E79" t="str">
            <v>Sexenios posibles</v>
          </cell>
        </row>
        <row r="80">
          <cell r="A80" t="str">
            <v>Artes e Humanidades</v>
          </cell>
          <cell r="B80">
            <v>185</v>
          </cell>
          <cell r="C80">
            <v>240</v>
          </cell>
          <cell r="D80">
            <v>159</v>
          </cell>
          <cell r="E80">
            <v>273</v>
          </cell>
          <cell r="F80">
            <v>344</v>
          </cell>
          <cell r="G80">
            <v>513</v>
          </cell>
        </row>
        <row r="81">
          <cell r="A81" t="str">
            <v>Ciencias</v>
          </cell>
          <cell r="B81">
            <v>523</v>
          </cell>
          <cell r="C81">
            <v>582</v>
          </cell>
          <cell r="D81">
            <v>321</v>
          </cell>
          <cell r="E81">
            <v>383</v>
          </cell>
          <cell r="F81">
            <v>844</v>
          </cell>
          <cell r="G81">
            <v>965</v>
          </cell>
        </row>
        <row r="82">
          <cell r="A82" t="str">
            <v>Ciencias da Saúde</v>
          </cell>
          <cell r="B82">
            <v>58</v>
          </cell>
          <cell r="C82">
            <v>72</v>
          </cell>
          <cell r="D82">
            <v>60</v>
          </cell>
          <cell r="E82">
            <v>88</v>
          </cell>
          <cell r="F82">
            <v>118</v>
          </cell>
          <cell r="G82">
            <v>160</v>
          </cell>
        </row>
        <row r="83">
          <cell r="A83" t="str">
            <v>Ciencias Sociais e Xurídicas</v>
          </cell>
          <cell r="B83">
            <v>267</v>
          </cell>
          <cell r="C83">
            <v>474</v>
          </cell>
          <cell r="D83">
            <v>265</v>
          </cell>
          <cell r="E83">
            <v>476</v>
          </cell>
          <cell r="F83">
            <v>532</v>
          </cell>
          <cell r="G83">
            <v>950</v>
          </cell>
        </row>
        <row r="84">
          <cell r="A84" t="str">
            <v>Enxeñaría e Arquitectura</v>
          </cell>
          <cell r="B84">
            <v>532</v>
          </cell>
          <cell r="C84">
            <v>638</v>
          </cell>
          <cell r="D84">
            <v>207</v>
          </cell>
          <cell r="E84">
            <v>230</v>
          </cell>
          <cell r="F84">
            <v>739</v>
          </cell>
          <cell r="G84">
            <v>868</v>
          </cell>
        </row>
      </sheetData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cálculos FORBES"/>
      <sheetName val="cálculos green metric"/>
      <sheetName val="Só_SERVIZO ACTIVO"/>
      <sheetName val="cálculos 204_dereito de acceso"/>
      <sheetName val="dinámicas"/>
      <sheetName val="2024_Datos xerais"/>
      <sheetName val="2024_PDI_Distribución"/>
      <sheetName val="2024_PDI_Doutor"/>
      <sheetName val="maestros"/>
      <sheetName val="maeAREAS2RAMA"/>
      <sheetName val="correccións"/>
    </sheetNames>
    <sheetDataSet>
      <sheetData sheetId="0" refreshError="1"/>
      <sheetData sheetId="1" refreshError="1"/>
      <sheetData sheetId="2" refreshError="1"/>
      <sheetData sheetId="3">
        <row r="1">
          <cell r="AB1" t="str">
            <v>Unidad org.-Area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30">
          <cell r="B30" t="str">
            <v>Doutores/as pola Uvigo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"/>
      <sheetName val="SÓ SERVIZO ACTIVO"/>
      <sheetName val="DINÁMICAS"/>
      <sheetName val="dinámicas distribución"/>
      <sheetName val="maestros"/>
      <sheetName val="2025_Datos Xerais"/>
      <sheetName val="2025_PDI_Distribución"/>
      <sheetName val="2025_PDI_Dou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B27" t="str">
            <v>Doutores/as pola Uvigo</v>
          </cell>
          <cell r="F27" t="str">
            <v>Doutores/as fóra da Uvigo</v>
          </cell>
        </row>
        <row r="28">
          <cell r="B28" t="str">
            <v>Homes</v>
          </cell>
          <cell r="C28" t="str">
            <v>Mulleres</v>
          </cell>
          <cell r="D28" t="str">
            <v>Total</v>
          </cell>
          <cell r="E28" t="str">
            <v>% Mulleres por categoría</v>
          </cell>
          <cell r="F28" t="str">
            <v>Homes</v>
          </cell>
          <cell r="G28" t="str">
            <v>Mulleres</v>
          </cell>
          <cell r="H28" t="str">
            <v>Total</v>
          </cell>
          <cell r="I28" t="str">
            <v>% Mulleres por categoría</v>
          </cell>
          <cell r="J28" t="str">
            <v>Total doutores/as</v>
          </cell>
        </row>
        <row r="29">
          <cell r="A29" t="str">
            <v>Catedrático/a de Escola Universitaria</v>
          </cell>
          <cell r="B29">
            <v>2</v>
          </cell>
          <cell r="D29">
            <v>2</v>
          </cell>
          <cell r="E29">
            <v>0</v>
          </cell>
          <cell r="F29">
            <v>4</v>
          </cell>
          <cell r="G29">
            <v>4</v>
          </cell>
          <cell r="H29">
            <v>8</v>
          </cell>
          <cell r="I29">
            <v>0.5</v>
          </cell>
          <cell r="J29">
            <v>10</v>
          </cell>
        </row>
        <row r="30">
          <cell r="A30" t="str">
            <v>Catedrático/a de Universidade</v>
          </cell>
          <cell r="B30">
            <v>82</v>
          </cell>
          <cell r="C30">
            <v>33</v>
          </cell>
          <cell r="D30">
            <v>115</v>
          </cell>
          <cell r="E30">
            <v>0.28695652173913044</v>
          </cell>
          <cell r="F30">
            <v>114</v>
          </cell>
          <cell r="G30">
            <v>67</v>
          </cell>
          <cell r="H30">
            <v>181</v>
          </cell>
          <cell r="I30">
            <v>0.37016574585635359</v>
          </cell>
          <cell r="J30">
            <v>296</v>
          </cell>
        </row>
        <row r="31">
          <cell r="A31" t="str">
            <v>Lector/a de Idiomas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  <cell r="H31">
            <v>2</v>
          </cell>
          <cell r="I31">
            <v>0.5</v>
          </cell>
          <cell r="J31">
            <v>2</v>
          </cell>
        </row>
        <row r="32">
          <cell r="A32" t="str">
            <v>Profesor/a Asociado/a</v>
          </cell>
          <cell r="B32">
            <v>23</v>
          </cell>
          <cell r="C32">
            <v>7</v>
          </cell>
          <cell r="D32">
            <v>30</v>
          </cell>
          <cell r="E32">
            <v>0.23333333333333334</v>
          </cell>
          <cell r="F32">
            <v>15</v>
          </cell>
          <cell r="G32">
            <v>4</v>
          </cell>
          <cell r="H32">
            <v>19</v>
          </cell>
          <cell r="I32">
            <v>0.21052631578947367</v>
          </cell>
          <cell r="J32">
            <v>49</v>
          </cell>
        </row>
        <row r="33">
          <cell r="A33" t="str">
            <v>Profesor/a Axudante Doutor/a</v>
          </cell>
          <cell r="B33">
            <v>40</v>
          </cell>
          <cell r="C33">
            <v>54</v>
          </cell>
          <cell r="D33">
            <v>94</v>
          </cell>
          <cell r="E33">
            <v>0.57446808510638303</v>
          </cell>
          <cell r="F33">
            <v>17</v>
          </cell>
          <cell r="G33">
            <v>13</v>
          </cell>
          <cell r="H33">
            <v>30</v>
          </cell>
          <cell r="I33">
            <v>0.43333333333333335</v>
          </cell>
          <cell r="J33">
            <v>124</v>
          </cell>
        </row>
        <row r="34">
          <cell r="A34" t="str">
            <v>Profesor/a Contratado/a Doutor/a</v>
          </cell>
          <cell r="B34">
            <v>39</v>
          </cell>
          <cell r="C34">
            <v>47</v>
          </cell>
          <cell r="D34">
            <v>86</v>
          </cell>
          <cell r="E34">
            <v>0.54651162790697672</v>
          </cell>
          <cell r="F34">
            <v>20</v>
          </cell>
          <cell r="G34">
            <v>19</v>
          </cell>
          <cell r="H34">
            <v>39</v>
          </cell>
          <cell r="I34">
            <v>0.48717948717948717</v>
          </cell>
          <cell r="J34">
            <v>125</v>
          </cell>
        </row>
        <row r="35">
          <cell r="A35" t="str">
            <v>Profesor/a Emérito/a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6</v>
          </cell>
          <cell r="H35">
            <v>6</v>
          </cell>
          <cell r="I35">
            <v>0</v>
          </cell>
          <cell r="J35">
            <v>6</v>
          </cell>
        </row>
        <row r="36">
          <cell r="A36" t="str">
            <v>Profesor/a Interino/a de substitución</v>
          </cell>
          <cell r="B36">
            <v>6</v>
          </cell>
          <cell r="C36">
            <v>7</v>
          </cell>
          <cell r="D36">
            <v>13</v>
          </cell>
          <cell r="E36">
            <v>0.53846153846153844</v>
          </cell>
          <cell r="F36">
            <v>7</v>
          </cell>
          <cell r="G36">
            <v>9</v>
          </cell>
          <cell r="H36">
            <v>16</v>
          </cell>
          <cell r="I36">
            <v>0.5625</v>
          </cell>
          <cell r="J36">
            <v>29</v>
          </cell>
        </row>
        <row r="37">
          <cell r="A37" t="str">
            <v>Profesor/a permanente laboral</v>
          </cell>
          <cell r="B37">
            <v>23</v>
          </cell>
          <cell r="C37">
            <v>17</v>
          </cell>
          <cell r="D37">
            <v>40</v>
          </cell>
          <cell r="E37">
            <v>0.42499999999999999</v>
          </cell>
          <cell r="F37">
            <v>16</v>
          </cell>
          <cell r="G37">
            <v>12</v>
          </cell>
          <cell r="H37">
            <v>28</v>
          </cell>
          <cell r="I37">
            <v>0.42857142857142855</v>
          </cell>
          <cell r="J37">
            <v>68</v>
          </cell>
        </row>
        <row r="38">
          <cell r="A38" t="str">
            <v>Profesor/a Titular de Escola Universitaria</v>
          </cell>
          <cell r="B38">
            <v>2</v>
          </cell>
          <cell r="C38">
            <v>1</v>
          </cell>
          <cell r="D38">
            <v>3</v>
          </cell>
          <cell r="E38">
            <v>0.33333333333333331</v>
          </cell>
          <cell r="F38">
            <v>117</v>
          </cell>
          <cell r="G38">
            <v>112</v>
          </cell>
          <cell r="H38">
            <v>229</v>
          </cell>
          <cell r="I38">
            <v>0.48908296943231439</v>
          </cell>
          <cell r="J38">
            <v>232</v>
          </cell>
        </row>
        <row r="39">
          <cell r="A39" t="str">
            <v>Profesor/a Titular de Universidade</v>
          </cell>
          <cell r="B39">
            <v>175</v>
          </cell>
          <cell r="C39">
            <v>131</v>
          </cell>
          <cell r="D39">
            <v>306</v>
          </cell>
          <cell r="E39">
            <v>0.42810457516339867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306</v>
          </cell>
        </row>
        <row r="40">
          <cell r="A40" t="str">
            <v>Profesor/a visitante</v>
          </cell>
          <cell r="C40">
            <v>1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</v>
          </cell>
        </row>
        <row r="46">
          <cell r="B46" t="str">
            <v>Doutores/as pola Uvigo</v>
          </cell>
          <cell r="F46" t="str">
            <v>Doutores/as contratados/as antes de 5 anos dende a defensa da tese na Uvigo</v>
          </cell>
        </row>
        <row r="47">
          <cell r="B47" t="str">
            <v>Homes</v>
          </cell>
          <cell r="C47" t="str">
            <v>Mulleres</v>
          </cell>
          <cell r="D47" t="str">
            <v>Total</v>
          </cell>
          <cell r="E47" t="str">
            <v>% Mulleres por categoría</v>
          </cell>
          <cell r="F47" t="str">
            <v>Homes</v>
          </cell>
          <cell r="G47" t="str">
            <v>Mulleres</v>
          </cell>
          <cell r="H47" t="str">
            <v>Total</v>
          </cell>
          <cell r="I47" t="str">
            <v>% Mulleres por categoría</v>
          </cell>
        </row>
        <row r="48">
          <cell r="A48" t="str">
            <v>Catedrático/a de Escola Universitaria</v>
          </cell>
          <cell r="B48">
            <v>2</v>
          </cell>
          <cell r="D48">
            <v>2</v>
          </cell>
          <cell r="E48">
            <v>0</v>
          </cell>
          <cell r="F48">
            <v>2</v>
          </cell>
          <cell r="H48">
            <v>2</v>
          </cell>
          <cell r="I48">
            <v>0</v>
          </cell>
        </row>
        <row r="49">
          <cell r="A49" t="str">
            <v>Catedrático/a de Universidade</v>
          </cell>
          <cell r="B49">
            <v>82</v>
          </cell>
          <cell r="C49">
            <v>33</v>
          </cell>
          <cell r="D49">
            <v>115</v>
          </cell>
          <cell r="E49">
            <v>0.28695652173913044</v>
          </cell>
          <cell r="F49">
            <v>82</v>
          </cell>
          <cell r="G49">
            <v>32</v>
          </cell>
          <cell r="H49">
            <v>114</v>
          </cell>
          <cell r="I49">
            <v>0.2807017543859649</v>
          </cell>
        </row>
        <row r="50">
          <cell r="A50" t="str">
            <v>Profesor/a Asociado/a</v>
          </cell>
          <cell r="B50">
            <v>23</v>
          </cell>
          <cell r="C50">
            <v>7</v>
          </cell>
          <cell r="D50">
            <v>30</v>
          </cell>
          <cell r="E50">
            <v>0.23333333333333334</v>
          </cell>
          <cell r="F50">
            <v>20</v>
          </cell>
          <cell r="G50">
            <v>7</v>
          </cell>
          <cell r="H50">
            <v>27</v>
          </cell>
          <cell r="I50">
            <v>0.25925925925925924</v>
          </cell>
        </row>
        <row r="51">
          <cell r="A51" t="str">
            <v>Profesor/a Axudante Doutor/a</v>
          </cell>
          <cell r="B51">
            <v>40</v>
          </cell>
          <cell r="C51">
            <v>54</v>
          </cell>
          <cell r="D51">
            <v>94</v>
          </cell>
          <cell r="E51">
            <v>0.57446808510638303</v>
          </cell>
          <cell r="F51">
            <v>36</v>
          </cell>
          <cell r="G51">
            <v>51</v>
          </cell>
          <cell r="H51">
            <v>87</v>
          </cell>
          <cell r="I51">
            <v>0.58620689655172409</v>
          </cell>
        </row>
        <row r="52">
          <cell r="A52" t="str">
            <v>Profesor/a Contratado/a Doutor/a</v>
          </cell>
          <cell r="B52">
            <v>39</v>
          </cell>
          <cell r="C52">
            <v>47</v>
          </cell>
          <cell r="D52">
            <v>86</v>
          </cell>
          <cell r="E52">
            <v>0.54651162790697672</v>
          </cell>
          <cell r="F52">
            <v>38</v>
          </cell>
          <cell r="G52">
            <v>43</v>
          </cell>
          <cell r="H52">
            <v>81</v>
          </cell>
          <cell r="I52">
            <v>0.53086419753086422</v>
          </cell>
        </row>
        <row r="53">
          <cell r="A53" t="str">
            <v>Profesor/a Interino/a de substitución</v>
          </cell>
          <cell r="B53">
            <v>6</v>
          </cell>
          <cell r="C53">
            <v>7</v>
          </cell>
          <cell r="D53">
            <v>13</v>
          </cell>
          <cell r="E53">
            <v>0.53846153846153844</v>
          </cell>
          <cell r="F53">
            <v>5</v>
          </cell>
          <cell r="G53">
            <v>6</v>
          </cell>
          <cell r="H53">
            <v>11</v>
          </cell>
          <cell r="I53">
            <v>0.54545454545454541</v>
          </cell>
        </row>
        <row r="54">
          <cell r="A54" t="str">
            <v>Profesor/a permanente laboral</v>
          </cell>
          <cell r="B54">
            <v>23</v>
          </cell>
          <cell r="C54">
            <v>17</v>
          </cell>
          <cell r="D54">
            <v>40</v>
          </cell>
          <cell r="E54">
            <v>0.42499999999999999</v>
          </cell>
          <cell r="F54">
            <v>22</v>
          </cell>
          <cell r="G54">
            <v>16</v>
          </cell>
          <cell r="H54">
            <v>38</v>
          </cell>
          <cell r="I54">
            <v>0.42105263157894735</v>
          </cell>
        </row>
        <row r="55">
          <cell r="A55" t="str">
            <v>Profesor/a Titular de Escola Universitaria</v>
          </cell>
          <cell r="B55">
            <v>2</v>
          </cell>
          <cell r="C55">
            <v>1</v>
          </cell>
          <cell r="D55">
            <v>3</v>
          </cell>
          <cell r="E55">
            <v>0.33333333333333331</v>
          </cell>
          <cell r="F55">
            <v>2</v>
          </cell>
          <cell r="G55">
            <v>1</v>
          </cell>
          <cell r="H55">
            <v>3</v>
          </cell>
          <cell r="I55">
            <v>0</v>
          </cell>
        </row>
        <row r="56">
          <cell r="A56" t="str">
            <v>Profesor/a Titular de Universidade</v>
          </cell>
          <cell r="B56">
            <v>175</v>
          </cell>
          <cell r="C56">
            <v>131</v>
          </cell>
          <cell r="D56">
            <v>306</v>
          </cell>
          <cell r="E56">
            <v>0.42810457516339867</v>
          </cell>
          <cell r="F56">
            <v>172</v>
          </cell>
          <cell r="G56">
            <v>123</v>
          </cell>
          <cell r="H56">
            <v>295</v>
          </cell>
          <cell r="I56">
            <v>0.41694915254237286</v>
          </cell>
        </row>
        <row r="60">
          <cell r="B60" t="str">
            <v>Homes</v>
          </cell>
          <cell r="D60" t="str">
            <v>Mulleres</v>
          </cell>
        </row>
        <row r="61">
          <cell r="B61" t="str">
            <v>Sexenios</v>
          </cell>
          <cell r="C61" t="str">
            <v>Sexenios posibles</v>
          </cell>
          <cell r="D61" t="str">
            <v>Sexenios</v>
          </cell>
          <cell r="E61" t="str">
            <v>Sexenios posibles</v>
          </cell>
        </row>
        <row r="62">
          <cell r="A62" t="str">
            <v>Catedrático/a de Escola Universitaria</v>
          </cell>
          <cell r="B62">
            <v>11</v>
          </cell>
          <cell r="C62">
            <v>29</v>
          </cell>
          <cell r="D62">
            <v>8</v>
          </cell>
          <cell r="E62">
            <v>18</v>
          </cell>
        </row>
        <row r="63">
          <cell r="A63" t="str">
            <v>Catedrático/a de Universidade</v>
          </cell>
          <cell r="B63">
            <v>841</v>
          </cell>
          <cell r="C63">
            <v>827</v>
          </cell>
          <cell r="D63">
            <v>399</v>
          </cell>
          <cell r="E63">
            <v>417</v>
          </cell>
        </row>
        <row r="64">
          <cell r="A64" t="str">
            <v>Profesor/a Axudante Doutor/a</v>
          </cell>
          <cell r="B64">
            <v>9</v>
          </cell>
          <cell r="C64">
            <v>40</v>
          </cell>
          <cell r="D64">
            <v>16</v>
          </cell>
          <cell r="E64">
            <v>55</v>
          </cell>
        </row>
        <row r="65">
          <cell r="A65" t="str">
            <v>Profesor/a Contratado/a Doutor/a</v>
          </cell>
          <cell r="B65">
            <v>67</v>
          </cell>
          <cell r="C65">
            <v>168</v>
          </cell>
          <cell r="D65">
            <v>81</v>
          </cell>
          <cell r="E65">
            <v>179</v>
          </cell>
        </row>
        <row r="66">
          <cell r="A66" t="str">
            <v>Profesor/a permanente laboral</v>
          </cell>
          <cell r="B66">
            <v>37</v>
          </cell>
          <cell r="C66">
            <v>44</v>
          </cell>
          <cell r="D66">
            <v>22</v>
          </cell>
          <cell r="E66">
            <v>26</v>
          </cell>
        </row>
        <row r="67">
          <cell r="A67" t="str">
            <v>Profesor/a Titular de Universidade</v>
          </cell>
          <cell r="B67">
            <v>624</v>
          </cell>
          <cell r="C67">
            <v>970</v>
          </cell>
          <cell r="D67">
            <v>542</v>
          </cell>
          <cell r="E67">
            <v>821</v>
          </cell>
        </row>
        <row r="83">
          <cell r="B83" t="str">
            <v>Homes</v>
          </cell>
          <cell r="D83" t="str">
            <v>Mulleres</v>
          </cell>
          <cell r="F83" t="str">
            <v>Total sexenios</v>
          </cell>
          <cell r="G83" t="str">
            <v>Total sexenios posibles</v>
          </cell>
        </row>
        <row r="84">
          <cell r="B84" t="str">
            <v>Sexenios</v>
          </cell>
          <cell r="C84" t="str">
            <v>Sexenios posibles</v>
          </cell>
          <cell r="D84" t="str">
            <v>Sexenios</v>
          </cell>
          <cell r="E84" t="str">
            <v>Sexenios posibles</v>
          </cell>
        </row>
        <row r="85">
          <cell r="A85" t="str">
            <v>Artes e Humanidades</v>
          </cell>
          <cell r="B85">
            <v>179</v>
          </cell>
          <cell r="C85">
            <v>248</v>
          </cell>
          <cell r="D85">
            <v>167</v>
          </cell>
          <cell r="E85">
            <v>273</v>
          </cell>
          <cell r="F85">
            <v>346</v>
          </cell>
          <cell r="G85">
            <v>521</v>
          </cell>
        </row>
        <row r="86">
          <cell r="A86" t="str">
            <v>Ciencias</v>
          </cell>
          <cell r="B86">
            <v>534</v>
          </cell>
          <cell r="C86">
            <v>594</v>
          </cell>
          <cell r="D86">
            <v>325</v>
          </cell>
          <cell r="E86">
            <v>390</v>
          </cell>
          <cell r="F86">
            <v>859</v>
          </cell>
          <cell r="G86">
            <v>984</v>
          </cell>
        </row>
        <row r="87">
          <cell r="A87" t="str">
            <v>Ciencias da Saúde</v>
          </cell>
          <cell r="B87">
            <v>63</v>
          </cell>
          <cell r="C87">
            <v>79</v>
          </cell>
          <cell r="D87">
            <v>66</v>
          </cell>
          <cell r="E87">
            <v>89</v>
          </cell>
          <cell r="F87">
            <v>129</v>
          </cell>
          <cell r="G87">
            <v>168</v>
          </cell>
        </row>
        <row r="88">
          <cell r="A88" t="str">
            <v>Ciencias Sociais e Xurídicas</v>
          </cell>
          <cell r="B88">
            <v>273</v>
          </cell>
          <cell r="C88">
            <v>477</v>
          </cell>
          <cell r="D88">
            <v>291</v>
          </cell>
          <cell r="E88">
            <v>522</v>
          </cell>
          <cell r="F88">
            <v>564</v>
          </cell>
          <cell r="G88">
            <v>999</v>
          </cell>
        </row>
        <row r="89">
          <cell r="A89" t="str">
            <v>Enxeñaría e Arquitectura</v>
          </cell>
          <cell r="B89">
            <v>540</v>
          </cell>
          <cell r="C89">
            <v>680</v>
          </cell>
          <cell r="D89">
            <v>219</v>
          </cell>
          <cell r="E89">
            <v>242</v>
          </cell>
          <cell r="F89">
            <v>759</v>
          </cell>
          <cell r="G89">
            <v>922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_PDI_Doutor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D79169-2B35-4E98-BB3E-B7E6A98AA353}" name="Tabla1" displayName="Tabla1" ref="A10:H15" totalsRowShown="0">
  <autoFilter ref="A10:H15" xr:uid="{2D3325E7-C2DC-407B-A5A7-211C96D68102}"/>
  <tableColumns count="8">
    <tableColumn id="1" xr3:uid="{8B2C6F1A-465A-440C-9C22-1A8211DDB3CB}" name="Sexenios obtidos por rama" dataDxfId="1"/>
    <tableColumn id="2" xr3:uid="{BDE1B3B0-FDCC-44CE-B60E-DB3BB080BC79}" name="2019"/>
    <tableColumn id="3" xr3:uid="{53DACD2E-285C-4668-BD69-55AADB43A7CD}" name="2020"/>
    <tableColumn id="4" xr3:uid="{54CDCDD9-8254-4B02-9613-6FB07C8C2464}" name="2021"/>
    <tableColumn id="5" xr3:uid="{B3647465-4862-448D-8C9E-54448C58FE97}" name="2022"/>
    <tableColumn id="6" xr3:uid="{5150E3F5-4518-454D-9D30-B5833D0B56B3}" name="2023"/>
    <tableColumn id="7" xr3:uid="{18E38675-83E5-4D3F-8614-9C85B9B4FDD4}" name="2024"/>
    <tableColumn id="8" xr3:uid="{148F6C04-5032-4944-9F91-ABA735DDF9C4}" name="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8C05C6-6784-40C8-A4BF-C9B256D2DAE9}" name="Tabla2" displayName="Tabla2" ref="A28:H35" totalsRowShown="0">
  <autoFilter ref="A28:H35" xr:uid="{106C05FE-6F73-44A0-A6DF-755CF0237508}"/>
  <tableColumns count="8">
    <tableColumn id="1" xr3:uid="{47C5BDB1-8DDF-4E2B-8E57-84A15ED322F1}" name="Sexenios obtidos por categoría" dataDxfId="0"/>
    <tableColumn id="2" xr3:uid="{B3D93B84-6EC6-4BAB-977A-7475759DBB0A}" name="2019"/>
    <tableColumn id="3" xr3:uid="{58CC31DE-E354-4957-8F3F-E05A6945EFD4}" name="2020"/>
    <tableColumn id="4" xr3:uid="{0203A6D7-2D91-42F8-93CD-62586C0B49FC}" name="2021"/>
    <tableColumn id="5" xr3:uid="{069E47D6-07DC-45D1-8021-A13B5773A827}" name="2022"/>
    <tableColumn id="6" xr3:uid="{FABE6621-9AC2-41CD-8E48-C739CB465AE1}" name="2023"/>
    <tableColumn id="7" xr3:uid="{E02BE0B3-E0F8-469F-B47F-F11925FFEB33}" name="2024"/>
    <tableColumn id="8" xr3:uid="{5E82754C-030F-4F8C-9949-5FB58E9D8981}" name="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3B1B-029A-460C-8076-6011B75B3C49}">
  <dimension ref="A1:IT165"/>
  <sheetViews>
    <sheetView tabSelected="1" zoomScale="98" zoomScaleNormal="98" workbookViewId="0">
      <selection activeCell="D6" sqref="D6"/>
    </sheetView>
  </sheetViews>
  <sheetFormatPr baseColWidth="10" defaultRowHeight="15" x14ac:dyDescent="0.25"/>
  <cols>
    <col min="1" max="1" width="37.28515625" bestFit="1" customWidth="1"/>
    <col min="2" max="2" width="9" bestFit="1" customWidth="1"/>
    <col min="3" max="3" width="17" bestFit="1" customWidth="1"/>
    <col min="4" max="4" width="9" bestFit="1" customWidth="1"/>
    <col min="5" max="5" width="17" bestFit="1" customWidth="1"/>
    <col min="6" max="6" width="13.7109375" bestFit="1" customWidth="1"/>
    <col min="7" max="7" width="21.85546875" bestFit="1" customWidth="1"/>
    <col min="8" max="8" width="20.7109375" bestFit="1" customWidth="1"/>
    <col min="10" max="10" width="16.28515625" customWidth="1"/>
  </cols>
  <sheetData>
    <row r="1" spans="1:254" s="6" customFormat="1" ht="59.25" customHeight="1" thickBot="1" x14ac:dyDescent="0.25">
      <c r="A1" s="1"/>
      <c r="B1" s="2"/>
      <c r="C1" s="2"/>
      <c r="D1" s="3"/>
      <c r="E1" s="4"/>
      <c r="F1" s="4"/>
      <c r="G1" s="4"/>
      <c r="H1" s="4"/>
      <c r="I1" s="2"/>
      <c r="J1" s="2"/>
      <c r="K1" s="2"/>
      <c r="L1" s="2"/>
      <c r="M1" s="2"/>
      <c r="N1" s="4"/>
      <c r="O1" s="4"/>
      <c r="P1" s="4"/>
      <c r="Q1" s="4"/>
      <c r="R1" s="4"/>
      <c r="S1" s="2"/>
      <c r="T1" s="4"/>
      <c r="U1" s="4"/>
      <c r="V1" s="4"/>
      <c r="W1" s="101" t="s">
        <v>0</v>
      </c>
      <c r="X1" s="101"/>
      <c r="Y1" s="101"/>
      <c r="Z1" s="101"/>
      <c r="AA1" s="2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6" customFormat="1" ht="39" customHeight="1" x14ac:dyDescent="0.2">
      <c r="A2" s="7" t="s">
        <v>45</v>
      </c>
      <c r="B2" s="5"/>
      <c r="C2" s="5"/>
      <c r="D2" s="8"/>
      <c r="I2" s="5"/>
      <c r="J2" s="5"/>
      <c r="K2" s="5"/>
      <c r="L2" s="5"/>
      <c r="M2" s="5"/>
      <c r="R2" s="5"/>
      <c r="S2" s="5"/>
      <c r="T2" s="9"/>
      <c r="U2" s="9"/>
      <c r="V2" s="9"/>
      <c r="W2" s="9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10" customFormat="1" x14ac:dyDescent="0.25">
      <c r="A3" t="s">
        <v>69</v>
      </c>
    </row>
    <row r="4" spans="1:254" s="10" customFormat="1" ht="14.25" customHeight="1" x14ac:dyDescent="0.25">
      <c r="A4" t="s">
        <v>82</v>
      </c>
      <c r="C4" s="11"/>
      <c r="D4" s="11"/>
    </row>
    <row r="5" spans="1:254" s="10" customFormat="1" ht="14.25" customHeight="1" x14ac:dyDescent="0.25">
      <c r="A5"/>
      <c r="C5" s="11"/>
      <c r="D5" s="11"/>
    </row>
    <row r="6" spans="1:254" s="10" customFormat="1" ht="14.25" customHeight="1" x14ac:dyDescent="0.25">
      <c r="A6"/>
      <c r="C6" s="11"/>
      <c r="D6" s="11"/>
    </row>
    <row r="7" spans="1:254" s="10" customFormat="1" ht="14.25" customHeight="1" x14ac:dyDescent="0.25">
      <c r="A7"/>
      <c r="C7" s="11"/>
      <c r="D7" s="11"/>
    </row>
    <row r="8" spans="1:254" s="10" customFormat="1" ht="14.25" customHeight="1" x14ac:dyDescent="0.25">
      <c r="A8"/>
      <c r="C8" s="11"/>
      <c r="D8" s="11"/>
    </row>
    <row r="9" spans="1:254" s="10" customFormat="1" ht="14.25" customHeight="1" x14ac:dyDescent="0.25">
      <c r="A9" s="82" t="s">
        <v>85</v>
      </c>
      <c r="C9" s="11"/>
      <c r="D9" s="11"/>
    </row>
    <row r="10" spans="1:254" s="10" customFormat="1" ht="14.25" customHeight="1" x14ac:dyDescent="0.2">
      <c r="A10" s="104" t="s">
        <v>83</v>
      </c>
      <c r="B10" s="93" t="s">
        <v>18</v>
      </c>
      <c r="C10" s="87"/>
      <c r="D10" s="87" t="s">
        <v>19</v>
      </c>
      <c r="E10" s="88"/>
      <c r="F10" s="94" t="s">
        <v>77</v>
      </c>
      <c r="G10" s="91" t="s">
        <v>78</v>
      </c>
      <c r="H10" s="102" t="s">
        <v>79</v>
      </c>
    </row>
    <row r="11" spans="1:254" s="10" customFormat="1" ht="14.25" customHeight="1" x14ac:dyDescent="0.2">
      <c r="A11" s="86" t="s">
        <v>76</v>
      </c>
      <c r="B11" s="74" t="s">
        <v>23</v>
      </c>
      <c r="C11" s="75" t="s">
        <v>24</v>
      </c>
      <c r="D11" s="67" t="s">
        <v>23</v>
      </c>
      <c r="E11" s="70" t="s">
        <v>24</v>
      </c>
      <c r="F11" s="94"/>
      <c r="G11" s="91"/>
      <c r="H11" s="102"/>
    </row>
    <row r="12" spans="1:254" s="10" customFormat="1" ht="14.25" customHeight="1" x14ac:dyDescent="0.25">
      <c r="A12" s="81" t="s">
        <v>4</v>
      </c>
      <c r="B12" s="81">
        <v>11</v>
      </c>
      <c r="C12" s="81">
        <v>29</v>
      </c>
      <c r="D12" s="81">
        <v>8</v>
      </c>
      <c r="E12" s="81">
        <v>18</v>
      </c>
      <c r="F12" s="81">
        <f>B12+D12</f>
        <v>19</v>
      </c>
      <c r="G12" s="81">
        <f>C12+E12</f>
        <v>47</v>
      </c>
      <c r="H12" s="81">
        <v>0</v>
      </c>
    </row>
    <row r="13" spans="1:254" s="10" customFormat="1" ht="14.25" customHeight="1" x14ac:dyDescent="0.25">
      <c r="A13" s="80" t="s">
        <v>5</v>
      </c>
      <c r="B13" s="80">
        <v>841</v>
      </c>
      <c r="C13" s="80">
        <v>827</v>
      </c>
      <c r="D13" s="80">
        <v>399</v>
      </c>
      <c r="E13" s="80">
        <v>417</v>
      </c>
      <c r="F13" s="80">
        <f t="shared" ref="F13:G18" si="0">B13+D13</f>
        <v>1240</v>
      </c>
      <c r="G13" s="80">
        <f t="shared" si="0"/>
        <v>1244</v>
      </c>
      <c r="H13" s="80">
        <v>40</v>
      </c>
    </row>
    <row r="14" spans="1:254" s="10" customFormat="1" ht="14.25" customHeight="1" x14ac:dyDescent="0.25">
      <c r="A14" s="81" t="s">
        <v>57</v>
      </c>
      <c r="B14" s="81">
        <v>9</v>
      </c>
      <c r="C14" s="81">
        <v>40</v>
      </c>
      <c r="D14" s="81">
        <v>16</v>
      </c>
      <c r="E14" s="81">
        <v>55</v>
      </c>
      <c r="F14" s="81">
        <f t="shared" si="0"/>
        <v>25</v>
      </c>
      <c r="G14" s="81">
        <f t="shared" si="0"/>
        <v>95</v>
      </c>
      <c r="H14" s="81">
        <v>12</v>
      </c>
    </row>
    <row r="15" spans="1:254" s="10" customFormat="1" ht="14.25" customHeight="1" x14ac:dyDescent="0.25">
      <c r="A15" s="80" t="s">
        <v>60</v>
      </c>
      <c r="B15" s="80">
        <v>67</v>
      </c>
      <c r="C15" s="80">
        <v>168</v>
      </c>
      <c r="D15" s="80">
        <v>81</v>
      </c>
      <c r="E15" s="80">
        <v>179</v>
      </c>
      <c r="F15" s="80">
        <f t="shared" si="0"/>
        <v>148</v>
      </c>
      <c r="G15" s="80">
        <f t="shared" si="0"/>
        <v>347</v>
      </c>
      <c r="H15" s="80">
        <v>13</v>
      </c>
    </row>
    <row r="16" spans="1:254" s="10" customFormat="1" ht="14.25" customHeight="1" x14ac:dyDescent="0.25">
      <c r="A16" s="81" t="s">
        <v>74</v>
      </c>
      <c r="B16" s="81">
        <v>37</v>
      </c>
      <c r="C16" s="81">
        <v>44</v>
      </c>
      <c r="D16" s="81">
        <v>22</v>
      </c>
      <c r="E16" s="81">
        <v>26</v>
      </c>
      <c r="F16" s="81">
        <f t="shared" si="0"/>
        <v>59</v>
      </c>
      <c r="G16" s="81">
        <f t="shared" si="0"/>
        <v>70</v>
      </c>
      <c r="H16" s="81">
        <v>14</v>
      </c>
    </row>
    <row r="17" spans="1:8" s="10" customFormat="1" ht="14.25" customHeight="1" x14ac:dyDescent="0.25">
      <c r="A17" s="80" t="s">
        <v>64</v>
      </c>
      <c r="B17" s="80">
        <v>624</v>
      </c>
      <c r="C17" s="80">
        <v>970</v>
      </c>
      <c r="D17" s="80">
        <v>542</v>
      </c>
      <c r="E17" s="80">
        <v>821</v>
      </c>
      <c r="F17" s="80">
        <f t="shared" si="0"/>
        <v>1166</v>
      </c>
      <c r="G17" s="80">
        <f t="shared" si="0"/>
        <v>1791</v>
      </c>
      <c r="H17" s="80">
        <v>70</v>
      </c>
    </row>
    <row r="18" spans="1:8" s="10" customFormat="1" ht="14.25" customHeight="1" x14ac:dyDescent="0.25">
      <c r="A18" s="81" t="s">
        <v>2</v>
      </c>
      <c r="B18" s="81">
        <f>SUM(B12:B17)</f>
        <v>1589</v>
      </c>
      <c r="C18" s="81">
        <f>SUM(C12:C17)</f>
        <v>2078</v>
      </c>
      <c r="D18" s="81">
        <f>SUM(D12:D17)</f>
        <v>1068</v>
      </c>
      <c r="E18" s="81">
        <f>SUM(E12:E17)</f>
        <v>1516</v>
      </c>
      <c r="F18" s="81">
        <f t="shared" si="0"/>
        <v>2657</v>
      </c>
      <c r="G18" s="81">
        <f t="shared" si="0"/>
        <v>3594</v>
      </c>
      <c r="H18" s="81">
        <f>SUM(H12:H17)</f>
        <v>149</v>
      </c>
    </row>
    <row r="19" spans="1:8" s="10" customFormat="1" ht="14.25" customHeight="1" x14ac:dyDescent="0.25">
      <c r="A19"/>
      <c r="C19" s="11"/>
      <c r="D19" s="11"/>
    </row>
    <row r="20" spans="1:8" s="10" customFormat="1" ht="14.25" customHeight="1" x14ac:dyDescent="0.25">
      <c r="A20"/>
      <c r="C20" s="11"/>
      <c r="D20" s="11"/>
    </row>
    <row r="21" spans="1:8" s="10" customFormat="1" ht="14.25" customHeight="1" x14ac:dyDescent="0.25">
      <c r="A21" s="82" t="s">
        <v>85</v>
      </c>
      <c r="C21" s="11"/>
      <c r="D21" s="11"/>
    </row>
    <row r="22" spans="1:8" s="10" customFormat="1" ht="14.25" customHeight="1" x14ac:dyDescent="0.2">
      <c r="A22" s="104" t="s">
        <v>84</v>
      </c>
      <c r="B22" s="93" t="s">
        <v>18</v>
      </c>
      <c r="C22" s="87"/>
      <c r="D22" s="87" t="s">
        <v>19</v>
      </c>
      <c r="E22" s="88"/>
      <c r="F22" s="94" t="s">
        <v>77</v>
      </c>
      <c r="G22" s="91" t="s">
        <v>78</v>
      </c>
      <c r="H22" s="102" t="s">
        <v>79</v>
      </c>
    </row>
    <row r="23" spans="1:8" s="10" customFormat="1" ht="14.25" customHeight="1" x14ac:dyDescent="0.2">
      <c r="A23" s="86" t="s">
        <v>76</v>
      </c>
      <c r="B23" s="74" t="s">
        <v>23</v>
      </c>
      <c r="C23" s="75" t="s">
        <v>24</v>
      </c>
      <c r="D23" s="67" t="s">
        <v>23</v>
      </c>
      <c r="E23" s="70" t="s">
        <v>24</v>
      </c>
      <c r="F23" s="94"/>
      <c r="G23" s="91"/>
      <c r="H23" s="102"/>
    </row>
    <row r="24" spans="1:8" s="10" customFormat="1" ht="14.25" customHeight="1" x14ac:dyDescent="0.25">
      <c r="A24" s="81" t="s">
        <v>25</v>
      </c>
      <c r="B24" s="81">
        <v>179</v>
      </c>
      <c r="C24" s="81">
        <v>248</v>
      </c>
      <c r="D24" s="81">
        <v>167</v>
      </c>
      <c r="E24" s="81">
        <v>273</v>
      </c>
      <c r="F24" s="81">
        <f>B24+D24</f>
        <v>346</v>
      </c>
      <c r="G24" s="81">
        <f>C24+E24</f>
        <v>521</v>
      </c>
      <c r="H24" s="81">
        <v>15</v>
      </c>
    </row>
    <row r="25" spans="1:8" s="10" customFormat="1" ht="14.25" customHeight="1" x14ac:dyDescent="0.25">
      <c r="A25" s="80" t="s">
        <v>26</v>
      </c>
      <c r="B25" s="80">
        <v>534</v>
      </c>
      <c r="C25" s="80">
        <v>594</v>
      </c>
      <c r="D25" s="80">
        <v>325</v>
      </c>
      <c r="E25" s="80">
        <v>390</v>
      </c>
      <c r="F25" s="80">
        <f t="shared" ref="F25:G29" si="1">B25+D25</f>
        <v>859</v>
      </c>
      <c r="G25" s="80">
        <f t="shared" si="1"/>
        <v>984</v>
      </c>
      <c r="H25" s="80">
        <v>36</v>
      </c>
    </row>
    <row r="26" spans="1:8" s="10" customFormat="1" ht="14.25" customHeight="1" x14ac:dyDescent="0.25">
      <c r="A26" s="81" t="s">
        <v>27</v>
      </c>
      <c r="B26" s="81">
        <v>63</v>
      </c>
      <c r="C26" s="81">
        <v>79</v>
      </c>
      <c r="D26" s="81">
        <v>66</v>
      </c>
      <c r="E26" s="81">
        <v>89</v>
      </c>
      <c r="F26" s="81">
        <f t="shared" si="1"/>
        <v>129</v>
      </c>
      <c r="G26" s="81">
        <f t="shared" si="1"/>
        <v>168</v>
      </c>
      <c r="H26" s="81">
        <v>15</v>
      </c>
    </row>
    <row r="27" spans="1:8" s="10" customFormat="1" ht="14.25" customHeight="1" x14ac:dyDescent="0.25">
      <c r="A27" s="80" t="s">
        <v>28</v>
      </c>
      <c r="B27" s="80">
        <v>273</v>
      </c>
      <c r="C27" s="80">
        <v>477</v>
      </c>
      <c r="D27" s="80">
        <v>291</v>
      </c>
      <c r="E27" s="80">
        <v>522</v>
      </c>
      <c r="F27" s="80">
        <f t="shared" si="1"/>
        <v>564</v>
      </c>
      <c r="G27" s="80">
        <f t="shared" si="1"/>
        <v>999</v>
      </c>
      <c r="H27" s="80">
        <v>41</v>
      </c>
    </row>
    <row r="28" spans="1:8" s="10" customFormat="1" ht="14.25" customHeight="1" x14ac:dyDescent="0.25">
      <c r="A28" s="81" t="s">
        <v>29</v>
      </c>
      <c r="B28" s="81">
        <v>540</v>
      </c>
      <c r="C28" s="81">
        <v>680</v>
      </c>
      <c r="D28" s="81">
        <v>219</v>
      </c>
      <c r="E28" s="81">
        <v>242</v>
      </c>
      <c r="F28" s="81">
        <f t="shared" si="1"/>
        <v>759</v>
      </c>
      <c r="G28" s="81">
        <f t="shared" si="1"/>
        <v>922</v>
      </c>
      <c r="H28" s="81">
        <v>42</v>
      </c>
    </row>
    <row r="29" spans="1:8" s="10" customFormat="1" ht="14.25" customHeight="1" x14ac:dyDescent="0.25">
      <c r="A29" s="80" t="s">
        <v>2</v>
      </c>
      <c r="B29" s="80">
        <f>SUM(B24:B28)</f>
        <v>1589</v>
      </c>
      <c r="C29" s="80">
        <f>SUM(C24:C28)</f>
        <v>2078</v>
      </c>
      <c r="D29" s="80">
        <f>SUM(D24:D28)</f>
        <v>1068</v>
      </c>
      <c r="E29" s="80">
        <f>SUM(E24:E28)</f>
        <v>1516</v>
      </c>
      <c r="F29" s="80">
        <f t="shared" si="1"/>
        <v>2657</v>
      </c>
      <c r="G29" s="80">
        <f t="shared" si="1"/>
        <v>3594</v>
      </c>
      <c r="H29" s="80">
        <f>SUM(H24:H28)</f>
        <v>149</v>
      </c>
    </row>
    <row r="30" spans="1:8" s="10" customFormat="1" ht="14.25" customHeight="1" x14ac:dyDescent="0.25">
      <c r="A30"/>
      <c r="C30" s="11"/>
      <c r="D30" s="11"/>
    </row>
    <row r="31" spans="1:8" s="10" customFormat="1" ht="14.25" customHeight="1" x14ac:dyDescent="0.25">
      <c r="A31"/>
      <c r="C31" s="11"/>
      <c r="D31" s="11"/>
    </row>
    <row r="32" spans="1:8" s="10" customFormat="1" ht="14.25" customHeight="1" x14ac:dyDescent="0.25">
      <c r="A32"/>
      <c r="C32" s="11"/>
      <c r="D32" s="11"/>
    </row>
    <row r="33" spans="1:8" s="10" customFormat="1" ht="14.25" customHeight="1" x14ac:dyDescent="0.25">
      <c r="A33" s="82" t="s">
        <v>80</v>
      </c>
      <c r="C33" s="11"/>
      <c r="D33" s="11"/>
    </row>
    <row r="34" spans="1:8" s="10" customFormat="1" ht="14.25" customHeight="1" x14ac:dyDescent="0.2">
      <c r="A34" s="104" t="s">
        <v>83</v>
      </c>
      <c r="B34" s="93" t="s">
        <v>18</v>
      </c>
      <c r="C34" s="87"/>
      <c r="D34" s="87" t="s">
        <v>19</v>
      </c>
      <c r="E34" s="88"/>
      <c r="F34" s="94" t="s">
        <v>77</v>
      </c>
      <c r="G34" s="91" t="s">
        <v>78</v>
      </c>
      <c r="H34" s="102" t="s">
        <v>79</v>
      </c>
    </row>
    <row r="35" spans="1:8" s="10" customFormat="1" ht="14.25" customHeight="1" x14ac:dyDescent="0.2">
      <c r="A35" s="86" t="s">
        <v>76</v>
      </c>
      <c r="B35" s="74" t="s">
        <v>23</v>
      </c>
      <c r="C35" s="75" t="s">
        <v>24</v>
      </c>
      <c r="D35" s="67" t="s">
        <v>23</v>
      </c>
      <c r="E35" s="70" t="s">
        <v>24</v>
      </c>
      <c r="F35" s="94"/>
      <c r="G35" s="91"/>
      <c r="H35" s="102"/>
    </row>
    <row r="36" spans="1:8" s="10" customFormat="1" ht="14.25" customHeight="1" x14ac:dyDescent="0.25">
      <c r="A36" s="81" t="s">
        <v>4</v>
      </c>
      <c r="B36" s="81">
        <v>11</v>
      </c>
      <c r="C36" s="81">
        <v>29</v>
      </c>
      <c r="D36" s="81">
        <v>8</v>
      </c>
      <c r="E36" s="81">
        <v>17</v>
      </c>
      <c r="F36" s="81">
        <f>B36+D36</f>
        <v>19</v>
      </c>
      <c r="G36" s="81">
        <f>C36+E36</f>
        <v>46</v>
      </c>
      <c r="H36" s="81">
        <v>1</v>
      </c>
    </row>
    <row r="37" spans="1:8" s="10" customFormat="1" ht="14.25" customHeight="1" x14ac:dyDescent="0.25">
      <c r="A37" s="80" t="s">
        <v>5</v>
      </c>
      <c r="B37" s="80">
        <v>791</v>
      </c>
      <c r="C37" s="80">
        <v>784</v>
      </c>
      <c r="D37" s="80">
        <v>349</v>
      </c>
      <c r="E37" s="80">
        <v>364</v>
      </c>
      <c r="F37" s="80">
        <f t="shared" ref="F37:G42" si="2">B37+D37</f>
        <v>1140</v>
      </c>
      <c r="G37" s="80">
        <f t="shared" si="2"/>
        <v>1148</v>
      </c>
      <c r="H37" s="80">
        <v>51</v>
      </c>
    </row>
    <row r="38" spans="1:8" s="10" customFormat="1" ht="14.25" customHeight="1" x14ac:dyDescent="0.25">
      <c r="A38" s="81" t="s">
        <v>57</v>
      </c>
      <c r="B38" s="81">
        <v>32</v>
      </c>
      <c r="C38" s="81">
        <v>48</v>
      </c>
      <c r="D38" s="81">
        <v>24</v>
      </c>
      <c r="E38" s="81">
        <v>43</v>
      </c>
      <c r="F38" s="81">
        <f t="shared" si="2"/>
        <v>56</v>
      </c>
      <c r="G38" s="81">
        <f t="shared" si="2"/>
        <v>91</v>
      </c>
      <c r="H38" s="81">
        <v>29</v>
      </c>
    </row>
    <row r="39" spans="1:8" s="10" customFormat="1" ht="14.25" customHeight="1" x14ac:dyDescent="0.25">
      <c r="A39" s="80" t="s">
        <v>60</v>
      </c>
      <c r="B39" s="80">
        <v>91</v>
      </c>
      <c r="C39" s="80">
        <v>192</v>
      </c>
      <c r="D39" s="80">
        <v>93</v>
      </c>
      <c r="E39" s="80">
        <v>195</v>
      </c>
      <c r="F39" s="80">
        <f t="shared" si="2"/>
        <v>184</v>
      </c>
      <c r="G39" s="80">
        <f t="shared" si="2"/>
        <v>387</v>
      </c>
      <c r="H39" s="80">
        <v>18</v>
      </c>
    </row>
    <row r="40" spans="1:8" s="10" customFormat="1" ht="14.25" customHeight="1" x14ac:dyDescent="0.25">
      <c r="A40" s="81" t="s">
        <v>74</v>
      </c>
      <c r="B40" s="81">
        <v>2</v>
      </c>
      <c r="C40" s="81">
        <v>5</v>
      </c>
      <c r="D40" s="81">
        <v>3</v>
      </c>
      <c r="E40" s="81">
        <v>3</v>
      </c>
      <c r="F40" s="81">
        <f t="shared" si="2"/>
        <v>5</v>
      </c>
      <c r="G40" s="81">
        <f t="shared" si="2"/>
        <v>8</v>
      </c>
      <c r="H40" s="81"/>
    </row>
    <row r="41" spans="1:8" s="10" customFormat="1" ht="14.25" customHeight="1" x14ac:dyDescent="0.25">
      <c r="A41" s="80" t="s">
        <v>64</v>
      </c>
      <c r="B41" s="80">
        <v>638</v>
      </c>
      <c r="C41" s="80">
        <v>948</v>
      </c>
      <c r="D41" s="80">
        <v>535</v>
      </c>
      <c r="E41" s="80">
        <v>828</v>
      </c>
      <c r="F41" s="80">
        <f t="shared" si="2"/>
        <v>1173</v>
      </c>
      <c r="G41" s="80">
        <f t="shared" si="2"/>
        <v>1776</v>
      </c>
      <c r="H41" s="80">
        <v>77</v>
      </c>
    </row>
    <row r="42" spans="1:8" s="10" customFormat="1" ht="14.25" customHeight="1" x14ac:dyDescent="0.25">
      <c r="A42" s="81" t="s">
        <v>2</v>
      </c>
      <c r="B42" s="81">
        <f>SUM(B36:B41)</f>
        <v>1565</v>
      </c>
      <c r="C42" s="81">
        <f>SUM(C36:C41)</f>
        <v>2006</v>
      </c>
      <c r="D42" s="81">
        <f>SUM(D36:D41)</f>
        <v>1012</v>
      </c>
      <c r="E42" s="81">
        <f>SUM(E36:E41)</f>
        <v>1450</v>
      </c>
      <c r="F42" s="81">
        <f>SUM(F36:F41)</f>
        <v>2577</v>
      </c>
      <c r="G42" s="81">
        <f t="shared" si="2"/>
        <v>3456</v>
      </c>
      <c r="H42" s="81">
        <f>SUM(H36:H41)</f>
        <v>176</v>
      </c>
    </row>
    <row r="43" spans="1:8" s="10" customFormat="1" ht="14.25" customHeight="1" x14ac:dyDescent="0.25">
      <c r="A43"/>
      <c r="C43" s="11"/>
      <c r="D43" s="11"/>
    </row>
    <row r="44" spans="1:8" s="10" customFormat="1" ht="14.25" customHeight="1" x14ac:dyDescent="0.25">
      <c r="A44" s="82" t="s">
        <v>80</v>
      </c>
      <c r="C44" s="11"/>
      <c r="D44" s="11"/>
    </row>
    <row r="45" spans="1:8" s="10" customFormat="1" ht="14.25" customHeight="1" x14ac:dyDescent="0.2">
      <c r="A45" s="104" t="s">
        <v>84</v>
      </c>
      <c r="B45" s="93" t="s">
        <v>18</v>
      </c>
      <c r="C45" s="87"/>
      <c r="D45" s="87" t="s">
        <v>19</v>
      </c>
      <c r="E45" s="88"/>
      <c r="F45" s="94" t="s">
        <v>77</v>
      </c>
      <c r="G45" s="91" t="s">
        <v>78</v>
      </c>
      <c r="H45" s="102" t="s">
        <v>79</v>
      </c>
    </row>
    <row r="46" spans="1:8" s="10" customFormat="1" ht="14.25" customHeight="1" x14ac:dyDescent="0.2">
      <c r="A46" s="86" t="s">
        <v>76</v>
      </c>
      <c r="B46" s="74" t="s">
        <v>23</v>
      </c>
      <c r="C46" s="75" t="s">
        <v>24</v>
      </c>
      <c r="D46" s="67" t="s">
        <v>23</v>
      </c>
      <c r="E46" s="70" t="s">
        <v>24</v>
      </c>
      <c r="F46" s="94"/>
      <c r="G46" s="91"/>
      <c r="H46" s="102"/>
    </row>
    <row r="47" spans="1:8" s="10" customFormat="1" ht="14.25" customHeight="1" x14ac:dyDescent="0.25">
      <c r="A47" s="81" t="s">
        <v>25</v>
      </c>
      <c r="B47" s="81">
        <v>185</v>
      </c>
      <c r="C47" s="81">
        <v>240</v>
      </c>
      <c r="D47" s="81">
        <v>159</v>
      </c>
      <c r="E47" s="81">
        <v>273</v>
      </c>
      <c r="F47" s="81">
        <f t="shared" ref="F47:G51" si="3">B47+D47</f>
        <v>344</v>
      </c>
      <c r="G47" s="81">
        <f t="shared" si="3"/>
        <v>513</v>
      </c>
      <c r="H47" s="81">
        <v>28</v>
      </c>
    </row>
    <row r="48" spans="1:8" s="10" customFormat="1" ht="14.25" customHeight="1" x14ac:dyDescent="0.25">
      <c r="A48" s="80" t="s">
        <v>26</v>
      </c>
      <c r="B48" s="80">
        <v>523</v>
      </c>
      <c r="C48" s="80">
        <v>582</v>
      </c>
      <c r="D48" s="80">
        <v>321</v>
      </c>
      <c r="E48" s="80">
        <v>383</v>
      </c>
      <c r="F48" s="80">
        <f t="shared" si="3"/>
        <v>844</v>
      </c>
      <c r="G48" s="80">
        <f t="shared" si="3"/>
        <v>965</v>
      </c>
      <c r="H48" s="80">
        <v>42</v>
      </c>
    </row>
    <row r="49" spans="1:8" s="10" customFormat="1" ht="14.25" customHeight="1" x14ac:dyDescent="0.25">
      <c r="A49" s="81" t="s">
        <v>27</v>
      </c>
      <c r="B49" s="81">
        <v>58</v>
      </c>
      <c r="C49" s="81">
        <v>72</v>
      </c>
      <c r="D49" s="81">
        <v>60</v>
      </c>
      <c r="E49" s="81">
        <v>88</v>
      </c>
      <c r="F49" s="81">
        <f t="shared" si="3"/>
        <v>118</v>
      </c>
      <c r="G49" s="81">
        <f t="shared" si="3"/>
        <v>160</v>
      </c>
      <c r="H49" s="81">
        <v>9</v>
      </c>
    </row>
    <row r="50" spans="1:8" s="10" customFormat="1" ht="14.25" customHeight="1" x14ac:dyDescent="0.25">
      <c r="A50" s="80" t="s">
        <v>28</v>
      </c>
      <c r="B50" s="80">
        <v>267</v>
      </c>
      <c r="C50" s="80">
        <v>474</v>
      </c>
      <c r="D50" s="80">
        <v>265</v>
      </c>
      <c r="E50" s="80">
        <v>476</v>
      </c>
      <c r="F50" s="80">
        <f t="shared" si="3"/>
        <v>532</v>
      </c>
      <c r="G50" s="80">
        <f t="shared" si="3"/>
        <v>950</v>
      </c>
      <c r="H50" s="80">
        <v>53</v>
      </c>
    </row>
    <row r="51" spans="1:8" s="10" customFormat="1" ht="14.25" customHeight="1" x14ac:dyDescent="0.25">
      <c r="A51" s="81" t="s">
        <v>29</v>
      </c>
      <c r="B51" s="81">
        <v>532</v>
      </c>
      <c r="C51" s="81">
        <v>638</v>
      </c>
      <c r="D51" s="81">
        <v>207</v>
      </c>
      <c r="E51" s="81">
        <v>230</v>
      </c>
      <c r="F51" s="81">
        <f t="shared" si="3"/>
        <v>739</v>
      </c>
      <c r="G51" s="81">
        <f t="shared" si="3"/>
        <v>868</v>
      </c>
      <c r="H51" s="81">
        <v>44</v>
      </c>
    </row>
    <row r="52" spans="1:8" s="10" customFormat="1" ht="14.25" customHeight="1" x14ac:dyDescent="0.25">
      <c r="A52" s="80" t="s">
        <v>2</v>
      </c>
      <c r="B52" s="80">
        <f t="shared" ref="B52:G52" si="4">SUM(B47:B51)</f>
        <v>1565</v>
      </c>
      <c r="C52" s="80">
        <f t="shared" si="4"/>
        <v>2006</v>
      </c>
      <c r="D52" s="80">
        <f t="shared" si="4"/>
        <v>1012</v>
      </c>
      <c r="E52" s="80">
        <f t="shared" si="4"/>
        <v>1450</v>
      </c>
      <c r="F52" s="80">
        <f t="shared" si="4"/>
        <v>2577</v>
      </c>
      <c r="G52" s="80">
        <f t="shared" si="4"/>
        <v>3456</v>
      </c>
      <c r="H52" s="80">
        <f>SUM(H47:H51)</f>
        <v>176</v>
      </c>
    </row>
    <row r="53" spans="1:8" s="10" customFormat="1" ht="14.25" customHeight="1" x14ac:dyDescent="0.25">
      <c r="A53"/>
      <c r="C53" s="11"/>
      <c r="D53" s="11"/>
    </row>
    <row r="54" spans="1:8" s="10" customFormat="1" x14ac:dyDescent="0.25">
      <c r="A54"/>
      <c r="C54" s="11"/>
      <c r="D54" s="11"/>
    </row>
    <row r="55" spans="1:8" s="10" customFormat="1" ht="15.75" x14ac:dyDescent="0.2">
      <c r="A55" s="7" t="s">
        <v>75</v>
      </c>
      <c r="C55" s="11"/>
      <c r="D55" s="11"/>
    </row>
    <row r="56" spans="1:8" s="10" customFormat="1" x14ac:dyDescent="0.2">
      <c r="A56" s="104" t="s">
        <v>83</v>
      </c>
      <c r="B56" s="93" t="s">
        <v>18</v>
      </c>
      <c r="C56" s="87"/>
      <c r="D56" s="87" t="s">
        <v>19</v>
      </c>
      <c r="E56" s="88"/>
      <c r="F56" s="94" t="s">
        <v>77</v>
      </c>
      <c r="G56" s="91" t="s">
        <v>78</v>
      </c>
      <c r="H56" s="102" t="s">
        <v>79</v>
      </c>
    </row>
    <row r="57" spans="1:8" s="10" customFormat="1" x14ac:dyDescent="0.2">
      <c r="A57" s="86" t="s">
        <v>76</v>
      </c>
      <c r="B57" s="74" t="s">
        <v>23</v>
      </c>
      <c r="C57" s="75" t="s">
        <v>24</v>
      </c>
      <c r="D57" s="67" t="s">
        <v>23</v>
      </c>
      <c r="E57" s="70" t="s">
        <v>24</v>
      </c>
      <c r="F57" s="94"/>
      <c r="G57" s="91"/>
      <c r="H57" s="102"/>
    </row>
    <row r="58" spans="1:8" s="10" customFormat="1" x14ac:dyDescent="0.25">
      <c r="A58" s="79" t="s">
        <v>4</v>
      </c>
      <c r="B58" s="79">
        <v>11</v>
      </c>
      <c r="C58" s="79">
        <v>28</v>
      </c>
      <c r="D58" s="79">
        <v>8</v>
      </c>
      <c r="E58" s="79">
        <v>21</v>
      </c>
      <c r="F58" s="79">
        <f t="shared" ref="F58:G63" si="5">B58+D58</f>
        <v>19</v>
      </c>
      <c r="G58" s="79">
        <f t="shared" si="5"/>
        <v>49</v>
      </c>
      <c r="H58" s="79">
        <v>1</v>
      </c>
    </row>
    <row r="59" spans="1:8" s="10" customFormat="1" x14ac:dyDescent="0.25">
      <c r="A59" s="80" t="s">
        <v>5</v>
      </c>
      <c r="B59" s="80">
        <v>710</v>
      </c>
      <c r="C59" s="80">
        <v>730</v>
      </c>
      <c r="D59" s="80">
        <v>308</v>
      </c>
      <c r="E59" s="80">
        <v>317</v>
      </c>
      <c r="F59" s="80">
        <f t="shared" si="5"/>
        <v>1018</v>
      </c>
      <c r="G59" s="80">
        <f t="shared" si="5"/>
        <v>1047</v>
      </c>
      <c r="H59" s="80">
        <v>21</v>
      </c>
    </row>
    <row r="60" spans="1:8" s="10" customFormat="1" x14ac:dyDescent="0.25">
      <c r="A60" s="79" t="s">
        <v>57</v>
      </c>
      <c r="B60" s="79">
        <v>15</v>
      </c>
      <c r="C60" s="79">
        <v>39</v>
      </c>
      <c r="D60" s="79">
        <v>16</v>
      </c>
      <c r="E60" s="79">
        <v>39</v>
      </c>
      <c r="F60" s="79">
        <f t="shared" si="5"/>
        <v>31</v>
      </c>
      <c r="G60" s="79">
        <f t="shared" si="5"/>
        <v>78</v>
      </c>
      <c r="H60" s="79">
        <v>18</v>
      </c>
    </row>
    <row r="61" spans="1:8" s="10" customFormat="1" x14ac:dyDescent="0.25">
      <c r="A61" s="80" t="s">
        <v>60</v>
      </c>
      <c r="B61" s="80">
        <v>85</v>
      </c>
      <c r="C61" s="80">
        <v>189</v>
      </c>
      <c r="D61" s="80">
        <v>101</v>
      </c>
      <c r="E61" s="80">
        <v>214</v>
      </c>
      <c r="F61" s="80">
        <f t="shared" si="5"/>
        <v>186</v>
      </c>
      <c r="G61" s="80">
        <f t="shared" si="5"/>
        <v>403</v>
      </c>
      <c r="H61" s="80">
        <v>19</v>
      </c>
    </row>
    <row r="62" spans="1:8" s="10" customFormat="1" x14ac:dyDescent="0.25">
      <c r="A62" s="79" t="s">
        <v>74</v>
      </c>
      <c r="B62" s="79">
        <v>1</v>
      </c>
      <c r="C62" s="79">
        <v>2</v>
      </c>
      <c r="D62" s="79">
        <v>1</v>
      </c>
      <c r="E62" s="79">
        <v>1</v>
      </c>
      <c r="F62" s="79">
        <f t="shared" si="5"/>
        <v>2</v>
      </c>
      <c r="G62" s="79">
        <f t="shared" si="5"/>
        <v>3</v>
      </c>
      <c r="H62" s="79">
        <v>1</v>
      </c>
    </row>
    <row r="63" spans="1:8" s="10" customFormat="1" x14ac:dyDescent="0.25">
      <c r="A63" s="80" t="s">
        <v>64</v>
      </c>
      <c r="B63" s="80">
        <v>618</v>
      </c>
      <c r="C63" s="80">
        <v>937</v>
      </c>
      <c r="D63" s="80">
        <v>536</v>
      </c>
      <c r="E63" s="80">
        <v>818</v>
      </c>
      <c r="F63" s="80">
        <f t="shared" si="5"/>
        <v>1154</v>
      </c>
      <c r="G63" s="80">
        <f t="shared" si="5"/>
        <v>1755</v>
      </c>
      <c r="H63" s="80">
        <v>77</v>
      </c>
    </row>
    <row r="64" spans="1:8" s="10" customFormat="1" x14ac:dyDescent="0.25">
      <c r="A64" s="79" t="s">
        <v>2</v>
      </c>
      <c r="B64" s="79">
        <f t="shared" ref="B64:G64" si="6">SUM(B58:B63)</f>
        <v>1440</v>
      </c>
      <c r="C64" s="79">
        <f t="shared" si="6"/>
        <v>1925</v>
      </c>
      <c r="D64" s="79">
        <f t="shared" si="6"/>
        <v>970</v>
      </c>
      <c r="E64" s="79">
        <f t="shared" si="6"/>
        <v>1410</v>
      </c>
      <c r="F64" s="79">
        <f t="shared" si="6"/>
        <v>2410</v>
      </c>
      <c r="G64" s="79">
        <f t="shared" si="6"/>
        <v>3335</v>
      </c>
      <c r="H64" s="79">
        <f>SUM(H58:H63)</f>
        <v>137</v>
      </c>
    </row>
    <row r="65" spans="1:8" s="10" customFormat="1" x14ac:dyDescent="0.25">
      <c r="A65"/>
      <c r="C65" s="11"/>
      <c r="D65" s="11"/>
    </row>
    <row r="66" spans="1:8" s="10" customFormat="1" x14ac:dyDescent="0.2">
      <c r="A66" s="104" t="s">
        <v>84</v>
      </c>
      <c r="B66" s="87" t="s">
        <v>18</v>
      </c>
      <c r="C66" s="88"/>
      <c r="D66" s="87" t="s">
        <v>19</v>
      </c>
      <c r="E66" s="88"/>
      <c r="F66" s="89" t="s">
        <v>77</v>
      </c>
      <c r="G66" s="91" t="s">
        <v>78</v>
      </c>
      <c r="H66" s="102" t="s">
        <v>79</v>
      </c>
    </row>
    <row r="67" spans="1:8" s="10" customFormat="1" x14ac:dyDescent="0.25">
      <c r="A67" s="86" t="s">
        <v>76</v>
      </c>
      <c r="B67" s="76" t="s">
        <v>23</v>
      </c>
      <c r="C67" s="76" t="s">
        <v>24</v>
      </c>
      <c r="D67" s="77" t="s">
        <v>23</v>
      </c>
      <c r="E67" s="78" t="s">
        <v>24</v>
      </c>
      <c r="F67" s="90"/>
      <c r="G67" s="92"/>
      <c r="H67" s="102"/>
    </row>
    <row r="68" spans="1:8" s="10" customFormat="1" x14ac:dyDescent="0.25">
      <c r="A68" s="40" t="s">
        <v>25</v>
      </c>
      <c r="B68" s="40">
        <v>171</v>
      </c>
      <c r="C68" s="40">
        <v>235</v>
      </c>
      <c r="D68" s="40">
        <v>155</v>
      </c>
      <c r="E68" s="40">
        <v>261</v>
      </c>
      <c r="F68" s="40">
        <f t="shared" ref="F68:G72" si="7">B68+D68</f>
        <v>326</v>
      </c>
      <c r="G68" s="79">
        <f t="shared" si="7"/>
        <v>496</v>
      </c>
      <c r="H68" s="79">
        <v>23</v>
      </c>
    </row>
    <row r="69" spans="1:8" s="10" customFormat="1" x14ac:dyDescent="0.25">
      <c r="A69" s="48" t="s">
        <v>26</v>
      </c>
      <c r="B69" s="48">
        <v>493</v>
      </c>
      <c r="C69" s="48">
        <v>560</v>
      </c>
      <c r="D69" s="48">
        <v>314</v>
      </c>
      <c r="E69" s="48">
        <v>391</v>
      </c>
      <c r="F69" s="48">
        <f t="shared" si="7"/>
        <v>807</v>
      </c>
      <c r="G69" s="80">
        <f t="shared" si="7"/>
        <v>951</v>
      </c>
      <c r="H69" s="80">
        <v>37</v>
      </c>
    </row>
    <row r="70" spans="1:8" s="10" customFormat="1" x14ac:dyDescent="0.25">
      <c r="A70" s="40" t="s">
        <v>27</v>
      </c>
      <c r="B70" s="40">
        <v>56</v>
      </c>
      <c r="C70" s="40">
        <v>69</v>
      </c>
      <c r="D70" s="40">
        <v>53</v>
      </c>
      <c r="E70" s="40">
        <v>78</v>
      </c>
      <c r="F70" s="40">
        <f t="shared" si="7"/>
        <v>109</v>
      </c>
      <c r="G70" s="79">
        <f t="shared" si="7"/>
        <v>147</v>
      </c>
      <c r="H70" s="79">
        <v>5</v>
      </c>
    </row>
    <row r="71" spans="1:8" s="10" customFormat="1" x14ac:dyDescent="0.25">
      <c r="A71" s="48" t="s">
        <v>28</v>
      </c>
      <c r="B71" s="48">
        <v>236</v>
      </c>
      <c r="C71" s="48">
        <v>453</v>
      </c>
      <c r="D71" s="48">
        <v>245</v>
      </c>
      <c r="E71" s="48">
        <v>461</v>
      </c>
      <c r="F71" s="48">
        <f t="shared" si="7"/>
        <v>481</v>
      </c>
      <c r="G71" s="80">
        <f t="shared" si="7"/>
        <v>914</v>
      </c>
      <c r="H71" s="80">
        <v>43</v>
      </c>
    </row>
    <row r="72" spans="1:8" s="10" customFormat="1" x14ac:dyDescent="0.25">
      <c r="A72" s="40" t="s">
        <v>29</v>
      </c>
      <c r="B72" s="40">
        <v>484</v>
      </c>
      <c r="C72" s="40">
        <v>608</v>
      </c>
      <c r="D72" s="40">
        <v>203</v>
      </c>
      <c r="E72" s="40">
        <v>219</v>
      </c>
      <c r="F72" s="40">
        <f t="shared" si="7"/>
        <v>687</v>
      </c>
      <c r="G72" s="79">
        <f t="shared" si="7"/>
        <v>827</v>
      </c>
      <c r="H72" s="79">
        <v>29</v>
      </c>
    </row>
    <row r="73" spans="1:8" s="10" customFormat="1" x14ac:dyDescent="0.25">
      <c r="A73" s="48" t="s">
        <v>2</v>
      </c>
      <c r="B73" s="48">
        <f t="shared" ref="B73:G73" si="8">SUM(B68:B72)</f>
        <v>1440</v>
      </c>
      <c r="C73" s="48">
        <f t="shared" si="8"/>
        <v>1925</v>
      </c>
      <c r="D73" s="48">
        <f t="shared" si="8"/>
        <v>970</v>
      </c>
      <c r="E73" s="48">
        <f t="shared" si="8"/>
        <v>1410</v>
      </c>
      <c r="F73" s="80">
        <f t="shared" si="8"/>
        <v>2410</v>
      </c>
      <c r="G73" s="80">
        <f t="shared" si="8"/>
        <v>3335</v>
      </c>
      <c r="H73" s="80">
        <f>SUM(H68:H72)</f>
        <v>137</v>
      </c>
    </row>
    <row r="74" spans="1:8" s="10" customFormat="1" x14ac:dyDescent="0.25">
      <c r="A74"/>
      <c r="C74" s="11"/>
      <c r="D74" s="11"/>
    </row>
    <row r="75" spans="1:8" s="10" customFormat="1" x14ac:dyDescent="0.25">
      <c r="A75"/>
      <c r="C75" s="11"/>
      <c r="D75" s="11"/>
    </row>
    <row r="76" spans="1:8" s="10" customFormat="1" x14ac:dyDescent="0.25">
      <c r="A76"/>
      <c r="C76" s="11"/>
      <c r="D76" s="11"/>
    </row>
    <row r="77" spans="1:8" s="10" customFormat="1" ht="15.75" x14ac:dyDescent="0.25">
      <c r="A77" s="7" t="s">
        <v>56</v>
      </c>
      <c r="B77"/>
      <c r="C77"/>
      <c r="D77"/>
      <c r="E77"/>
      <c r="F77"/>
      <c r="G77"/>
      <c r="H77"/>
    </row>
    <row r="78" spans="1:8" s="10" customFormat="1" ht="15" customHeight="1" x14ac:dyDescent="0.2">
      <c r="A78" s="95" t="s">
        <v>83</v>
      </c>
      <c r="B78" s="97" t="s">
        <v>18</v>
      </c>
      <c r="C78" s="97"/>
      <c r="D78" s="97" t="s">
        <v>19</v>
      </c>
      <c r="E78" s="97"/>
      <c r="F78" s="98" t="s">
        <v>21</v>
      </c>
      <c r="G78" s="98" t="s">
        <v>22</v>
      </c>
      <c r="H78" s="98" t="s">
        <v>47</v>
      </c>
    </row>
    <row r="79" spans="1:8" s="10" customFormat="1" ht="33.75" customHeight="1" thickBot="1" x14ac:dyDescent="0.25">
      <c r="A79" s="96" t="s">
        <v>76</v>
      </c>
      <c r="B79" s="16" t="s">
        <v>23</v>
      </c>
      <c r="C79" s="16" t="s">
        <v>24</v>
      </c>
      <c r="D79" s="16" t="s">
        <v>23</v>
      </c>
      <c r="E79" s="16" t="s">
        <v>24</v>
      </c>
      <c r="F79" s="99"/>
      <c r="G79" s="99"/>
      <c r="H79" s="99"/>
    </row>
    <row r="80" spans="1:8" s="10" customFormat="1" ht="15.75" thickTop="1" x14ac:dyDescent="0.25">
      <c r="A80" s="12" t="s">
        <v>4</v>
      </c>
      <c r="B80" s="12">
        <v>10</v>
      </c>
      <c r="C80" s="12">
        <v>27</v>
      </c>
      <c r="D80" s="12">
        <v>8</v>
      </c>
      <c r="E80" s="12">
        <v>21</v>
      </c>
      <c r="F80" s="12">
        <v>18</v>
      </c>
      <c r="G80" s="12">
        <v>48</v>
      </c>
      <c r="H80" s="12">
        <v>0</v>
      </c>
    </row>
    <row r="81" spans="1:8" s="10" customFormat="1" x14ac:dyDescent="0.25">
      <c r="A81" s="14" t="s">
        <v>5</v>
      </c>
      <c r="B81" s="14">
        <v>640</v>
      </c>
      <c r="C81" s="14">
        <v>649</v>
      </c>
      <c r="D81" s="14">
        <v>267</v>
      </c>
      <c r="E81" s="14">
        <v>284</v>
      </c>
      <c r="F81" s="14">
        <v>907</v>
      </c>
      <c r="G81" s="14">
        <v>933</v>
      </c>
      <c r="H81" s="14">
        <v>36</v>
      </c>
    </row>
    <row r="82" spans="1:8" s="10" customFormat="1" x14ac:dyDescent="0.25">
      <c r="A82" s="14" t="s">
        <v>57</v>
      </c>
      <c r="B82" s="14">
        <v>13</v>
      </c>
      <c r="C82" s="14">
        <v>30</v>
      </c>
      <c r="D82" s="14">
        <v>19</v>
      </c>
      <c r="E82" s="14">
        <v>25</v>
      </c>
      <c r="F82" s="14">
        <v>32</v>
      </c>
      <c r="G82" s="14">
        <v>55</v>
      </c>
      <c r="H82" s="14">
        <v>33</v>
      </c>
    </row>
    <row r="83" spans="1:8" s="10" customFormat="1" x14ac:dyDescent="0.25">
      <c r="A83" s="14" t="s">
        <v>8</v>
      </c>
      <c r="B83" s="14">
        <v>85</v>
      </c>
      <c r="C83" s="14">
        <v>191</v>
      </c>
      <c r="D83" s="14">
        <v>100</v>
      </c>
      <c r="E83" s="14">
        <v>212</v>
      </c>
      <c r="F83" s="14">
        <v>185</v>
      </c>
      <c r="G83" s="14">
        <v>403</v>
      </c>
      <c r="H83" s="14">
        <v>30</v>
      </c>
    </row>
    <row r="84" spans="1:8" x14ac:dyDescent="0.25">
      <c r="A84" s="14" t="s">
        <v>10</v>
      </c>
      <c r="B84" s="14">
        <v>612</v>
      </c>
      <c r="C84" s="14">
        <v>963</v>
      </c>
      <c r="D84" s="14">
        <v>492</v>
      </c>
      <c r="E84" s="14">
        <v>796</v>
      </c>
      <c r="F84" s="14">
        <v>1104</v>
      </c>
      <c r="G84" s="14">
        <v>1759</v>
      </c>
      <c r="H84" s="14">
        <v>76</v>
      </c>
    </row>
    <row r="85" spans="1:8" ht="15.75" thickBot="1" x14ac:dyDescent="0.3">
      <c r="A85" s="30" t="s">
        <v>2</v>
      </c>
      <c r="B85" s="30">
        <v>1360</v>
      </c>
      <c r="C85" s="30">
        <v>1860</v>
      </c>
      <c r="D85" s="30">
        <v>886</v>
      </c>
      <c r="E85" s="30">
        <v>1338</v>
      </c>
      <c r="F85" s="30">
        <v>2246</v>
      </c>
      <c r="G85" s="30">
        <v>3198</v>
      </c>
      <c r="H85" s="30">
        <f>SUM(H80:H84)</f>
        <v>175</v>
      </c>
    </row>
    <row r="86" spans="1:8" ht="15.75" thickTop="1" x14ac:dyDescent="0.25">
      <c r="A86" s="32"/>
      <c r="B86" s="32"/>
      <c r="C86" s="32"/>
      <c r="D86" s="32"/>
      <c r="E86" s="32"/>
      <c r="F86" s="32"/>
      <c r="G86" s="32"/>
      <c r="H86" s="32"/>
    </row>
    <row r="87" spans="1:8" x14ac:dyDescent="0.25">
      <c r="A87" s="32"/>
      <c r="B87" s="32"/>
      <c r="C87" s="32"/>
      <c r="D87" s="32"/>
      <c r="E87" s="32"/>
      <c r="F87" s="32"/>
      <c r="G87" s="32"/>
      <c r="H87" s="32"/>
    </row>
    <row r="88" spans="1:8" ht="15.75" x14ac:dyDescent="0.25">
      <c r="A88" s="7" t="s">
        <v>56</v>
      </c>
    </row>
    <row r="89" spans="1:8" ht="15" customHeight="1" x14ac:dyDescent="0.25">
      <c r="A89" s="95" t="s">
        <v>84</v>
      </c>
      <c r="B89" s="97" t="s">
        <v>18</v>
      </c>
      <c r="C89" s="97"/>
      <c r="D89" s="97" t="s">
        <v>19</v>
      </c>
      <c r="E89" s="97"/>
      <c r="F89" s="98" t="s">
        <v>21</v>
      </c>
      <c r="G89" s="98" t="s">
        <v>22</v>
      </c>
      <c r="H89" s="98" t="s">
        <v>46</v>
      </c>
    </row>
    <row r="90" spans="1:8" ht="15.75" thickBot="1" x14ac:dyDescent="0.3">
      <c r="A90" s="96" t="s">
        <v>76</v>
      </c>
      <c r="B90" s="16" t="s">
        <v>23</v>
      </c>
      <c r="C90" s="16" t="s">
        <v>24</v>
      </c>
      <c r="D90" s="16" t="s">
        <v>23</v>
      </c>
      <c r="E90" s="16" t="s">
        <v>24</v>
      </c>
      <c r="F90" s="99"/>
      <c r="G90" s="99"/>
      <c r="H90" s="99"/>
    </row>
    <row r="91" spans="1:8" ht="15.75" thickTop="1" x14ac:dyDescent="0.25">
      <c r="A91" s="12" t="s">
        <v>25</v>
      </c>
      <c r="B91" s="12">
        <v>161</v>
      </c>
      <c r="C91" s="12">
        <v>227</v>
      </c>
      <c r="D91" s="12">
        <v>140</v>
      </c>
      <c r="E91" s="12">
        <v>241</v>
      </c>
      <c r="F91" s="12">
        <v>301</v>
      </c>
      <c r="G91" s="12">
        <v>468</v>
      </c>
      <c r="H91" s="12">
        <v>20</v>
      </c>
    </row>
    <row r="92" spans="1:8" x14ac:dyDescent="0.25">
      <c r="A92" s="14" t="s">
        <v>26</v>
      </c>
      <c r="B92" s="14">
        <v>493</v>
      </c>
      <c r="C92" s="14">
        <v>548</v>
      </c>
      <c r="D92" s="14">
        <v>299</v>
      </c>
      <c r="E92" s="14">
        <v>378</v>
      </c>
      <c r="F92" s="14">
        <v>792</v>
      </c>
      <c r="G92" s="14">
        <v>926</v>
      </c>
      <c r="H92" s="14">
        <v>45</v>
      </c>
    </row>
    <row r="93" spans="1:8" x14ac:dyDescent="0.25">
      <c r="A93" s="14" t="s">
        <v>27</v>
      </c>
      <c r="B93" s="14">
        <v>55</v>
      </c>
      <c r="C93" s="14">
        <v>65</v>
      </c>
      <c r="D93" s="14">
        <v>51</v>
      </c>
      <c r="E93" s="14">
        <v>76</v>
      </c>
      <c r="F93" s="14">
        <v>106</v>
      </c>
      <c r="G93" s="14">
        <v>141</v>
      </c>
      <c r="H93" s="14">
        <v>3</v>
      </c>
    </row>
    <row r="94" spans="1:8" x14ac:dyDescent="0.25">
      <c r="A94" s="14" t="s">
        <v>28</v>
      </c>
      <c r="B94" s="14">
        <v>193</v>
      </c>
      <c r="C94" s="14">
        <v>431</v>
      </c>
      <c r="D94" s="14">
        <v>215</v>
      </c>
      <c r="E94" s="14">
        <v>440</v>
      </c>
      <c r="F94" s="14">
        <v>408</v>
      </c>
      <c r="G94" s="14">
        <v>871</v>
      </c>
      <c r="H94" s="14">
        <v>57</v>
      </c>
    </row>
    <row r="95" spans="1:8" x14ac:dyDescent="0.25">
      <c r="A95" s="14" t="s">
        <v>29</v>
      </c>
      <c r="B95" s="14">
        <v>458</v>
      </c>
      <c r="C95" s="14">
        <v>589</v>
      </c>
      <c r="D95" s="14">
        <v>181</v>
      </c>
      <c r="E95" s="14">
        <v>203</v>
      </c>
      <c r="F95" s="14">
        <v>639</v>
      </c>
      <c r="G95" s="14">
        <v>792</v>
      </c>
      <c r="H95" s="14">
        <v>50</v>
      </c>
    </row>
    <row r="96" spans="1:8" ht="15.75" thickBot="1" x14ac:dyDescent="0.3">
      <c r="A96" s="30" t="s">
        <v>2</v>
      </c>
      <c r="B96" s="30">
        <v>1360</v>
      </c>
      <c r="C96" s="30">
        <v>1860</v>
      </c>
      <c r="D96" s="30">
        <v>886</v>
      </c>
      <c r="E96" s="30">
        <v>1338</v>
      </c>
      <c r="F96" s="30">
        <v>2246</v>
      </c>
      <c r="G96" s="30">
        <v>3198</v>
      </c>
      <c r="H96" s="30">
        <f>SUM(H91:H95)</f>
        <v>175</v>
      </c>
    </row>
    <row r="97" spans="1:8" ht="15.75" thickTop="1" x14ac:dyDescent="0.25">
      <c r="A97" s="32"/>
      <c r="B97" s="32"/>
      <c r="C97" s="32"/>
      <c r="D97" s="32"/>
      <c r="E97" s="32"/>
      <c r="F97" s="32"/>
      <c r="G97" s="32"/>
      <c r="H97" s="32"/>
    </row>
    <row r="98" spans="1:8" x14ac:dyDescent="0.25">
      <c r="A98" s="32"/>
      <c r="B98" s="32"/>
      <c r="C98" s="32"/>
      <c r="D98" s="32"/>
      <c r="E98" s="32"/>
      <c r="F98" s="32"/>
      <c r="G98" s="32"/>
      <c r="H98" s="32"/>
    </row>
    <row r="100" spans="1:8" ht="15.75" x14ac:dyDescent="0.25">
      <c r="A100" s="7" t="s">
        <v>42</v>
      </c>
    </row>
    <row r="101" spans="1:8" ht="15" customHeight="1" x14ac:dyDescent="0.25">
      <c r="A101" s="95" t="s">
        <v>83</v>
      </c>
      <c r="B101" s="97" t="s">
        <v>18</v>
      </c>
      <c r="C101" s="97"/>
      <c r="D101" s="97" t="s">
        <v>19</v>
      </c>
      <c r="E101" s="97"/>
      <c r="F101" s="98" t="s">
        <v>21</v>
      </c>
      <c r="G101" s="98" t="s">
        <v>22</v>
      </c>
      <c r="H101" s="98" t="s">
        <v>47</v>
      </c>
    </row>
    <row r="102" spans="1:8" ht="28.5" customHeight="1" thickBot="1" x14ac:dyDescent="0.3">
      <c r="A102" s="96" t="s">
        <v>76</v>
      </c>
      <c r="B102" s="16" t="s">
        <v>23</v>
      </c>
      <c r="C102" s="16" t="s">
        <v>24</v>
      </c>
      <c r="D102" s="16" t="s">
        <v>23</v>
      </c>
      <c r="E102" s="16" t="s">
        <v>24</v>
      </c>
      <c r="F102" s="99"/>
      <c r="G102" s="99"/>
      <c r="H102" s="99"/>
    </row>
    <row r="103" spans="1:8" ht="15.75" thickTop="1" x14ac:dyDescent="0.25">
      <c r="A103" s="12" t="s">
        <v>4</v>
      </c>
      <c r="B103" s="12">
        <v>10</v>
      </c>
      <c r="C103" s="12">
        <v>25</v>
      </c>
      <c r="D103" s="12">
        <v>8</v>
      </c>
      <c r="E103" s="12">
        <v>20</v>
      </c>
      <c r="F103" s="12">
        <v>18</v>
      </c>
      <c r="G103" s="12">
        <v>45</v>
      </c>
      <c r="H103" s="12">
        <v>1</v>
      </c>
    </row>
    <row r="104" spans="1:8" x14ac:dyDescent="0.25">
      <c r="A104" s="14" t="s">
        <v>5</v>
      </c>
      <c r="B104" s="14">
        <v>575</v>
      </c>
      <c r="C104" s="14">
        <v>591</v>
      </c>
      <c r="D104" s="14">
        <v>198</v>
      </c>
      <c r="E104" s="14">
        <v>225</v>
      </c>
      <c r="F104" s="14">
        <v>773</v>
      </c>
      <c r="G104" s="14">
        <v>816</v>
      </c>
      <c r="H104" s="14">
        <v>22</v>
      </c>
    </row>
    <row r="105" spans="1:8" x14ac:dyDescent="0.25">
      <c r="A105" s="14" t="s">
        <v>8</v>
      </c>
      <c r="B105" s="14">
        <v>122</v>
      </c>
      <c r="C105" s="14">
        <v>229</v>
      </c>
      <c r="D105" s="14">
        <v>132</v>
      </c>
      <c r="E105" s="14">
        <v>253</v>
      </c>
      <c r="F105" s="14">
        <v>254</v>
      </c>
      <c r="G105" s="14">
        <v>482</v>
      </c>
      <c r="H105" s="14">
        <v>31</v>
      </c>
    </row>
    <row r="106" spans="1:8" x14ac:dyDescent="0.25">
      <c r="A106" s="14" t="s">
        <v>10</v>
      </c>
      <c r="B106" s="14">
        <v>650</v>
      </c>
      <c r="C106" s="14">
        <v>934</v>
      </c>
      <c r="D106" s="14">
        <v>494</v>
      </c>
      <c r="E106" s="14">
        <v>756</v>
      </c>
      <c r="F106" s="14">
        <v>1144</v>
      </c>
      <c r="G106" s="14">
        <v>1690</v>
      </c>
      <c r="H106" s="14">
        <v>91</v>
      </c>
    </row>
    <row r="107" spans="1:8" ht="15.75" thickBot="1" x14ac:dyDescent="0.3">
      <c r="A107" s="30" t="s">
        <v>2</v>
      </c>
      <c r="B107" s="30">
        <v>1357</v>
      </c>
      <c r="C107" s="30">
        <v>1779</v>
      </c>
      <c r="D107" s="30">
        <v>832</v>
      </c>
      <c r="E107" s="30">
        <v>1254</v>
      </c>
      <c r="F107" s="30">
        <v>2189</v>
      </c>
      <c r="G107" s="30">
        <v>3033</v>
      </c>
      <c r="H107" s="30">
        <f>SUM(H103:H106)</f>
        <v>145</v>
      </c>
    </row>
    <row r="108" spans="1:8" ht="15.75" thickTop="1" x14ac:dyDescent="0.25"/>
    <row r="110" spans="1:8" ht="15.75" x14ac:dyDescent="0.25">
      <c r="A110" s="7" t="s">
        <v>42</v>
      </c>
    </row>
    <row r="111" spans="1:8" ht="15" customHeight="1" x14ac:dyDescent="0.25">
      <c r="A111" s="95" t="s">
        <v>84</v>
      </c>
      <c r="B111" s="97" t="s">
        <v>18</v>
      </c>
      <c r="C111" s="97"/>
      <c r="D111" s="97" t="s">
        <v>19</v>
      </c>
      <c r="E111" s="97"/>
      <c r="F111" s="98" t="s">
        <v>21</v>
      </c>
      <c r="G111" s="98" t="s">
        <v>22</v>
      </c>
      <c r="H111" s="98" t="s">
        <v>46</v>
      </c>
    </row>
    <row r="112" spans="1:8" ht="36" customHeight="1" thickBot="1" x14ac:dyDescent="0.3">
      <c r="A112" s="96" t="s">
        <v>76</v>
      </c>
      <c r="B112" s="16" t="s">
        <v>23</v>
      </c>
      <c r="C112" s="16" t="s">
        <v>24</v>
      </c>
      <c r="D112" s="16" t="s">
        <v>23</v>
      </c>
      <c r="E112" s="16" t="s">
        <v>24</v>
      </c>
      <c r="F112" s="99"/>
      <c r="G112" s="99"/>
      <c r="H112" s="99"/>
    </row>
    <row r="113" spans="1:8" ht="15.75" thickTop="1" x14ac:dyDescent="0.25">
      <c r="A113" s="12" t="s">
        <v>25</v>
      </c>
      <c r="B113" s="12">
        <v>160</v>
      </c>
      <c r="C113" s="12">
        <v>219</v>
      </c>
      <c r="D113" s="12">
        <v>136</v>
      </c>
      <c r="E113" s="12">
        <v>227</v>
      </c>
      <c r="F113" s="12">
        <v>296</v>
      </c>
      <c r="G113" s="12">
        <v>446</v>
      </c>
      <c r="H113" s="12">
        <v>18</v>
      </c>
    </row>
    <row r="114" spans="1:8" x14ac:dyDescent="0.25">
      <c r="A114" s="14" t="s">
        <v>26</v>
      </c>
      <c r="B114" s="14">
        <v>488</v>
      </c>
      <c r="C114" s="14">
        <v>528</v>
      </c>
      <c r="D114" s="14">
        <v>288</v>
      </c>
      <c r="E114" s="14">
        <v>362</v>
      </c>
      <c r="F114" s="14">
        <v>776</v>
      </c>
      <c r="G114" s="14">
        <v>890</v>
      </c>
      <c r="H114" s="14">
        <v>44</v>
      </c>
    </row>
    <row r="115" spans="1:8" x14ac:dyDescent="0.25">
      <c r="A115" s="14" t="s">
        <v>27</v>
      </c>
      <c r="B115" s="14">
        <v>52</v>
      </c>
      <c r="C115" s="14">
        <v>60</v>
      </c>
      <c r="D115" s="14">
        <v>50</v>
      </c>
      <c r="E115" s="14">
        <v>73</v>
      </c>
      <c r="F115" s="14">
        <v>102</v>
      </c>
      <c r="G115" s="14">
        <v>133</v>
      </c>
      <c r="H115" s="14">
        <v>8</v>
      </c>
    </row>
    <row r="116" spans="1:8" x14ac:dyDescent="0.25">
      <c r="A116" s="14" t="s">
        <v>28</v>
      </c>
      <c r="B116" s="14">
        <v>209</v>
      </c>
      <c r="C116" s="14">
        <v>400</v>
      </c>
      <c r="D116" s="14">
        <v>188</v>
      </c>
      <c r="E116" s="14">
        <v>405</v>
      </c>
      <c r="F116" s="14">
        <v>397</v>
      </c>
      <c r="G116" s="14">
        <v>805</v>
      </c>
      <c r="H116" s="14">
        <v>34</v>
      </c>
    </row>
    <row r="117" spans="1:8" x14ac:dyDescent="0.25">
      <c r="A117" s="14" t="s">
        <v>29</v>
      </c>
      <c r="B117" s="14">
        <v>448</v>
      </c>
      <c r="C117" s="14">
        <v>572</v>
      </c>
      <c r="D117" s="14">
        <v>170</v>
      </c>
      <c r="E117" s="14">
        <v>187</v>
      </c>
      <c r="F117" s="14">
        <v>618</v>
      </c>
      <c r="G117" s="14">
        <v>759</v>
      </c>
      <c r="H117" s="14">
        <v>41</v>
      </c>
    </row>
    <row r="118" spans="1:8" ht="15.75" thickBot="1" x14ac:dyDescent="0.3">
      <c r="A118" s="30" t="s">
        <v>2</v>
      </c>
      <c r="B118" s="30">
        <v>1357</v>
      </c>
      <c r="C118" s="30">
        <v>1779</v>
      </c>
      <c r="D118" s="30">
        <v>832</v>
      </c>
      <c r="E118" s="30">
        <v>1254</v>
      </c>
      <c r="F118" s="30">
        <v>2189</v>
      </c>
      <c r="G118" s="30">
        <v>3033</v>
      </c>
      <c r="H118" s="30">
        <f>SUM(H113:H117)</f>
        <v>145</v>
      </c>
    </row>
    <row r="119" spans="1:8" ht="15.75" thickTop="1" x14ac:dyDescent="0.25"/>
    <row r="122" spans="1:8" ht="15.75" x14ac:dyDescent="0.25">
      <c r="A122" s="7" t="s">
        <v>43</v>
      </c>
    </row>
    <row r="123" spans="1:8" ht="15" customHeight="1" x14ac:dyDescent="0.25">
      <c r="A123" s="95" t="s">
        <v>83</v>
      </c>
      <c r="B123" s="97" t="s">
        <v>18</v>
      </c>
      <c r="C123" s="97"/>
      <c r="D123" s="97" t="s">
        <v>19</v>
      </c>
      <c r="E123" s="97"/>
      <c r="F123" s="98" t="s">
        <v>21</v>
      </c>
      <c r="G123" s="98" t="s">
        <v>22</v>
      </c>
      <c r="H123" s="98" t="s">
        <v>47</v>
      </c>
    </row>
    <row r="124" spans="1:8" ht="32.25" customHeight="1" thickBot="1" x14ac:dyDescent="0.3">
      <c r="A124" s="96" t="s">
        <v>76</v>
      </c>
      <c r="B124" s="16" t="s">
        <v>23</v>
      </c>
      <c r="C124" s="16" t="s">
        <v>24</v>
      </c>
      <c r="D124" s="16" t="s">
        <v>23</v>
      </c>
      <c r="E124" s="16" t="s">
        <v>24</v>
      </c>
      <c r="F124" s="99"/>
      <c r="G124" s="99"/>
      <c r="H124" s="99"/>
    </row>
    <row r="125" spans="1:8" ht="15.75" thickTop="1" x14ac:dyDescent="0.25">
      <c r="A125" s="12" t="s">
        <v>4</v>
      </c>
      <c r="B125" s="12">
        <v>12</v>
      </c>
      <c r="C125" s="12">
        <v>32</v>
      </c>
      <c r="D125" s="12">
        <v>7</v>
      </c>
      <c r="E125" s="12">
        <v>20</v>
      </c>
      <c r="F125" s="12">
        <v>19</v>
      </c>
      <c r="G125" s="12">
        <v>52</v>
      </c>
      <c r="H125" s="12">
        <v>0</v>
      </c>
    </row>
    <row r="126" spans="1:8" x14ac:dyDescent="0.25">
      <c r="A126" s="14" t="s">
        <v>5</v>
      </c>
      <c r="B126" s="14">
        <v>498</v>
      </c>
      <c r="C126" s="14">
        <v>525</v>
      </c>
      <c r="D126" s="14">
        <v>173</v>
      </c>
      <c r="E126" s="14">
        <v>183</v>
      </c>
      <c r="F126" s="14">
        <v>671</v>
      </c>
      <c r="G126" s="14">
        <v>708</v>
      </c>
      <c r="H126" s="14">
        <v>23</v>
      </c>
    </row>
    <row r="127" spans="1:8" x14ac:dyDescent="0.25">
      <c r="A127" s="14" t="s">
        <v>8</v>
      </c>
      <c r="B127" s="14">
        <v>123</v>
      </c>
      <c r="C127" s="14">
        <v>222</v>
      </c>
      <c r="D127" s="14">
        <v>148</v>
      </c>
      <c r="E127" s="14">
        <v>256</v>
      </c>
      <c r="F127" s="14">
        <v>271</v>
      </c>
      <c r="G127" s="14">
        <v>478</v>
      </c>
      <c r="H127" s="14">
        <v>34</v>
      </c>
    </row>
    <row r="128" spans="1:8" x14ac:dyDescent="0.25">
      <c r="A128" s="14" t="s">
        <v>9</v>
      </c>
      <c r="B128" s="14">
        <v>0</v>
      </c>
      <c r="C128" s="14">
        <v>80</v>
      </c>
      <c r="D128" s="14">
        <v>0</v>
      </c>
      <c r="E128" s="14">
        <v>56</v>
      </c>
      <c r="F128" s="14">
        <v>0</v>
      </c>
      <c r="G128" s="14">
        <v>136</v>
      </c>
      <c r="H128" s="14">
        <v>0</v>
      </c>
    </row>
    <row r="129" spans="1:8" x14ac:dyDescent="0.25">
      <c r="A129" s="14" t="s">
        <v>10</v>
      </c>
      <c r="B129" s="14">
        <v>650</v>
      </c>
      <c r="C129" s="14">
        <v>940</v>
      </c>
      <c r="D129" s="14">
        <v>450</v>
      </c>
      <c r="E129" s="14">
        <v>733</v>
      </c>
      <c r="F129" s="14">
        <v>1100</v>
      </c>
      <c r="G129" s="14">
        <v>1673</v>
      </c>
      <c r="H129" s="14">
        <v>68</v>
      </c>
    </row>
    <row r="130" spans="1:8" ht="15.75" thickBot="1" x14ac:dyDescent="0.3">
      <c r="A130" s="30" t="s">
        <v>2</v>
      </c>
      <c r="B130" s="30">
        <v>1283</v>
      </c>
      <c r="C130" s="30">
        <v>1799</v>
      </c>
      <c r="D130" s="30">
        <v>778</v>
      </c>
      <c r="E130" s="30">
        <v>1248</v>
      </c>
      <c r="F130" s="30">
        <v>2061</v>
      </c>
      <c r="G130" s="30">
        <v>3047</v>
      </c>
      <c r="H130" s="30">
        <f>SUM(H125:H129)</f>
        <v>125</v>
      </c>
    </row>
    <row r="131" spans="1:8" ht="15.75" thickTop="1" x14ac:dyDescent="0.25"/>
    <row r="133" spans="1:8" ht="15.75" x14ac:dyDescent="0.25">
      <c r="A133" s="7" t="s">
        <v>43</v>
      </c>
    </row>
    <row r="134" spans="1:8" ht="15" customHeight="1" x14ac:dyDescent="0.25">
      <c r="A134" s="95" t="s">
        <v>84</v>
      </c>
      <c r="B134" s="97" t="s">
        <v>18</v>
      </c>
      <c r="C134" s="97"/>
      <c r="D134" s="97" t="s">
        <v>19</v>
      </c>
      <c r="E134" s="97"/>
      <c r="F134" s="98" t="s">
        <v>21</v>
      </c>
      <c r="G134" s="98" t="s">
        <v>22</v>
      </c>
      <c r="H134" s="98" t="s">
        <v>47</v>
      </c>
    </row>
    <row r="135" spans="1:8" ht="15.75" thickBot="1" x14ac:dyDescent="0.3">
      <c r="A135" s="96" t="s">
        <v>76</v>
      </c>
      <c r="B135" s="16" t="s">
        <v>23</v>
      </c>
      <c r="C135" s="16" t="s">
        <v>24</v>
      </c>
      <c r="D135" s="16" t="s">
        <v>23</v>
      </c>
      <c r="E135" s="16" t="s">
        <v>24</v>
      </c>
      <c r="F135" s="99"/>
      <c r="G135" s="99"/>
      <c r="H135" s="99"/>
    </row>
    <row r="136" spans="1:8" ht="15.75" thickTop="1" x14ac:dyDescent="0.25">
      <c r="A136" s="12" t="s">
        <v>25</v>
      </c>
      <c r="B136" s="12">
        <v>164</v>
      </c>
      <c r="C136" s="12">
        <v>224</v>
      </c>
      <c r="D136" s="12">
        <v>133</v>
      </c>
      <c r="E136" s="12">
        <v>228</v>
      </c>
      <c r="F136" s="12">
        <v>297</v>
      </c>
      <c r="G136" s="12">
        <v>452</v>
      </c>
      <c r="H136" s="12">
        <v>15</v>
      </c>
    </row>
    <row r="137" spans="1:8" x14ac:dyDescent="0.25">
      <c r="A137" s="14" t="s">
        <v>26</v>
      </c>
      <c r="B137" s="14">
        <v>454</v>
      </c>
      <c r="C137" s="14">
        <v>519</v>
      </c>
      <c r="D137" s="14">
        <v>259</v>
      </c>
      <c r="E137" s="14">
        <v>337</v>
      </c>
      <c r="F137" s="14">
        <v>713</v>
      </c>
      <c r="G137" s="14">
        <v>856</v>
      </c>
      <c r="H137" s="14">
        <v>36</v>
      </c>
    </row>
    <row r="138" spans="1:8" x14ac:dyDescent="0.25">
      <c r="A138" s="14" t="s">
        <v>27</v>
      </c>
      <c r="B138" s="14">
        <v>51</v>
      </c>
      <c r="C138" s="14">
        <v>56</v>
      </c>
      <c r="D138" s="14">
        <v>45</v>
      </c>
      <c r="E138" s="14">
        <v>72</v>
      </c>
      <c r="F138" s="14">
        <v>96</v>
      </c>
      <c r="G138" s="14">
        <v>128</v>
      </c>
      <c r="H138" s="14">
        <v>6</v>
      </c>
    </row>
    <row r="139" spans="1:8" x14ac:dyDescent="0.25">
      <c r="A139" s="14" t="s">
        <v>28</v>
      </c>
      <c r="B139" s="14">
        <v>184</v>
      </c>
      <c r="C139" s="14">
        <v>412</v>
      </c>
      <c r="D139" s="14">
        <v>184</v>
      </c>
      <c r="E139" s="14">
        <v>408</v>
      </c>
      <c r="F139" s="14">
        <v>368</v>
      </c>
      <c r="G139" s="14">
        <v>820</v>
      </c>
      <c r="H139" s="14">
        <v>35</v>
      </c>
    </row>
    <row r="140" spans="1:8" x14ac:dyDescent="0.25">
      <c r="A140" s="14" t="s">
        <v>29</v>
      </c>
      <c r="B140" s="14">
        <v>430</v>
      </c>
      <c r="C140" s="14">
        <v>588</v>
      </c>
      <c r="D140" s="14">
        <v>157</v>
      </c>
      <c r="E140" s="14">
        <v>203</v>
      </c>
      <c r="F140" s="14">
        <v>587</v>
      </c>
      <c r="G140" s="14">
        <v>791</v>
      </c>
      <c r="H140" s="14">
        <v>33</v>
      </c>
    </row>
    <row r="141" spans="1:8" ht="15.75" thickBot="1" x14ac:dyDescent="0.3">
      <c r="A141" s="30" t="s">
        <v>2</v>
      </c>
      <c r="B141" s="30">
        <v>1283</v>
      </c>
      <c r="C141" s="30">
        <v>1799</v>
      </c>
      <c r="D141" s="30">
        <v>778</v>
      </c>
      <c r="E141" s="30">
        <v>1248</v>
      </c>
      <c r="F141" s="30">
        <v>2061</v>
      </c>
      <c r="G141" s="30">
        <v>3047</v>
      </c>
      <c r="H141" s="30">
        <f>SUM(H136:H140)</f>
        <v>125</v>
      </c>
    </row>
    <row r="142" spans="1:8" ht="15.75" thickTop="1" x14ac:dyDescent="0.25"/>
    <row r="145" spans="1:8" ht="15.75" x14ac:dyDescent="0.25">
      <c r="A145" s="7" t="s">
        <v>44</v>
      </c>
    </row>
    <row r="146" spans="1:8" ht="15" customHeight="1" x14ac:dyDescent="0.25">
      <c r="A146" s="95" t="s">
        <v>83</v>
      </c>
      <c r="B146" s="97" t="s">
        <v>18</v>
      </c>
      <c r="C146" s="97"/>
      <c r="D146" s="97" t="s">
        <v>19</v>
      </c>
      <c r="E146" s="97"/>
      <c r="F146" s="98" t="s">
        <v>37</v>
      </c>
      <c r="G146" s="98" t="s">
        <v>38</v>
      </c>
      <c r="H146" s="98" t="s">
        <v>47</v>
      </c>
    </row>
    <row r="147" spans="1:8" ht="30.75" thickBot="1" x14ac:dyDescent="0.3">
      <c r="A147" s="96" t="s">
        <v>76</v>
      </c>
      <c r="B147" s="16" t="s">
        <v>23</v>
      </c>
      <c r="C147" s="25" t="s">
        <v>39</v>
      </c>
      <c r="D147" s="16" t="s">
        <v>23</v>
      </c>
      <c r="E147" s="25" t="s">
        <v>39</v>
      </c>
      <c r="F147" s="99"/>
      <c r="G147" s="99"/>
      <c r="H147" s="99"/>
    </row>
    <row r="148" spans="1:8" ht="15.75" thickTop="1" x14ac:dyDescent="0.25">
      <c r="A148" s="12" t="s">
        <v>4</v>
      </c>
      <c r="B148" s="12">
        <v>12</v>
      </c>
      <c r="C148" s="12">
        <v>32</v>
      </c>
      <c r="D148" s="12">
        <v>7</v>
      </c>
      <c r="E148" s="12">
        <v>19</v>
      </c>
      <c r="F148" s="12">
        <v>19</v>
      </c>
      <c r="G148" s="12">
        <v>51</v>
      </c>
      <c r="H148" s="12">
        <v>2</v>
      </c>
    </row>
    <row r="149" spans="1:8" x14ac:dyDescent="0.25">
      <c r="A149" s="14" t="s">
        <v>5</v>
      </c>
      <c r="B149" s="14">
        <v>422</v>
      </c>
      <c r="C149" s="14">
        <v>445</v>
      </c>
      <c r="D149" s="14">
        <v>150</v>
      </c>
      <c r="E149" s="14">
        <v>162</v>
      </c>
      <c r="F149" s="14">
        <v>572</v>
      </c>
      <c r="G149" s="14">
        <v>607</v>
      </c>
      <c r="H149" s="14">
        <v>20</v>
      </c>
    </row>
    <row r="150" spans="1:8" x14ac:dyDescent="0.25">
      <c r="A150" s="14" t="s">
        <v>8</v>
      </c>
      <c r="B150" s="14">
        <v>131</v>
      </c>
      <c r="C150" s="14">
        <v>205</v>
      </c>
      <c r="D150" s="14">
        <v>178</v>
      </c>
      <c r="E150" s="14">
        <v>274</v>
      </c>
      <c r="F150" s="14">
        <v>309</v>
      </c>
      <c r="G150" s="14">
        <v>479</v>
      </c>
      <c r="H150" s="14">
        <v>32</v>
      </c>
    </row>
    <row r="151" spans="1:8" x14ac:dyDescent="0.25">
      <c r="A151" s="14" t="s">
        <v>9</v>
      </c>
      <c r="B151" s="14">
        <v>0</v>
      </c>
      <c r="C151" s="14">
        <v>87</v>
      </c>
      <c r="D151" s="14">
        <v>0</v>
      </c>
      <c r="E151" s="14">
        <v>74</v>
      </c>
      <c r="F151" s="14">
        <v>0</v>
      </c>
      <c r="G151" s="14">
        <v>161</v>
      </c>
      <c r="H151" s="14">
        <v>5</v>
      </c>
    </row>
    <row r="152" spans="1:8" x14ac:dyDescent="0.25">
      <c r="A152" s="14" t="s">
        <v>10</v>
      </c>
      <c r="B152" s="14">
        <v>690</v>
      </c>
      <c r="C152" s="14">
        <v>984</v>
      </c>
      <c r="D152" s="14">
        <v>440</v>
      </c>
      <c r="E152" s="14">
        <v>682</v>
      </c>
      <c r="F152" s="14">
        <v>1130</v>
      </c>
      <c r="G152" s="14">
        <v>1666</v>
      </c>
      <c r="H152" s="14">
        <v>59</v>
      </c>
    </row>
    <row r="153" spans="1:8" ht="15.75" thickBot="1" x14ac:dyDescent="0.3">
      <c r="A153" s="30" t="s">
        <v>2</v>
      </c>
      <c r="B153" s="30">
        <v>1255</v>
      </c>
      <c r="C153" s="30">
        <v>1753</v>
      </c>
      <c r="D153" s="30">
        <v>775</v>
      </c>
      <c r="E153" s="30">
        <v>1211</v>
      </c>
      <c r="F153" s="30">
        <v>2030</v>
      </c>
      <c r="G153" s="30">
        <v>2964</v>
      </c>
      <c r="H153" s="30">
        <f>SUM(H148:H152)</f>
        <v>118</v>
      </c>
    </row>
    <row r="154" spans="1:8" ht="15.75" thickTop="1" x14ac:dyDescent="0.25"/>
    <row r="156" spans="1:8" ht="15.75" x14ac:dyDescent="0.25">
      <c r="A156" s="7" t="s">
        <v>44</v>
      </c>
    </row>
    <row r="157" spans="1:8" ht="15" customHeight="1" x14ac:dyDescent="0.25">
      <c r="A157" s="95" t="s">
        <v>84</v>
      </c>
      <c r="B157" s="97" t="s">
        <v>18</v>
      </c>
      <c r="C157" s="97"/>
      <c r="D157" s="97" t="s">
        <v>19</v>
      </c>
      <c r="E157" s="97"/>
      <c r="F157" s="98" t="s">
        <v>21</v>
      </c>
      <c r="G157" s="98" t="s">
        <v>40</v>
      </c>
      <c r="H157" s="98" t="s">
        <v>47</v>
      </c>
    </row>
    <row r="158" spans="1:8" ht="30.75" thickBot="1" x14ac:dyDescent="0.3">
      <c r="A158" s="96" t="s">
        <v>76</v>
      </c>
      <c r="B158" s="16" t="s">
        <v>23</v>
      </c>
      <c r="C158" s="25" t="s">
        <v>41</v>
      </c>
      <c r="D158" s="16" t="s">
        <v>23</v>
      </c>
      <c r="E158" s="25" t="s">
        <v>41</v>
      </c>
      <c r="F158" s="100"/>
      <c r="G158" s="100"/>
      <c r="H158" s="99"/>
    </row>
    <row r="159" spans="1:8" ht="15.75" thickTop="1" x14ac:dyDescent="0.25">
      <c r="A159" s="12" t="s">
        <v>25</v>
      </c>
      <c r="B159" s="12">
        <v>160</v>
      </c>
      <c r="C159" s="12">
        <v>226</v>
      </c>
      <c r="D159" s="12">
        <v>127</v>
      </c>
      <c r="E159" s="12">
        <v>234</v>
      </c>
      <c r="F159" s="12">
        <v>287</v>
      </c>
      <c r="G159" s="12">
        <v>460</v>
      </c>
      <c r="H159" s="12">
        <v>17</v>
      </c>
    </row>
    <row r="160" spans="1:8" x14ac:dyDescent="0.25">
      <c r="A160" s="14" t="s">
        <v>26</v>
      </c>
      <c r="B160" s="14">
        <v>452</v>
      </c>
      <c r="C160" s="14">
        <v>505</v>
      </c>
      <c r="D160" s="14">
        <v>265</v>
      </c>
      <c r="E160" s="14">
        <v>323</v>
      </c>
      <c r="F160" s="14">
        <v>717</v>
      </c>
      <c r="G160" s="14">
        <v>828</v>
      </c>
      <c r="H160" s="14">
        <v>33</v>
      </c>
    </row>
    <row r="161" spans="1:8" x14ac:dyDescent="0.25">
      <c r="A161" s="14" t="s">
        <v>27</v>
      </c>
      <c r="B161" s="14">
        <v>52</v>
      </c>
      <c r="C161" s="14">
        <v>59</v>
      </c>
      <c r="D161" s="14">
        <v>52</v>
      </c>
      <c r="E161" s="14">
        <v>73</v>
      </c>
      <c r="F161" s="14">
        <v>104</v>
      </c>
      <c r="G161" s="14">
        <v>132</v>
      </c>
      <c r="H161" s="14">
        <v>2</v>
      </c>
    </row>
    <row r="162" spans="1:8" x14ac:dyDescent="0.25">
      <c r="A162" s="14" t="s">
        <v>28</v>
      </c>
      <c r="B162" s="14">
        <v>180</v>
      </c>
      <c r="C162" s="14">
        <v>406</v>
      </c>
      <c r="D162" s="14">
        <v>163</v>
      </c>
      <c r="E162" s="14">
        <v>392</v>
      </c>
      <c r="F162" s="14">
        <v>343</v>
      </c>
      <c r="G162" s="14">
        <v>798</v>
      </c>
      <c r="H162" s="14">
        <v>32</v>
      </c>
    </row>
    <row r="163" spans="1:8" x14ac:dyDescent="0.25">
      <c r="A163" s="14" t="s">
        <v>29</v>
      </c>
      <c r="B163" s="14">
        <v>411</v>
      </c>
      <c r="C163" s="14">
        <v>557</v>
      </c>
      <c r="D163" s="14">
        <v>168</v>
      </c>
      <c r="E163" s="14">
        <v>189</v>
      </c>
      <c r="F163" s="14">
        <v>579</v>
      </c>
      <c r="G163" s="14">
        <v>746</v>
      </c>
      <c r="H163" s="14">
        <v>34</v>
      </c>
    </row>
    <row r="164" spans="1:8" ht="15.75" thickBot="1" x14ac:dyDescent="0.3">
      <c r="A164" s="30" t="s">
        <v>2</v>
      </c>
      <c r="B164" s="30">
        <v>1255</v>
      </c>
      <c r="C164" s="30">
        <v>1753</v>
      </c>
      <c r="D164" s="30">
        <v>775</v>
      </c>
      <c r="E164" s="30">
        <v>1211</v>
      </c>
      <c r="F164" s="30">
        <v>2030</v>
      </c>
      <c r="G164" s="30">
        <v>2964</v>
      </c>
      <c r="H164" s="30">
        <f>SUM(H159:H163)</f>
        <v>118</v>
      </c>
    </row>
    <row r="165" spans="1:8" ht="15.75" thickTop="1" x14ac:dyDescent="0.25"/>
  </sheetData>
  <mergeCells count="85">
    <mergeCell ref="A22:A23"/>
    <mergeCell ref="B22:C22"/>
    <mergeCell ref="D22:E22"/>
    <mergeCell ref="F22:F23"/>
    <mergeCell ref="G22:G23"/>
    <mergeCell ref="A10:A11"/>
    <mergeCell ref="B10:C10"/>
    <mergeCell ref="D10:E10"/>
    <mergeCell ref="F10:F11"/>
    <mergeCell ref="G10:G11"/>
    <mergeCell ref="A45:A46"/>
    <mergeCell ref="B45:C45"/>
    <mergeCell ref="D45:E45"/>
    <mergeCell ref="F45:F46"/>
    <mergeCell ref="G45:G46"/>
    <mergeCell ref="A34:A35"/>
    <mergeCell ref="B34:C34"/>
    <mergeCell ref="D34:E34"/>
    <mergeCell ref="F34:F35"/>
    <mergeCell ref="G34:G35"/>
    <mergeCell ref="H157:H158"/>
    <mergeCell ref="H146:H147"/>
    <mergeCell ref="W1:Z1"/>
    <mergeCell ref="H111:H112"/>
    <mergeCell ref="H101:H102"/>
    <mergeCell ref="H134:H135"/>
    <mergeCell ref="H123:H124"/>
    <mergeCell ref="H78:H79"/>
    <mergeCell ref="H89:H90"/>
    <mergeCell ref="H56:H57"/>
    <mergeCell ref="H66:H67"/>
    <mergeCell ref="H34:H35"/>
    <mergeCell ref="H45:H46"/>
    <mergeCell ref="H10:H11"/>
    <mergeCell ref="H22:H23"/>
    <mergeCell ref="A111:A112"/>
    <mergeCell ref="B111:C111"/>
    <mergeCell ref="D111:E111"/>
    <mergeCell ref="F111:F112"/>
    <mergeCell ref="G111:G112"/>
    <mergeCell ref="A101:A102"/>
    <mergeCell ref="B101:C101"/>
    <mergeCell ref="D101:E101"/>
    <mergeCell ref="F101:F102"/>
    <mergeCell ref="G101:G102"/>
    <mergeCell ref="F123:F124"/>
    <mergeCell ref="G123:G124"/>
    <mergeCell ref="A134:A135"/>
    <mergeCell ref="B134:C134"/>
    <mergeCell ref="D134:E134"/>
    <mergeCell ref="F134:F135"/>
    <mergeCell ref="G134:G135"/>
    <mergeCell ref="A123:A124"/>
    <mergeCell ref="B123:C123"/>
    <mergeCell ref="D123:E123"/>
    <mergeCell ref="A157:A158"/>
    <mergeCell ref="B157:C157"/>
    <mergeCell ref="D157:E157"/>
    <mergeCell ref="F157:F158"/>
    <mergeCell ref="G157:G158"/>
    <mergeCell ref="A146:A147"/>
    <mergeCell ref="B146:C146"/>
    <mergeCell ref="D146:E146"/>
    <mergeCell ref="F146:F147"/>
    <mergeCell ref="G146:G147"/>
    <mergeCell ref="A78:A79"/>
    <mergeCell ref="B78:C78"/>
    <mergeCell ref="D78:E78"/>
    <mergeCell ref="F78:F79"/>
    <mergeCell ref="G78:G79"/>
    <mergeCell ref="A89:A90"/>
    <mergeCell ref="B89:C89"/>
    <mergeCell ref="D89:E89"/>
    <mergeCell ref="F89:F90"/>
    <mergeCell ref="G89:G90"/>
    <mergeCell ref="A56:A57"/>
    <mergeCell ref="B56:C56"/>
    <mergeCell ref="D56:E56"/>
    <mergeCell ref="F56:F57"/>
    <mergeCell ref="G56:G57"/>
    <mergeCell ref="A66:A67"/>
    <mergeCell ref="B66:C66"/>
    <mergeCell ref="D66:E66"/>
    <mergeCell ref="F66:F67"/>
    <mergeCell ref="G66:G67"/>
  </mergeCells>
  <pageMargins left="0.7" right="0.7" top="0.75" bottom="0.75" header="0.3" footer="0.3"/>
  <pageSetup paperSize="9" orientation="portrait" r:id="rId1"/>
  <ignoredErrors>
    <ignoredError sqref="G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AE5E-0CC7-4CFD-8861-4457DB0D40F4}">
  <dimension ref="A1:IT203"/>
  <sheetViews>
    <sheetView zoomScaleNormal="100" workbookViewId="0">
      <selection activeCell="E2" sqref="E2"/>
    </sheetView>
  </sheetViews>
  <sheetFormatPr baseColWidth="10" defaultRowHeight="15" x14ac:dyDescent="0.25"/>
  <cols>
    <col min="1" max="1" width="32.85546875" customWidth="1"/>
    <col min="5" max="5" width="23.28515625" bestFit="1" customWidth="1"/>
    <col min="9" max="9" width="23.28515625" bestFit="1" customWidth="1"/>
    <col min="10" max="10" width="16.7109375" bestFit="1" customWidth="1"/>
    <col min="11" max="11" width="12.5703125" customWidth="1"/>
    <col min="12" max="12" width="15.7109375" customWidth="1"/>
    <col min="13" max="13" width="21.7109375" customWidth="1"/>
  </cols>
  <sheetData>
    <row r="1" spans="1:254" s="6" customFormat="1" ht="78" customHeight="1" thickBot="1" x14ac:dyDescent="0.25">
      <c r="A1" s="1"/>
      <c r="B1" s="2"/>
      <c r="C1" s="2"/>
      <c r="D1" s="3"/>
      <c r="E1" s="4"/>
      <c r="F1" s="4"/>
      <c r="G1" s="4"/>
      <c r="H1" s="4"/>
      <c r="I1" s="2"/>
      <c r="J1" s="2"/>
      <c r="K1" s="2"/>
      <c r="L1" s="2"/>
      <c r="M1" s="2"/>
      <c r="N1" s="4"/>
      <c r="O1" s="4"/>
      <c r="P1" s="4"/>
      <c r="Q1" s="4"/>
      <c r="R1" s="4"/>
      <c r="S1" s="2"/>
      <c r="T1" s="4"/>
      <c r="U1" s="101" t="s">
        <v>0</v>
      </c>
      <c r="V1" s="101"/>
      <c r="W1" s="101"/>
      <c r="X1" s="101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6" customFormat="1" ht="39" customHeight="1" x14ac:dyDescent="0.2">
      <c r="A2" s="34" t="s">
        <v>54</v>
      </c>
      <c r="B2" s="5"/>
      <c r="C2" s="5"/>
      <c r="D2" s="8"/>
      <c r="I2" s="5"/>
      <c r="J2" s="5"/>
      <c r="K2" s="5"/>
      <c r="L2" s="5"/>
      <c r="M2" s="5"/>
      <c r="R2" s="5"/>
      <c r="S2" s="5"/>
      <c r="T2" s="9"/>
      <c r="U2" s="9"/>
      <c r="V2" s="9"/>
      <c r="W2" s="9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10" customFormat="1" x14ac:dyDescent="0.25">
      <c r="A3" t="s">
        <v>69</v>
      </c>
    </row>
    <row r="4" spans="1:254" s="10" customFormat="1" x14ac:dyDescent="0.25">
      <c r="A4" t="s">
        <v>82</v>
      </c>
      <c r="C4" s="11"/>
      <c r="D4" s="11"/>
    </row>
    <row r="5" spans="1:254" s="10" customFormat="1" x14ac:dyDescent="0.25">
      <c r="A5"/>
      <c r="C5" s="11"/>
      <c r="D5" s="11"/>
    </row>
    <row r="6" spans="1:254" s="10" customFormat="1" x14ac:dyDescent="0.25">
      <c r="A6"/>
      <c r="C6" s="11"/>
      <c r="D6" s="11"/>
    </row>
    <row r="7" spans="1:254" s="10" customFormat="1" x14ac:dyDescent="0.25">
      <c r="A7"/>
      <c r="C7" s="11"/>
      <c r="D7" s="11"/>
    </row>
    <row r="8" spans="1:254" s="10" customFormat="1" x14ac:dyDescent="0.2">
      <c r="A8" s="34" t="s">
        <v>85</v>
      </c>
      <c r="C8" s="11"/>
      <c r="D8" s="11"/>
    </row>
    <row r="9" spans="1:254" s="10" customFormat="1" ht="15" customHeight="1" x14ac:dyDescent="0.25">
      <c r="A9" s="104" t="s">
        <v>71</v>
      </c>
      <c r="B9" s="93" t="s">
        <v>34</v>
      </c>
      <c r="C9" s="87"/>
      <c r="D9" s="87"/>
      <c r="E9" s="88"/>
      <c r="F9" s="92" t="s">
        <v>16</v>
      </c>
      <c r="G9" s="92"/>
      <c r="H9" s="92"/>
      <c r="I9" s="106"/>
      <c r="J9" s="66"/>
      <c r="K9" s="93" t="s">
        <v>72</v>
      </c>
      <c r="L9" s="87"/>
      <c r="M9" s="88"/>
    </row>
    <row r="10" spans="1:254" s="10" customFormat="1" x14ac:dyDescent="0.2">
      <c r="A10" s="85"/>
      <c r="B10" s="67" t="s">
        <v>18</v>
      </c>
      <c r="C10" s="68" t="s">
        <v>19</v>
      </c>
      <c r="D10" s="68" t="s">
        <v>2</v>
      </c>
      <c r="E10" s="69" t="s">
        <v>68</v>
      </c>
      <c r="F10" s="68" t="s">
        <v>18</v>
      </c>
      <c r="G10" s="68" t="s">
        <v>19</v>
      </c>
      <c r="H10" s="68" t="s">
        <v>2</v>
      </c>
      <c r="I10" s="69" t="s">
        <v>68</v>
      </c>
      <c r="J10" s="70" t="s">
        <v>73</v>
      </c>
      <c r="K10" s="68" t="s">
        <v>18</v>
      </c>
      <c r="L10" s="68" t="s">
        <v>19</v>
      </c>
      <c r="M10" s="68" t="s">
        <v>2</v>
      </c>
    </row>
    <row r="11" spans="1:254" s="10" customFormat="1" x14ac:dyDescent="0.25">
      <c r="A11" s="47" t="s">
        <v>4</v>
      </c>
      <c r="B11" s="47">
        <v>2</v>
      </c>
      <c r="C11" s="47"/>
      <c r="D11" s="47">
        <f>SUM(B11:C11)</f>
        <v>2</v>
      </c>
      <c r="E11" s="71">
        <f>C11/D11</f>
        <v>0</v>
      </c>
      <c r="F11" s="47">
        <v>4</v>
      </c>
      <c r="G11" s="47">
        <v>4</v>
      </c>
      <c r="H11" s="47">
        <f>SUM(F11:G11)</f>
        <v>8</v>
      </c>
      <c r="I11" s="71">
        <f>G11/H11</f>
        <v>0.5</v>
      </c>
      <c r="J11" s="47">
        <f>D11+H11</f>
        <v>10</v>
      </c>
      <c r="K11" s="71">
        <f>B11/J11</f>
        <v>0.2</v>
      </c>
      <c r="L11" s="71">
        <f>C11/J11</f>
        <v>0</v>
      </c>
      <c r="M11" s="71">
        <f>D11/J11</f>
        <v>0.2</v>
      </c>
    </row>
    <row r="12" spans="1:254" s="10" customFormat="1" x14ac:dyDescent="0.25">
      <c r="A12" s="72" t="s">
        <v>5</v>
      </c>
      <c r="B12" s="72">
        <v>82</v>
      </c>
      <c r="C12" s="72">
        <v>33</v>
      </c>
      <c r="D12" s="72">
        <f t="shared" ref="D12:D22" si="0">SUM(B12:C12)</f>
        <v>115</v>
      </c>
      <c r="E12" s="73">
        <f t="shared" ref="E12:E22" si="1">C12/D12</f>
        <v>0.28695652173913044</v>
      </c>
      <c r="F12" s="72">
        <v>114</v>
      </c>
      <c r="G12" s="72">
        <v>67</v>
      </c>
      <c r="H12" s="72">
        <f t="shared" ref="H12:H22" si="2">SUM(F12:G12)</f>
        <v>181</v>
      </c>
      <c r="I12" s="73">
        <f t="shared" ref="I12:I23" si="3">G12/H12</f>
        <v>0.37016574585635359</v>
      </c>
      <c r="J12" s="72">
        <f t="shared" ref="J12:J22" si="4">D12+H12</f>
        <v>296</v>
      </c>
      <c r="K12" s="73">
        <f t="shared" ref="K12:K22" si="5">B12/J12</f>
        <v>0.27702702702702703</v>
      </c>
      <c r="L12" s="73">
        <f t="shared" ref="L12:L23" si="6">C12/J12</f>
        <v>0.11148648648648649</v>
      </c>
      <c r="M12" s="73">
        <f t="shared" ref="M12:M23" si="7">D12/J12</f>
        <v>0.38851351351351349</v>
      </c>
    </row>
    <row r="13" spans="1:254" s="10" customFormat="1" x14ac:dyDescent="0.25">
      <c r="A13" s="47" t="s">
        <v>58</v>
      </c>
      <c r="B13" s="47">
        <v>0</v>
      </c>
      <c r="C13" s="47">
        <v>0</v>
      </c>
      <c r="D13" s="47">
        <f t="shared" si="0"/>
        <v>0</v>
      </c>
      <c r="E13" s="71">
        <v>0</v>
      </c>
      <c r="F13" s="47">
        <v>1</v>
      </c>
      <c r="G13" s="47">
        <v>1</v>
      </c>
      <c r="H13" s="47">
        <f t="shared" si="2"/>
        <v>2</v>
      </c>
      <c r="I13" s="71">
        <f t="shared" si="3"/>
        <v>0.5</v>
      </c>
      <c r="J13" s="47">
        <f t="shared" si="4"/>
        <v>2</v>
      </c>
      <c r="K13" s="71">
        <f t="shared" si="5"/>
        <v>0</v>
      </c>
      <c r="L13" s="71">
        <f t="shared" si="6"/>
        <v>0</v>
      </c>
      <c r="M13" s="71">
        <f t="shared" si="7"/>
        <v>0</v>
      </c>
    </row>
    <row r="14" spans="1:254" s="10" customFormat="1" x14ac:dyDescent="0.25">
      <c r="A14" s="72" t="s">
        <v>59</v>
      </c>
      <c r="B14" s="72">
        <v>23</v>
      </c>
      <c r="C14" s="72">
        <v>7</v>
      </c>
      <c r="D14" s="72">
        <f t="shared" si="0"/>
        <v>30</v>
      </c>
      <c r="E14" s="73">
        <f t="shared" si="1"/>
        <v>0.23333333333333334</v>
      </c>
      <c r="F14" s="72">
        <v>15</v>
      </c>
      <c r="G14" s="72">
        <v>4</v>
      </c>
      <c r="H14" s="72">
        <f t="shared" si="2"/>
        <v>19</v>
      </c>
      <c r="I14" s="73">
        <f t="shared" si="3"/>
        <v>0.21052631578947367</v>
      </c>
      <c r="J14" s="72">
        <f t="shared" si="4"/>
        <v>49</v>
      </c>
      <c r="K14" s="73">
        <f t="shared" si="5"/>
        <v>0.46938775510204084</v>
      </c>
      <c r="L14" s="73">
        <f t="shared" si="6"/>
        <v>0.14285714285714285</v>
      </c>
      <c r="M14" s="73">
        <f t="shared" si="7"/>
        <v>0.61224489795918369</v>
      </c>
    </row>
    <row r="15" spans="1:254" s="10" customFormat="1" x14ac:dyDescent="0.25">
      <c r="A15" s="47" t="s">
        <v>57</v>
      </c>
      <c r="B15" s="47">
        <v>40</v>
      </c>
      <c r="C15" s="47">
        <v>54</v>
      </c>
      <c r="D15" s="47">
        <f t="shared" si="0"/>
        <v>94</v>
      </c>
      <c r="E15" s="71">
        <f t="shared" si="1"/>
        <v>0.57446808510638303</v>
      </c>
      <c r="F15" s="47">
        <v>17</v>
      </c>
      <c r="G15" s="47">
        <v>13</v>
      </c>
      <c r="H15" s="47">
        <f t="shared" si="2"/>
        <v>30</v>
      </c>
      <c r="I15" s="71">
        <f t="shared" si="3"/>
        <v>0.43333333333333335</v>
      </c>
      <c r="J15" s="47">
        <f t="shared" si="4"/>
        <v>124</v>
      </c>
      <c r="K15" s="71">
        <f t="shared" si="5"/>
        <v>0.32258064516129031</v>
      </c>
      <c r="L15" s="71">
        <f t="shared" si="6"/>
        <v>0.43548387096774194</v>
      </c>
      <c r="M15" s="71">
        <f t="shared" si="7"/>
        <v>0.75806451612903225</v>
      </c>
    </row>
    <row r="16" spans="1:254" s="10" customFormat="1" x14ac:dyDescent="0.25">
      <c r="A16" s="72" t="s">
        <v>60</v>
      </c>
      <c r="B16" s="72">
        <v>39</v>
      </c>
      <c r="C16" s="72">
        <v>47</v>
      </c>
      <c r="D16" s="72">
        <f t="shared" si="0"/>
        <v>86</v>
      </c>
      <c r="E16" s="73">
        <f t="shared" si="1"/>
        <v>0.54651162790697672</v>
      </c>
      <c r="F16" s="72">
        <v>20</v>
      </c>
      <c r="G16" s="72">
        <v>19</v>
      </c>
      <c r="H16" s="72">
        <f t="shared" si="2"/>
        <v>39</v>
      </c>
      <c r="I16" s="73">
        <f t="shared" si="3"/>
        <v>0.48717948717948717</v>
      </c>
      <c r="J16" s="72">
        <f t="shared" si="4"/>
        <v>125</v>
      </c>
      <c r="K16" s="73">
        <f t="shared" si="5"/>
        <v>0.312</v>
      </c>
      <c r="L16" s="73">
        <f t="shared" si="6"/>
        <v>0.376</v>
      </c>
      <c r="M16" s="73">
        <f t="shared" si="7"/>
        <v>0.68799999999999994</v>
      </c>
    </row>
    <row r="17" spans="1:13" s="10" customFormat="1" x14ac:dyDescent="0.25">
      <c r="A17" s="47" t="s">
        <v>61</v>
      </c>
      <c r="B17" s="47">
        <v>0</v>
      </c>
      <c r="C17" s="47">
        <v>0</v>
      </c>
      <c r="D17" s="47">
        <f t="shared" si="0"/>
        <v>0</v>
      </c>
      <c r="E17" s="71">
        <v>0</v>
      </c>
      <c r="F17" s="47">
        <v>6</v>
      </c>
      <c r="G17" s="47"/>
      <c r="H17" s="47">
        <f t="shared" si="2"/>
        <v>6</v>
      </c>
      <c r="I17" s="71">
        <f t="shared" si="3"/>
        <v>0</v>
      </c>
      <c r="J17" s="47">
        <f t="shared" si="4"/>
        <v>6</v>
      </c>
      <c r="K17" s="71">
        <f t="shared" si="5"/>
        <v>0</v>
      </c>
      <c r="L17" s="71">
        <f t="shared" si="6"/>
        <v>0</v>
      </c>
      <c r="M17" s="71">
        <f t="shared" si="7"/>
        <v>0</v>
      </c>
    </row>
    <row r="18" spans="1:13" s="10" customFormat="1" x14ac:dyDescent="0.25">
      <c r="A18" s="72" t="s">
        <v>62</v>
      </c>
      <c r="B18" s="72">
        <v>6</v>
      </c>
      <c r="C18" s="72">
        <v>7</v>
      </c>
      <c r="D18" s="72">
        <f t="shared" si="0"/>
        <v>13</v>
      </c>
      <c r="E18" s="73">
        <f t="shared" si="1"/>
        <v>0.53846153846153844</v>
      </c>
      <c r="F18" s="72">
        <v>7</v>
      </c>
      <c r="G18" s="72">
        <v>9</v>
      </c>
      <c r="H18" s="72">
        <f t="shared" si="2"/>
        <v>16</v>
      </c>
      <c r="I18" s="73">
        <f t="shared" si="3"/>
        <v>0.5625</v>
      </c>
      <c r="J18" s="72">
        <f t="shared" si="4"/>
        <v>29</v>
      </c>
      <c r="K18" s="73">
        <f t="shared" si="5"/>
        <v>0.20689655172413793</v>
      </c>
      <c r="L18" s="73">
        <f t="shared" si="6"/>
        <v>0.2413793103448276</v>
      </c>
      <c r="M18" s="73">
        <f t="shared" si="7"/>
        <v>0.44827586206896552</v>
      </c>
    </row>
    <row r="19" spans="1:13" s="10" customFormat="1" x14ac:dyDescent="0.25">
      <c r="A19" s="47" t="s">
        <v>74</v>
      </c>
      <c r="B19" s="47">
        <v>23</v>
      </c>
      <c r="C19" s="47">
        <v>17</v>
      </c>
      <c r="D19" s="47">
        <f t="shared" si="0"/>
        <v>40</v>
      </c>
      <c r="E19" s="71">
        <f t="shared" si="1"/>
        <v>0.42499999999999999</v>
      </c>
      <c r="F19" s="47">
        <v>16</v>
      </c>
      <c r="G19" s="47">
        <v>12</v>
      </c>
      <c r="H19" s="47">
        <f t="shared" si="2"/>
        <v>28</v>
      </c>
      <c r="I19" s="71">
        <f t="shared" si="3"/>
        <v>0.42857142857142855</v>
      </c>
      <c r="J19" s="47">
        <f t="shared" si="4"/>
        <v>68</v>
      </c>
      <c r="K19" s="71">
        <f t="shared" si="5"/>
        <v>0.33823529411764708</v>
      </c>
      <c r="L19" s="71">
        <f t="shared" si="6"/>
        <v>0.25</v>
      </c>
      <c r="M19" s="71">
        <f t="shared" si="7"/>
        <v>0.58823529411764708</v>
      </c>
    </row>
    <row r="20" spans="1:13" s="10" customFormat="1" x14ac:dyDescent="0.25">
      <c r="A20" s="72" t="s">
        <v>63</v>
      </c>
      <c r="B20" s="72">
        <v>2</v>
      </c>
      <c r="C20" s="72">
        <v>1</v>
      </c>
      <c r="D20" s="72">
        <f t="shared" si="0"/>
        <v>3</v>
      </c>
      <c r="E20" s="73">
        <f t="shared" si="1"/>
        <v>0.33333333333333331</v>
      </c>
      <c r="F20" s="72">
        <v>117</v>
      </c>
      <c r="G20" s="72">
        <v>112</v>
      </c>
      <c r="H20" s="72">
        <f t="shared" si="2"/>
        <v>229</v>
      </c>
      <c r="I20" s="73">
        <f t="shared" si="3"/>
        <v>0.48908296943231439</v>
      </c>
      <c r="J20" s="72">
        <f t="shared" si="4"/>
        <v>232</v>
      </c>
      <c r="K20" s="73">
        <f t="shared" si="5"/>
        <v>8.6206896551724137E-3</v>
      </c>
      <c r="L20" s="73">
        <f t="shared" si="6"/>
        <v>4.3103448275862068E-3</v>
      </c>
      <c r="M20" s="73">
        <f t="shared" si="7"/>
        <v>1.2931034482758621E-2</v>
      </c>
    </row>
    <row r="21" spans="1:13" s="10" customFormat="1" x14ac:dyDescent="0.25">
      <c r="A21" s="47" t="s">
        <v>64</v>
      </c>
      <c r="B21" s="47">
        <v>175</v>
      </c>
      <c r="C21" s="47">
        <v>131</v>
      </c>
      <c r="D21" s="47">
        <f t="shared" si="0"/>
        <v>306</v>
      </c>
      <c r="E21" s="71">
        <f t="shared" si="1"/>
        <v>0.42810457516339867</v>
      </c>
      <c r="F21" s="47">
        <v>0</v>
      </c>
      <c r="G21" s="47">
        <v>0</v>
      </c>
      <c r="H21" s="47">
        <f t="shared" si="2"/>
        <v>0</v>
      </c>
      <c r="I21" s="71">
        <v>0</v>
      </c>
      <c r="J21" s="47">
        <f t="shared" si="4"/>
        <v>306</v>
      </c>
      <c r="K21" s="71">
        <f t="shared" si="5"/>
        <v>0.57189542483660127</v>
      </c>
      <c r="L21" s="71">
        <f t="shared" si="6"/>
        <v>0.42810457516339867</v>
      </c>
      <c r="M21" s="71">
        <f t="shared" si="7"/>
        <v>1</v>
      </c>
    </row>
    <row r="22" spans="1:13" s="10" customFormat="1" x14ac:dyDescent="0.25">
      <c r="A22" s="72" t="s">
        <v>88</v>
      </c>
      <c r="B22" s="72"/>
      <c r="C22" s="72">
        <v>1</v>
      </c>
      <c r="D22" s="72">
        <f t="shared" si="0"/>
        <v>1</v>
      </c>
      <c r="E22" s="73">
        <f t="shared" si="1"/>
        <v>1</v>
      </c>
      <c r="F22" s="72">
        <v>0</v>
      </c>
      <c r="G22" s="72">
        <v>0</v>
      </c>
      <c r="H22" s="72">
        <f t="shared" si="2"/>
        <v>0</v>
      </c>
      <c r="I22" s="73">
        <v>0</v>
      </c>
      <c r="J22" s="72">
        <f t="shared" si="4"/>
        <v>1</v>
      </c>
      <c r="K22" s="73">
        <f t="shared" si="5"/>
        <v>0</v>
      </c>
      <c r="L22" s="73">
        <f t="shared" si="6"/>
        <v>1</v>
      </c>
      <c r="M22" s="73">
        <f t="shared" si="7"/>
        <v>1</v>
      </c>
    </row>
    <row r="23" spans="1:13" s="10" customFormat="1" x14ac:dyDescent="0.25">
      <c r="A23" s="129" t="s">
        <v>2</v>
      </c>
      <c r="B23" s="129">
        <f>SUM(B11:B22)</f>
        <v>392</v>
      </c>
      <c r="C23" s="129">
        <f>SUM(C11:C22)</f>
        <v>298</v>
      </c>
      <c r="D23" s="129">
        <f>SUM(B23:C23)</f>
        <v>690</v>
      </c>
      <c r="E23" s="130">
        <f>C23/D23</f>
        <v>0.43188405797101448</v>
      </c>
      <c r="F23" s="129">
        <f>SUM(F11:F22)</f>
        <v>317</v>
      </c>
      <c r="G23" s="129">
        <f>SUM(G11:G22)</f>
        <v>241</v>
      </c>
      <c r="H23" s="129">
        <f>SUM(H11:H22)</f>
        <v>558</v>
      </c>
      <c r="I23" s="130">
        <f t="shared" si="3"/>
        <v>0.43189964157706096</v>
      </c>
      <c r="J23" s="129">
        <f>D23+H23</f>
        <v>1248</v>
      </c>
      <c r="K23" s="130">
        <f>B23/J23</f>
        <v>0.3141025641025641</v>
      </c>
      <c r="L23" s="130">
        <f t="shared" si="6"/>
        <v>0.23878205128205129</v>
      </c>
      <c r="M23" s="130">
        <f t="shared" si="7"/>
        <v>0.55288461538461542</v>
      </c>
    </row>
    <row r="24" spans="1:13" s="10" customFormat="1" x14ac:dyDescent="0.25">
      <c r="A24"/>
      <c r="C24" s="11"/>
      <c r="D24" s="11"/>
    </row>
    <row r="25" spans="1:13" s="10" customFormat="1" x14ac:dyDescent="0.25">
      <c r="A25"/>
      <c r="C25" s="11"/>
      <c r="D25" s="11"/>
    </row>
    <row r="26" spans="1:13" s="10" customFormat="1" x14ac:dyDescent="0.25">
      <c r="A26" s="34" t="s">
        <v>85</v>
      </c>
      <c r="B26" s="83"/>
      <c r="C26" s="83"/>
      <c r="D26" s="83"/>
      <c r="E26" s="84"/>
      <c r="F26" s="83"/>
      <c r="G26" s="83"/>
      <c r="H26" s="83"/>
      <c r="I26" s="84"/>
      <c r="J26" s="83"/>
      <c r="K26" s="84"/>
      <c r="L26" s="84"/>
    </row>
    <row r="27" spans="1:13" s="10" customFormat="1" ht="15" customHeight="1" x14ac:dyDescent="0.2">
      <c r="A27" s="103" t="s">
        <v>65</v>
      </c>
      <c r="B27" s="93" t="s">
        <v>34</v>
      </c>
      <c r="C27" s="87"/>
      <c r="D27" s="87"/>
      <c r="E27" s="88"/>
      <c r="F27" s="105" t="s">
        <v>66</v>
      </c>
      <c r="G27" s="92"/>
      <c r="H27" s="92"/>
      <c r="I27" s="106"/>
      <c r="J27" s="93" t="s">
        <v>67</v>
      </c>
      <c r="K27" s="87"/>
      <c r="L27" s="88"/>
    </row>
    <row r="28" spans="1:13" s="10" customFormat="1" x14ac:dyDescent="0.2">
      <c r="A28" s="104"/>
      <c r="B28" s="67" t="s">
        <v>18</v>
      </c>
      <c r="C28" s="68" t="s">
        <v>19</v>
      </c>
      <c r="D28" s="68" t="s">
        <v>2</v>
      </c>
      <c r="E28" s="69" t="s">
        <v>68</v>
      </c>
      <c r="F28" s="68" t="s">
        <v>18</v>
      </c>
      <c r="G28" s="68" t="s">
        <v>19</v>
      </c>
      <c r="H28" s="68" t="s">
        <v>2</v>
      </c>
      <c r="I28" s="69" t="s">
        <v>68</v>
      </c>
      <c r="J28" s="68" t="s">
        <v>18</v>
      </c>
      <c r="K28" s="68" t="s">
        <v>19</v>
      </c>
      <c r="L28" s="68" t="s">
        <v>2</v>
      </c>
    </row>
    <row r="29" spans="1:13" s="10" customFormat="1" x14ac:dyDescent="0.25">
      <c r="A29" s="72" t="s">
        <v>4</v>
      </c>
      <c r="B29" s="72">
        <v>2</v>
      </c>
      <c r="C29" s="72"/>
      <c r="D29" s="72">
        <f>SUM(B29:C29)</f>
        <v>2</v>
      </c>
      <c r="E29" s="73">
        <f>C29/D29</f>
        <v>0</v>
      </c>
      <c r="F29" s="72">
        <v>2</v>
      </c>
      <c r="G29" s="72"/>
      <c r="H29" s="72">
        <f>SUM(F29:G29)</f>
        <v>2</v>
      </c>
      <c r="I29" s="73">
        <f>G29/H29</f>
        <v>0</v>
      </c>
      <c r="J29" s="73">
        <f>F29/B29</f>
        <v>1</v>
      </c>
      <c r="K29" s="73">
        <v>0</v>
      </c>
      <c r="L29" s="73">
        <f>H29/D29</f>
        <v>1</v>
      </c>
    </row>
    <row r="30" spans="1:13" s="10" customFormat="1" x14ac:dyDescent="0.25">
      <c r="A30" s="47" t="s">
        <v>5</v>
      </c>
      <c r="B30" s="47">
        <v>82</v>
      </c>
      <c r="C30" s="47">
        <v>33</v>
      </c>
      <c r="D30" s="47">
        <f t="shared" ref="D30:D37" si="8">SUM(B30:C30)</f>
        <v>115</v>
      </c>
      <c r="E30" s="71">
        <f t="shared" ref="E30:E38" si="9">C30/D30</f>
        <v>0.28695652173913044</v>
      </c>
      <c r="F30" s="47">
        <v>82</v>
      </c>
      <c r="G30" s="47">
        <v>32</v>
      </c>
      <c r="H30" s="47">
        <f t="shared" ref="H30:H37" si="10">SUM(F30:G30)</f>
        <v>114</v>
      </c>
      <c r="I30" s="71">
        <f t="shared" ref="I30:I38" si="11">G30/H30</f>
        <v>0.2807017543859649</v>
      </c>
      <c r="J30" s="71">
        <f t="shared" ref="J30:L38" si="12">F30/B30</f>
        <v>1</v>
      </c>
      <c r="K30" s="71">
        <f t="shared" si="12"/>
        <v>0.96969696969696972</v>
      </c>
      <c r="L30" s="71">
        <f t="shared" si="12"/>
        <v>0.99130434782608701</v>
      </c>
    </row>
    <row r="31" spans="1:13" s="10" customFormat="1" x14ac:dyDescent="0.25">
      <c r="A31" s="72" t="s">
        <v>59</v>
      </c>
      <c r="B31" s="72">
        <v>23</v>
      </c>
      <c r="C31" s="72">
        <v>7</v>
      </c>
      <c r="D31" s="72">
        <f t="shared" si="8"/>
        <v>30</v>
      </c>
      <c r="E31" s="73">
        <f t="shared" si="9"/>
        <v>0.23333333333333334</v>
      </c>
      <c r="F31" s="72">
        <v>20</v>
      </c>
      <c r="G31" s="72">
        <v>7</v>
      </c>
      <c r="H31" s="72">
        <f t="shared" si="10"/>
        <v>27</v>
      </c>
      <c r="I31" s="73">
        <f t="shared" si="11"/>
        <v>0.25925925925925924</v>
      </c>
      <c r="J31" s="73">
        <f t="shared" si="12"/>
        <v>0.86956521739130432</v>
      </c>
      <c r="K31" s="73">
        <f t="shared" si="12"/>
        <v>1</v>
      </c>
      <c r="L31" s="73">
        <f t="shared" si="12"/>
        <v>0.9</v>
      </c>
    </row>
    <row r="32" spans="1:13" s="10" customFormat="1" x14ac:dyDescent="0.25">
      <c r="A32" s="47" t="s">
        <v>57</v>
      </c>
      <c r="B32" s="47">
        <v>40</v>
      </c>
      <c r="C32" s="47">
        <v>54</v>
      </c>
      <c r="D32" s="47">
        <f t="shared" si="8"/>
        <v>94</v>
      </c>
      <c r="E32" s="71">
        <f t="shared" si="9"/>
        <v>0.57446808510638303</v>
      </c>
      <c r="F32" s="47">
        <v>36</v>
      </c>
      <c r="G32" s="47">
        <v>51</v>
      </c>
      <c r="H32" s="47">
        <f t="shared" si="10"/>
        <v>87</v>
      </c>
      <c r="I32" s="71">
        <f t="shared" si="11"/>
        <v>0.58620689655172409</v>
      </c>
      <c r="J32" s="71">
        <f t="shared" si="12"/>
        <v>0.9</v>
      </c>
      <c r="K32" s="71">
        <f t="shared" si="12"/>
        <v>0.94444444444444442</v>
      </c>
      <c r="L32" s="71">
        <f t="shared" si="12"/>
        <v>0.92553191489361697</v>
      </c>
    </row>
    <row r="33" spans="1:13" s="10" customFormat="1" x14ac:dyDescent="0.25">
      <c r="A33" s="72" t="s">
        <v>60</v>
      </c>
      <c r="B33" s="72">
        <v>39</v>
      </c>
      <c r="C33" s="72">
        <v>47</v>
      </c>
      <c r="D33" s="72">
        <f t="shared" si="8"/>
        <v>86</v>
      </c>
      <c r="E33" s="73">
        <f t="shared" si="9"/>
        <v>0.54651162790697672</v>
      </c>
      <c r="F33" s="72">
        <v>38</v>
      </c>
      <c r="G33" s="72">
        <v>43</v>
      </c>
      <c r="H33" s="72">
        <f t="shared" si="10"/>
        <v>81</v>
      </c>
      <c r="I33" s="73">
        <f t="shared" si="11"/>
        <v>0.53086419753086422</v>
      </c>
      <c r="J33" s="73">
        <f t="shared" si="12"/>
        <v>0.97435897435897434</v>
      </c>
      <c r="K33" s="73">
        <f t="shared" si="12"/>
        <v>0.91489361702127658</v>
      </c>
      <c r="L33" s="73">
        <f t="shared" si="12"/>
        <v>0.94186046511627908</v>
      </c>
    </row>
    <row r="34" spans="1:13" s="10" customFormat="1" x14ac:dyDescent="0.25">
      <c r="A34" s="47" t="s">
        <v>62</v>
      </c>
      <c r="B34" s="47">
        <v>6</v>
      </c>
      <c r="C34" s="47">
        <v>7</v>
      </c>
      <c r="D34" s="47">
        <f t="shared" si="8"/>
        <v>13</v>
      </c>
      <c r="E34" s="71">
        <f t="shared" si="9"/>
        <v>0.53846153846153844</v>
      </c>
      <c r="F34" s="47">
        <v>5</v>
      </c>
      <c r="G34" s="47">
        <v>6</v>
      </c>
      <c r="H34" s="47">
        <f t="shared" si="10"/>
        <v>11</v>
      </c>
      <c r="I34" s="71">
        <f t="shared" si="11"/>
        <v>0.54545454545454541</v>
      </c>
      <c r="J34" s="71">
        <f t="shared" si="12"/>
        <v>0.83333333333333337</v>
      </c>
      <c r="K34" s="71">
        <f t="shared" si="12"/>
        <v>0.8571428571428571</v>
      </c>
      <c r="L34" s="71">
        <f t="shared" si="12"/>
        <v>0.84615384615384615</v>
      </c>
    </row>
    <row r="35" spans="1:13" s="10" customFormat="1" x14ac:dyDescent="0.25">
      <c r="A35" s="72" t="s">
        <v>74</v>
      </c>
      <c r="B35" s="72">
        <v>23</v>
      </c>
      <c r="C35" s="72">
        <v>17</v>
      </c>
      <c r="D35" s="72">
        <f t="shared" si="8"/>
        <v>40</v>
      </c>
      <c r="E35" s="73">
        <f t="shared" si="9"/>
        <v>0.42499999999999999</v>
      </c>
      <c r="F35" s="72">
        <v>22</v>
      </c>
      <c r="G35" s="72">
        <v>16</v>
      </c>
      <c r="H35" s="72">
        <f t="shared" si="10"/>
        <v>38</v>
      </c>
      <c r="I35" s="73">
        <f t="shared" si="11"/>
        <v>0.42105263157894735</v>
      </c>
      <c r="J35" s="73">
        <f t="shared" si="12"/>
        <v>0.95652173913043481</v>
      </c>
      <c r="K35" s="73">
        <f t="shared" si="12"/>
        <v>0.94117647058823528</v>
      </c>
      <c r="L35" s="73">
        <f t="shared" si="12"/>
        <v>0.95</v>
      </c>
    </row>
    <row r="36" spans="1:13" s="10" customFormat="1" x14ac:dyDescent="0.25">
      <c r="A36" s="47" t="s">
        <v>63</v>
      </c>
      <c r="B36" s="47">
        <v>2</v>
      </c>
      <c r="C36" s="47">
        <v>1</v>
      </c>
      <c r="D36" s="47">
        <f t="shared" si="8"/>
        <v>3</v>
      </c>
      <c r="E36" s="71">
        <f t="shared" si="9"/>
        <v>0.33333333333333331</v>
      </c>
      <c r="F36" s="47">
        <v>2</v>
      </c>
      <c r="G36" s="47">
        <v>1</v>
      </c>
      <c r="H36" s="47">
        <f t="shared" si="10"/>
        <v>3</v>
      </c>
      <c r="I36" s="71">
        <v>0</v>
      </c>
      <c r="J36" s="71">
        <f t="shared" si="12"/>
        <v>1</v>
      </c>
      <c r="K36" s="71">
        <f t="shared" si="12"/>
        <v>1</v>
      </c>
      <c r="L36" s="71">
        <f t="shared" si="12"/>
        <v>1</v>
      </c>
    </row>
    <row r="37" spans="1:13" s="10" customFormat="1" x14ac:dyDescent="0.25">
      <c r="A37" s="72" t="s">
        <v>64</v>
      </c>
      <c r="B37" s="72">
        <v>175</v>
      </c>
      <c r="C37" s="72">
        <v>131</v>
      </c>
      <c r="D37" s="72">
        <f t="shared" si="8"/>
        <v>306</v>
      </c>
      <c r="E37" s="73">
        <f t="shared" si="9"/>
        <v>0.42810457516339867</v>
      </c>
      <c r="F37" s="72">
        <v>172</v>
      </c>
      <c r="G37" s="72">
        <v>123</v>
      </c>
      <c r="H37" s="72">
        <f t="shared" si="10"/>
        <v>295</v>
      </c>
      <c r="I37" s="73">
        <f t="shared" si="11"/>
        <v>0.41694915254237286</v>
      </c>
      <c r="J37" s="73">
        <f t="shared" si="12"/>
        <v>0.98285714285714287</v>
      </c>
      <c r="K37" s="73">
        <f t="shared" si="12"/>
        <v>0.93893129770992367</v>
      </c>
      <c r="L37" s="73">
        <f t="shared" si="12"/>
        <v>0.96405228758169936</v>
      </c>
    </row>
    <row r="38" spans="1:13" s="10" customFormat="1" x14ac:dyDescent="0.25">
      <c r="A38" s="131" t="s">
        <v>2</v>
      </c>
      <c r="B38" s="131">
        <f>SUM(B29:B37)</f>
        <v>392</v>
      </c>
      <c r="C38" s="131">
        <f>SUM(C29:C37)</f>
        <v>297</v>
      </c>
      <c r="D38" s="131">
        <f>SUM(D29:D37)</f>
        <v>689</v>
      </c>
      <c r="E38" s="132">
        <f t="shared" si="9"/>
        <v>0.43105950653120462</v>
      </c>
      <c r="F38" s="131">
        <f>SUM(F29:F37)</f>
        <v>379</v>
      </c>
      <c r="G38" s="131">
        <f>SUM(G29:G37)</f>
        <v>279</v>
      </c>
      <c r="H38" s="131">
        <f>SUM(F38:G38)</f>
        <v>658</v>
      </c>
      <c r="I38" s="132">
        <f t="shared" si="11"/>
        <v>0.42401215805471126</v>
      </c>
      <c r="J38" s="132">
        <f t="shared" si="12"/>
        <v>0.96683673469387754</v>
      </c>
      <c r="K38" s="132">
        <f t="shared" si="12"/>
        <v>0.93939393939393945</v>
      </c>
      <c r="L38" s="132">
        <f t="shared" si="12"/>
        <v>0.95500725689404931</v>
      </c>
    </row>
    <row r="39" spans="1:13" s="10" customFormat="1" x14ac:dyDescent="0.25">
      <c r="A39"/>
      <c r="C39" s="11"/>
      <c r="D39" s="11"/>
    </row>
    <row r="40" spans="1:13" s="10" customFormat="1" x14ac:dyDescent="0.25">
      <c r="A40"/>
      <c r="C40" s="11"/>
      <c r="D40" s="11"/>
    </row>
    <row r="41" spans="1:13" s="10" customFormat="1" x14ac:dyDescent="0.25">
      <c r="A41"/>
      <c r="C41" s="11"/>
      <c r="D41" s="11"/>
    </row>
    <row r="42" spans="1:13" s="10" customFormat="1" x14ac:dyDescent="0.25">
      <c r="A42"/>
      <c r="C42" s="11"/>
      <c r="D42" s="11"/>
    </row>
    <row r="43" spans="1:13" s="10" customFormat="1" x14ac:dyDescent="0.25">
      <c r="A43"/>
      <c r="C43" s="11"/>
      <c r="D43" s="11"/>
    </row>
    <row r="44" spans="1:13" s="10" customFormat="1" x14ac:dyDescent="0.2">
      <c r="A44" s="34" t="s">
        <v>80</v>
      </c>
      <c r="C44" s="11"/>
      <c r="D44" s="11"/>
    </row>
    <row r="45" spans="1:13" s="10" customFormat="1" ht="15" customHeight="1" x14ac:dyDescent="0.25">
      <c r="A45" s="104" t="s">
        <v>87</v>
      </c>
      <c r="B45" s="93" t="s">
        <v>34</v>
      </c>
      <c r="C45" s="87"/>
      <c r="D45" s="87"/>
      <c r="E45" s="88"/>
      <c r="F45" s="92" t="s">
        <v>16</v>
      </c>
      <c r="G45" s="92"/>
      <c r="H45" s="92"/>
      <c r="I45" s="106"/>
      <c r="J45" s="66"/>
      <c r="K45" s="93" t="s">
        <v>72</v>
      </c>
      <c r="L45" s="87"/>
      <c r="M45" s="88"/>
    </row>
    <row r="46" spans="1:13" s="10" customFormat="1" x14ac:dyDescent="0.2">
      <c r="A46" s="85"/>
      <c r="B46" s="67" t="s">
        <v>18</v>
      </c>
      <c r="C46" s="68" t="s">
        <v>19</v>
      </c>
      <c r="D46" s="68" t="s">
        <v>2</v>
      </c>
      <c r="E46" s="69" t="s">
        <v>68</v>
      </c>
      <c r="F46" s="68" t="s">
        <v>18</v>
      </c>
      <c r="G46" s="68" t="s">
        <v>19</v>
      </c>
      <c r="H46" s="68" t="s">
        <v>2</v>
      </c>
      <c r="I46" s="69" t="s">
        <v>68</v>
      </c>
      <c r="J46" s="70" t="s">
        <v>73</v>
      </c>
      <c r="K46" s="68" t="s">
        <v>18</v>
      </c>
      <c r="L46" s="68" t="s">
        <v>19</v>
      </c>
      <c r="M46" s="68" t="s">
        <v>2</v>
      </c>
    </row>
    <row r="47" spans="1:13" s="10" customFormat="1" x14ac:dyDescent="0.25">
      <c r="A47" s="47" t="s">
        <v>4</v>
      </c>
      <c r="B47" s="47">
        <v>2</v>
      </c>
      <c r="C47" s="47"/>
      <c r="D47" s="47">
        <f t="shared" ref="D47:D56" si="13">SUM(B47:C47)</f>
        <v>2</v>
      </c>
      <c r="E47" s="71">
        <f t="shared" ref="E47:E57" si="14">C47/D47</f>
        <v>0</v>
      </c>
      <c r="F47" s="47">
        <v>4</v>
      </c>
      <c r="G47" s="47">
        <v>4</v>
      </c>
      <c r="H47" s="47">
        <f t="shared" ref="H47:H56" si="15">SUM(F47:G47)</f>
        <v>8</v>
      </c>
      <c r="I47" s="71">
        <f t="shared" ref="I47:I54" si="16">G47/H47</f>
        <v>0.5</v>
      </c>
      <c r="J47" s="47">
        <f t="shared" ref="J47:J57" si="17">D47+H47</f>
        <v>10</v>
      </c>
      <c r="K47" s="71">
        <f t="shared" ref="K47:K57" si="18">B47/J47</f>
        <v>0.2</v>
      </c>
      <c r="L47" s="71">
        <f t="shared" ref="L47:L57" si="19">C47/J47</f>
        <v>0</v>
      </c>
      <c r="M47" s="71">
        <f t="shared" ref="M47:M57" si="20">D47/J47</f>
        <v>0.2</v>
      </c>
    </row>
    <row r="48" spans="1:13" s="10" customFormat="1" x14ac:dyDescent="0.25">
      <c r="A48" s="72" t="s">
        <v>5</v>
      </c>
      <c r="B48" s="72">
        <v>74</v>
      </c>
      <c r="C48" s="72">
        <v>23</v>
      </c>
      <c r="D48" s="72">
        <f t="shared" si="13"/>
        <v>97</v>
      </c>
      <c r="E48" s="73">
        <f t="shared" si="14"/>
        <v>0.23711340206185566</v>
      </c>
      <c r="F48" s="72">
        <v>114</v>
      </c>
      <c r="G48" s="72">
        <v>63</v>
      </c>
      <c r="H48" s="72">
        <f t="shared" si="15"/>
        <v>177</v>
      </c>
      <c r="I48" s="73">
        <f t="shared" si="16"/>
        <v>0.3559322033898305</v>
      </c>
      <c r="J48" s="72">
        <f t="shared" si="17"/>
        <v>274</v>
      </c>
      <c r="K48" s="73">
        <f t="shared" si="18"/>
        <v>0.27007299270072993</v>
      </c>
      <c r="L48" s="73">
        <f t="shared" si="19"/>
        <v>8.3941605839416053E-2</v>
      </c>
      <c r="M48" s="73">
        <f t="shared" si="20"/>
        <v>0.354014598540146</v>
      </c>
    </row>
    <row r="49" spans="1:13" s="10" customFormat="1" x14ac:dyDescent="0.25">
      <c r="A49" s="47" t="s">
        <v>59</v>
      </c>
      <c r="B49" s="47">
        <v>28</v>
      </c>
      <c r="C49" s="47">
        <v>16</v>
      </c>
      <c r="D49" s="47">
        <f t="shared" si="13"/>
        <v>44</v>
      </c>
      <c r="E49" s="71">
        <f t="shared" si="14"/>
        <v>0.36363636363636365</v>
      </c>
      <c r="F49" s="47">
        <v>17</v>
      </c>
      <c r="G49" s="47">
        <v>5</v>
      </c>
      <c r="H49" s="47">
        <f t="shared" si="15"/>
        <v>22</v>
      </c>
      <c r="I49" s="71">
        <f t="shared" si="16"/>
        <v>0.22727272727272727</v>
      </c>
      <c r="J49" s="47">
        <f t="shared" si="17"/>
        <v>66</v>
      </c>
      <c r="K49" s="71">
        <f t="shared" si="18"/>
        <v>0.42424242424242425</v>
      </c>
      <c r="L49" s="71">
        <f t="shared" si="19"/>
        <v>0.24242424242424243</v>
      </c>
      <c r="M49" s="71">
        <f t="shared" si="20"/>
        <v>0.66666666666666663</v>
      </c>
    </row>
    <row r="50" spans="1:13" s="10" customFormat="1" x14ac:dyDescent="0.25">
      <c r="A50" s="72" t="s">
        <v>57</v>
      </c>
      <c r="B50" s="72">
        <v>35</v>
      </c>
      <c r="C50" s="72">
        <v>38</v>
      </c>
      <c r="D50" s="72">
        <f t="shared" si="13"/>
        <v>73</v>
      </c>
      <c r="E50" s="73">
        <f t="shared" si="14"/>
        <v>0.52054794520547942</v>
      </c>
      <c r="F50" s="72">
        <v>19</v>
      </c>
      <c r="G50" s="72">
        <v>19</v>
      </c>
      <c r="H50" s="72">
        <f t="shared" si="15"/>
        <v>38</v>
      </c>
      <c r="I50" s="73">
        <f t="shared" si="16"/>
        <v>0.5</v>
      </c>
      <c r="J50" s="72">
        <f t="shared" si="17"/>
        <v>111</v>
      </c>
      <c r="K50" s="73">
        <f t="shared" si="18"/>
        <v>0.31531531531531531</v>
      </c>
      <c r="L50" s="73">
        <f t="shared" si="19"/>
        <v>0.34234234234234234</v>
      </c>
      <c r="M50" s="73">
        <f t="shared" si="20"/>
        <v>0.65765765765765771</v>
      </c>
    </row>
    <row r="51" spans="1:13" s="10" customFormat="1" x14ac:dyDescent="0.25">
      <c r="A51" s="47" t="s">
        <v>60</v>
      </c>
      <c r="B51" s="47">
        <v>46</v>
      </c>
      <c r="C51" s="47">
        <v>55</v>
      </c>
      <c r="D51" s="47">
        <f t="shared" si="13"/>
        <v>101</v>
      </c>
      <c r="E51" s="71">
        <f t="shared" si="14"/>
        <v>0.54455445544554459</v>
      </c>
      <c r="F51" s="47">
        <v>27</v>
      </c>
      <c r="G51" s="47">
        <v>22</v>
      </c>
      <c r="H51" s="47">
        <f t="shared" si="15"/>
        <v>49</v>
      </c>
      <c r="I51" s="71">
        <f t="shared" si="16"/>
        <v>0.44897959183673469</v>
      </c>
      <c r="J51" s="47">
        <f t="shared" si="17"/>
        <v>150</v>
      </c>
      <c r="K51" s="71">
        <f t="shared" si="18"/>
        <v>0.30666666666666664</v>
      </c>
      <c r="L51" s="71">
        <f t="shared" si="19"/>
        <v>0.36666666666666664</v>
      </c>
      <c r="M51" s="71">
        <f t="shared" si="20"/>
        <v>0.67333333333333334</v>
      </c>
    </row>
    <row r="52" spans="1:13" s="10" customFormat="1" x14ac:dyDescent="0.25">
      <c r="A52" s="72" t="s">
        <v>61</v>
      </c>
      <c r="B52" s="72">
        <v>1</v>
      </c>
      <c r="C52" s="72"/>
      <c r="D52" s="72">
        <f t="shared" si="13"/>
        <v>1</v>
      </c>
      <c r="E52" s="73">
        <f t="shared" si="14"/>
        <v>0</v>
      </c>
      <c r="F52" s="72">
        <v>5</v>
      </c>
      <c r="G52" s="72">
        <v>1</v>
      </c>
      <c r="H52" s="72">
        <f t="shared" si="15"/>
        <v>6</v>
      </c>
      <c r="I52" s="73">
        <f t="shared" si="16"/>
        <v>0.16666666666666666</v>
      </c>
      <c r="J52" s="72">
        <f t="shared" si="17"/>
        <v>7</v>
      </c>
      <c r="K52" s="73">
        <f t="shared" si="18"/>
        <v>0.14285714285714285</v>
      </c>
      <c r="L52" s="73">
        <f t="shared" si="19"/>
        <v>0</v>
      </c>
      <c r="M52" s="73">
        <f t="shared" si="20"/>
        <v>0.14285714285714285</v>
      </c>
    </row>
    <row r="53" spans="1:13" s="10" customFormat="1" x14ac:dyDescent="0.25">
      <c r="A53" s="47" t="s">
        <v>62</v>
      </c>
      <c r="B53" s="47">
        <v>7</v>
      </c>
      <c r="C53" s="47">
        <v>10</v>
      </c>
      <c r="D53" s="47">
        <f t="shared" si="13"/>
        <v>17</v>
      </c>
      <c r="E53" s="71">
        <f t="shared" si="14"/>
        <v>0.58823529411764708</v>
      </c>
      <c r="F53" s="47">
        <v>4</v>
      </c>
      <c r="G53" s="47">
        <v>5</v>
      </c>
      <c r="H53" s="47">
        <f t="shared" si="15"/>
        <v>9</v>
      </c>
      <c r="I53" s="71">
        <f t="shared" si="16"/>
        <v>0.55555555555555558</v>
      </c>
      <c r="J53" s="47">
        <f t="shared" si="17"/>
        <v>26</v>
      </c>
      <c r="K53" s="71">
        <f t="shared" si="18"/>
        <v>0.26923076923076922</v>
      </c>
      <c r="L53" s="71">
        <f t="shared" si="19"/>
        <v>0.38461538461538464</v>
      </c>
      <c r="M53" s="71">
        <f t="shared" si="20"/>
        <v>0.65384615384615385</v>
      </c>
    </row>
    <row r="54" spans="1:13" s="10" customFormat="1" x14ac:dyDescent="0.25">
      <c r="A54" s="72" t="s">
        <v>74</v>
      </c>
      <c r="B54" s="72">
        <v>2</v>
      </c>
      <c r="C54" s="72">
        <v>2</v>
      </c>
      <c r="D54" s="72">
        <f t="shared" si="13"/>
        <v>4</v>
      </c>
      <c r="E54" s="73">
        <f t="shared" si="14"/>
        <v>0.5</v>
      </c>
      <c r="F54" s="72">
        <v>2</v>
      </c>
      <c r="G54" s="72">
        <v>1</v>
      </c>
      <c r="H54" s="72">
        <f t="shared" si="15"/>
        <v>3</v>
      </c>
      <c r="I54" s="73">
        <f t="shared" si="16"/>
        <v>0.33333333333333331</v>
      </c>
      <c r="J54" s="72">
        <f t="shared" si="17"/>
        <v>7</v>
      </c>
      <c r="K54" s="73">
        <f t="shared" si="18"/>
        <v>0.2857142857142857</v>
      </c>
      <c r="L54" s="73">
        <f t="shared" si="19"/>
        <v>0.2857142857142857</v>
      </c>
      <c r="M54" s="73">
        <f t="shared" si="20"/>
        <v>0.5714285714285714</v>
      </c>
    </row>
    <row r="55" spans="1:13" s="10" customFormat="1" x14ac:dyDescent="0.25">
      <c r="A55" s="47" t="s">
        <v>63</v>
      </c>
      <c r="B55" s="47">
        <v>3</v>
      </c>
      <c r="C55" s="47"/>
      <c r="D55" s="47">
        <f t="shared" si="13"/>
        <v>3</v>
      </c>
      <c r="E55" s="71">
        <f t="shared" si="14"/>
        <v>0</v>
      </c>
      <c r="F55" s="47">
        <v>0</v>
      </c>
      <c r="G55" s="47">
        <v>0</v>
      </c>
      <c r="H55" s="47">
        <f t="shared" si="15"/>
        <v>0</v>
      </c>
      <c r="I55" s="71">
        <v>0</v>
      </c>
      <c r="J55" s="47">
        <f t="shared" si="17"/>
        <v>3</v>
      </c>
      <c r="K55" s="71">
        <f t="shared" si="18"/>
        <v>1</v>
      </c>
      <c r="L55" s="71">
        <f t="shared" si="19"/>
        <v>0</v>
      </c>
      <c r="M55" s="71">
        <f t="shared" si="20"/>
        <v>1</v>
      </c>
    </row>
    <row r="56" spans="1:13" s="10" customFormat="1" x14ac:dyDescent="0.25">
      <c r="A56" s="47" t="s">
        <v>64</v>
      </c>
      <c r="B56" s="47">
        <v>166</v>
      </c>
      <c r="C56" s="47">
        <v>126</v>
      </c>
      <c r="D56" s="47">
        <f t="shared" si="13"/>
        <v>292</v>
      </c>
      <c r="E56" s="71">
        <f t="shared" si="14"/>
        <v>0.4315068493150685</v>
      </c>
      <c r="F56" s="47">
        <v>118</v>
      </c>
      <c r="G56" s="47">
        <v>117</v>
      </c>
      <c r="H56" s="47">
        <f t="shared" si="15"/>
        <v>235</v>
      </c>
      <c r="I56" s="71">
        <f>G56/H56</f>
        <v>0.49787234042553191</v>
      </c>
      <c r="J56" s="47">
        <f t="shared" si="17"/>
        <v>527</v>
      </c>
      <c r="K56" s="71">
        <f t="shared" si="18"/>
        <v>0.31499051233396586</v>
      </c>
      <c r="L56" s="71">
        <f t="shared" si="19"/>
        <v>0.23908918406072105</v>
      </c>
      <c r="M56" s="71">
        <f t="shared" si="20"/>
        <v>0.5540796963946869</v>
      </c>
    </row>
    <row r="57" spans="1:13" s="10" customFormat="1" x14ac:dyDescent="0.25">
      <c r="A57" s="72" t="s">
        <v>2</v>
      </c>
      <c r="B57" s="72">
        <f>SUM(B47:B56)</f>
        <v>364</v>
      </c>
      <c r="C57" s="72">
        <f>SUM(C47:C56)</f>
        <v>270</v>
      </c>
      <c r="D57" s="72">
        <f>SUM(D47:D56)</f>
        <v>634</v>
      </c>
      <c r="E57" s="73">
        <f t="shared" si="14"/>
        <v>0.42586750788643535</v>
      </c>
      <c r="F57" s="72">
        <f>SUM(F47:F56)</f>
        <v>310</v>
      </c>
      <c r="G57" s="72">
        <f>SUM(G47:G56)</f>
        <v>237</v>
      </c>
      <c r="H57" s="72">
        <f>SUM(H47:H56)</f>
        <v>547</v>
      </c>
      <c r="I57" s="73">
        <f>G57/H57</f>
        <v>0.43327239488117003</v>
      </c>
      <c r="J57" s="72">
        <f t="shared" si="17"/>
        <v>1181</v>
      </c>
      <c r="K57" s="73">
        <f t="shared" si="18"/>
        <v>0.30821337849280273</v>
      </c>
      <c r="L57" s="73">
        <f t="shared" si="19"/>
        <v>0.22861981371718881</v>
      </c>
      <c r="M57" s="73">
        <f t="shared" si="20"/>
        <v>0.53683319220999148</v>
      </c>
    </row>
    <row r="58" spans="1:13" s="128" customFormat="1" x14ac:dyDescent="0.25">
      <c r="A58" s="83"/>
      <c r="B58" s="83"/>
      <c r="C58" s="83"/>
      <c r="D58" s="83"/>
      <c r="E58" s="84"/>
      <c r="F58" s="83"/>
      <c r="G58" s="83"/>
      <c r="H58" s="83"/>
      <c r="I58" s="84"/>
      <c r="J58" s="83"/>
      <c r="K58" s="84"/>
      <c r="L58" s="84"/>
      <c r="M58" s="84"/>
    </row>
    <row r="59" spans="1:13" s="10" customFormat="1" x14ac:dyDescent="0.25">
      <c r="A59" s="83"/>
      <c r="B59" s="83"/>
      <c r="C59" s="83"/>
      <c r="D59" s="83"/>
      <c r="E59" s="84"/>
      <c r="F59" s="83"/>
      <c r="G59" s="83"/>
      <c r="H59" s="83"/>
      <c r="I59" s="84"/>
      <c r="J59" s="83"/>
      <c r="K59" s="84"/>
      <c r="L59" s="84"/>
      <c r="M59" s="84"/>
    </row>
    <row r="60" spans="1:13" s="10" customFormat="1" x14ac:dyDescent="0.25">
      <c r="A60" s="34" t="s">
        <v>80</v>
      </c>
      <c r="B60" s="83"/>
      <c r="C60" s="83"/>
      <c r="D60" s="83"/>
      <c r="E60" s="84"/>
      <c r="F60" s="83"/>
      <c r="G60" s="83"/>
      <c r="H60" s="83"/>
      <c r="I60" s="84"/>
      <c r="J60" s="83"/>
      <c r="K60" s="84"/>
      <c r="L60" s="84"/>
      <c r="M60" s="84"/>
    </row>
    <row r="61" spans="1:13" s="10" customFormat="1" ht="15" customHeight="1" x14ac:dyDescent="0.25">
      <c r="A61" s="103" t="s">
        <v>65</v>
      </c>
      <c r="B61" s="93" t="s">
        <v>34</v>
      </c>
      <c r="C61" s="87"/>
      <c r="D61" s="87"/>
      <c r="E61" s="88"/>
      <c r="F61" s="105" t="s">
        <v>66</v>
      </c>
      <c r="G61" s="92"/>
      <c r="H61" s="92"/>
      <c r="I61" s="106"/>
      <c r="J61" s="93" t="s">
        <v>67</v>
      </c>
      <c r="K61" s="87"/>
      <c r="L61" s="88"/>
      <c r="M61" s="84"/>
    </row>
    <row r="62" spans="1:13" s="10" customFormat="1" x14ac:dyDescent="0.25">
      <c r="A62" s="104"/>
      <c r="B62" s="67" t="s">
        <v>18</v>
      </c>
      <c r="C62" s="68" t="s">
        <v>19</v>
      </c>
      <c r="D62" s="68" t="s">
        <v>2</v>
      </c>
      <c r="E62" s="69" t="s">
        <v>68</v>
      </c>
      <c r="F62" s="68" t="s">
        <v>18</v>
      </c>
      <c r="G62" s="68" t="s">
        <v>19</v>
      </c>
      <c r="H62" s="68" t="s">
        <v>2</v>
      </c>
      <c r="I62" s="69" t="s">
        <v>68</v>
      </c>
      <c r="J62" s="68" t="s">
        <v>18</v>
      </c>
      <c r="K62" s="68" t="s">
        <v>19</v>
      </c>
      <c r="L62" s="68" t="s">
        <v>2</v>
      </c>
      <c r="M62" s="84"/>
    </row>
    <row r="63" spans="1:13" s="10" customFormat="1" x14ac:dyDescent="0.25">
      <c r="A63" s="72" t="s">
        <v>4</v>
      </c>
      <c r="B63" s="72">
        <v>2</v>
      </c>
      <c r="C63" s="72">
        <v>0</v>
      </c>
      <c r="D63" s="72">
        <f t="shared" ref="D63:D71" si="21">SUM(B63:C63)</f>
        <v>2</v>
      </c>
      <c r="E63" s="73">
        <f t="shared" ref="E63:E72" si="22">C63/D63</f>
        <v>0</v>
      </c>
      <c r="F63" s="72">
        <v>2</v>
      </c>
      <c r="G63" s="72">
        <v>0</v>
      </c>
      <c r="H63" s="72">
        <f>SUM(F63:G63)</f>
        <v>2</v>
      </c>
      <c r="I63" s="73">
        <f>G63/H63</f>
        <v>0</v>
      </c>
      <c r="J63" s="73">
        <f>F63/B63</f>
        <v>1</v>
      </c>
      <c r="K63" s="73"/>
      <c r="L63" s="73">
        <f>H63/D63</f>
        <v>1</v>
      </c>
      <c r="M63" s="84"/>
    </row>
    <row r="64" spans="1:13" s="10" customFormat="1" x14ac:dyDescent="0.25">
      <c r="A64" s="47" t="s">
        <v>5</v>
      </c>
      <c r="B64" s="47">
        <v>74</v>
      </c>
      <c r="C64" s="47">
        <v>23</v>
      </c>
      <c r="D64" s="47">
        <f t="shared" si="21"/>
        <v>97</v>
      </c>
      <c r="E64" s="71">
        <f t="shared" si="22"/>
        <v>0.23711340206185566</v>
      </c>
      <c r="F64" s="47">
        <v>72</v>
      </c>
      <c r="G64" s="47">
        <v>20</v>
      </c>
      <c r="H64" s="47">
        <f t="shared" ref="H64:H71" si="23">SUM(F64:G64)</f>
        <v>92</v>
      </c>
      <c r="I64" s="71">
        <f t="shared" ref="I64:I72" si="24">G64/H64</f>
        <v>0.21739130434782608</v>
      </c>
      <c r="J64" s="71">
        <f t="shared" ref="J64:L72" si="25">F64/B64</f>
        <v>0.97297297297297303</v>
      </c>
      <c r="K64" s="71">
        <f t="shared" si="25"/>
        <v>0.86956521739130432</v>
      </c>
      <c r="L64" s="71">
        <f t="shared" si="25"/>
        <v>0.94845360824742264</v>
      </c>
      <c r="M64" s="84"/>
    </row>
    <row r="65" spans="1:13" s="10" customFormat="1" x14ac:dyDescent="0.25">
      <c r="A65" s="72" t="s">
        <v>59</v>
      </c>
      <c r="B65" s="72">
        <v>28</v>
      </c>
      <c r="C65" s="72">
        <v>16</v>
      </c>
      <c r="D65" s="72">
        <f t="shared" si="21"/>
        <v>44</v>
      </c>
      <c r="E65" s="73">
        <f t="shared" si="22"/>
        <v>0.36363636363636365</v>
      </c>
      <c r="F65" s="72">
        <v>18</v>
      </c>
      <c r="G65" s="72">
        <v>12</v>
      </c>
      <c r="H65" s="72">
        <f t="shared" si="23"/>
        <v>30</v>
      </c>
      <c r="I65" s="73">
        <f t="shared" si="24"/>
        <v>0.4</v>
      </c>
      <c r="J65" s="73">
        <f t="shared" si="25"/>
        <v>0.6428571428571429</v>
      </c>
      <c r="K65" s="73">
        <f t="shared" si="25"/>
        <v>0.75</v>
      </c>
      <c r="L65" s="73">
        <f t="shared" si="25"/>
        <v>0.68181818181818177</v>
      </c>
      <c r="M65" s="84"/>
    </row>
    <row r="66" spans="1:13" s="10" customFormat="1" x14ac:dyDescent="0.25">
      <c r="A66" s="47" t="s">
        <v>57</v>
      </c>
      <c r="B66" s="47">
        <v>35</v>
      </c>
      <c r="C66" s="47">
        <v>38</v>
      </c>
      <c r="D66" s="47">
        <f t="shared" si="21"/>
        <v>73</v>
      </c>
      <c r="E66" s="71">
        <f t="shared" si="22"/>
        <v>0.52054794520547942</v>
      </c>
      <c r="F66" s="47">
        <v>30</v>
      </c>
      <c r="G66" s="47">
        <v>32</v>
      </c>
      <c r="H66" s="47">
        <f t="shared" si="23"/>
        <v>62</v>
      </c>
      <c r="I66" s="71">
        <f t="shared" si="24"/>
        <v>0.5161290322580645</v>
      </c>
      <c r="J66" s="71">
        <f t="shared" si="25"/>
        <v>0.8571428571428571</v>
      </c>
      <c r="K66" s="71">
        <f t="shared" si="25"/>
        <v>0.84210526315789469</v>
      </c>
      <c r="L66" s="71">
        <f t="shared" si="25"/>
        <v>0.84931506849315064</v>
      </c>
      <c r="M66" s="84"/>
    </row>
    <row r="67" spans="1:13" s="10" customFormat="1" x14ac:dyDescent="0.25">
      <c r="A67" s="72" t="s">
        <v>60</v>
      </c>
      <c r="B67" s="72">
        <v>46</v>
      </c>
      <c r="C67" s="72">
        <v>55</v>
      </c>
      <c r="D67" s="72">
        <f t="shared" si="21"/>
        <v>101</v>
      </c>
      <c r="E67" s="73">
        <f t="shared" si="22"/>
        <v>0.54455445544554459</v>
      </c>
      <c r="F67" s="72">
        <v>40</v>
      </c>
      <c r="G67" s="72">
        <v>46</v>
      </c>
      <c r="H67" s="72">
        <f t="shared" si="23"/>
        <v>86</v>
      </c>
      <c r="I67" s="73">
        <f t="shared" si="24"/>
        <v>0.53488372093023251</v>
      </c>
      <c r="J67" s="73">
        <f t="shared" si="25"/>
        <v>0.86956521739130432</v>
      </c>
      <c r="K67" s="73">
        <f t="shared" si="25"/>
        <v>0.83636363636363631</v>
      </c>
      <c r="L67" s="73">
        <f t="shared" si="25"/>
        <v>0.85148514851485146</v>
      </c>
      <c r="M67" s="84"/>
    </row>
    <row r="68" spans="1:13" s="10" customFormat="1" x14ac:dyDescent="0.25">
      <c r="A68" s="47" t="s">
        <v>62</v>
      </c>
      <c r="B68" s="47">
        <v>7</v>
      </c>
      <c r="C68" s="47">
        <v>10</v>
      </c>
      <c r="D68" s="47">
        <f t="shared" si="21"/>
        <v>17</v>
      </c>
      <c r="E68" s="71">
        <f t="shared" si="22"/>
        <v>0.58823529411764708</v>
      </c>
      <c r="F68" s="47">
        <v>5</v>
      </c>
      <c r="G68" s="47">
        <v>9</v>
      </c>
      <c r="H68" s="47">
        <f t="shared" si="23"/>
        <v>14</v>
      </c>
      <c r="I68" s="71">
        <f t="shared" si="24"/>
        <v>0.6428571428571429</v>
      </c>
      <c r="J68" s="71">
        <f t="shared" si="25"/>
        <v>0.7142857142857143</v>
      </c>
      <c r="K68" s="71">
        <f t="shared" si="25"/>
        <v>0.9</v>
      </c>
      <c r="L68" s="71">
        <f t="shared" si="25"/>
        <v>0.82352941176470584</v>
      </c>
      <c r="M68" s="84"/>
    </row>
    <row r="69" spans="1:13" s="10" customFormat="1" x14ac:dyDescent="0.25">
      <c r="A69" s="72" t="s">
        <v>74</v>
      </c>
      <c r="B69" s="72">
        <v>2</v>
      </c>
      <c r="C69" s="72">
        <v>2</v>
      </c>
      <c r="D69" s="72">
        <f t="shared" si="21"/>
        <v>4</v>
      </c>
      <c r="E69" s="73">
        <f t="shared" si="22"/>
        <v>0.5</v>
      </c>
      <c r="F69" s="72">
        <v>2</v>
      </c>
      <c r="G69" s="72">
        <v>2</v>
      </c>
      <c r="H69" s="72">
        <f t="shared" si="23"/>
        <v>4</v>
      </c>
      <c r="I69" s="73">
        <f t="shared" si="24"/>
        <v>0.5</v>
      </c>
      <c r="J69" s="73">
        <f t="shared" si="25"/>
        <v>1</v>
      </c>
      <c r="K69" s="73">
        <f t="shared" si="25"/>
        <v>1</v>
      </c>
      <c r="L69" s="73">
        <f t="shared" si="25"/>
        <v>1</v>
      </c>
      <c r="M69" s="84"/>
    </row>
    <row r="70" spans="1:13" s="10" customFormat="1" x14ac:dyDescent="0.25">
      <c r="A70" s="47" t="s">
        <v>63</v>
      </c>
      <c r="B70" s="47">
        <v>3</v>
      </c>
      <c r="C70" s="47">
        <v>0</v>
      </c>
      <c r="D70" s="47">
        <f t="shared" si="21"/>
        <v>3</v>
      </c>
      <c r="E70" s="71">
        <f t="shared" si="22"/>
        <v>0</v>
      </c>
      <c r="F70" s="47">
        <v>3</v>
      </c>
      <c r="G70" s="47">
        <v>0</v>
      </c>
      <c r="H70" s="47">
        <f t="shared" si="23"/>
        <v>3</v>
      </c>
      <c r="I70" s="71">
        <f t="shared" si="24"/>
        <v>0</v>
      </c>
      <c r="J70" s="71">
        <f t="shared" si="25"/>
        <v>1</v>
      </c>
      <c r="K70" s="71"/>
      <c r="L70" s="71">
        <f t="shared" si="25"/>
        <v>1</v>
      </c>
      <c r="M70" s="84"/>
    </row>
    <row r="71" spans="1:13" s="10" customFormat="1" x14ac:dyDescent="0.25">
      <c r="A71" s="72" t="s">
        <v>64</v>
      </c>
      <c r="B71" s="72">
        <v>166</v>
      </c>
      <c r="C71" s="72">
        <v>126</v>
      </c>
      <c r="D71" s="72">
        <f t="shared" si="21"/>
        <v>292</v>
      </c>
      <c r="E71" s="73">
        <f t="shared" si="22"/>
        <v>0.4315068493150685</v>
      </c>
      <c r="F71" s="72">
        <v>144</v>
      </c>
      <c r="G71" s="72">
        <v>100</v>
      </c>
      <c r="H71" s="72">
        <f t="shared" si="23"/>
        <v>244</v>
      </c>
      <c r="I71" s="73">
        <f t="shared" si="24"/>
        <v>0.4098360655737705</v>
      </c>
      <c r="J71" s="73">
        <f t="shared" si="25"/>
        <v>0.86746987951807231</v>
      </c>
      <c r="K71" s="73">
        <f t="shared" si="25"/>
        <v>0.79365079365079361</v>
      </c>
      <c r="L71" s="73">
        <f t="shared" si="25"/>
        <v>0.83561643835616439</v>
      </c>
      <c r="M71" s="84"/>
    </row>
    <row r="72" spans="1:13" s="10" customFormat="1" x14ac:dyDescent="0.25">
      <c r="A72" s="47" t="s">
        <v>2</v>
      </c>
      <c r="B72" s="47">
        <f>SUM(B63:B71)</f>
        <v>363</v>
      </c>
      <c r="C72" s="47">
        <f>SUM(C63:C71)</f>
        <v>270</v>
      </c>
      <c r="D72" s="47">
        <f>SUM(D63:D71)</f>
        <v>633</v>
      </c>
      <c r="E72" s="71">
        <f t="shared" si="22"/>
        <v>0.42654028436018959</v>
      </c>
      <c r="F72" s="47">
        <f>SUM(F63:F71)</f>
        <v>316</v>
      </c>
      <c r="G72" s="47">
        <f>SUM(G63:G71)</f>
        <v>221</v>
      </c>
      <c r="H72" s="47">
        <f>SUM(F72:G72)</f>
        <v>537</v>
      </c>
      <c r="I72" s="71">
        <f t="shared" si="24"/>
        <v>0.41154562383612664</v>
      </c>
      <c r="J72" s="71">
        <f t="shared" si="25"/>
        <v>0.87052341597796146</v>
      </c>
      <c r="K72" s="71">
        <f t="shared" si="25"/>
        <v>0.81851851851851853</v>
      </c>
      <c r="L72" s="71">
        <f t="shared" si="25"/>
        <v>0.84834123222748814</v>
      </c>
      <c r="M72" s="84"/>
    </row>
    <row r="73" spans="1:13" s="10" customFormat="1" x14ac:dyDescent="0.25">
      <c r="A73" s="83"/>
      <c r="B73" s="83"/>
      <c r="C73" s="83"/>
      <c r="D73" s="83"/>
      <c r="E73" s="84"/>
      <c r="F73" s="83"/>
      <c r="G73" s="83"/>
      <c r="H73" s="83"/>
      <c r="I73" s="84"/>
      <c r="J73" s="83"/>
      <c r="K73" s="84"/>
      <c r="L73" s="84"/>
      <c r="M73" s="84"/>
    </row>
    <row r="74" spans="1:13" s="10" customFormat="1" x14ac:dyDescent="0.25">
      <c r="A74" s="83"/>
      <c r="B74" s="83"/>
      <c r="C74" s="83"/>
      <c r="D74" s="83"/>
      <c r="E74" s="84"/>
      <c r="F74" s="83"/>
      <c r="G74" s="83"/>
      <c r="H74" s="83"/>
      <c r="I74" s="84"/>
      <c r="J74" s="83"/>
      <c r="K74" s="84"/>
      <c r="L74" s="84"/>
      <c r="M74" s="84"/>
    </row>
    <row r="75" spans="1:13" s="10" customFormat="1" x14ac:dyDescent="0.25">
      <c r="A75" s="83"/>
      <c r="B75" s="83"/>
      <c r="C75" s="83"/>
      <c r="D75" s="83"/>
      <c r="E75" s="84"/>
      <c r="F75" s="83"/>
      <c r="G75" s="83"/>
      <c r="H75" s="83"/>
      <c r="I75" s="84"/>
      <c r="J75" s="83"/>
      <c r="K75" s="84"/>
      <c r="L75" s="84"/>
      <c r="M75" s="84"/>
    </row>
    <row r="76" spans="1:13" s="10" customFormat="1" x14ac:dyDescent="0.25">
      <c r="A76" s="83"/>
      <c r="B76" s="83"/>
      <c r="C76" s="83"/>
      <c r="D76" s="83"/>
      <c r="E76" s="84"/>
      <c r="F76" s="83"/>
      <c r="G76" s="83"/>
      <c r="H76" s="83"/>
      <c r="I76" s="84"/>
      <c r="J76" s="83"/>
      <c r="K76" s="84"/>
      <c r="L76" s="84"/>
      <c r="M76" s="84"/>
    </row>
    <row r="77" spans="1:13" s="10" customFormat="1" x14ac:dyDescent="0.25">
      <c r="A77"/>
      <c r="C77" s="11"/>
      <c r="D77" s="11"/>
    </row>
    <row r="78" spans="1:13" s="10" customFormat="1" x14ac:dyDescent="0.25">
      <c r="A78"/>
      <c r="C78" s="11"/>
      <c r="D78" s="11"/>
    </row>
    <row r="79" spans="1:13" s="10" customFormat="1" x14ac:dyDescent="0.25">
      <c r="A79"/>
      <c r="C79" s="11"/>
      <c r="D79" s="11"/>
    </row>
    <row r="80" spans="1:13" s="10" customFormat="1" x14ac:dyDescent="0.25">
      <c r="A80"/>
      <c r="C80" s="11"/>
      <c r="D80" s="11"/>
    </row>
    <row r="81" spans="1:13" s="10" customFormat="1" x14ac:dyDescent="0.2">
      <c r="A81" s="34" t="s">
        <v>75</v>
      </c>
      <c r="C81" s="11"/>
      <c r="D81" s="11"/>
    </row>
    <row r="82" spans="1:13" s="10" customFormat="1" x14ac:dyDescent="0.25">
      <c r="A82" s="104" t="s">
        <v>71</v>
      </c>
      <c r="B82" s="93" t="s">
        <v>34</v>
      </c>
      <c r="C82" s="87"/>
      <c r="D82" s="87"/>
      <c r="E82" s="88"/>
      <c r="F82" s="92" t="s">
        <v>16</v>
      </c>
      <c r="G82" s="92"/>
      <c r="H82" s="92"/>
      <c r="I82" s="106"/>
      <c r="J82" s="66"/>
      <c r="K82" s="93" t="s">
        <v>72</v>
      </c>
      <c r="L82" s="87"/>
      <c r="M82" s="88"/>
    </row>
    <row r="83" spans="1:13" s="10" customFormat="1" x14ac:dyDescent="0.2">
      <c r="A83" s="85"/>
      <c r="B83" s="67" t="s">
        <v>18</v>
      </c>
      <c r="C83" s="68" t="s">
        <v>19</v>
      </c>
      <c r="D83" s="68" t="s">
        <v>2</v>
      </c>
      <c r="E83" s="69" t="s">
        <v>68</v>
      </c>
      <c r="F83" s="68" t="s">
        <v>18</v>
      </c>
      <c r="G83" s="68" t="s">
        <v>19</v>
      </c>
      <c r="H83" s="68" t="s">
        <v>2</v>
      </c>
      <c r="I83" s="69" t="s">
        <v>68</v>
      </c>
      <c r="J83" s="70" t="s">
        <v>73</v>
      </c>
      <c r="K83" s="68" t="s">
        <v>18</v>
      </c>
      <c r="L83" s="68" t="s">
        <v>19</v>
      </c>
      <c r="M83" s="68" t="s">
        <v>2</v>
      </c>
    </row>
    <row r="84" spans="1:13" s="10" customFormat="1" x14ac:dyDescent="0.25">
      <c r="A84" s="47" t="s">
        <v>4</v>
      </c>
      <c r="B84" s="47">
        <v>2</v>
      </c>
      <c r="C84" s="47"/>
      <c r="D84" s="47">
        <f>SUM(B84:C84)</f>
        <v>2</v>
      </c>
      <c r="E84" s="71">
        <f>C84/D84</f>
        <v>0</v>
      </c>
      <c r="F84" s="47">
        <v>4</v>
      </c>
      <c r="G84" s="47">
        <v>5</v>
      </c>
      <c r="H84" s="47">
        <f t="shared" ref="H84:H94" si="26">SUM(F84:G84)</f>
        <v>9</v>
      </c>
      <c r="I84" s="71">
        <f t="shared" ref="I84:I91" si="27">G84/H84</f>
        <v>0.55555555555555558</v>
      </c>
      <c r="J84" s="47">
        <f t="shared" ref="J84:J94" si="28">D84+H84</f>
        <v>11</v>
      </c>
      <c r="K84" s="71">
        <f>B84/J84</f>
        <v>0.18181818181818182</v>
      </c>
      <c r="L84" s="71">
        <f>C84/J84</f>
        <v>0</v>
      </c>
      <c r="M84" s="71">
        <f>D84/J84</f>
        <v>0.18181818181818182</v>
      </c>
    </row>
    <row r="85" spans="1:13" s="10" customFormat="1" x14ac:dyDescent="0.25">
      <c r="A85" s="72" t="s">
        <v>5</v>
      </c>
      <c r="B85" s="72">
        <v>64</v>
      </c>
      <c r="C85" s="72">
        <v>15</v>
      </c>
      <c r="D85" s="72">
        <f>SUM(B85:C85)</f>
        <v>79</v>
      </c>
      <c r="E85" s="73">
        <f>C85/D85</f>
        <v>0.189873417721519</v>
      </c>
      <c r="F85" s="72">
        <v>112</v>
      </c>
      <c r="G85" s="72">
        <v>60</v>
      </c>
      <c r="H85" s="72">
        <f t="shared" si="26"/>
        <v>172</v>
      </c>
      <c r="I85" s="73">
        <f t="shared" si="27"/>
        <v>0.34883720930232559</v>
      </c>
      <c r="J85" s="72">
        <f t="shared" si="28"/>
        <v>251</v>
      </c>
      <c r="K85" s="73">
        <f t="shared" ref="K85:K94" si="29">B85/J85</f>
        <v>0.2549800796812749</v>
      </c>
      <c r="L85" s="73">
        <f t="shared" ref="L85:L94" si="30">C85/J85</f>
        <v>5.9760956175298807E-2</v>
      </c>
      <c r="M85" s="73">
        <f t="shared" ref="M85:M94" si="31">D85/J85</f>
        <v>0.3147410358565737</v>
      </c>
    </row>
    <row r="86" spans="1:13" s="10" customFormat="1" x14ac:dyDescent="0.25">
      <c r="A86" s="47" t="s">
        <v>59</v>
      </c>
      <c r="B86" s="47">
        <v>30</v>
      </c>
      <c r="C86" s="47">
        <v>13</v>
      </c>
      <c r="D86" s="47">
        <f>SUM(B86:C86)</f>
        <v>43</v>
      </c>
      <c r="E86" s="71">
        <f>C86/D86</f>
        <v>0.30232558139534882</v>
      </c>
      <c r="F86" s="47">
        <v>16</v>
      </c>
      <c r="G86" s="47">
        <v>6</v>
      </c>
      <c r="H86" s="47">
        <f t="shared" si="26"/>
        <v>22</v>
      </c>
      <c r="I86" s="71">
        <f t="shared" si="27"/>
        <v>0.27272727272727271</v>
      </c>
      <c r="J86" s="47">
        <f t="shared" si="28"/>
        <v>65</v>
      </c>
      <c r="K86" s="71">
        <f t="shared" si="29"/>
        <v>0.46153846153846156</v>
      </c>
      <c r="L86" s="71">
        <f t="shared" si="30"/>
        <v>0.2</v>
      </c>
      <c r="M86" s="71">
        <f t="shared" si="31"/>
        <v>0.66153846153846152</v>
      </c>
    </row>
    <row r="87" spans="1:13" s="10" customFormat="1" x14ac:dyDescent="0.25">
      <c r="A87" s="72" t="s">
        <v>57</v>
      </c>
      <c r="B87" s="72">
        <v>33</v>
      </c>
      <c r="C87" s="72">
        <v>29</v>
      </c>
      <c r="D87" s="72">
        <f>SUM(B87:C87)</f>
        <v>62</v>
      </c>
      <c r="E87" s="73">
        <f>C87/D87</f>
        <v>0.46774193548387094</v>
      </c>
      <c r="F87" s="72">
        <v>16</v>
      </c>
      <c r="G87" s="72">
        <v>18</v>
      </c>
      <c r="H87" s="72">
        <f t="shared" si="26"/>
        <v>34</v>
      </c>
      <c r="I87" s="73">
        <f t="shared" si="27"/>
        <v>0.52941176470588236</v>
      </c>
      <c r="J87" s="72">
        <f t="shared" si="28"/>
        <v>96</v>
      </c>
      <c r="K87" s="73">
        <f t="shared" si="29"/>
        <v>0.34375</v>
      </c>
      <c r="L87" s="73">
        <f t="shared" si="30"/>
        <v>0.30208333333333331</v>
      </c>
      <c r="M87" s="73">
        <f t="shared" si="31"/>
        <v>0.64583333333333337</v>
      </c>
    </row>
    <row r="88" spans="1:13" s="10" customFormat="1" x14ac:dyDescent="0.25">
      <c r="A88" s="47" t="s">
        <v>60</v>
      </c>
      <c r="B88" s="47">
        <v>47</v>
      </c>
      <c r="C88" s="47">
        <v>58</v>
      </c>
      <c r="D88" s="47">
        <f>SUM(B88:C88)</f>
        <v>105</v>
      </c>
      <c r="E88" s="71">
        <f>C88/D88</f>
        <v>0.55238095238095242</v>
      </c>
      <c r="F88" s="47">
        <v>28</v>
      </c>
      <c r="G88" s="47">
        <v>29</v>
      </c>
      <c r="H88" s="47">
        <f t="shared" si="26"/>
        <v>57</v>
      </c>
      <c r="I88" s="71">
        <f t="shared" si="27"/>
        <v>0.50877192982456143</v>
      </c>
      <c r="J88" s="47">
        <f t="shared" si="28"/>
        <v>162</v>
      </c>
      <c r="K88" s="71">
        <f t="shared" si="29"/>
        <v>0.29012345679012347</v>
      </c>
      <c r="L88" s="71">
        <f t="shared" si="30"/>
        <v>0.35802469135802467</v>
      </c>
      <c r="M88" s="71">
        <f t="shared" si="31"/>
        <v>0.64814814814814814</v>
      </c>
    </row>
    <row r="89" spans="1:13" s="10" customFormat="1" x14ac:dyDescent="0.25">
      <c r="A89" s="72" t="s">
        <v>61</v>
      </c>
      <c r="B89" s="72"/>
      <c r="C89" s="72"/>
      <c r="D89" s="72"/>
      <c r="E89" s="73"/>
      <c r="F89" s="72">
        <v>6</v>
      </c>
      <c r="G89" s="72"/>
      <c r="H89" s="72">
        <f t="shared" si="26"/>
        <v>6</v>
      </c>
      <c r="I89" s="73">
        <f t="shared" si="27"/>
        <v>0</v>
      </c>
      <c r="J89" s="72">
        <f t="shared" si="28"/>
        <v>6</v>
      </c>
      <c r="K89" s="73">
        <f t="shared" si="29"/>
        <v>0</v>
      </c>
      <c r="L89" s="73">
        <f t="shared" si="30"/>
        <v>0</v>
      </c>
      <c r="M89" s="73">
        <f t="shared" si="31"/>
        <v>0</v>
      </c>
    </row>
    <row r="90" spans="1:13" s="10" customFormat="1" x14ac:dyDescent="0.25">
      <c r="A90" s="47" t="s">
        <v>62</v>
      </c>
      <c r="B90" s="47">
        <v>3</v>
      </c>
      <c r="C90" s="47">
        <v>14</v>
      </c>
      <c r="D90" s="47">
        <f>SUM(B90:C90)</f>
        <v>17</v>
      </c>
      <c r="E90" s="71">
        <f>C90/D90</f>
        <v>0.82352941176470584</v>
      </c>
      <c r="F90" s="47">
        <v>5</v>
      </c>
      <c r="G90" s="47">
        <v>3</v>
      </c>
      <c r="H90" s="47">
        <f t="shared" si="26"/>
        <v>8</v>
      </c>
      <c r="I90" s="71">
        <f t="shared" si="27"/>
        <v>0.375</v>
      </c>
      <c r="J90" s="47">
        <f t="shared" si="28"/>
        <v>25</v>
      </c>
      <c r="K90" s="71">
        <f t="shared" si="29"/>
        <v>0.12</v>
      </c>
      <c r="L90" s="71">
        <f t="shared" si="30"/>
        <v>0.56000000000000005</v>
      </c>
      <c r="M90" s="71">
        <f t="shared" si="31"/>
        <v>0.68</v>
      </c>
    </row>
    <row r="91" spans="1:13" s="10" customFormat="1" x14ac:dyDescent="0.25">
      <c r="A91" s="72" t="s">
        <v>74</v>
      </c>
      <c r="B91" s="72"/>
      <c r="C91" s="72"/>
      <c r="D91" s="72"/>
      <c r="E91" s="73"/>
      <c r="F91" s="72">
        <v>1</v>
      </c>
      <c r="G91" s="72">
        <v>1</v>
      </c>
      <c r="H91" s="72">
        <f t="shared" si="26"/>
        <v>2</v>
      </c>
      <c r="I91" s="73">
        <f t="shared" si="27"/>
        <v>0.5</v>
      </c>
      <c r="J91" s="72">
        <f t="shared" si="28"/>
        <v>2</v>
      </c>
      <c r="K91" s="73">
        <f t="shared" si="29"/>
        <v>0</v>
      </c>
      <c r="L91" s="73">
        <f t="shared" si="30"/>
        <v>0</v>
      </c>
      <c r="M91" s="73">
        <f t="shared" si="31"/>
        <v>0</v>
      </c>
    </row>
    <row r="92" spans="1:13" s="10" customFormat="1" x14ac:dyDescent="0.25">
      <c r="A92" s="47" t="s">
        <v>63</v>
      </c>
      <c r="B92" s="47">
        <v>4</v>
      </c>
      <c r="C92" s="47"/>
      <c r="D92" s="47">
        <f>SUM(B92:C92)</f>
        <v>4</v>
      </c>
      <c r="E92" s="71">
        <f>C92/D92</f>
        <v>0</v>
      </c>
      <c r="F92" s="47"/>
      <c r="G92" s="47"/>
      <c r="H92" s="47">
        <f t="shared" si="26"/>
        <v>0</v>
      </c>
      <c r="I92" s="71"/>
      <c r="J92" s="47">
        <f t="shared" si="28"/>
        <v>4</v>
      </c>
      <c r="K92" s="71">
        <f t="shared" si="29"/>
        <v>1</v>
      </c>
      <c r="L92" s="71">
        <f t="shared" si="30"/>
        <v>0</v>
      </c>
      <c r="M92" s="71">
        <f t="shared" si="31"/>
        <v>1</v>
      </c>
    </row>
    <row r="93" spans="1:13" s="10" customFormat="1" x14ac:dyDescent="0.25">
      <c r="A93" s="72" t="s">
        <v>64</v>
      </c>
      <c r="B93" s="72">
        <v>171</v>
      </c>
      <c r="C93" s="72">
        <v>130</v>
      </c>
      <c r="D93" s="72">
        <f>SUM(B93:C93)</f>
        <v>301</v>
      </c>
      <c r="E93" s="73">
        <f>C93/D93</f>
        <v>0.43189368770764119</v>
      </c>
      <c r="F93" s="72">
        <v>127</v>
      </c>
      <c r="G93" s="72">
        <v>120</v>
      </c>
      <c r="H93" s="72">
        <f t="shared" si="26"/>
        <v>247</v>
      </c>
      <c r="I93" s="73">
        <f>G93/H93</f>
        <v>0.48582995951417002</v>
      </c>
      <c r="J93" s="72">
        <f t="shared" si="28"/>
        <v>548</v>
      </c>
      <c r="K93" s="73">
        <f t="shared" si="29"/>
        <v>0.31204379562043794</v>
      </c>
      <c r="L93" s="73">
        <f t="shared" si="30"/>
        <v>0.23722627737226276</v>
      </c>
      <c r="M93" s="73">
        <f t="shared" si="31"/>
        <v>0.5492700729927007</v>
      </c>
    </row>
    <row r="94" spans="1:13" s="10" customFormat="1" x14ac:dyDescent="0.25">
      <c r="A94" s="47" t="s">
        <v>2</v>
      </c>
      <c r="B94" s="47">
        <f>SUM(B84:B93)</f>
        <v>354</v>
      </c>
      <c r="C94" s="47">
        <f>SUM(C84:C93)</f>
        <v>259</v>
      </c>
      <c r="D94" s="47">
        <f>SUM(D84:D93)</f>
        <v>613</v>
      </c>
      <c r="E94" s="71">
        <f>C94/D94</f>
        <v>0.42251223491027734</v>
      </c>
      <c r="F94" s="47">
        <f>SUM(F84:F93)</f>
        <v>315</v>
      </c>
      <c r="G94" s="47">
        <f>SUM(G84:G93)</f>
        <v>242</v>
      </c>
      <c r="H94" s="47">
        <f t="shared" si="26"/>
        <v>557</v>
      </c>
      <c r="I94" s="71">
        <f>G94/H94</f>
        <v>0.43447037701974867</v>
      </c>
      <c r="J94" s="47">
        <f t="shared" si="28"/>
        <v>1170</v>
      </c>
      <c r="K94" s="71">
        <f t="shared" si="29"/>
        <v>0.30256410256410254</v>
      </c>
      <c r="L94" s="71">
        <f t="shared" si="30"/>
        <v>0.22136752136752136</v>
      </c>
      <c r="M94" s="71">
        <f t="shared" si="31"/>
        <v>0.52393162393162396</v>
      </c>
    </row>
    <row r="95" spans="1:13" s="10" customFormat="1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</row>
    <row r="96" spans="1:13" s="10" customFormat="1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</row>
    <row r="97" spans="1:13" s="10" customFormat="1" x14ac:dyDescent="0.25">
      <c r="A97" s="34" t="s">
        <v>75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</row>
    <row r="98" spans="1:13" s="10" customFormat="1" x14ac:dyDescent="0.25">
      <c r="A98" s="104" t="s">
        <v>65</v>
      </c>
      <c r="B98" s="93" t="s">
        <v>34</v>
      </c>
      <c r="C98" s="87"/>
      <c r="D98" s="87"/>
      <c r="E98" s="88"/>
      <c r="F98" s="92" t="s">
        <v>66</v>
      </c>
      <c r="G98" s="92"/>
      <c r="H98" s="92"/>
      <c r="I98" s="106"/>
      <c r="J98" s="93" t="s">
        <v>67</v>
      </c>
      <c r="K98" s="87"/>
      <c r="L98" s="88"/>
      <c r="M98" s="65"/>
    </row>
    <row r="99" spans="1:13" s="10" customFormat="1" x14ac:dyDescent="0.25">
      <c r="A99" s="85"/>
      <c r="B99" s="67" t="s">
        <v>18</v>
      </c>
      <c r="C99" s="68" t="s">
        <v>19</v>
      </c>
      <c r="D99" s="68" t="s">
        <v>2</v>
      </c>
      <c r="E99" s="69" t="s">
        <v>68</v>
      </c>
      <c r="F99" s="68" t="s">
        <v>18</v>
      </c>
      <c r="G99" s="68" t="s">
        <v>19</v>
      </c>
      <c r="H99" s="68" t="s">
        <v>2</v>
      </c>
      <c r="I99" s="69" t="s">
        <v>68</v>
      </c>
      <c r="J99" s="68" t="s">
        <v>18</v>
      </c>
      <c r="K99" s="68" t="s">
        <v>19</v>
      </c>
      <c r="L99" s="68" t="s">
        <v>2</v>
      </c>
      <c r="M99" s="65"/>
    </row>
    <row r="100" spans="1:13" s="10" customFormat="1" x14ac:dyDescent="0.25">
      <c r="A100" s="47" t="s">
        <v>4</v>
      </c>
      <c r="B100" s="47">
        <v>2</v>
      </c>
      <c r="C100" s="47"/>
      <c r="D100" s="47">
        <f t="shared" ref="D100:D107" si="32">SUM(B100:C100)</f>
        <v>2</v>
      </c>
      <c r="E100" s="71">
        <f t="shared" ref="E100:E108" si="33">C100/D100</f>
        <v>0</v>
      </c>
      <c r="F100" s="47">
        <v>2</v>
      </c>
      <c r="G100" s="47"/>
      <c r="H100" s="47">
        <f>SUM(F100:G100)</f>
        <v>2</v>
      </c>
      <c r="I100" s="71">
        <f>G100/H100</f>
        <v>0</v>
      </c>
      <c r="J100" s="71">
        <f>F100/B100</f>
        <v>1</v>
      </c>
      <c r="K100" s="71"/>
      <c r="L100" s="71">
        <f>H100/D100</f>
        <v>1</v>
      </c>
      <c r="M100" s="65"/>
    </row>
    <row r="101" spans="1:13" s="10" customFormat="1" x14ac:dyDescent="0.25">
      <c r="A101" s="72" t="s">
        <v>5</v>
      </c>
      <c r="B101" s="72">
        <v>64</v>
      </c>
      <c r="C101" s="72">
        <v>15</v>
      </c>
      <c r="D101" s="72">
        <f t="shared" si="32"/>
        <v>79</v>
      </c>
      <c r="E101" s="73">
        <f t="shared" si="33"/>
        <v>0.189873417721519</v>
      </c>
      <c r="F101" s="72">
        <v>62</v>
      </c>
      <c r="G101" s="72">
        <v>13</v>
      </c>
      <c r="H101" s="72">
        <f t="shared" ref="H101:H107" si="34">SUM(F101:G101)</f>
        <v>75</v>
      </c>
      <c r="I101" s="73">
        <f t="shared" ref="I101:I108" si="35">G101/H101</f>
        <v>0.17333333333333334</v>
      </c>
      <c r="J101" s="73">
        <f t="shared" ref="J101:L108" si="36">F101/B101</f>
        <v>0.96875</v>
      </c>
      <c r="K101" s="73">
        <f t="shared" si="36"/>
        <v>0.8666666666666667</v>
      </c>
      <c r="L101" s="73">
        <f t="shared" si="36"/>
        <v>0.94936708860759489</v>
      </c>
      <c r="M101" s="65"/>
    </row>
    <row r="102" spans="1:13" s="10" customFormat="1" x14ac:dyDescent="0.25">
      <c r="A102" s="47" t="s">
        <v>59</v>
      </c>
      <c r="B102" s="47">
        <v>30</v>
      </c>
      <c r="C102" s="47">
        <v>13</v>
      </c>
      <c r="D102" s="47">
        <f t="shared" si="32"/>
        <v>43</v>
      </c>
      <c r="E102" s="71">
        <f t="shared" si="33"/>
        <v>0.30232558139534882</v>
      </c>
      <c r="F102" s="47">
        <v>19</v>
      </c>
      <c r="G102" s="47">
        <v>9</v>
      </c>
      <c r="H102" s="47">
        <f t="shared" si="34"/>
        <v>28</v>
      </c>
      <c r="I102" s="71">
        <f t="shared" si="35"/>
        <v>0.32142857142857145</v>
      </c>
      <c r="J102" s="71">
        <f t="shared" si="36"/>
        <v>0.6333333333333333</v>
      </c>
      <c r="K102" s="71">
        <f t="shared" si="36"/>
        <v>0.69230769230769229</v>
      </c>
      <c r="L102" s="71">
        <f t="shared" si="36"/>
        <v>0.65116279069767447</v>
      </c>
      <c r="M102" s="65"/>
    </row>
    <row r="103" spans="1:13" s="10" customFormat="1" x14ac:dyDescent="0.25">
      <c r="A103" s="72" t="s">
        <v>57</v>
      </c>
      <c r="B103" s="72">
        <v>33</v>
      </c>
      <c r="C103" s="72">
        <v>29</v>
      </c>
      <c r="D103" s="72">
        <f t="shared" si="32"/>
        <v>62</v>
      </c>
      <c r="E103" s="73">
        <f t="shared" si="33"/>
        <v>0.46774193548387094</v>
      </c>
      <c r="F103" s="72">
        <v>28</v>
      </c>
      <c r="G103" s="72">
        <v>22</v>
      </c>
      <c r="H103" s="72">
        <f t="shared" si="34"/>
        <v>50</v>
      </c>
      <c r="I103" s="73">
        <f t="shared" si="35"/>
        <v>0.44</v>
      </c>
      <c r="J103" s="73">
        <f t="shared" si="36"/>
        <v>0.84848484848484851</v>
      </c>
      <c r="K103" s="73">
        <f t="shared" si="36"/>
        <v>0.75862068965517238</v>
      </c>
      <c r="L103" s="73">
        <f t="shared" si="36"/>
        <v>0.80645161290322576</v>
      </c>
      <c r="M103" s="65"/>
    </row>
    <row r="104" spans="1:13" s="10" customFormat="1" x14ac:dyDescent="0.25">
      <c r="A104" s="47" t="s">
        <v>60</v>
      </c>
      <c r="B104" s="47">
        <v>47</v>
      </c>
      <c r="C104" s="47">
        <v>58</v>
      </c>
      <c r="D104" s="47">
        <f t="shared" si="32"/>
        <v>105</v>
      </c>
      <c r="E104" s="71">
        <f t="shared" si="33"/>
        <v>0.55238095238095242</v>
      </c>
      <c r="F104" s="47">
        <v>40</v>
      </c>
      <c r="G104" s="47">
        <v>48</v>
      </c>
      <c r="H104" s="47">
        <f t="shared" si="34"/>
        <v>88</v>
      </c>
      <c r="I104" s="71">
        <f t="shared" si="35"/>
        <v>0.54545454545454541</v>
      </c>
      <c r="J104" s="71">
        <f t="shared" si="36"/>
        <v>0.85106382978723405</v>
      </c>
      <c r="K104" s="71">
        <f t="shared" si="36"/>
        <v>0.82758620689655171</v>
      </c>
      <c r="L104" s="71">
        <f t="shared" si="36"/>
        <v>0.83809523809523812</v>
      </c>
      <c r="M104" s="65"/>
    </row>
    <row r="105" spans="1:13" s="10" customFormat="1" x14ac:dyDescent="0.25">
      <c r="A105" s="72" t="s">
        <v>62</v>
      </c>
      <c r="B105" s="72">
        <v>3</v>
      </c>
      <c r="C105" s="72">
        <v>14</v>
      </c>
      <c r="D105" s="72">
        <f t="shared" si="32"/>
        <v>17</v>
      </c>
      <c r="E105" s="73">
        <f t="shared" si="33"/>
        <v>0.82352941176470584</v>
      </c>
      <c r="F105" s="72">
        <v>1</v>
      </c>
      <c r="G105" s="72">
        <v>12</v>
      </c>
      <c r="H105" s="72">
        <f t="shared" si="34"/>
        <v>13</v>
      </c>
      <c r="I105" s="73">
        <f t="shared" si="35"/>
        <v>0.92307692307692313</v>
      </c>
      <c r="J105" s="73">
        <f t="shared" si="36"/>
        <v>0.33333333333333331</v>
      </c>
      <c r="K105" s="73">
        <f t="shared" si="36"/>
        <v>0.8571428571428571</v>
      </c>
      <c r="L105" s="73">
        <f t="shared" si="36"/>
        <v>0.76470588235294112</v>
      </c>
      <c r="M105" s="65"/>
    </row>
    <row r="106" spans="1:13" s="10" customFormat="1" x14ac:dyDescent="0.25">
      <c r="A106" s="47" t="s">
        <v>63</v>
      </c>
      <c r="B106" s="47">
        <v>4</v>
      </c>
      <c r="C106" s="47"/>
      <c r="D106" s="47">
        <f t="shared" si="32"/>
        <v>4</v>
      </c>
      <c r="E106" s="71">
        <f t="shared" si="33"/>
        <v>0</v>
      </c>
      <c r="F106" s="47">
        <v>4</v>
      </c>
      <c r="G106" s="47"/>
      <c r="H106" s="47">
        <f t="shared" si="34"/>
        <v>4</v>
      </c>
      <c r="I106" s="71">
        <f t="shared" si="35"/>
        <v>0</v>
      </c>
      <c r="J106" s="71">
        <f t="shared" si="36"/>
        <v>1</v>
      </c>
      <c r="K106" s="71"/>
      <c r="L106" s="71">
        <f t="shared" si="36"/>
        <v>1</v>
      </c>
      <c r="M106" s="65"/>
    </row>
    <row r="107" spans="1:13" s="10" customFormat="1" x14ac:dyDescent="0.25">
      <c r="A107" s="72" t="s">
        <v>64</v>
      </c>
      <c r="B107" s="72">
        <v>171</v>
      </c>
      <c r="C107" s="72">
        <v>130</v>
      </c>
      <c r="D107" s="72">
        <f t="shared" si="32"/>
        <v>301</v>
      </c>
      <c r="E107" s="73">
        <f t="shared" si="33"/>
        <v>0.43189368770764119</v>
      </c>
      <c r="F107" s="72">
        <v>145</v>
      </c>
      <c r="G107" s="72">
        <v>98</v>
      </c>
      <c r="H107" s="72">
        <f t="shared" si="34"/>
        <v>243</v>
      </c>
      <c r="I107" s="73">
        <f t="shared" si="35"/>
        <v>0.40329218106995884</v>
      </c>
      <c r="J107" s="73">
        <f t="shared" si="36"/>
        <v>0.84795321637426901</v>
      </c>
      <c r="K107" s="73">
        <f t="shared" si="36"/>
        <v>0.75384615384615383</v>
      </c>
      <c r="L107" s="73">
        <f t="shared" si="36"/>
        <v>0.80730897009966773</v>
      </c>
      <c r="M107" s="65"/>
    </row>
    <row r="108" spans="1:13" s="10" customFormat="1" x14ac:dyDescent="0.25">
      <c r="A108" s="47" t="s">
        <v>2</v>
      </c>
      <c r="B108" s="47">
        <f>SUM(B100:B107)</f>
        <v>354</v>
      </c>
      <c r="C108" s="47">
        <f>SUM(C100:C107)</f>
        <v>259</v>
      </c>
      <c r="D108" s="47">
        <f>SUM(D100:D107)</f>
        <v>613</v>
      </c>
      <c r="E108" s="71">
        <f t="shared" si="33"/>
        <v>0.42251223491027734</v>
      </c>
      <c r="F108" s="47">
        <f>SUM(F100:F107)</f>
        <v>301</v>
      </c>
      <c r="G108" s="47">
        <f>SUM(G100:G107)</f>
        <v>202</v>
      </c>
      <c r="H108" s="47">
        <f>SUM(H100:H107)</f>
        <v>503</v>
      </c>
      <c r="I108" s="71">
        <f t="shared" si="35"/>
        <v>0.40159045725646125</v>
      </c>
      <c r="J108" s="71">
        <f t="shared" si="36"/>
        <v>0.85028248587570621</v>
      </c>
      <c r="K108" s="71">
        <f t="shared" si="36"/>
        <v>0.77992277992277992</v>
      </c>
      <c r="L108" s="71">
        <f t="shared" si="36"/>
        <v>0.82055464926590538</v>
      </c>
      <c r="M108" s="65"/>
    </row>
    <row r="109" spans="1:13" s="10" customFormat="1" x14ac:dyDescent="0.25">
      <c r="A109"/>
      <c r="C109" s="11"/>
      <c r="D109" s="11"/>
    </row>
    <row r="110" spans="1:13" s="10" customFormat="1" x14ac:dyDescent="0.25">
      <c r="A110"/>
      <c r="C110" s="11"/>
      <c r="D110" s="11"/>
    </row>
    <row r="111" spans="1:13" s="10" customFormat="1" x14ac:dyDescent="0.25">
      <c r="A111"/>
      <c r="C111" s="11"/>
      <c r="D111" s="11"/>
    </row>
    <row r="112" spans="1:13" s="10" customFormat="1" x14ac:dyDescent="0.25">
      <c r="A112"/>
      <c r="C112" s="11"/>
      <c r="D112" s="11"/>
    </row>
    <row r="113" spans="1:13" s="10" customFormat="1" x14ac:dyDescent="0.25">
      <c r="A113"/>
      <c r="C113" s="11"/>
      <c r="D113" s="11"/>
    </row>
    <row r="114" spans="1:13" s="10" customFormat="1" x14ac:dyDescent="0.25">
      <c r="A114"/>
      <c r="C114" s="11"/>
      <c r="D114" s="11"/>
    </row>
    <row r="115" spans="1:13" s="10" customFormat="1" x14ac:dyDescent="0.25">
      <c r="A115" s="34" t="s">
        <v>56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117" t="s">
        <v>13</v>
      </c>
      <c r="L115" s="117"/>
      <c r="M115" s="117"/>
    </row>
    <row r="116" spans="1:13" s="10" customFormat="1" x14ac:dyDescent="0.2">
      <c r="A116" s="118" t="s">
        <v>14</v>
      </c>
      <c r="B116" s="120" t="s">
        <v>15</v>
      </c>
      <c r="C116" s="120"/>
      <c r="D116" s="120"/>
      <c r="E116" s="120"/>
      <c r="F116" s="120" t="s">
        <v>16</v>
      </c>
      <c r="G116" s="120"/>
      <c r="H116" s="120"/>
      <c r="I116" s="120"/>
      <c r="J116" s="117" t="s">
        <v>17</v>
      </c>
      <c r="K116" s="117"/>
      <c r="L116" s="117"/>
      <c r="M116" s="117"/>
    </row>
    <row r="117" spans="1:13" s="10" customFormat="1" ht="15.75" thickBot="1" x14ac:dyDescent="0.25">
      <c r="A117" s="119"/>
      <c r="B117" s="35" t="s">
        <v>18</v>
      </c>
      <c r="C117" s="35" t="s">
        <v>19</v>
      </c>
      <c r="D117" s="35" t="s">
        <v>2</v>
      </c>
      <c r="E117" s="35" t="s">
        <v>20</v>
      </c>
      <c r="F117" s="35" t="s">
        <v>18</v>
      </c>
      <c r="G117" s="35" t="s">
        <v>19</v>
      </c>
      <c r="H117" s="35" t="s">
        <v>2</v>
      </c>
      <c r="I117" s="35" t="s">
        <v>20</v>
      </c>
      <c r="J117" s="121"/>
      <c r="K117" s="36" t="s">
        <v>18</v>
      </c>
      <c r="L117" s="36" t="s">
        <v>19</v>
      </c>
      <c r="M117" s="36" t="s">
        <v>2</v>
      </c>
    </row>
    <row r="118" spans="1:13" s="10" customFormat="1" ht="15.75" thickTop="1" x14ac:dyDescent="0.25">
      <c r="A118" s="12" t="s">
        <v>4</v>
      </c>
      <c r="B118" s="12">
        <v>2</v>
      </c>
      <c r="C118" s="12">
        <v>0</v>
      </c>
      <c r="D118" s="12">
        <f t="shared" ref="D118:D127" si="37">SUM(B118:C118)</f>
        <v>2</v>
      </c>
      <c r="E118" s="13">
        <f>C118/D118</f>
        <v>0</v>
      </c>
      <c r="F118" s="12">
        <v>4</v>
      </c>
      <c r="G118" s="12">
        <v>5</v>
      </c>
      <c r="H118" s="12">
        <f t="shared" ref="H118:H128" si="38">SUM(F118:G118)</f>
        <v>9</v>
      </c>
      <c r="I118" s="13">
        <f>G118/H118</f>
        <v>0.55555555555555558</v>
      </c>
      <c r="J118" s="12">
        <f t="shared" ref="J118:J128" si="39">SUM(D118+H118)</f>
        <v>11</v>
      </c>
      <c r="K118" s="13">
        <f t="shared" ref="K118:K128" si="40">B118/J118</f>
        <v>0.18181818181818182</v>
      </c>
      <c r="L118" s="13">
        <f t="shared" ref="L118:L128" si="41">C118/J118</f>
        <v>0</v>
      </c>
      <c r="M118" s="13">
        <f t="shared" ref="M118:M128" si="42">D118/J118</f>
        <v>0.18181818181818182</v>
      </c>
    </row>
    <row r="119" spans="1:13" s="10" customFormat="1" x14ac:dyDescent="0.25">
      <c r="A119" s="14" t="s">
        <v>5</v>
      </c>
      <c r="B119" s="14">
        <v>48</v>
      </c>
      <c r="C119" s="14">
        <v>7</v>
      </c>
      <c r="D119" s="14">
        <f t="shared" si="37"/>
        <v>55</v>
      </c>
      <c r="E119" s="15">
        <f t="shared" ref="E119:E128" si="43">C119/D119</f>
        <v>0.12727272727272726</v>
      </c>
      <c r="F119" s="14">
        <v>109</v>
      </c>
      <c r="G119" s="14">
        <v>58</v>
      </c>
      <c r="H119" s="14">
        <f t="shared" si="38"/>
        <v>167</v>
      </c>
      <c r="I119" s="15">
        <f t="shared" ref="I119:I128" si="44">G119/H119</f>
        <v>0.3473053892215569</v>
      </c>
      <c r="J119" s="14">
        <f t="shared" si="39"/>
        <v>222</v>
      </c>
      <c r="K119" s="15">
        <f t="shared" si="40"/>
        <v>0.21621621621621623</v>
      </c>
      <c r="L119" s="15">
        <f t="shared" si="41"/>
        <v>3.1531531531531529E-2</v>
      </c>
      <c r="M119" s="15">
        <f t="shared" si="42"/>
        <v>0.24774774774774774</v>
      </c>
    </row>
    <row r="120" spans="1:13" s="10" customFormat="1" x14ac:dyDescent="0.25">
      <c r="A120" s="14" t="s">
        <v>58</v>
      </c>
      <c r="B120" s="14">
        <v>1</v>
      </c>
      <c r="C120" s="14">
        <v>0</v>
      </c>
      <c r="D120" s="14">
        <f t="shared" si="37"/>
        <v>1</v>
      </c>
      <c r="E120" s="15">
        <f t="shared" si="43"/>
        <v>0</v>
      </c>
      <c r="F120" s="14">
        <v>1</v>
      </c>
      <c r="G120" s="14">
        <v>1</v>
      </c>
      <c r="H120" s="14">
        <f t="shared" si="38"/>
        <v>2</v>
      </c>
      <c r="I120" s="15">
        <f t="shared" si="44"/>
        <v>0.5</v>
      </c>
      <c r="J120" s="14">
        <f t="shared" si="39"/>
        <v>3</v>
      </c>
      <c r="K120" s="15">
        <f t="shared" si="40"/>
        <v>0.33333333333333331</v>
      </c>
      <c r="L120" s="15">
        <f t="shared" si="41"/>
        <v>0</v>
      </c>
      <c r="M120" s="15">
        <f t="shared" si="42"/>
        <v>0.33333333333333331</v>
      </c>
    </row>
    <row r="121" spans="1:13" s="10" customFormat="1" x14ac:dyDescent="0.25">
      <c r="A121" s="14" t="s">
        <v>59</v>
      </c>
      <c r="B121" s="14">
        <v>31</v>
      </c>
      <c r="C121" s="14">
        <v>16</v>
      </c>
      <c r="D121" s="14">
        <f t="shared" si="37"/>
        <v>47</v>
      </c>
      <c r="E121" s="15">
        <f t="shared" si="43"/>
        <v>0.34042553191489361</v>
      </c>
      <c r="F121" s="14">
        <v>15</v>
      </c>
      <c r="G121" s="14">
        <v>6</v>
      </c>
      <c r="H121" s="14">
        <f t="shared" si="38"/>
        <v>21</v>
      </c>
      <c r="I121" s="15">
        <f t="shared" si="44"/>
        <v>0.2857142857142857</v>
      </c>
      <c r="J121" s="14">
        <f t="shared" si="39"/>
        <v>68</v>
      </c>
      <c r="K121" s="15">
        <f t="shared" si="40"/>
        <v>0.45588235294117646</v>
      </c>
      <c r="L121" s="15">
        <f t="shared" si="41"/>
        <v>0.23529411764705882</v>
      </c>
      <c r="M121" s="15">
        <f t="shared" si="42"/>
        <v>0.69117647058823528</v>
      </c>
    </row>
    <row r="122" spans="1:13" s="10" customFormat="1" x14ac:dyDescent="0.25">
      <c r="A122" s="14" t="s">
        <v>57</v>
      </c>
      <c r="B122" s="14">
        <v>31</v>
      </c>
      <c r="C122" s="14">
        <v>27</v>
      </c>
      <c r="D122" s="14">
        <f t="shared" si="37"/>
        <v>58</v>
      </c>
      <c r="E122" s="15">
        <f t="shared" si="43"/>
        <v>0.46551724137931033</v>
      </c>
      <c r="F122" s="14">
        <v>12</v>
      </c>
      <c r="G122" s="14">
        <v>16</v>
      </c>
      <c r="H122" s="14">
        <f t="shared" si="38"/>
        <v>28</v>
      </c>
      <c r="I122" s="15">
        <f t="shared" si="44"/>
        <v>0.5714285714285714</v>
      </c>
      <c r="J122" s="14">
        <f t="shared" si="39"/>
        <v>86</v>
      </c>
      <c r="K122" s="15">
        <f t="shared" si="40"/>
        <v>0.36046511627906974</v>
      </c>
      <c r="L122" s="15">
        <f t="shared" si="41"/>
        <v>0.31395348837209303</v>
      </c>
      <c r="M122" s="15">
        <f t="shared" si="42"/>
        <v>0.67441860465116277</v>
      </c>
    </row>
    <row r="123" spans="1:13" s="10" customFormat="1" x14ac:dyDescent="0.25">
      <c r="A123" s="14" t="s">
        <v>60</v>
      </c>
      <c r="B123" s="14">
        <v>51</v>
      </c>
      <c r="C123" s="14">
        <v>65</v>
      </c>
      <c r="D123" s="14">
        <f t="shared" si="37"/>
        <v>116</v>
      </c>
      <c r="E123" s="15">
        <f t="shared" si="43"/>
        <v>0.56034482758620685</v>
      </c>
      <c r="F123" s="14">
        <v>31</v>
      </c>
      <c r="G123" s="14">
        <v>26</v>
      </c>
      <c r="H123" s="14">
        <f t="shared" si="38"/>
        <v>57</v>
      </c>
      <c r="I123" s="15">
        <f t="shared" si="44"/>
        <v>0.45614035087719296</v>
      </c>
      <c r="J123" s="14">
        <f t="shared" si="39"/>
        <v>173</v>
      </c>
      <c r="K123" s="15">
        <f t="shared" si="40"/>
        <v>0.2947976878612717</v>
      </c>
      <c r="L123" s="15">
        <f t="shared" si="41"/>
        <v>0.37572254335260113</v>
      </c>
      <c r="M123" s="15">
        <f t="shared" si="42"/>
        <v>0.67052023121387283</v>
      </c>
    </row>
    <row r="124" spans="1:13" s="10" customFormat="1" x14ac:dyDescent="0.25">
      <c r="A124" s="14" t="s">
        <v>61</v>
      </c>
      <c r="B124" s="14">
        <v>0</v>
      </c>
      <c r="C124" s="14">
        <v>0</v>
      </c>
      <c r="D124" s="14">
        <f t="shared" si="37"/>
        <v>0</v>
      </c>
      <c r="E124" s="15">
        <v>0</v>
      </c>
      <c r="F124" s="14">
        <v>5</v>
      </c>
      <c r="G124" s="14">
        <v>0</v>
      </c>
      <c r="H124" s="14">
        <f t="shared" si="38"/>
        <v>5</v>
      </c>
      <c r="I124" s="15">
        <f t="shared" si="44"/>
        <v>0</v>
      </c>
      <c r="J124" s="14">
        <f t="shared" si="39"/>
        <v>5</v>
      </c>
      <c r="K124" s="15">
        <f t="shared" si="40"/>
        <v>0</v>
      </c>
      <c r="L124" s="15">
        <f t="shared" si="41"/>
        <v>0</v>
      </c>
      <c r="M124" s="15">
        <f t="shared" si="42"/>
        <v>0</v>
      </c>
    </row>
    <row r="125" spans="1:13" s="10" customFormat="1" x14ac:dyDescent="0.25">
      <c r="A125" s="14" t="s">
        <v>62</v>
      </c>
      <c r="B125" s="14">
        <v>4</v>
      </c>
      <c r="C125" s="14">
        <v>11</v>
      </c>
      <c r="D125" s="14">
        <f t="shared" si="37"/>
        <v>15</v>
      </c>
      <c r="E125" s="15">
        <f t="shared" si="43"/>
        <v>0.73333333333333328</v>
      </c>
      <c r="F125" s="14">
        <v>2</v>
      </c>
      <c r="G125" s="14">
        <v>3</v>
      </c>
      <c r="H125" s="14">
        <f t="shared" si="38"/>
        <v>5</v>
      </c>
      <c r="I125" s="15">
        <f t="shared" si="44"/>
        <v>0.6</v>
      </c>
      <c r="J125" s="14">
        <f t="shared" si="39"/>
        <v>20</v>
      </c>
      <c r="K125" s="15">
        <f t="shared" si="40"/>
        <v>0.2</v>
      </c>
      <c r="L125" s="15">
        <f t="shared" si="41"/>
        <v>0.55000000000000004</v>
      </c>
      <c r="M125" s="15">
        <f t="shared" si="42"/>
        <v>0.75</v>
      </c>
    </row>
    <row r="126" spans="1:13" s="10" customFormat="1" x14ac:dyDescent="0.25">
      <c r="A126" s="14" t="s">
        <v>63</v>
      </c>
      <c r="B126" s="14">
        <v>4</v>
      </c>
      <c r="C126" s="14">
        <v>1</v>
      </c>
      <c r="D126" s="14">
        <f t="shared" si="37"/>
        <v>5</v>
      </c>
      <c r="E126" s="15">
        <f t="shared" si="43"/>
        <v>0.2</v>
      </c>
      <c r="F126" s="14">
        <v>0</v>
      </c>
      <c r="G126" s="14">
        <v>0</v>
      </c>
      <c r="H126" s="14">
        <f t="shared" si="38"/>
        <v>0</v>
      </c>
      <c r="I126" s="15">
        <v>0</v>
      </c>
      <c r="J126" s="14">
        <f t="shared" si="39"/>
        <v>5</v>
      </c>
      <c r="K126" s="15">
        <f t="shared" si="40"/>
        <v>0.8</v>
      </c>
      <c r="L126" s="15">
        <f t="shared" si="41"/>
        <v>0.2</v>
      </c>
      <c r="M126" s="15">
        <f t="shared" si="42"/>
        <v>1</v>
      </c>
    </row>
    <row r="127" spans="1:13" s="10" customFormat="1" x14ac:dyDescent="0.25">
      <c r="A127" s="14" t="s">
        <v>64</v>
      </c>
      <c r="B127" s="14">
        <v>180</v>
      </c>
      <c r="C127" s="14">
        <v>117</v>
      </c>
      <c r="D127" s="14">
        <f t="shared" si="37"/>
        <v>297</v>
      </c>
      <c r="E127" s="15">
        <f t="shared" si="43"/>
        <v>0.39393939393939392</v>
      </c>
      <c r="F127" s="14">
        <v>132</v>
      </c>
      <c r="G127" s="14">
        <v>126</v>
      </c>
      <c r="H127" s="14">
        <f t="shared" si="38"/>
        <v>258</v>
      </c>
      <c r="I127" s="15">
        <f t="shared" si="44"/>
        <v>0.48837209302325579</v>
      </c>
      <c r="J127" s="14">
        <f t="shared" si="39"/>
        <v>555</v>
      </c>
      <c r="K127" s="15">
        <f t="shared" si="40"/>
        <v>0.32432432432432434</v>
      </c>
      <c r="L127" s="15">
        <f t="shared" si="41"/>
        <v>0.21081081081081082</v>
      </c>
      <c r="M127" s="15">
        <f t="shared" si="42"/>
        <v>0.53513513513513511</v>
      </c>
    </row>
    <row r="128" spans="1:13" s="10" customFormat="1" ht="15.75" thickBot="1" x14ac:dyDescent="0.3">
      <c r="A128" s="27" t="s">
        <v>2</v>
      </c>
      <c r="B128" s="27">
        <f>SUM(B118:B127)</f>
        <v>352</v>
      </c>
      <c r="C128" s="27">
        <f>SUM(C118:C127)</f>
        <v>244</v>
      </c>
      <c r="D128" s="27">
        <f>SUM(D118:D127)</f>
        <v>596</v>
      </c>
      <c r="E128" s="28">
        <f t="shared" si="43"/>
        <v>0.40939597315436244</v>
      </c>
      <c r="F128" s="27">
        <f>SUM(F118:F127)</f>
        <v>311</v>
      </c>
      <c r="G128" s="27">
        <f>SUM(G118:G127)</f>
        <v>241</v>
      </c>
      <c r="H128" s="27">
        <f t="shared" si="38"/>
        <v>552</v>
      </c>
      <c r="I128" s="28">
        <f t="shared" si="44"/>
        <v>0.43659420289855072</v>
      </c>
      <c r="J128" s="27">
        <f t="shared" si="39"/>
        <v>1148</v>
      </c>
      <c r="K128" s="28">
        <f t="shared" si="40"/>
        <v>0.30662020905923343</v>
      </c>
      <c r="L128" s="28">
        <f t="shared" si="41"/>
        <v>0.21254355400696864</v>
      </c>
      <c r="M128" s="28">
        <f t="shared" si="42"/>
        <v>0.51916376306620204</v>
      </c>
    </row>
    <row r="129" spans="1:12" s="10" customFormat="1" ht="15.75" thickTop="1" x14ac:dyDescent="0.25">
      <c r="A129"/>
      <c r="C129" s="11"/>
      <c r="D129" s="11"/>
    </row>
    <row r="130" spans="1:12" s="10" customFormat="1" x14ac:dyDescent="0.25">
      <c r="A130"/>
      <c r="C130" s="11"/>
      <c r="D130" s="11"/>
    </row>
    <row r="131" spans="1:12" s="10" customFormat="1" ht="47.25" customHeight="1" x14ac:dyDescent="0.2">
      <c r="A131" s="107" t="s">
        <v>65</v>
      </c>
      <c r="B131" s="109" t="s">
        <v>34</v>
      </c>
      <c r="C131" s="110"/>
      <c r="D131" s="110"/>
      <c r="E131" s="111"/>
      <c r="F131" s="112" t="s">
        <v>66</v>
      </c>
      <c r="G131" s="112"/>
      <c r="H131" s="112"/>
      <c r="I131" s="113"/>
      <c r="J131" s="114" t="s">
        <v>67</v>
      </c>
      <c r="K131" s="115"/>
      <c r="L131" s="116"/>
    </row>
    <row r="132" spans="1:12" s="10" customFormat="1" x14ac:dyDescent="0.2">
      <c r="A132" s="108"/>
      <c r="B132" s="37" t="s">
        <v>18</v>
      </c>
      <c r="C132" s="38" t="s">
        <v>19</v>
      </c>
      <c r="D132" s="38" t="s">
        <v>2</v>
      </c>
      <c r="E132" s="39" t="s">
        <v>68</v>
      </c>
      <c r="F132" s="38" t="s">
        <v>18</v>
      </c>
      <c r="G132" s="38" t="s">
        <v>19</v>
      </c>
      <c r="H132" s="38" t="s">
        <v>2</v>
      </c>
      <c r="I132" s="39" t="s">
        <v>68</v>
      </c>
      <c r="J132" s="38" t="s">
        <v>18</v>
      </c>
      <c r="K132" s="38" t="s">
        <v>19</v>
      </c>
      <c r="L132" s="38" t="s">
        <v>2</v>
      </c>
    </row>
    <row r="133" spans="1:12" s="10" customFormat="1" x14ac:dyDescent="0.25">
      <c r="A133" s="40" t="s">
        <v>4</v>
      </c>
      <c r="B133" s="41">
        <v>2</v>
      </c>
      <c r="C133" s="42">
        <v>0</v>
      </c>
      <c r="D133" s="42">
        <f t="shared" ref="D133:D141" si="45">SUM(B133:C133)</f>
        <v>2</v>
      </c>
      <c r="E133" s="43">
        <f>C133/D133</f>
        <v>0</v>
      </c>
      <c r="F133" s="42">
        <v>2</v>
      </c>
      <c r="G133" s="42">
        <v>0</v>
      </c>
      <c r="H133" s="42">
        <f t="shared" ref="H133:H142" si="46">SUM(F133:G133)</f>
        <v>2</v>
      </c>
      <c r="I133" s="43">
        <f>G133/H133</f>
        <v>0</v>
      </c>
      <c r="J133" s="44">
        <f t="shared" ref="J133:K142" si="47">F133/B133</f>
        <v>1</v>
      </c>
      <c r="K133" s="44">
        <v>0</v>
      </c>
      <c r="L133" s="43">
        <f t="shared" ref="L133:L142" si="48">H133/D133</f>
        <v>1</v>
      </c>
    </row>
    <row r="134" spans="1:12" s="10" customFormat="1" x14ac:dyDescent="0.25">
      <c r="A134" s="48" t="s">
        <v>5</v>
      </c>
      <c r="B134" s="49">
        <v>48</v>
      </c>
      <c r="C134" s="50">
        <v>7</v>
      </c>
      <c r="D134" s="50">
        <f t="shared" si="45"/>
        <v>55</v>
      </c>
      <c r="E134" s="51">
        <f t="shared" ref="E134:E142" si="49">C134/D134</f>
        <v>0.12727272727272726</v>
      </c>
      <c r="F134" s="50">
        <v>46</v>
      </c>
      <c r="G134" s="50">
        <v>6</v>
      </c>
      <c r="H134" s="50">
        <f t="shared" si="46"/>
        <v>52</v>
      </c>
      <c r="I134" s="51">
        <f t="shared" ref="I134:I142" si="50">G134/H134</f>
        <v>0.11538461538461539</v>
      </c>
      <c r="J134" s="52">
        <f t="shared" si="47"/>
        <v>0.95833333333333337</v>
      </c>
      <c r="K134" s="52">
        <f>G134/C134</f>
        <v>0.8571428571428571</v>
      </c>
      <c r="L134" s="51">
        <f t="shared" si="48"/>
        <v>0.94545454545454544</v>
      </c>
    </row>
    <row r="135" spans="1:12" s="10" customFormat="1" x14ac:dyDescent="0.25">
      <c r="A135" s="40" t="s">
        <v>58</v>
      </c>
      <c r="B135" s="41">
        <v>1</v>
      </c>
      <c r="C135" s="42">
        <v>0</v>
      </c>
      <c r="D135" s="42">
        <f t="shared" si="45"/>
        <v>1</v>
      </c>
      <c r="E135" s="43">
        <f t="shared" si="49"/>
        <v>0</v>
      </c>
      <c r="F135" s="42">
        <v>1</v>
      </c>
      <c r="G135" s="42">
        <v>0</v>
      </c>
      <c r="H135" s="42">
        <f t="shared" si="46"/>
        <v>1</v>
      </c>
      <c r="I135" s="43">
        <f t="shared" si="50"/>
        <v>0</v>
      </c>
      <c r="J135" s="44">
        <f t="shared" si="47"/>
        <v>1</v>
      </c>
      <c r="K135" s="44">
        <v>0</v>
      </c>
      <c r="L135" s="43">
        <f t="shared" si="48"/>
        <v>1</v>
      </c>
    </row>
    <row r="136" spans="1:12" s="10" customFormat="1" x14ac:dyDescent="0.25">
      <c r="A136" s="48" t="s">
        <v>59</v>
      </c>
      <c r="B136" s="53">
        <v>31</v>
      </c>
      <c r="C136" s="54">
        <v>16</v>
      </c>
      <c r="D136" s="50">
        <f t="shared" si="45"/>
        <v>47</v>
      </c>
      <c r="E136" s="51">
        <f t="shared" si="49"/>
        <v>0.34042553191489361</v>
      </c>
      <c r="F136" s="50">
        <v>20</v>
      </c>
      <c r="G136" s="50">
        <v>7</v>
      </c>
      <c r="H136" s="50">
        <f t="shared" si="46"/>
        <v>27</v>
      </c>
      <c r="I136" s="51">
        <f t="shared" si="50"/>
        <v>0.25925925925925924</v>
      </c>
      <c r="J136" s="52">
        <f t="shared" si="47"/>
        <v>0.64516129032258063</v>
      </c>
      <c r="K136" s="52">
        <f t="shared" si="47"/>
        <v>0.4375</v>
      </c>
      <c r="L136" s="51">
        <f t="shared" si="48"/>
        <v>0.57446808510638303</v>
      </c>
    </row>
    <row r="137" spans="1:12" s="10" customFormat="1" x14ac:dyDescent="0.25">
      <c r="A137" s="40" t="s">
        <v>57</v>
      </c>
      <c r="B137" s="45">
        <v>31</v>
      </c>
      <c r="C137" s="46">
        <v>27</v>
      </c>
      <c r="D137" s="42">
        <f t="shared" si="45"/>
        <v>58</v>
      </c>
      <c r="E137" s="43">
        <f t="shared" si="49"/>
        <v>0.46551724137931033</v>
      </c>
      <c r="F137" s="42">
        <v>23</v>
      </c>
      <c r="G137" s="42">
        <v>21</v>
      </c>
      <c r="H137" s="42">
        <f t="shared" si="46"/>
        <v>44</v>
      </c>
      <c r="I137" s="43">
        <f t="shared" si="50"/>
        <v>0.47727272727272729</v>
      </c>
      <c r="J137" s="44">
        <f t="shared" si="47"/>
        <v>0.74193548387096775</v>
      </c>
      <c r="K137" s="44">
        <f t="shared" si="47"/>
        <v>0.77777777777777779</v>
      </c>
      <c r="L137" s="43">
        <f t="shared" si="48"/>
        <v>0.75862068965517238</v>
      </c>
    </row>
    <row r="138" spans="1:12" s="10" customFormat="1" x14ac:dyDescent="0.25">
      <c r="A138" s="48" t="s">
        <v>60</v>
      </c>
      <c r="B138" s="55">
        <v>51</v>
      </c>
      <c r="C138" s="54">
        <v>65</v>
      </c>
      <c r="D138" s="50">
        <f t="shared" si="45"/>
        <v>116</v>
      </c>
      <c r="E138" s="51">
        <f t="shared" si="49"/>
        <v>0.56034482758620685</v>
      </c>
      <c r="F138" s="50">
        <v>41</v>
      </c>
      <c r="G138" s="50">
        <v>54</v>
      </c>
      <c r="H138" s="50">
        <f t="shared" si="46"/>
        <v>95</v>
      </c>
      <c r="I138" s="51">
        <f t="shared" si="50"/>
        <v>0.56842105263157894</v>
      </c>
      <c r="J138" s="52">
        <f t="shared" si="47"/>
        <v>0.80392156862745101</v>
      </c>
      <c r="K138" s="52">
        <f t="shared" si="47"/>
        <v>0.83076923076923082</v>
      </c>
      <c r="L138" s="51">
        <f t="shared" si="48"/>
        <v>0.81896551724137934</v>
      </c>
    </row>
    <row r="139" spans="1:12" s="10" customFormat="1" x14ac:dyDescent="0.25">
      <c r="A139" s="40" t="s">
        <v>62</v>
      </c>
      <c r="B139" s="41">
        <v>4</v>
      </c>
      <c r="C139" s="42">
        <v>11</v>
      </c>
      <c r="D139" s="42">
        <f t="shared" si="45"/>
        <v>15</v>
      </c>
      <c r="E139" s="43">
        <f t="shared" si="49"/>
        <v>0.73333333333333328</v>
      </c>
      <c r="F139" s="42">
        <v>2</v>
      </c>
      <c r="G139" s="42">
        <v>10</v>
      </c>
      <c r="H139" s="42">
        <f t="shared" si="46"/>
        <v>12</v>
      </c>
      <c r="I139" s="43">
        <f t="shared" si="50"/>
        <v>0.83333333333333337</v>
      </c>
      <c r="J139" s="44">
        <f t="shared" si="47"/>
        <v>0.5</v>
      </c>
      <c r="K139" s="44">
        <f t="shared" si="47"/>
        <v>0.90909090909090906</v>
      </c>
      <c r="L139" s="43">
        <f t="shared" si="48"/>
        <v>0.8</v>
      </c>
    </row>
    <row r="140" spans="1:12" s="10" customFormat="1" x14ac:dyDescent="0.25">
      <c r="A140" s="48" t="s">
        <v>63</v>
      </c>
      <c r="B140" s="49">
        <v>4</v>
      </c>
      <c r="C140" s="50">
        <v>1</v>
      </c>
      <c r="D140" s="50">
        <f t="shared" si="45"/>
        <v>5</v>
      </c>
      <c r="E140" s="51">
        <f t="shared" si="49"/>
        <v>0.2</v>
      </c>
      <c r="F140" s="50">
        <v>4</v>
      </c>
      <c r="G140" s="50">
        <v>1</v>
      </c>
      <c r="H140" s="50">
        <f t="shared" si="46"/>
        <v>5</v>
      </c>
      <c r="I140" s="51">
        <f t="shared" si="50"/>
        <v>0.2</v>
      </c>
      <c r="J140" s="52">
        <f t="shared" si="47"/>
        <v>1</v>
      </c>
      <c r="K140" s="52">
        <f t="shared" si="47"/>
        <v>1</v>
      </c>
      <c r="L140" s="51">
        <f t="shared" si="48"/>
        <v>1</v>
      </c>
    </row>
    <row r="141" spans="1:12" s="10" customFormat="1" x14ac:dyDescent="0.25">
      <c r="A141" s="40" t="s">
        <v>64</v>
      </c>
      <c r="B141" s="56">
        <v>180</v>
      </c>
      <c r="C141" s="47">
        <v>117</v>
      </c>
      <c r="D141" s="47">
        <f t="shared" si="45"/>
        <v>297</v>
      </c>
      <c r="E141" s="57">
        <f t="shared" si="49"/>
        <v>0.39393939393939392</v>
      </c>
      <c r="F141" s="47">
        <v>145</v>
      </c>
      <c r="G141" s="47">
        <v>82</v>
      </c>
      <c r="H141" s="47">
        <f t="shared" si="46"/>
        <v>227</v>
      </c>
      <c r="I141" s="57">
        <f t="shared" si="50"/>
        <v>0.36123348017621143</v>
      </c>
      <c r="J141" s="58">
        <f t="shared" si="47"/>
        <v>0.80555555555555558</v>
      </c>
      <c r="K141" s="58">
        <f t="shared" si="47"/>
        <v>0.70085470085470081</v>
      </c>
      <c r="L141" s="57">
        <f t="shared" si="48"/>
        <v>0.76430976430976427</v>
      </c>
    </row>
    <row r="142" spans="1:12" s="10" customFormat="1" ht="15.75" thickBot="1" x14ac:dyDescent="0.3">
      <c r="A142" s="59" t="s">
        <v>2</v>
      </c>
      <c r="B142" s="60">
        <f>SUM(B133:B141)</f>
        <v>352</v>
      </c>
      <c r="C142" s="61">
        <f>SUM(C133:C141)</f>
        <v>244</v>
      </c>
      <c r="D142" s="62">
        <f>SUM(D133:D141)</f>
        <v>596</v>
      </c>
      <c r="E142" s="63">
        <f t="shared" si="49"/>
        <v>0.40939597315436244</v>
      </c>
      <c r="F142" s="62">
        <f>SUM(F133:F141)</f>
        <v>284</v>
      </c>
      <c r="G142" s="62">
        <f>SUM(G133:G141)</f>
        <v>181</v>
      </c>
      <c r="H142" s="62">
        <f t="shared" si="46"/>
        <v>465</v>
      </c>
      <c r="I142" s="63">
        <f t="shared" si="50"/>
        <v>0.38924731182795697</v>
      </c>
      <c r="J142" s="64">
        <f t="shared" si="47"/>
        <v>0.80681818181818177</v>
      </c>
      <c r="K142" s="64">
        <f t="shared" si="47"/>
        <v>0.74180327868852458</v>
      </c>
      <c r="L142" s="63">
        <f t="shared" si="48"/>
        <v>0.78020134228187921</v>
      </c>
    </row>
    <row r="143" spans="1:12" s="10" customFormat="1" ht="15.75" thickTop="1" x14ac:dyDescent="0.25">
      <c r="A143"/>
      <c r="C143" s="11"/>
      <c r="D143" s="11"/>
    </row>
    <row r="144" spans="1:12" s="10" customFormat="1" x14ac:dyDescent="0.25">
      <c r="A144"/>
      <c r="C144" s="11"/>
      <c r="D144" s="11"/>
    </row>
    <row r="148" spans="1:13" ht="15.75" x14ac:dyDescent="0.25">
      <c r="A148" s="22" t="s">
        <v>42</v>
      </c>
      <c r="K148" s="122" t="s">
        <v>13</v>
      </c>
      <c r="L148" s="122"/>
      <c r="M148" s="122"/>
    </row>
    <row r="149" spans="1:13" x14ac:dyDescent="0.25">
      <c r="A149" s="123" t="s">
        <v>14</v>
      </c>
      <c r="B149" s="125" t="s">
        <v>15</v>
      </c>
      <c r="C149" s="125"/>
      <c r="D149" s="125"/>
      <c r="E149" s="125"/>
      <c r="F149" s="125" t="s">
        <v>16</v>
      </c>
      <c r="G149" s="125"/>
      <c r="H149" s="125"/>
      <c r="I149" s="125"/>
      <c r="J149" s="122" t="s">
        <v>17</v>
      </c>
      <c r="K149" s="122"/>
      <c r="L149" s="122"/>
      <c r="M149" s="122"/>
    </row>
    <row r="150" spans="1:13" ht="15.75" thickBot="1" x14ac:dyDescent="0.3">
      <c r="A150" s="124"/>
      <c r="B150" s="23" t="s">
        <v>18</v>
      </c>
      <c r="C150" s="23" t="s">
        <v>19</v>
      </c>
      <c r="D150" s="23" t="s">
        <v>2</v>
      </c>
      <c r="E150" s="23" t="s">
        <v>20</v>
      </c>
      <c r="F150" s="23" t="s">
        <v>18</v>
      </c>
      <c r="G150" s="23" t="s">
        <v>19</v>
      </c>
      <c r="H150" s="23" t="s">
        <v>2</v>
      </c>
      <c r="I150" s="23" t="s">
        <v>20</v>
      </c>
      <c r="J150" s="126"/>
      <c r="K150" s="24" t="s">
        <v>18</v>
      </c>
      <c r="L150" s="24" t="s">
        <v>19</v>
      </c>
      <c r="M150" s="24" t="s">
        <v>2</v>
      </c>
    </row>
    <row r="151" spans="1:13" ht="15.75" thickTop="1" x14ac:dyDescent="0.25">
      <c r="A151" s="12" t="s">
        <v>3</v>
      </c>
      <c r="B151" s="12">
        <v>23</v>
      </c>
      <c r="C151" s="12">
        <v>18</v>
      </c>
      <c r="D151" s="12">
        <v>41</v>
      </c>
      <c r="E151" s="13">
        <f t="shared" ref="E151:E159" si="51">C151/D151</f>
        <v>0.43902439024390244</v>
      </c>
      <c r="F151" s="12">
        <v>12</v>
      </c>
      <c r="G151" s="12">
        <v>14</v>
      </c>
      <c r="H151" s="12">
        <v>26</v>
      </c>
      <c r="I151" s="13">
        <f>G151/H151</f>
        <v>0.53846153846153844</v>
      </c>
      <c r="J151" s="12">
        <f t="shared" ref="J151:J161" si="52">D151+H151</f>
        <v>67</v>
      </c>
      <c r="K151" s="13">
        <f t="shared" ref="K151:K161" si="53">B151/J151</f>
        <v>0.34328358208955223</v>
      </c>
      <c r="L151" s="13">
        <f t="shared" ref="L151:L161" si="54">C151/J151</f>
        <v>0.26865671641791045</v>
      </c>
      <c r="M151" s="13">
        <f t="shared" ref="M151:M161" si="55">D151/J151</f>
        <v>0.61194029850746268</v>
      </c>
    </row>
    <row r="152" spans="1:13" x14ac:dyDescent="0.25">
      <c r="A152" s="14" t="s">
        <v>4</v>
      </c>
      <c r="B152" s="14">
        <v>2</v>
      </c>
      <c r="C152" s="14"/>
      <c r="D152" s="14">
        <v>2</v>
      </c>
      <c r="E152" s="15">
        <f t="shared" si="51"/>
        <v>0</v>
      </c>
      <c r="F152" s="14">
        <v>4</v>
      </c>
      <c r="G152" s="14">
        <v>5</v>
      </c>
      <c r="H152" s="14">
        <v>9</v>
      </c>
      <c r="I152" s="15">
        <f>G152/H152</f>
        <v>0.55555555555555558</v>
      </c>
      <c r="J152" s="14">
        <f t="shared" si="52"/>
        <v>11</v>
      </c>
      <c r="K152" s="15">
        <f t="shared" si="53"/>
        <v>0.18181818181818182</v>
      </c>
      <c r="L152" s="15">
        <f t="shared" si="54"/>
        <v>0</v>
      </c>
      <c r="M152" s="15">
        <f t="shared" si="55"/>
        <v>0.18181818181818182</v>
      </c>
    </row>
    <row r="153" spans="1:13" x14ac:dyDescent="0.25">
      <c r="A153" s="14" t="s">
        <v>5</v>
      </c>
      <c r="B153" s="14">
        <v>36</v>
      </c>
      <c r="C153" s="14">
        <v>2</v>
      </c>
      <c r="D153" s="14">
        <v>38</v>
      </c>
      <c r="E153" s="15">
        <f t="shared" si="51"/>
        <v>5.2631578947368418E-2</v>
      </c>
      <c r="F153" s="14">
        <v>106</v>
      </c>
      <c r="G153" s="14">
        <v>49</v>
      </c>
      <c r="H153" s="14">
        <v>155</v>
      </c>
      <c r="I153" s="15">
        <f>G153/H153</f>
        <v>0.31612903225806449</v>
      </c>
      <c r="J153" s="14">
        <f t="shared" si="52"/>
        <v>193</v>
      </c>
      <c r="K153" s="15">
        <f t="shared" si="53"/>
        <v>0.18652849740932642</v>
      </c>
      <c r="L153" s="15">
        <f t="shared" si="54"/>
        <v>1.0362694300518135E-2</v>
      </c>
      <c r="M153" s="15">
        <f t="shared" si="55"/>
        <v>0.19689119170984457</v>
      </c>
    </row>
    <row r="154" spans="1:13" x14ac:dyDescent="0.25">
      <c r="A154" s="14" t="s">
        <v>6</v>
      </c>
      <c r="B154" s="14">
        <v>5</v>
      </c>
      <c r="C154" s="14">
        <v>17</v>
      </c>
      <c r="D154" s="14">
        <v>22</v>
      </c>
      <c r="E154" s="15">
        <f t="shared" si="51"/>
        <v>0.77272727272727271</v>
      </c>
      <c r="F154" s="14">
        <v>3</v>
      </c>
      <c r="G154" s="14">
        <v>3</v>
      </c>
      <c r="H154" s="14">
        <v>6</v>
      </c>
      <c r="I154" s="15">
        <f>G154/H154</f>
        <v>0.5</v>
      </c>
      <c r="J154" s="14">
        <f t="shared" si="52"/>
        <v>28</v>
      </c>
      <c r="K154" s="15">
        <f t="shared" si="53"/>
        <v>0.17857142857142858</v>
      </c>
      <c r="L154" s="15">
        <f t="shared" si="54"/>
        <v>0.6071428571428571</v>
      </c>
      <c r="M154" s="15">
        <f t="shared" si="55"/>
        <v>0.7857142857142857</v>
      </c>
    </row>
    <row r="155" spans="1:13" x14ac:dyDescent="0.25">
      <c r="A155" s="14" t="s">
        <v>7</v>
      </c>
      <c r="B155" s="14">
        <v>1</v>
      </c>
      <c r="C155" s="14"/>
      <c r="D155" s="14">
        <v>1</v>
      </c>
      <c r="E155" s="15">
        <f t="shared" si="51"/>
        <v>0</v>
      </c>
      <c r="F155" s="14"/>
      <c r="G155" s="14"/>
      <c r="H155" s="14"/>
      <c r="I155" s="15">
        <v>0</v>
      </c>
      <c r="J155" s="14">
        <f t="shared" si="52"/>
        <v>1</v>
      </c>
      <c r="K155" s="15">
        <f t="shared" si="53"/>
        <v>1</v>
      </c>
      <c r="L155" s="15">
        <f t="shared" si="54"/>
        <v>0</v>
      </c>
      <c r="M155" s="15">
        <f t="shared" si="55"/>
        <v>1</v>
      </c>
    </row>
    <row r="156" spans="1:13" x14ac:dyDescent="0.25">
      <c r="A156" s="14" t="s">
        <v>8</v>
      </c>
      <c r="B156" s="14">
        <v>75</v>
      </c>
      <c r="C156" s="14">
        <v>83</v>
      </c>
      <c r="D156" s="14">
        <v>158</v>
      </c>
      <c r="E156" s="15">
        <f t="shared" si="51"/>
        <v>0.52531645569620256</v>
      </c>
      <c r="F156" s="14">
        <v>33</v>
      </c>
      <c r="G156" s="14">
        <v>32</v>
      </c>
      <c r="H156" s="14">
        <v>65</v>
      </c>
      <c r="I156" s="15">
        <f>G156/H156</f>
        <v>0.49230769230769234</v>
      </c>
      <c r="J156" s="14">
        <f t="shared" si="52"/>
        <v>223</v>
      </c>
      <c r="K156" s="15">
        <f t="shared" si="53"/>
        <v>0.33632286995515698</v>
      </c>
      <c r="L156" s="15">
        <f t="shared" si="54"/>
        <v>0.37219730941704038</v>
      </c>
      <c r="M156" s="15">
        <f t="shared" si="55"/>
        <v>0.70852017937219736</v>
      </c>
    </row>
    <row r="157" spans="1:13" x14ac:dyDescent="0.25">
      <c r="A157" s="14" t="s">
        <v>9</v>
      </c>
      <c r="B157" s="14">
        <v>4</v>
      </c>
      <c r="C157" s="14">
        <v>1</v>
      </c>
      <c r="D157" s="14">
        <v>5</v>
      </c>
      <c r="E157" s="15">
        <f t="shared" si="51"/>
        <v>0.2</v>
      </c>
      <c r="F157" s="14"/>
      <c r="G157" s="14"/>
      <c r="H157" s="14"/>
      <c r="I157" s="15">
        <v>0</v>
      </c>
      <c r="J157" s="14">
        <f t="shared" si="52"/>
        <v>5</v>
      </c>
      <c r="K157" s="15">
        <f t="shared" si="53"/>
        <v>0.8</v>
      </c>
      <c r="L157" s="15">
        <f t="shared" si="54"/>
        <v>0.2</v>
      </c>
      <c r="M157" s="15">
        <f t="shared" si="55"/>
        <v>1</v>
      </c>
    </row>
    <row r="158" spans="1:13" x14ac:dyDescent="0.25">
      <c r="A158" s="14" t="s">
        <v>10</v>
      </c>
      <c r="B158" s="14">
        <v>162</v>
      </c>
      <c r="C158" s="14">
        <v>101</v>
      </c>
      <c r="D158" s="14">
        <v>263</v>
      </c>
      <c r="E158" s="15">
        <f t="shared" si="51"/>
        <v>0.38403041825095058</v>
      </c>
      <c r="F158" s="14">
        <v>143</v>
      </c>
      <c r="G158" s="14">
        <v>131</v>
      </c>
      <c r="H158" s="14">
        <v>274</v>
      </c>
      <c r="I158" s="15">
        <f>G158/H158</f>
        <v>0.47810218978102192</v>
      </c>
      <c r="J158" s="14">
        <f t="shared" si="52"/>
        <v>537</v>
      </c>
      <c r="K158" s="15">
        <f t="shared" si="53"/>
        <v>0.3016759776536313</v>
      </c>
      <c r="L158" s="15">
        <f t="shared" si="54"/>
        <v>0.18808193668528864</v>
      </c>
      <c r="M158" s="15">
        <f t="shared" si="55"/>
        <v>0.48975791433891991</v>
      </c>
    </row>
    <row r="159" spans="1:13" x14ac:dyDescent="0.25">
      <c r="A159" s="14" t="s">
        <v>11</v>
      </c>
      <c r="B159" s="14">
        <v>31</v>
      </c>
      <c r="C159" s="14">
        <v>19</v>
      </c>
      <c r="D159" s="14">
        <v>50</v>
      </c>
      <c r="E159" s="15">
        <f t="shared" si="51"/>
        <v>0.38</v>
      </c>
      <c r="F159" s="14">
        <v>17</v>
      </c>
      <c r="G159" s="14">
        <v>8</v>
      </c>
      <c r="H159" s="14">
        <v>25</v>
      </c>
      <c r="I159" s="15">
        <f>G159/H159</f>
        <v>0.32</v>
      </c>
      <c r="J159" s="14">
        <f t="shared" si="52"/>
        <v>75</v>
      </c>
      <c r="K159" s="15">
        <f t="shared" si="53"/>
        <v>0.41333333333333333</v>
      </c>
      <c r="L159" s="15">
        <f t="shared" si="54"/>
        <v>0.25333333333333335</v>
      </c>
      <c r="M159" s="15">
        <f t="shared" si="55"/>
        <v>0.66666666666666663</v>
      </c>
    </row>
    <row r="160" spans="1:13" x14ac:dyDescent="0.25">
      <c r="A160" s="14" t="s">
        <v>12</v>
      </c>
      <c r="B160" s="14"/>
      <c r="C160" s="14"/>
      <c r="D160" s="14"/>
      <c r="E160" s="15"/>
      <c r="F160" s="14">
        <v>5</v>
      </c>
      <c r="G160" s="14">
        <v>1</v>
      </c>
      <c r="H160" s="14">
        <v>6</v>
      </c>
      <c r="I160" s="15">
        <f>G160/H160</f>
        <v>0.16666666666666666</v>
      </c>
      <c r="J160" s="14">
        <f t="shared" si="52"/>
        <v>6</v>
      </c>
      <c r="K160" s="15">
        <f t="shared" si="53"/>
        <v>0</v>
      </c>
      <c r="L160" s="15">
        <f t="shared" si="54"/>
        <v>0</v>
      </c>
      <c r="M160" s="15">
        <f t="shared" si="55"/>
        <v>0</v>
      </c>
    </row>
    <row r="161" spans="1:13" ht="15.75" thickBot="1" x14ac:dyDescent="0.3">
      <c r="A161" s="27" t="s">
        <v>2</v>
      </c>
      <c r="B161" s="27">
        <f>SUM(B151:B160)</f>
        <v>339</v>
      </c>
      <c r="C161" s="27">
        <f>SUM(C151:C160)</f>
        <v>241</v>
      </c>
      <c r="D161" s="27">
        <f>SUM(D151:D160)</f>
        <v>580</v>
      </c>
      <c r="E161" s="28">
        <f>C161/D161</f>
        <v>0.41551724137931034</v>
      </c>
      <c r="F161" s="27">
        <f>SUM(F151:F160)</f>
        <v>323</v>
      </c>
      <c r="G161" s="27">
        <f>SUM(G151:G160)</f>
        <v>243</v>
      </c>
      <c r="H161" s="27">
        <f>SUM(H151:H160)</f>
        <v>566</v>
      </c>
      <c r="I161" s="28">
        <f>G161/H161</f>
        <v>0.42932862190812721</v>
      </c>
      <c r="J161" s="27">
        <f t="shared" si="52"/>
        <v>1146</v>
      </c>
      <c r="K161" s="28">
        <f t="shared" si="53"/>
        <v>0.29581151832460734</v>
      </c>
      <c r="L161" s="28">
        <f t="shared" si="54"/>
        <v>0.21029668411867364</v>
      </c>
      <c r="M161" s="28">
        <f t="shared" si="55"/>
        <v>0.50610820244328103</v>
      </c>
    </row>
    <row r="162" spans="1:13" ht="15.75" thickTop="1" x14ac:dyDescent="0.25"/>
    <row r="171" spans="1:13" ht="15.75" x14ac:dyDescent="0.25">
      <c r="A171" s="22" t="s">
        <v>43</v>
      </c>
      <c r="K171" s="122" t="s">
        <v>13</v>
      </c>
      <c r="L171" s="122"/>
      <c r="M171" s="122"/>
    </row>
    <row r="172" spans="1:13" x14ac:dyDescent="0.25">
      <c r="A172" s="123" t="s">
        <v>14</v>
      </c>
      <c r="B172" s="125" t="s">
        <v>15</v>
      </c>
      <c r="C172" s="125"/>
      <c r="D172" s="125"/>
      <c r="E172" s="125"/>
      <c r="F172" s="125" t="s">
        <v>16</v>
      </c>
      <c r="G172" s="125"/>
      <c r="H172" s="125"/>
      <c r="I172" s="125"/>
      <c r="J172" s="122" t="s">
        <v>17</v>
      </c>
      <c r="K172" s="122"/>
      <c r="L172" s="122"/>
      <c r="M172" s="122"/>
    </row>
    <row r="173" spans="1:13" ht="15.75" thickBot="1" x14ac:dyDescent="0.3">
      <c r="A173" s="124"/>
      <c r="B173" s="23" t="s">
        <v>18</v>
      </c>
      <c r="C173" s="23" t="s">
        <v>19</v>
      </c>
      <c r="D173" s="23" t="s">
        <v>2</v>
      </c>
      <c r="E173" s="23" t="s">
        <v>20</v>
      </c>
      <c r="F173" s="23" t="s">
        <v>18</v>
      </c>
      <c r="G173" s="23" t="s">
        <v>19</v>
      </c>
      <c r="H173" s="23" t="s">
        <v>2</v>
      </c>
      <c r="I173" s="23" t="s">
        <v>20</v>
      </c>
      <c r="J173" s="126"/>
      <c r="K173" s="24" t="s">
        <v>18</v>
      </c>
      <c r="L173" s="24" t="s">
        <v>19</v>
      </c>
      <c r="M173" s="24" t="s">
        <v>2</v>
      </c>
    </row>
    <row r="174" spans="1:13" ht="15.75" thickTop="1" x14ac:dyDescent="0.25">
      <c r="A174" s="12" t="s">
        <v>3</v>
      </c>
      <c r="B174" s="12">
        <v>20</v>
      </c>
      <c r="C174" s="12">
        <v>12</v>
      </c>
      <c r="D174" s="12">
        <v>32</v>
      </c>
      <c r="E174" s="13">
        <f>C174/D174</f>
        <v>0.375</v>
      </c>
      <c r="F174" s="12">
        <v>8</v>
      </c>
      <c r="G174" s="12">
        <v>7</v>
      </c>
      <c r="H174" s="12">
        <f>SUM(F174:G174)</f>
        <v>15</v>
      </c>
      <c r="I174" s="13">
        <f>G174/H174</f>
        <v>0.46666666666666667</v>
      </c>
      <c r="J174" s="17">
        <v>47</v>
      </c>
      <c r="K174" s="13">
        <f>B174/J174</f>
        <v>0.42553191489361702</v>
      </c>
      <c r="L174" s="13">
        <f>C174/J174</f>
        <v>0.25531914893617019</v>
      </c>
      <c r="M174" s="13">
        <f>D174/J174</f>
        <v>0.68085106382978722</v>
      </c>
    </row>
    <row r="175" spans="1:13" x14ac:dyDescent="0.25">
      <c r="A175" s="14" t="s">
        <v>4</v>
      </c>
      <c r="B175" s="14">
        <v>4</v>
      </c>
      <c r="C175" s="14"/>
      <c r="D175" s="14">
        <v>4</v>
      </c>
      <c r="E175" s="15">
        <f t="shared" ref="E175:E183" si="56">C175/D175</f>
        <v>0</v>
      </c>
      <c r="F175" s="14">
        <v>4</v>
      </c>
      <c r="G175" s="14">
        <v>5</v>
      </c>
      <c r="H175" s="14">
        <f t="shared" ref="H175:H182" si="57">SUM(F175:G175)</f>
        <v>9</v>
      </c>
      <c r="I175" s="15">
        <f t="shared" ref="I175:I183" si="58">G175/H175</f>
        <v>0.55555555555555558</v>
      </c>
      <c r="J175" s="18">
        <v>13</v>
      </c>
      <c r="K175" s="15">
        <f t="shared" ref="K175:K183" si="59">B175/J175</f>
        <v>0.30769230769230771</v>
      </c>
      <c r="L175" s="15">
        <f t="shared" ref="L175:L183" si="60">C175/J175</f>
        <v>0</v>
      </c>
      <c r="M175" s="15">
        <f t="shared" ref="M175:M183" si="61">D175/J175</f>
        <v>0.30769230769230771</v>
      </c>
    </row>
    <row r="176" spans="1:13" x14ac:dyDescent="0.25">
      <c r="A176" s="14" t="s">
        <v>5</v>
      </c>
      <c r="B176" s="14">
        <v>30</v>
      </c>
      <c r="C176" s="14">
        <v>2</v>
      </c>
      <c r="D176" s="14">
        <v>32</v>
      </c>
      <c r="E176" s="15">
        <f t="shared" si="56"/>
        <v>6.25E-2</v>
      </c>
      <c r="F176" s="14">
        <v>100</v>
      </c>
      <c r="G176" s="14">
        <v>41</v>
      </c>
      <c r="H176" s="14">
        <f t="shared" si="57"/>
        <v>141</v>
      </c>
      <c r="I176" s="15">
        <f t="shared" si="58"/>
        <v>0.29078014184397161</v>
      </c>
      <c r="J176" s="18">
        <v>173</v>
      </c>
      <c r="K176" s="15">
        <f t="shared" si="59"/>
        <v>0.17341040462427745</v>
      </c>
      <c r="L176" s="15">
        <f t="shared" si="60"/>
        <v>1.1560693641618497E-2</v>
      </c>
      <c r="M176" s="15">
        <f t="shared" si="61"/>
        <v>0.18497109826589594</v>
      </c>
    </row>
    <row r="177" spans="1:13" x14ac:dyDescent="0.25">
      <c r="A177" s="14" t="s">
        <v>6</v>
      </c>
      <c r="B177" s="14">
        <v>2</v>
      </c>
      <c r="C177" s="14">
        <v>17</v>
      </c>
      <c r="D177" s="14">
        <v>19</v>
      </c>
      <c r="E177" s="15">
        <f t="shared" si="56"/>
        <v>0.89473684210526316</v>
      </c>
      <c r="F177" s="14">
        <v>4</v>
      </c>
      <c r="G177" s="14">
        <v>9</v>
      </c>
      <c r="H177" s="14">
        <f t="shared" si="57"/>
        <v>13</v>
      </c>
      <c r="I177" s="15">
        <f t="shared" si="58"/>
        <v>0.69230769230769229</v>
      </c>
      <c r="J177" s="18">
        <v>32</v>
      </c>
      <c r="K177" s="15">
        <f t="shared" si="59"/>
        <v>6.25E-2</v>
      </c>
      <c r="L177" s="15">
        <f t="shared" si="60"/>
        <v>0.53125</v>
      </c>
      <c r="M177" s="15">
        <f t="shared" si="61"/>
        <v>0.59375</v>
      </c>
    </row>
    <row r="178" spans="1:13" x14ac:dyDescent="0.25">
      <c r="A178" s="14" t="s">
        <v>8</v>
      </c>
      <c r="B178" s="14">
        <v>80</v>
      </c>
      <c r="C178" s="14">
        <v>87</v>
      </c>
      <c r="D178" s="14">
        <v>167</v>
      </c>
      <c r="E178" s="15">
        <f t="shared" si="56"/>
        <v>0.52095808383233533</v>
      </c>
      <c r="F178" s="14">
        <v>33</v>
      </c>
      <c r="G178" s="14">
        <v>38</v>
      </c>
      <c r="H178" s="14">
        <f t="shared" si="57"/>
        <v>71</v>
      </c>
      <c r="I178" s="15">
        <f t="shared" si="58"/>
        <v>0.53521126760563376</v>
      </c>
      <c r="J178" s="18">
        <v>238</v>
      </c>
      <c r="K178" s="15">
        <f t="shared" si="59"/>
        <v>0.33613445378151263</v>
      </c>
      <c r="L178" s="15">
        <f t="shared" si="60"/>
        <v>0.36554621848739494</v>
      </c>
      <c r="M178" s="15">
        <f t="shared" si="61"/>
        <v>0.70168067226890751</v>
      </c>
    </row>
    <row r="179" spans="1:13" x14ac:dyDescent="0.25">
      <c r="A179" s="14" t="s">
        <v>9</v>
      </c>
      <c r="B179" s="14">
        <v>4</v>
      </c>
      <c r="C179" s="14">
        <v>1</v>
      </c>
      <c r="D179" s="14">
        <v>5</v>
      </c>
      <c r="E179" s="15">
        <f t="shared" si="56"/>
        <v>0.2</v>
      </c>
      <c r="F179" s="14">
        <v>1</v>
      </c>
      <c r="G179" s="14">
        <v>0</v>
      </c>
      <c r="H179" s="14">
        <f t="shared" si="57"/>
        <v>1</v>
      </c>
      <c r="I179" s="15">
        <f t="shared" si="58"/>
        <v>0</v>
      </c>
      <c r="J179" s="18">
        <v>6</v>
      </c>
      <c r="K179" s="15">
        <f t="shared" si="59"/>
        <v>0.66666666666666663</v>
      </c>
      <c r="L179" s="15">
        <f t="shared" si="60"/>
        <v>0.16666666666666666</v>
      </c>
      <c r="M179" s="15">
        <f t="shared" si="61"/>
        <v>0.83333333333333337</v>
      </c>
    </row>
    <row r="180" spans="1:13" x14ac:dyDescent="0.25">
      <c r="A180" s="14" t="s">
        <v>10</v>
      </c>
      <c r="B180" s="14">
        <v>164</v>
      </c>
      <c r="C180" s="14">
        <v>90</v>
      </c>
      <c r="D180" s="14">
        <v>254</v>
      </c>
      <c r="E180" s="15">
        <f t="shared" si="56"/>
        <v>0.3543307086614173</v>
      </c>
      <c r="F180" s="14">
        <v>151</v>
      </c>
      <c r="G180" s="14">
        <v>138</v>
      </c>
      <c r="H180" s="14">
        <f t="shared" si="57"/>
        <v>289</v>
      </c>
      <c r="I180" s="15">
        <f t="shared" si="58"/>
        <v>0.47750865051903113</v>
      </c>
      <c r="J180" s="18">
        <v>543</v>
      </c>
      <c r="K180" s="15">
        <f t="shared" si="59"/>
        <v>0.30202578268876612</v>
      </c>
      <c r="L180" s="15">
        <f t="shared" si="60"/>
        <v>0.16574585635359115</v>
      </c>
      <c r="M180" s="15">
        <f t="shared" si="61"/>
        <v>0.4677716390423573</v>
      </c>
    </row>
    <row r="181" spans="1:13" x14ac:dyDescent="0.25">
      <c r="A181" s="14" t="s">
        <v>11</v>
      </c>
      <c r="B181" s="14">
        <v>38</v>
      </c>
      <c r="C181" s="14">
        <v>19</v>
      </c>
      <c r="D181" s="14">
        <v>57</v>
      </c>
      <c r="E181" s="15">
        <f t="shared" si="56"/>
        <v>0.33333333333333331</v>
      </c>
      <c r="F181" s="14">
        <v>18</v>
      </c>
      <c r="G181" s="14">
        <v>12</v>
      </c>
      <c r="H181" s="14">
        <f t="shared" si="57"/>
        <v>30</v>
      </c>
      <c r="I181" s="15">
        <f t="shared" si="58"/>
        <v>0.4</v>
      </c>
      <c r="J181" s="18">
        <v>87</v>
      </c>
      <c r="K181" s="15">
        <f t="shared" si="59"/>
        <v>0.43678160919540232</v>
      </c>
      <c r="L181" s="15">
        <f t="shared" si="60"/>
        <v>0.21839080459770116</v>
      </c>
      <c r="M181" s="15">
        <f t="shared" si="61"/>
        <v>0.65517241379310343</v>
      </c>
    </row>
    <row r="182" spans="1:13" x14ac:dyDescent="0.25">
      <c r="A182" s="19" t="s">
        <v>30</v>
      </c>
      <c r="B182" s="19"/>
      <c r="C182" s="19"/>
      <c r="D182" s="19"/>
      <c r="E182" s="20"/>
      <c r="F182" s="19">
        <v>6</v>
      </c>
      <c r="G182" s="19">
        <v>2</v>
      </c>
      <c r="H182" s="19">
        <f t="shared" si="57"/>
        <v>8</v>
      </c>
      <c r="I182" s="20">
        <f t="shared" si="58"/>
        <v>0.25</v>
      </c>
      <c r="J182" s="21">
        <v>8</v>
      </c>
      <c r="K182" s="15">
        <f t="shared" si="59"/>
        <v>0</v>
      </c>
      <c r="L182" s="15">
        <f t="shared" si="60"/>
        <v>0</v>
      </c>
      <c r="M182" s="15">
        <f t="shared" si="61"/>
        <v>0</v>
      </c>
    </row>
    <row r="183" spans="1:13" ht="15.75" thickBot="1" x14ac:dyDescent="0.3">
      <c r="A183" s="27" t="s">
        <v>2</v>
      </c>
      <c r="B183" s="27">
        <v>342</v>
      </c>
      <c r="C183" s="27">
        <v>228</v>
      </c>
      <c r="D183" s="27">
        <v>570</v>
      </c>
      <c r="E183" s="28">
        <f t="shared" si="56"/>
        <v>0.4</v>
      </c>
      <c r="F183" s="27">
        <v>325</v>
      </c>
      <c r="G183" s="27">
        <v>252</v>
      </c>
      <c r="H183" s="27">
        <v>577</v>
      </c>
      <c r="I183" s="28">
        <f t="shared" si="58"/>
        <v>0.43674176776429807</v>
      </c>
      <c r="J183" s="29">
        <f t="shared" ref="J183" si="62">D183+H183</f>
        <v>1147</v>
      </c>
      <c r="K183" s="28">
        <f t="shared" si="59"/>
        <v>0.2981691368788143</v>
      </c>
      <c r="L183" s="28">
        <f t="shared" si="60"/>
        <v>0.19877942458587619</v>
      </c>
      <c r="M183" s="28">
        <f t="shared" si="61"/>
        <v>0.49694856146469052</v>
      </c>
    </row>
    <row r="184" spans="1:13" ht="15.75" thickTop="1" x14ac:dyDescent="0.25"/>
    <row r="189" spans="1:13" ht="15.75" customHeight="1" x14ac:dyDescent="0.25">
      <c r="A189" s="22" t="s">
        <v>44</v>
      </c>
      <c r="K189" s="122" t="s">
        <v>32</v>
      </c>
      <c r="L189" s="122"/>
      <c r="M189" s="122"/>
    </row>
    <row r="190" spans="1:13" x14ac:dyDescent="0.25">
      <c r="A190" s="123" t="s">
        <v>33</v>
      </c>
      <c r="B190" s="125" t="s">
        <v>34</v>
      </c>
      <c r="C190" s="125"/>
      <c r="D190" s="125"/>
      <c r="E190" s="125"/>
      <c r="F190" s="125" t="s">
        <v>16</v>
      </c>
      <c r="G190" s="125"/>
      <c r="H190" s="125"/>
      <c r="I190" s="125"/>
      <c r="J190" s="127" t="s">
        <v>35</v>
      </c>
      <c r="K190" s="122"/>
      <c r="L190" s="122"/>
      <c r="M190" s="122"/>
    </row>
    <row r="191" spans="1:13" ht="15.75" thickBot="1" x14ac:dyDescent="0.3">
      <c r="A191" s="124"/>
      <c r="B191" s="23" t="s">
        <v>18</v>
      </c>
      <c r="C191" s="23" t="s">
        <v>19</v>
      </c>
      <c r="D191" s="23" t="s">
        <v>2</v>
      </c>
      <c r="E191" s="23" t="s">
        <v>20</v>
      </c>
      <c r="F191" s="23" t="s">
        <v>18</v>
      </c>
      <c r="G191" s="23" t="s">
        <v>19</v>
      </c>
      <c r="H191" s="23" t="s">
        <v>2</v>
      </c>
      <c r="I191" s="23" t="s">
        <v>20</v>
      </c>
      <c r="J191" s="126"/>
      <c r="K191" s="23" t="s">
        <v>18</v>
      </c>
      <c r="L191" s="26" t="s">
        <v>19</v>
      </c>
      <c r="M191" s="23" t="s">
        <v>2</v>
      </c>
    </row>
    <row r="192" spans="1:13" ht="15.75" thickTop="1" x14ac:dyDescent="0.25">
      <c r="A192" s="12" t="s">
        <v>3</v>
      </c>
      <c r="B192" s="12">
        <v>18</v>
      </c>
      <c r="C192" s="12">
        <v>9</v>
      </c>
      <c r="D192" s="12">
        <v>27</v>
      </c>
      <c r="E192" s="13">
        <f>C192/D192</f>
        <v>0.33333333333333331</v>
      </c>
      <c r="F192" s="12">
        <v>5</v>
      </c>
      <c r="G192" s="12">
        <v>7</v>
      </c>
      <c r="H192" s="12">
        <f>SUM(F192:G192)</f>
        <v>12</v>
      </c>
      <c r="I192" s="13">
        <f>G192/H192</f>
        <v>0.58333333333333337</v>
      </c>
      <c r="J192" s="17">
        <f>D192+H192</f>
        <v>39</v>
      </c>
      <c r="K192" s="13">
        <f>B192/J192</f>
        <v>0.46153846153846156</v>
      </c>
      <c r="L192" s="13">
        <f>C192/J192</f>
        <v>0.23076923076923078</v>
      </c>
      <c r="M192" s="13">
        <f>D192/J192</f>
        <v>0.69230769230769229</v>
      </c>
    </row>
    <row r="193" spans="1:13" x14ac:dyDescent="0.25">
      <c r="A193" s="14" t="s">
        <v>4</v>
      </c>
      <c r="B193" s="14">
        <v>5</v>
      </c>
      <c r="C193" s="14"/>
      <c r="D193" s="14">
        <v>5</v>
      </c>
      <c r="E193" s="13">
        <f t="shared" ref="E193:E200" si="63">C193/D193</f>
        <v>0</v>
      </c>
      <c r="F193" s="14">
        <v>4</v>
      </c>
      <c r="G193" s="14">
        <v>5</v>
      </c>
      <c r="H193" s="14">
        <f t="shared" ref="H193:H202" si="64">SUM(F193:G193)</f>
        <v>9</v>
      </c>
      <c r="I193" s="13">
        <f t="shared" ref="I193:I202" si="65">G193/H193</f>
        <v>0.55555555555555558</v>
      </c>
      <c r="J193" s="18">
        <f t="shared" ref="J193:J202" si="66">D193+H193</f>
        <v>14</v>
      </c>
      <c r="K193" s="13">
        <f t="shared" ref="K193:K202" si="67">B193/J193</f>
        <v>0.35714285714285715</v>
      </c>
      <c r="L193" s="13">
        <f t="shared" ref="L193:L202" si="68">C193/J193</f>
        <v>0</v>
      </c>
      <c r="M193" s="13">
        <f t="shared" ref="M193:M202" si="69">D193/J193</f>
        <v>0.35714285714285715</v>
      </c>
    </row>
    <row r="194" spans="1:13" x14ac:dyDescent="0.25">
      <c r="A194" s="14" t="s">
        <v>5</v>
      </c>
      <c r="B194" s="14">
        <v>21</v>
      </c>
      <c r="C194" s="14">
        <v>2</v>
      </c>
      <c r="D194" s="14">
        <v>23</v>
      </c>
      <c r="E194" s="13">
        <f t="shared" si="63"/>
        <v>8.6956521739130432E-2</v>
      </c>
      <c r="F194" s="14">
        <v>92</v>
      </c>
      <c r="G194" s="14">
        <v>38</v>
      </c>
      <c r="H194" s="14">
        <f t="shared" si="64"/>
        <v>130</v>
      </c>
      <c r="I194" s="13">
        <f t="shared" si="65"/>
        <v>0.29230769230769232</v>
      </c>
      <c r="J194" s="18">
        <f t="shared" si="66"/>
        <v>153</v>
      </c>
      <c r="K194" s="13">
        <f t="shared" si="67"/>
        <v>0.13725490196078433</v>
      </c>
      <c r="L194" s="13">
        <f t="shared" si="68"/>
        <v>1.3071895424836602E-2</v>
      </c>
      <c r="M194" s="13">
        <f t="shared" si="69"/>
        <v>0.15032679738562091</v>
      </c>
    </row>
    <row r="195" spans="1:13" x14ac:dyDescent="0.25">
      <c r="A195" s="14" t="s">
        <v>36</v>
      </c>
      <c r="B195" s="14"/>
      <c r="C195" s="14"/>
      <c r="D195" s="14"/>
      <c r="E195" s="13"/>
      <c r="F195" s="14">
        <v>7</v>
      </c>
      <c r="G195" s="14">
        <v>2</v>
      </c>
      <c r="H195" s="14">
        <v>9</v>
      </c>
      <c r="I195" s="13">
        <f t="shared" si="65"/>
        <v>0.22222222222222221</v>
      </c>
      <c r="J195" s="18">
        <f t="shared" si="66"/>
        <v>9</v>
      </c>
      <c r="K195" s="13">
        <f t="shared" si="67"/>
        <v>0</v>
      </c>
      <c r="L195" s="13">
        <f t="shared" si="68"/>
        <v>0</v>
      </c>
      <c r="M195" s="13">
        <f t="shared" si="69"/>
        <v>0</v>
      </c>
    </row>
    <row r="196" spans="1:13" x14ac:dyDescent="0.25">
      <c r="A196" s="14" t="s">
        <v>6</v>
      </c>
      <c r="B196" s="14">
        <v>1</v>
      </c>
      <c r="C196" s="14">
        <v>6</v>
      </c>
      <c r="D196" s="14">
        <v>7</v>
      </c>
      <c r="E196" s="13">
        <f t="shared" si="63"/>
        <v>0.8571428571428571</v>
      </c>
      <c r="F196" s="14">
        <v>4</v>
      </c>
      <c r="G196" s="14">
        <v>7</v>
      </c>
      <c r="H196" s="14">
        <f t="shared" si="64"/>
        <v>11</v>
      </c>
      <c r="I196" s="13">
        <f t="shared" si="65"/>
        <v>0.63636363636363635</v>
      </c>
      <c r="J196" s="18">
        <f t="shared" si="66"/>
        <v>18</v>
      </c>
      <c r="K196" s="13">
        <f t="shared" si="67"/>
        <v>5.5555555555555552E-2</v>
      </c>
      <c r="L196" s="13">
        <f t="shared" si="68"/>
        <v>0.33333333333333331</v>
      </c>
      <c r="M196" s="13">
        <f t="shared" si="69"/>
        <v>0.3888888888888889</v>
      </c>
    </row>
    <row r="197" spans="1:13" x14ac:dyDescent="0.25">
      <c r="A197" s="14" t="s">
        <v>8</v>
      </c>
      <c r="B197" s="14">
        <v>80</v>
      </c>
      <c r="C197" s="14">
        <v>100</v>
      </c>
      <c r="D197" s="14">
        <v>180</v>
      </c>
      <c r="E197" s="13">
        <f t="shared" si="63"/>
        <v>0.55555555555555558</v>
      </c>
      <c r="F197" s="14">
        <v>36</v>
      </c>
      <c r="G197" s="14">
        <v>39</v>
      </c>
      <c r="H197" s="14">
        <f t="shared" si="64"/>
        <v>75</v>
      </c>
      <c r="I197" s="13">
        <f t="shared" si="65"/>
        <v>0.52</v>
      </c>
      <c r="J197" s="18">
        <f t="shared" si="66"/>
        <v>255</v>
      </c>
      <c r="K197" s="13">
        <f t="shared" si="67"/>
        <v>0.31372549019607843</v>
      </c>
      <c r="L197" s="13">
        <f t="shared" si="68"/>
        <v>0.39215686274509803</v>
      </c>
      <c r="M197" s="13">
        <f t="shared" si="69"/>
        <v>0.70588235294117652</v>
      </c>
    </row>
    <row r="198" spans="1:13" x14ac:dyDescent="0.25">
      <c r="A198" s="14" t="s">
        <v>9</v>
      </c>
      <c r="B198" s="14">
        <v>4</v>
      </c>
      <c r="C198" s="14">
        <v>1</v>
      </c>
      <c r="D198" s="14">
        <v>5</v>
      </c>
      <c r="E198" s="13">
        <f t="shared" si="63"/>
        <v>0.2</v>
      </c>
      <c r="F198" s="14">
        <v>1</v>
      </c>
      <c r="G198" s="14">
        <v>1</v>
      </c>
      <c r="H198" s="14">
        <f t="shared" si="64"/>
        <v>2</v>
      </c>
      <c r="I198" s="13">
        <f t="shared" si="65"/>
        <v>0.5</v>
      </c>
      <c r="J198" s="18">
        <f t="shared" si="66"/>
        <v>7</v>
      </c>
      <c r="K198" s="13">
        <f t="shared" si="67"/>
        <v>0.5714285714285714</v>
      </c>
      <c r="L198" s="13">
        <f t="shared" si="68"/>
        <v>0.14285714285714285</v>
      </c>
      <c r="M198" s="13">
        <f t="shared" si="69"/>
        <v>0.7142857142857143</v>
      </c>
    </row>
    <row r="199" spans="1:13" x14ac:dyDescent="0.25">
      <c r="A199" s="14" t="s">
        <v>10</v>
      </c>
      <c r="B199" s="14">
        <v>167</v>
      </c>
      <c r="C199" s="14">
        <v>77</v>
      </c>
      <c r="D199" s="14">
        <v>244</v>
      </c>
      <c r="E199" s="13">
        <f t="shared" si="63"/>
        <v>0.3155737704918033</v>
      </c>
      <c r="F199" s="14">
        <v>168</v>
      </c>
      <c r="G199" s="14">
        <v>143</v>
      </c>
      <c r="H199" s="14">
        <f t="shared" si="64"/>
        <v>311</v>
      </c>
      <c r="I199" s="13">
        <f t="shared" si="65"/>
        <v>0.45980707395498394</v>
      </c>
      <c r="J199" s="18">
        <f t="shared" si="66"/>
        <v>555</v>
      </c>
      <c r="K199" s="13">
        <f t="shared" si="67"/>
        <v>0.30090090090090088</v>
      </c>
      <c r="L199" s="13">
        <f t="shared" si="68"/>
        <v>0.13873873873873874</v>
      </c>
      <c r="M199" s="13">
        <f t="shared" si="69"/>
        <v>0.43963963963963965</v>
      </c>
    </row>
    <row r="200" spans="1:13" x14ac:dyDescent="0.25">
      <c r="A200" s="14" t="s">
        <v>11</v>
      </c>
      <c r="B200" s="14">
        <v>37</v>
      </c>
      <c r="C200" s="14">
        <v>11</v>
      </c>
      <c r="D200" s="14">
        <v>48</v>
      </c>
      <c r="E200" s="13">
        <f t="shared" si="63"/>
        <v>0.22916666666666666</v>
      </c>
      <c r="F200" s="14">
        <v>21</v>
      </c>
      <c r="G200" s="14">
        <v>24</v>
      </c>
      <c r="H200" s="14">
        <f t="shared" si="64"/>
        <v>45</v>
      </c>
      <c r="I200" s="13">
        <f t="shared" si="65"/>
        <v>0.53333333333333333</v>
      </c>
      <c r="J200" s="18">
        <f t="shared" si="66"/>
        <v>93</v>
      </c>
      <c r="K200" s="13">
        <f t="shared" si="67"/>
        <v>0.39784946236559138</v>
      </c>
      <c r="L200" s="13">
        <f t="shared" si="68"/>
        <v>0.11827956989247312</v>
      </c>
      <c r="M200" s="13">
        <f t="shared" si="69"/>
        <v>0.5161290322580645</v>
      </c>
    </row>
    <row r="201" spans="1:13" x14ac:dyDescent="0.25">
      <c r="A201" s="14" t="s">
        <v>31</v>
      </c>
      <c r="B201" s="14"/>
      <c r="C201" s="14"/>
      <c r="D201" s="14"/>
      <c r="E201" s="13"/>
      <c r="F201" s="14">
        <v>1</v>
      </c>
      <c r="G201" s="14">
        <v>1</v>
      </c>
      <c r="H201" s="14">
        <f t="shared" si="64"/>
        <v>2</v>
      </c>
      <c r="I201" s="13">
        <f t="shared" si="65"/>
        <v>0.5</v>
      </c>
      <c r="J201" s="18">
        <f t="shared" si="66"/>
        <v>2</v>
      </c>
      <c r="K201" s="13">
        <f t="shared" si="67"/>
        <v>0</v>
      </c>
      <c r="L201" s="13">
        <f t="shared" si="68"/>
        <v>0</v>
      </c>
      <c r="M201" s="13">
        <f t="shared" si="69"/>
        <v>0</v>
      </c>
    </row>
    <row r="202" spans="1:13" ht="15.75" thickBot="1" x14ac:dyDescent="0.3">
      <c r="A202" s="27" t="s">
        <v>2</v>
      </c>
      <c r="B202" s="27">
        <v>333</v>
      </c>
      <c r="C202" s="27">
        <v>206</v>
      </c>
      <c r="D202" s="27">
        <v>539</v>
      </c>
      <c r="E202" s="28">
        <f>C202/D202</f>
        <v>0.38218923933209648</v>
      </c>
      <c r="F202" s="27">
        <v>339</v>
      </c>
      <c r="G202" s="27">
        <f>SUM(G192:G201)</f>
        <v>267</v>
      </c>
      <c r="H202" s="27">
        <f t="shared" si="64"/>
        <v>606</v>
      </c>
      <c r="I202" s="28">
        <f t="shared" si="65"/>
        <v>0.4405940594059406</v>
      </c>
      <c r="J202" s="29">
        <f t="shared" si="66"/>
        <v>1145</v>
      </c>
      <c r="K202" s="28">
        <f t="shared" si="67"/>
        <v>0.29082969432314409</v>
      </c>
      <c r="L202" s="28">
        <f t="shared" si="68"/>
        <v>0.1799126637554585</v>
      </c>
      <c r="M202" s="28">
        <f t="shared" si="69"/>
        <v>0.4707423580786026</v>
      </c>
    </row>
    <row r="203" spans="1:13" ht="15.75" thickTop="1" x14ac:dyDescent="0.25"/>
  </sheetData>
  <mergeCells count="49">
    <mergeCell ref="A45:A46"/>
    <mergeCell ref="B45:E45"/>
    <mergeCell ref="F45:I45"/>
    <mergeCell ref="K45:M45"/>
    <mergeCell ref="U1:X1"/>
    <mergeCell ref="A9:A10"/>
    <mergeCell ref="B9:E9"/>
    <mergeCell ref="F9:I9"/>
    <mergeCell ref="K9:M9"/>
    <mergeCell ref="A27:A28"/>
    <mergeCell ref="B27:E27"/>
    <mergeCell ref="F27:I27"/>
    <mergeCell ref="J27:L27"/>
    <mergeCell ref="K189:M190"/>
    <mergeCell ref="K148:M149"/>
    <mergeCell ref="A149:A150"/>
    <mergeCell ref="B149:E149"/>
    <mergeCell ref="F149:I149"/>
    <mergeCell ref="J149:J150"/>
    <mergeCell ref="A190:A191"/>
    <mergeCell ref="B190:E190"/>
    <mergeCell ref="F190:I190"/>
    <mergeCell ref="J190:J191"/>
    <mergeCell ref="K171:M172"/>
    <mergeCell ref="A172:A173"/>
    <mergeCell ref="B172:E172"/>
    <mergeCell ref="F172:I172"/>
    <mergeCell ref="J172:J173"/>
    <mergeCell ref="A98:A99"/>
    <mergeCell ref="B98:E98"/>
    <mergeCell ref="F98:I98"/>
    <mergeCell ref="J98:L98"/>
    <mergeCell ref="A131:A132"/>
    <mergeCell ref="B131:E131"/>
    <mergeCell ref="F131:I131"/>
    <mergeCell ref="J131:L131"/>
    <mergeCell ref="K115:M116"/>
    <mergeCell ref="A116:A117"/>
    <mergeCell ref="B116:E116"/>
    <mergeCell ref="F116:I116"/>
    <mergeCell ref="J116:J117"/>
    <mergeCell ref="A61:A62"/>
    <mergeCell ref="B61:E61"/>
    <mergeCell ref="F61:I61"/>
    <mergeCell ref="J61:L61"/>
    <mergeCell ref="A82:A83"/>
    <mergeCell ref="B82:E82"/>
    <mergeCell ref="F82:I82"/>
    <mergeCell ref="K82:M82"/>
  </mergeCells>
  <pageMargins left="0.7" right="0.7" top="0.75" bottom="0.75" header="0.3" footer="0.3"/>
  <pageSetup paperSize="9" orientation="portrait" r:id="rId1"/>
  <ignoredErrors>
    <ignoredError sqref="H124 H13 H17" formulaRange="1"/>
    <ignoredError sqref="E128 E142 E108 E94 E57 E7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FBCE-E9B1-47B7-889D-FDC5C9147AF8}">
  <dimension ref="A1:IU35"/>
  <sheetViews>
    <sheetView workbookViewId="0">
      <selection activeCell="E9" sqref="E9"/>
    </sheetView>
  </sheetViews>
  <sheetFormatPr baseColWidth="10" defaultRowHeight="15" x14ac:dyDescent="0.25"/>
  <cols>
    <col min="1" max="1" width="36.42578125" customWidth="1"/>
  </cols>
  <sheetData>
    <row r="1" spans="1:255" s="6" customFormat="1" ht="59.25" customHeight="1" thickBot="1" x14ac:dyDescent="0.25">
      <c r="A1" s="1"/>
      <c r="B1" s="2"/>
      <c r="C1" s="2"/>
      <c r="D1" s="3"/>
      <c r="E1" s="4"/>
      <c r="F1" s="4"/>
      <c r="G1" s="4"/>
      <c r="H1" s="4"/>
      <c r="I1" s="4"/>
      <c r="J1" s="2"/>
      <c r="K1" s="2"/>
      <c r="L1" s="2"/>
      <c r="M1" s="2"/>
      <c r="N1" s="2"/>
      <c r="O1" s="4"/>
      <c r="P1" s="101" t="s">
        <v>0</v>
      </c>
      <c r="Q1" s="101"/>
      <c r="R1" s="101"/>
      <c r="S1" s="101"/>
      <c r="T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s="10" customFormat="1" x14ac:dyDescent="0.25">
      <c r="A2"/>
    </row>
    <row r="3" spans="1:255" s="10" customFormat="1" ht="34.5" customHeight="1" x14ac:dyDescent="0.2">
      <c r="A3" s="31" t="s">
        <v>53</v>
      </c>
      <c r="C3" s="11"/>
      <c r="D3" s="11"/>
    </row>
    <row r="4" spans="1:255" x14ac:dyDescent="0.25">
      <c r="A4" t="s">
        <v>1</v>
      </c>
    </row>
    <row r="5" spans="1:255" x14ac:dyDescent="0.25">
      <c r="A5" t="s">
        <v>82</v>
      </c>
    </row>
    <row r="10" spans="1:255" x14ac:dyDescent="0.25">
      <c r="A10" t="s">
        <v>48</v>
      </c>
      <c r="B10" s="33" t="s">
        <v>49</v>
      </c>
      <c r="C10" s="33" t="s">
        <v>50</v>
      </c>
      <c r="D10" s="33" t="s">
        <v>51</v>
      </c>
      <c r="E10" s="33" t="s">
        <v>55</v>
      </c>
      <c r="F10" t="s">
        <v>70</v>
      </c>
      <c r="G10" t="s">
        <v>81</v>
      </c>
      <c r="H10" t="s">
        <v>86</v>
      </c>
    </row>
    <row r="11" spans="1:255" x14ac:dyDescent="0.25">
      <c r="A11" t="s">
        <v>25</v>
      </c>
      <c r="B11">
        <v>17</v>
      </c>
      <c r="C11">
        <v>15</v>
      </c>
      <c r="D11">
        <v>18</v>
      </c>
      <c r="E11">
        <v>20</v>
      </c>
      <c r="F11">
        <v>23</v>
      </c>
      <c r="G11">
        <v>28</v>
      </c>
      <c r="H11">
        <v>15</v>
      </c>
    </row>
    <row r="12" spans="1:255" x14ac:dyDescent="0.25">
      <c r="A12" t="s">
        <v>26</v>
      </c>
      <c r="B12">
        <v>33</v>
      </c>
      <c r="C12">
        <v>36</v>
      </c>
      <c r="D12">
        <v>44</v>
      </c>
      <c r="E12">
        <v>45</v>
      </c>
      <c r="F12">
        <v>37</v>
      </c>
      <c r="G12">
        <v>42</v>
      </c>
      <c r="H12">
        <v>36</v>
      </c>
    </row>
    <row r="13" spans="1:255" x14ac:dyDescent="0.25">
      <c r="A13" t="s">
        <v>27</v>
      </c>
      <c r="B13">
        <v>2</v>
      </c>
      <c r="C13">
        <v>6</v>
      </c>
      <c r="D13">
        <v>8</v>
      </c>
      <c r="E13">
        <v>3</v>
      </c>
      <c r="F13">
        <v>5</v>
      </c>
      <c r="G13">
        <v>9</v>
      </c>
      <c r="H13">
        <v>15</v>
      </c>
    </row>
    <row r="14" spans="1:255" x14ac:dyDescent="0.25">
      <c r="A14" t="s">
        <v>28</v>
      </c>
      <c r="B14">
        <v>32</v>
      </c>
      <c r="C14">
        <v>35</v>
      </c>
      <c r="D14">
        <v>34</v>
      </c>
      <c r="E14">
        <v>57</v>
      </c>
      <c r="F14">
        <v>43</v>
      </c>
      <c r="G14">
        <v>53</v>
      </c>
      <c r="H14">
        <v>41</v>
      </c>
    </row>
    <row r="15" spans="1:255" x14ac:dyDescent="0.25">
      <c r="A15" t="s">
        <v>29</v>
      </c>
      <c r="B15">
        <v>34</v>
      </c>
      <c r="C15">
        <v>33</v>
      </c>
      <c r="D15">
        <v>41</v>
      </c>
      <c r="E15">
        <v>50</v>
      </c>
      <c r="F15">
        <v>29</v>
      </c>
      <c r="G15">
        <v>44</v>
      </c>
      <c r="H15">
        <v>42</v>
      </c>
    </row>
    <row r="28" spans="1:8" x14ac:dyDescent="0.25">
      <c r="A28" t="s">
        <v>52</v>
      </c>
      <c r="B28" s="33" t="s">
        <v>49</v>
      </c>
      <c r="C28" s="33" t="s">
        <v>50</v>
      </c>
      <c r="D28" s="33" t="s">
        <v>51</v>
      </c>
      <c r="E28" s="33" t="s">
        <v>55</v>
      </c>
      <c r="F28" t="s">
        <v>70</v>
      </c>
      <c r="G28" t="s">
        <v>81</v>
      </c>
      <c r="H28" t="s">
        <v>86</v>
      </c>
    </row>
    <row r="29" spans="1:8" x14ac:dyDescent="0.25">
      <c r="A29" t="s">
        <v>4</v>
      </c>
      <c r="B29">
        <v>2</v>
      </c>
      <c r="C29">
        <v>0</v>
      </c>
      <c r="D29">
        <v>1</v>
      </c>
      <c r="E29">
        <v>0</v>
      </c>
      <c r="F29">
        <v>1</v>
      </c>
      <c r="G29">
        <v>1</v>
      </c>
    </row>
    <row r="30" spans="1:8" x14ac:dyDescent="0.25">
      <c r="A30" t="s">
        <v>5</v>
      </c>
      <c r="B30">
        <v>20</v>
      </c>
      <c r="C30">
        <v>23</v>
      </c>
      <c r="D30">
        <v>22</v>
      </c>
      <c r="E30">
        <v>36</v>
      </c>
      <c r="F30">
        <v>21</v>
      </c>
      <c r="G30">
        <v>51</v>
      </c>
      <c r="H30">
        <v>40</v>
      </c>
    </row>
    <row r="31" spans="1:8" x14ac:dyDescent="0.25">
      <c r="A31" t="s">
        <v>8</v>
      </c>
      <c r="B31">
        <v>32</v>
      </c>
      <c r="C31">
        <v>34</v>
      </c>
      <c r="D31">
        <v>31</v>
      </c>
      <c r="E31">
        <v>30</v>
      </c>
      <c r="F31">
        <v>19</v>
      </c>
      <c r="G31">
        <v>18</v>
      </c>
      <c r="H31">
        <v>13</v>
      </c>
    </row>
    <row r="32" spans="1:8" x14ac:dyDescent="0.25">
      <c r="A32" t="s">
        <v>74</v>
      </c>
      <c r="F32">
        <v>1</v>
      </c>
      <c r="H32">
        <v>14</v>
      </c>
    </row>
    <row r="33" spans="1:8" x14ac:dyDescent="0.25">
      <c r="A33" t="s">
        <v>9</v>
      </c>
      <c r="B33">
        <v>5</v>
      </c>
      <c r="C33">
        <v>0</v>
      </c>
      <c r="D33">
        <v>0</v>
      </c>
      <c r="E33">
        <v>0</v>
      </c>
      <c r="F33">
        <v>0</v>
      </c>
    </row>
    <row r="34" spans="1:8" x14ac:dyDescent="0.25">
      <c r="A34" t="s">
        <v>10</v>
      </c>
      <c r="B34">
        <v>59</v>
      </c>
      <c r="C34">
        <v>68</v>
      </c>
      <c r="D34">
        <v>91</v>
      </c>
      <c r="E34">
        <v>76</v>
      </c>
      <c r="F34">
        <v>77</v>
      </c>
      <c r="G34">
        <v>77</v>
      </c>
      <c r="H34">
        <v>70</v>
      </c>
    </row>
    <row r="35" spans="1:8" x14ac:dyDescent="0.25">
      <c r="A35" t="s">
        <v>57</v>
      </c>
      <c r="B35">
        <v>0</v>
      </c>
      <c r="C35">
        <v>0</v>
      </c>
      <c r="D35">
        <v>0</v>
      </c>
      <c r="E35">
        <v>33</v>
      </c>
      <c r="F35">
        <v>18</v>
      </c>
      <c r="G35">
        <v>29</v>
      </c>
      <c r="H35">
        <v>12</v>
      </c>
    </row>
  </sheetData>
  <mergeCells count="1">
    <mergeCell ref="P1:S1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PDI_SEXENIOS</vt:lpstr>
      <vt:lpstr>PDI_DOUTOR</vt:lpstr>
      <vt:lpstr>Sexenios_Evolución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2022-06-17T07:02:05Z</dcterms:created>
  <dcterms:modified xsi:type="dcterms:W3CDTF">2026-02-12T08:50:16Z</dcterms:modified>
</cp:coreProperties>
</file>