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xr:revisionPtr revIDLastSave="0" documentId="8_{4393D0A7-9518-4E72-9436-F3E89583C2E8}" xr6:coauthVersionLast="47" xr6:coauthVersionMax="47" xr10:uidLastSave="{00000000-0000-0000-0000-000000000000}"/>
  <bookViews>
    <workbookView xWindow="28680" yWindow="-120" windowWidth="29040" windowHeight="15840" xr2:uid="{33B4D0B2-45CA-4010-BE3D-29EE5CB08C25}"/>
  </bookViews>
  <sheets>
    <sheet name="2021_Datos xerais" sheetId="1" r:id="rId1"/>
    <sheet name="2021_PAS por campus_centr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43" i="1"/>
  <c r="D43" i="1"/>
  <c r="E42" i="1"/>
  <c r="D42" i="1"/>
  <c r="K36" i="1"/>
  <c r="J36" i="1"/>
  <c r="E36" i="1"/>
  <c r="D36" i="1"/>
  <c r="K35" i="1"/>
  <c r="J35" i="1"/>
  <c r="E35" i="1"/>
  <c r="D35" i="1"/>
  <c r="Q34" i="1"/>
  <c r="P34" i="1"/>
  <c r="K34" i="1"/>
  <c r="J34" i="1"/>
  <c r="E34" i="1"/>
  <c r="D34" i="1"/>
  <c r="Q33" i="1"/>
  <c r="P33" i="1"/>
  <c r="K33" i="1"/>
  <c r="J33" i="1"/>
  <c r="E33" i="1"/>
  <c r="D33" i="1"/>
  <c r="Q32" i="1"/>
  <c r="P32" i="1"/>
  <c r="K32" i="1"/>
  <c r="J32" i="1"/>
  <c r="E32" i="1"/>
  <c r="D32" i="1"/>
  <c r="D23" i="1"/>
  <c r="D22" i="1"/>
  <c r="D21" i="1"/>
  <c r="D20" i="1"/>
  <c r="N14" i="1"/>
  <c r="M14" i="1"/>
  <c r="E14" i="1"/>
  <c r="D14" i="1"/>
  <c r="N13" i="1"/>
  <c r="M13" i="1"/>
  <c r="E13" i="1"/>
  <c r="D13" i="1"/>
  <c r="N12" i="1"/>
  <c r="M12" i="1"/>
  <c r="E12" i="1"/>
  <c r="D12" i="1"/>
  <c r="N11" i="1"/>
  <c r="M11" i="1"/>
  <c r="E11" i="1"/>
  <c r="D11" i="1"/>
</calcChain>
</file>

<file path=xl/sharedStrings.xml><?xml version="1.0" encoding="utf-8"?>
<sst xmlns="http://schemas.openxmlformats.org/spreadsheetml/2006/main" count="374" uniqueCount="109">
  <si>
    <t>Unidade de Análises e Programas</t>
  </si>
  <si>
    <t>PAS a 31/12/2021</t>
  </si>
  <si>
    <t>Fonte: Meta4</t>
  </si>
  <si>
    <t>Data do informe: marzo 2022</t>
  </si>
  <si>
    <t>Cálculo da ETC (Equivalencia a tempo completo) = (duración do contrato nun ano/días do ano) x (xornada laboral dun traballador/37,5)</t>
  </si>
  <si>
    <t>Cálculos de ETC sobre o número de contratos asinados ao longo do ano 2021</t>
  </si>
  <si>
    <t>PAS por tipo</t>
  </si>
  <si>
    <t>Homes</t>
  </si>
  <si>
    <t>Mulleres</t>
  </si>
  <si>
    <t>% Mulleres</t>
  </si>
  <si>
    <t>Total</t>
  </si>
  <si>
    <t>Total ETC*</t>
  </si>
  <si>
    <t>Contratos por tipo</t>
  </si>
  <si>
    <t>Total ETC</t>
  </si>
  <si>
    <t>Eventual/Alto cargo</t>
  </si>
  <si>
    <t>Funcionario</t>
  </si>
  <si>
    <t>Laboral</t>
  </si>
  <si>
    <t>ETC* calculado sobre os efectivos a 31/12/2021</t>
  </si>
  <si>
    <t>PAS en servizo activo</t>
  </si>
  <si>
    <t>PAS funcionario por grupo e sexo</t>
  </si>
  <si>
    <t>PAS laboral por grupo e sexo</t>
  </si>
  <si>
    <t>Eventuais/Altos Cargos</t>
  </si>
  <si>
    <t>A1</t>
  </si>
  <si>
    <t>A2</t>
  </si>
  <si>
    <t>C1</t>
  </si>
  <si>
    <t>C2</t>
  </si>
  <si>
    <t>PAS con vinculación permanente</t>
  </si>
  <si>
    <t>PAS promedio de idade</t>
  </si>
  <si>
    <t>Persoal funcionario por
grupo, sexo e idade</t>
  </si>
  <si>
    <t>De 30 a 39</t>
  </si>
  <si>
    <t>De 40 a 49</t>
  </si>
  <si>
    <t>De 50 a 59</t>
  </si>
  <si>
    <t>De 60 en adiante</t>
  </si>
  <si>
    <t>Total
xeral</t>
  </si>
  <si>
    <t xml:space="preserve">Total  </t>
  </si>
  <si>
    <t>Persoal laboral por
grupo, sexo e idade</t>
  </si>
  <si>
    <t>Ata 29 anos</t>
  </si>
  <si>
    <t>Eventual/Altos cargos por grupo, sexo e idade</t>
  </si>
  <si>
    <t>PAS_global por nivel de estudos</t>
  </si>
  <si>
    <t>Ensinanzas básicas</t>
  </si>
  <si>
    <t>Ensinanzas medias</t>
  </si>
  <si>
    <t>Ensinanzas universitarias</t>
  </si>
  <si>
    <t>Persoal funcionario, eventual e alto cargo por grupo, sexo e nivel de estudos</t>
  </si>
  <si>
    <t>Total Ensinanzas básicas</t>
  </si>
  <si>
    <t>Total Ensinanzas medias</t>
  </si>
  <si>
    <t>Total Ensinanzas universitarias</t>
  </si>
  <si>
    <t>Etiquetas de fila</t>
  </si>
  <si>
    <t>Persoal laboral por grupo, sexo e nivel de estudos</t>
  </si>
  <si>
    <t>Total xeral</t>
  </si>
  <si>
    <t>PAS_Distribución por campus</t>
  </si>
  <si>
    <t>Ourense</t>
  </si>
  <si>
    <t>Pontevedra</t>
  </si>
  <si>
    <t>Vigo</t>
  </si>
  <si>
    <t>Persoal funcionario, eventual e altos cargos por grupo, sexo e campus</t>
  </si>
  <si>
    <t>Total Ourense</t>
  </si>
  <si>
    <t>Total Pontevedra</t>
  </si>
  <si>
    <t>Total Vigo</t>
  </si>
  <si>
    <t>Subtotal</t>
  </si>
  <si>
    <t>Persoal laboral por grupo, sexo e campus</t>
  </si>
  <si>
    <t>PAS por tipo, sexo e centro de adscrición</t>
  </si>
  <si>
    <t>CAMPUS DE OURENSE</t>
  </si>
  <si>
    <t>CAMPUS DE PONTEVEDRA</t>
  </si>
  <si>
    <t>BIBLIOTECA CENTRAL DE OURENSE</t>
  </si>
  <si>
    <t>BIBLIOTECA CENTRAL DE PONTEVEDRA</t>
  </si>
  <si>
    <t>CENTRO DE APOIO CIENTIFICO E TECNOLOXICO Á INVESTIGACION (OURENSE)</t>
  </si>
  <si>
    <t>CASA DAS CAMPAS</t>
  </si>
  <si>
    <t>CENTRO DE INVESTIGACION, TRANSFERENCIA E INNOVACION (CITI)</t>
  </si>
  <si>
    <t>ESCOLA DE ENXEÑARIA FORESTAL - PONTEVEDRA</t>
  </si>
  <si>
    <t>EDIFICIO DO CAMPUS DA AUGA</t>
  </si>
  <si>
    <t>EDIFICIO FACULTADES</t>
  </si>
  <si>
    <t>FACULTADE  DE CIENCIAS DA EDUCACION E DO DEPORTE - PONTEVEDRA</t>
  </si>
  <si>
    <t>ESCOLA DE ENXEÑARIA AERONAUTICA E DO ESPAZO - OURENSE</t>
  </si>
  <si>
    <t>FACULTADE DE BELAS ARTES - PONTEVEDRA</t>
  </si>
  <si>
    <t>ESCOLA SUPERIOR DE ENXEÑARIA INFORMATICA - OURENSE</t>
  </si>
  <si>
    <t>FACULTADE DE CIENCIAS SOCIAIS E DA COMUNICACION- PONTEVEDRA</t>
  </si>
  <si>
    <t>FACULTADE DE CIENCIAS - OURENSE</t>
  </si>
  <si>
    <t>FACULTADE DE FISIOTERAPIA - PONTEVEDRA</t>
  </si>
  <si>
    <t>PAVILLON POLIDEPORTIVO- PONTEVEDRA</t>
  </si>
  <si>
    <t>FACULTADE DE CIENCIAS EMPRESARIAIS E TURISMO - OURENSE</t>
  </si>
  <si>
    <t>SERVIZOS CENTRAIS CAMPUS PONTEVEDRA</t>
  </si>
  <si>
    <t>FACULTADE DE DEREITO - OURENSE</t>
  </si>
  <si>
    <t>FACULTADE DE EDUCACIÓN E TRABALLO SOCIAL DE OURENSE</t>
  </si>
  <si>
    <t>FACULTADE DE HISTORIA - OURENSE</t>
  </si>
  <si>
    <t>PAVILLON POLIDEPORTIVO - OURENSE</t>
  </si>
  <si>
    <t>UNIDADE ADMINISTRATIVA DE OURENSE</t>
  </si>
  <si>
    <t>CAMPUS DE VIGO</t>
  </si>
  <si>
    <t>BIBLIOTECA DE TORRECEDEIRA</t>
  </si>
  <si>
    <t>BIBLIOTECA UNIVERSITARIA</t>
  </si>
  <si>
    <t>C.A.C.T.I.</t>
  </si>
  <si>
    <t>CACTI-CINBIO</t>
  </si>
  <si>
    <t>CONSELLO SOCIAL</t>
  </si>
  <si>
    <t>E.U. DE ESTUDOS EMPRESARIAIS - VIGO</t>
  </si>
  <si>
    <t>EDIFICIO ERNESTINA OTERO</t>
  </si>
  <si>
    <t>EDIFICIO EXERIA</t>
  </si>
  <si>
    <t>EDIFICIO FILOMENA DATO</t>
  </si>
  <si>
    <t>EDIFICIO FUNDICION</t>
  </si>
  <si>
    <t>EDIFICIO MIRALLES</t>
  </si>
  <si>
    <t>EDIFICIO REDEIRAS (BERBÉS)</t>
  </si>
  <si>
    <t>ESCOLA DE ENXEÑARIA DE MINAS E ENERXIA - VIGO</t>
  </si>
  <si>
    <t>ESCOLA DE ENXEÑARIA DE TELECOMUNICACION -VIGO</t>
  </si>
  <si>
    <t>ESCOLA DE ENXEÑARIA INDUSTRIAL - VIGO</t>
  </si>
  <si>
    <t>ESTACION DE CIENCIAS MARIÑAS DE TORALLA</t>
  </si>
  <si>
    <t>FACULTADE DE BIOLOXIA - VIGO</t>
  </si>
  <si>
    <t>FACULTADE DE CIENCIAS DO MAR - VIGO</t>
  </si>
  <si>
    <t>FACULTADE DE CIENCIAS ECONOMICAS E EMPRESARIAIS - VIGO</t>
  </si>
  <si>
    <t>FACULTADE DE CIENCIAS XURIDICAS E DO TRABALLO - VIGO</t>
  </si>
  <si>
    <t>FACULTADE DE FILOLOXIA E TRADUCION - VIGO</t>
  </si>
  <si>
    <t>FACULTADE DE QUIMICA - VIGO</t>
  </si>
  <si>
    <t>PAVILLON POLIDEPORTIVO - VIGO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</si>
</sst>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C752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5" fillId="0" borderId="1" xfId="2" applyFont="1" applyBorder="1" applyAlignment="1">
      <alignment vertical="center" wrapText="1"/>
    </xf>
    <xf numFmtId="0" fontId="5" fillId="0" borderId="1" xfId="2" applyFont="1" applyBorder="1"/>
    <xf numFmtId="0" fontId="5" fillId="0" borderId="1" xfId="2" applyFont="1" applyBorder="1" applyAlignment="1">
      <alignment wrapText="1"/>
    </xf>
    <xf numFmtId="0" fontId="5" fillId="0" borderId="1" xfId="0" applyFont="1" applyBorder="1"/>
    <xf numFmtId="0" fontId="6" fillId="0" borderId="1" xfId="2" applyFont="1" applyBorder="1" applyAlignment="1">
      <alignment horizontal="center" vertical="center" wrapText="1"/>
    </xf>
    <xf numFmtId="0" fontId="5" fillId="0" borderId="0" xfId="2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0" fontId="0" fillId="0" borderId="0" xfId="1" applyNumberFormat="1" applyFont="1"/>
    <xf numFmtId="2" fontId="0" fillId="0" borderId="0" xfId="0" applyNumberFormat="1"/>
    <xf numFmtId="0" fontId="9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/>
    <xf numFmtId="0" fontId="0" fillId="0" borderId="7" xfId="0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/>
  </cellXfs>
  <cellStyles count="3">
    <cellStyle name="Normal" xfId="0" builtinId="0"/>
    <cellStyle name="Normal 2 3" xfId="2" xr:uid="{C274023F-E9C7-4336-BB36-592E0DE18C84}"/>
    <cellStyle name="Porcentaje" xfId="1" builtinId="5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0" formatCode="General"/>
    </dxf>
    <dxf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'2021_Datos xerais'!$B$10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2.7777777777777728E-2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2-4190-937D-4177D2821A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'2021_Datos xerais'!$B$14</c:f>
              <c:numCache>
                <c:formatCode>General</c:formatCode>
                <c:ptCount val="1"/>
                <c:pt idx="0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2-4190-937D-4177D2821A41}"/>
            </c:ext>
          </c:extLst>
        </c:ser>
        <c:ser>
          <c:idx val="1"/>
          <c:order val="1"/>
          <c:tx>
            <c:strRef>
              <c:f>'2021_Datos xerais'!$C$10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7.49999999999999E-2"/>
                  <c:y val="-6.9444444444444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12-4190-937D-4177D2821A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'2021_Datos xerais'!$C$14</c:f>
              <c:numCache>
                <c:formatCode>General</c:formatCode>
                <c:ptCount val="1"/>
                <c:pt idx="0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2-4190-937D-4177D2821A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10007088"/>
        <c:axId val="1710001680"/>
        <c:axId val="0"/>
      </c:bar3DChart>
      <c:catAx>
        <c:axId val="1710007088"/>
        <c:scaling>
          <c:orientation val="minMax"/>
        </c:scaling>
        <c:delete val="1"/>
        <c:axPos val="b"/>
        <c:majorTickMark val="none"/>
        <c:minorTickMark val="none"/>
        <c:tickLblPos val="nextTo"/>
        <c:crossAx val="1710001680"/>
        <c:crosses val="autoZero"/>
        <c:auto val="1"/>
        <c:lblAlgn val="ctr"/>
        <c:lblOffset val="100"/>
        <c:noMultiLvlLbl val="0"/>
      </c:catAx>
      <c:valAx>
        <c:axId val="171000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1000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'2021_Datos xerais'!$A$42:$A$43</c:f>
              <c:strCache>
                <c:ptCount val="2"/>
                <c:pt idx="0">
                  <c:v>Funcionario</c:v>
                </c:pt>
                <c:pt idx="1">
                  <c:v>Laboral</c:v>
                </c:pt>
              </c:strCache>
            </c:strRef>
          </c:cat>
          <c:val>
            <c:numRef>
              <c:f>'2021_Datos xerais'!$B$42:$B$43</c:f>
              <c:numCache>
                <c:formatCode>General</c:formatCode>
                <c:ptCount val="2"/>
                <c:pt idx="0">
                  <c:v>69</c:v>
                </c:pt>
                <c:pt idx="1">
                  <c:v>151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664-48F3-B694-A66A9434338D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'2021_Datos xerais'!$A$42:$A$43</c:f>
              <c:strCache>
                <c:ptCount val="2"/>
                <c:pt idx="0">
                  <c:v>Funcionario</c:v>
                </c:pt>
                <c:pt idx="1">
                  <c:v>Laboral</c:v>
                </c:pt>
              </c:strCache>
            </c:strRef>
          </c:cat>
          <c:val>
            <c:numRef>
              <c:f>'2021_Datos xerais'!$C$42:$C$43</c:f>
              <c:numCache>
                <c:formatCode>General</c:formatCode>
                <c:ptCount val="2"/>
                <c:pt idx="0">
                  <c:v>227</c:v>
                </c:pt>
                <c:pt idx="1">
                  <c:v>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664-48F3-B694-A66A9434338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30309664"/>
        <c:axId val="1430307584"/>
      </c:barChart>
      <c:catAx>
        <c:axId val="143030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0307584"/>
        <c:crosses val="autoZero"/>
        <c:auto val="1"/>
        <c:lblAlgn val="ctr"/>
        <c:lblOffset val="100"/>
        <c:noMultiLvlLbl val="0"/>
      </c:catAx>
      <c:valAx>
        <c:axId val="14303075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030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PAS por nivel de estudos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'2021_Datos xerais'!$A$94</c:f>
              <c:strCache>
                <c:ptCount val="1"/>
                <c:pt idx="0">
                  <c:v>Ensinanzas básicas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3333333333333592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3-4188-895D-25E335777820}"/>
                </c:ext>
              </c:extLst>
            </c:dLbl>
            <c:dLbl>
              <c:idx val="1"/>
              <c:layout>
                <c:manualLayout>
                  <c:x val="-1.3888888888888888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3-4188-895D-25E335777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'2021_Datos xerais'!$B$93:$C$93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'2021_Datos xerais'!$B$94:$C$94</c:f>
              <c:numCache>
                <c:formatCode>General</c:formatCode>
                <c:ptCount val="2"/>
                <c:pt idx="0">
                  <c:v>26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33-4188-895D-25E335777820}"/>
            </c:ext>
          </c:extLst>
        </c:ser>
        <c:ser>
          <c:idx val="1"/>
          <c:order val="1"/>
          <c:tx>
            <c:strRef>
              <c:f>'2021_Datos xerais'!$A$95</c:f>
              <c:strCache>
                <c:ptCount val="1"/>
                <c:pt idx="0">
                  <c:v>Ensinanzas medias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333333333333332E-3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33-4188-895D-25E335777820}"/>
                </c:ext>
              </c:extLst>
            </c:dLbl>
            <c:dLbl>
              <c:idx val="1"/>
              <c:layout>
                <c:manualLayout>
                  <c:x val="-1.6666666666666666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33-4188-895D-25E335777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'2021_Datos xerais'!$B$93:$C$93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'2021_Datos xerais'!$B$95:$C$95</c:f>
              <c:numCache>
                <c:formatCode>General</c:formatCode>
                <c:ptCount val="2"/>
                <c:pt idx="0">
                  <c:v>140</c:v>
                </c:pt>
                <c:pt idx="1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33-4188-895D-25E335777820}"/>
            </c:ext>
          </c:extLst>
        </c:ser>
        <c:ser>
          <c:idx val="2"/>
          <c:order val="2"/>
          <c:tx>
            <c:strRef>
              <c:f>'2021_Datos xerais'!$A$96</c:f>
              <c:strCache>
                <c:ptCount val="1"/>
                <c:pt idx="0">
                  <c:v>Ensinanzas universitarias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5555555555555504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3-4188-895D-25E335777820}"/>
                </c:ext>
              </c:extLst>
            </c:dLbl>
            <c:dLbl>
              <c:idx val="1"/>
              <c:layout>
                <c:manualLayout>
                  <c:x val="8.3333333333333332E-3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33-4188-895D-25E335777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'2021_Datos xerais'!$B$93:$C$93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'2021_Datos xerais'!$B$96:$C$96</c:f>
              <c:numCache>
                <c:formatCode>General</c:formatCode>
                <c:ptCount val="2"/>
                <c:pt idx="0">
                  <c:v>156</c:v>
                </c:pt>
                <c:pt idx="1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33-4188-895D-25E335777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0230255"/>
        <c:axId val="240231087"/>
        <c:axId val="0"/>
      </c:bar3DChart>
      <c:catAx>
        <c:axId val="240230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0231087"/>
        <c:crosses val="autoZero"/>
        <c:auto val="1"/>
        <c:lblAlgn val="ctr"/>
        <c:lblOffset val="100"/>
        <c:noMultiLvlLbl val="0"/>
      </c:catAx>
      <c:valAx>
        <c:axId val="24023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023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/>
              <a:t>PAS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'2021_PAS por campus_centro'!$B$9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7.37799102166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35-4EFB-8261-16843C39710D}"/>
                </c:ext>
              </c:extLst>
            </c:dLbl>
            <c:dLbl>
              <c:idx val="1"/>
              <c:layout>
                <c:manualLayout>
                  <c:x val="0"/>
                  <c:y val="-7.7663063385901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35-4EFB-8261-16843C39710D}"/>
                </c:ext>
              </c:extLst>
            </c:dLbl>
            <c:dLbl>
              <c:idx val="2"/>
              <c:layout>
                <c:manualLayout>
                  <c:x val="-1.3258025890384393E-2"/>
                  <c:y val="-5.436414437013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35-4EFB-8261-16843C3971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'2021_PAS por campus_centro'!$A$10:$A$12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'2021_PAS por campus_centro'!$B$10:$B$12</c:f>
              <c:numCache>
                <c:formatCode>General</c:formatCode>
                <c:ptCount val="3"/>
                <c:pt idx="0">
                  <c:v>50</c:v>
                </c:pt>
                <c:pt idx="1">
                  <c:v>45</c:v>
                </c:pt>
                <c:pt idx="2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35-4EFB-8261-16843C39710D}"/>
            </c:ext>
          </c:extLst>
        </c:ser>
        <c:ser>
          <c:idx val="1"/>
          <c:order val="1"/>
          <c:tx>
            <c:strRef>
              <c:f>'2021_PAS por campus_centro'!$C$9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93539374423002E-2"/>
                  <c:y val="-6.213045070872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35-4EFB-8261-16843C39710D}"/>
                </c:ext>
              </c:extLst>
            </c:dLbl>
            <c:dLbl>
              <c:idx val="1"/>
              <c:layout>
                <c:manualLayout>
                  <c:x val="1.1048354908653513E-2"/>
                  <c:y val="-5.0480991200836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35-4EFB-8261-16843C39710D}"/>
                </c:ext>
              </c:extLst>
            </c:dLbl>
            <c:dLbl>
              <c:idx val="2"/>
              <c:layout>
                <c:manualLayout>
                  <c:x val="1.1048354908653593E-2"/>
                  <c:y val="-4.271468486224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5-4EFB-8261-16843C3971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'2021_PAS por campus_centro'!$A$10:$A$12</c:f>
              <c:strCache>
                <c:ptCount val="3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</c:strCache>
            </c:strRef>
          </c:cat>
          <c:val>
            <c:numRef>
              <c:f>'2021_PAS por campus_centro'!$C$10:$C$12</c:f>
              <c:numCache>
                <c:formatCode>General</c:formatCode>
                <c:ptCount val="3"/>
                <c:pt idx="0">
                  <c:v>67</c:v>
                </c:pt>
                <c:pt idx="1">
                  <c:v>53</c:v>
                </c:pt>
                <c:pt idx="2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35-4EFB-8261-16843C397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2795968"/>
        <c:axId val="1812796800"/>
        <c:axId val="0"/>
      </c:bar3DChart>
      <c:catAx>
        <c:axId val="181279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2796800"/>
        <c:crosses val="autoZero"/>
        <c:auto val="1"/>
        <c:lblAlgn val="ctr"/>
        <c:lblOffset val="100"/>
        <c:noMultiLvlLbl val="0"/>
      </c:catAx>
      <c:valAx>
        <c:axId val="181279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279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2</xdr:col>
      <xdr:colOff>285750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17C602D-BA4E-45DC-860A-6A21E664A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3432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9526</xdr:colOff>
      <xdr:row>15</xdr:row>
      <xdr:rowOff>9525</xdr:rowOff>
    </xdr:from>
    <xdr:to>
      <xdr:col>9</xdr:col>
      <xdr:colOff>876300</xdr:colOff>
      <xdr:row>27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75BB1C-1181-4CD2-84CF-03CE5B5E1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39</xdr:row>
      <xdr:rowOff>171450</xdr:rowOff>
    </xdr:from>
    <xdr:to>
      <xdr:col>10</xdr:col>
      <xdr:colOff>85725</xdr:colOff>
      <xdr:row>54</xdr:row>
      <xdr:rowOff>57150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42EE179-80BE-4DFC-A134-D98A01950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88</xdr:row>
      <xdr:rowOff>0</xdr:rowOff>
    </xdr:from>
    <xdr:to>
      <xdr:col>16</xdr:col>
      <xdr:colOff>361950</xdr:colOff>
      <xdr:row>102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AE73352-E636-41D8-87E9-46F6B712C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2</xdr:col>
      <xdr:colOff>742950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D7BBCE8D-BE56-4FC9-869C-110723091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4194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754808</xdr:colOff>
      <xdr:row>35</xdr:row>
      <xdr:rowOff>172736</xdr:rowOff>
    </xdr:from>
    <xdr:to>
      <xdr:col>12</xdr:col>
      <xdr:colOff>9719</xdr:colOff>
      <xdr:row>52</xdr:row>
      <xdr:rowOff>99805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A1CE9AA-EBF5-4F4E-9ED6-E2C82E3F7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21/2021_PERSOAL/TRABALLO/2021_PAS%20para%20indicador%20RRH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INÁMICAS"/>
      <sheetName val="2021_Datos xerais"/>
      <sheetName val="2021_PAS por campus_centro"/>
      <sheetName val="PAS_2021"/>
      <sheetName val="Convenio330"/>
      <sheetName val="_2021_PAS_AO_LONGO"/>
      <sheetName val="maeTITULO2NIVELDESTUDOS"/>
      <sheetName val="maeCONVENIO2PERMANENTE"/>
      <sheetName val="maeCONVENIO2TIPO"/>
      <sheetName val="maeIDADE2RANGOS"/>
      <sheetName val="maeCENTROS2CAMPUS"/>
    </sheetNames>
    <sheetDataSet>
      <sheetData sheetId="0" refreshError="1"/>
      <sheetData sheetId="1" refreshError="1"/>
      <sheetData sheetId="2">
        <row r="10">
          <cell r="B10" t="str">
            <v>Homes</v>
          </cell>
          <cell r="C10" t="str">
            <v>Mulleres</v>
          </cell>
        </row>
        <row r="14">
          <cell r="B14">
            <v>322</v>
          </cell>
          <cell r="C14">
            <v>494</v>
          </cell>
        </row>
        <row r="42">
          <cell r="A42" t="str">
            <v>Funcionario</v>
          </cell>
          <cell r="B42">
            <v>69</v>
          </cell>
          <cell r="C42">
            <v>227</v>
          </cell>
        </row>
        <row r="43">
          <cell r="A43" t="str">
            <v>Laboral</v>
          </cell>
          <cell r="B43">
            <v>151</v>
          </cell>
          <cell r="C43">
            <v>99</v>
          </cell>
        </row>
        <row r="93">
          <cell r="B93" t="str">
            <v>Homes</v>
          </cell>
          <cell r="C93" t="str">
            <v>Mulleres</v>
          </cell>
        </row>
        <row r="94">
          <cell r="A94" t="str">
            <v>Ensinanzas básicas</v>
          </cell>
          <cell r="B94">
            <v>26</v>
          </cell>
          <cell r="C94">
            <v>25</v>
          </cell>
        </row>
        <row r="95">
          <cell r="A95" t="str">
            <v>Ensinanzas medias</v>
          </cell>
          <cell r="B95">
            <v>140</v>
          </cell>
          <cell r="C95">
            <v>145</v>
          </cell>
        </row>
        <row r="96">
          <cell r="A96" t="str">
            <v>Ensinanzas universitarias</v>
          </cell>
          <cell r="B96">
            <v>156</v>
          </cell>
          <cell r="C96">
            <v>324</v>
          </cell>
        </row>
      </sheetData>
      <sheetData sheetId="3">
        <row r="9">
          <cell r="B9" t="str">
            <v>Homes</v>
          </cell>
          <cell r="C9" t="str">
            <v>Mulleres</v>
          </cell>
        </row>
        <row r="10">
          <cell r="A10" t="str">
            <v>Ourense</v>
          </cell>
          <cell r="B10">
            <v>50</v>
          </cell>
          <cell r="C10">
            <v>67</v>
          </cell>
        </row>
        <row r="11">
          <cell r="A11" t="str">
            <v>Pontevedra</v>
          </cell>
          <cell r="B11">
            <v>45</v>
          </cell>
          <cell r="C11">
            <v>53</v>
          </cell>
        </row>
        <row r="12">
          <cell r="A12" t="str">
            <v>Vigo</v>
          </cell>
          <cell r="B12">
            <v>227</v>
          </cell>
          <cell r="C12">
            <v>374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C842A1-62DE-4EF7-B38D-25F753BD5F9C}" name="Tabla3" displayName="Tabla3" ref="A10:F14" totalsRowShown="0">
  <autoFilter ref="A10:F14" xr:uid="{86E5CD21-EE2C-47AC-92EF-2E6721734C23}"/>
  <tableColumns count="6">
    <tableColumn id="1" xr3:uid="{2EC276B4-B74D-4816-A7C3-62EDDEB07E70}" name="PAS por tipo"/>
    <tableColumn id="2" xr3:uid="{129EBB4B-F5C2-4932-9513-2B1026582C25}" name="Homes"/>
    <tableColumn id="3" xr3:uid="{B240AD7E-7805-4495-ABC9-C02060511213}" name="Mulleres"/>
    <tableColumn id="4" xr3:uid="{BC41F344-1061-4097-A479-5A5693CDC9A6}" name="% Mulleres" dataDxfId="20" dataCellStyle="Porcentaje">
      <calculatedColumnFormula>C11/E11</calculatedColumnFormula>
    </tableColumn>
    <tableColumn id="5" xr3:uid="{E063D820-03AE-4CE6-8830-FFBD0BD8AA26}" name="Total" dataDxfId="19">
      <calculatedColumnFormula>Tabla3[[#This Row],[Homes]]+Tabla3[[#This Row],[Mulleres]]</calculatedColumnFormula>
    </tableColumn>
    <tableColumn id="6" xr3:uid="{18B44D4D-ADC4-418D-80C6-99EA4358D57D}" name="Total ETC*" dataDxfId="18"/>
  </tableColumns>
  <tableStyleInfo name="TableStyleMedium1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CE8D56E-618E-4DC9-8D6B-57F4E768E123}" name="Tabla14" displayName="Tabla14" ref="A9:D13" totalsRowShown="0" headerRowDxfId="5" dataDxfId="4">
  <autoFilter ref="A9:D13" xr:uid="{550FCA68-8ED3-4CFA-A96D-B6285372BF07}"/>
  <tableColumns count="4">
    <tableColumn id="1" xr3:uid="{04B64190-1F9C-44AD-B8FB-94A3D244E240}" name="PAS_Distribución por campus" dataDxfId="3"/>
    <tableColumn id="2" xr3:uid="{59CE94D3-0234-4E2A-8836-22460E819B29}" name="Homes" dataDxfId="2"/>
    <tableColumn id="3" xr3:uid="{25FB5E89-E7C6-4292-8B2E-457FB3EC8B23}" name="Mulleres" dataDxfId="1"/>
    <tableColumn id="4" xr3:uid="{C6F282D4-4CB3-40F4-8F00-3937A4E97D9F}" name="Total" dataDxfId="0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808561-EDE2-4D8A-8E35-F4B45A724FD9}" name="Tabla10" displayName="Tabla10" ref="A19:D23" totalsRowShown="0">
  <autoFilter ref="A19:D23" xr:uid="{1B4204AD-E7AA-415B-89F9-55E9A343F2B4}"/>
  <tableColumns count="4">
    <tableColumn id="1" xr3:uid="{ED64C572-C69A-4BD8-860A-52B871FA0829}" name="PAS en servizo activo"/>
    <tableColumn id="2" xr3:uid="{894B90A0-E824-4ECB-A096-238B00478377}" name="Homes"/>
    <tableColumn id="3" xr3:uid="{6F6156D6-CA48-423A-ADC2-9AB00CB01F38}" name="Mulleres"/>
    <tableColumn id="4" xr3:uid="{02F758CF-912C-4A56-A02F-D4F1C778D1E8}" name="Total" dataDxfId="17">
      <calculatedColumnFormula>SUM(Tabla10[[#This Row],[Homes]:[Mulleres]])</calculatedColumnFormula>
    </tableColumn>
  </tableColumns>
  <tableStyleInfo name="TableStyleMedium1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1585C30-34BC-4A70-AC78-73361FC02502}" name="Tabla11" displayName="Tabla11" ref="J10:O14" totalsRowShown="0">
  <autoFilter ref="J10:O14" xr:uid="{3E9B7EE3-2D04-46EE-9D4E-44D5383C7B57}"/>
  <tableColumns count="6">
    <tableColumn id="1" xr3:uid="{D940C7BA-2677-4FD4-8E15-02A090F201B5}" name="Contratos por tipo"/>
    <tableColumn id="2" xr3:uid="{60B53B5D-37EB-433C-A9A7-E5ACAA55EF47}" name="Homes"/>
    <tableColumn id="3" xr3:uid="{AAC2B7D2-DDE6-4962-95FF-63CD289E48B2}" name="Mulleres"/>
    <tableColumn id="4" xr3:uid="{F491A6BE-1251-4862-88A4-94C4341BB2C6}" name="% Mulleres" dataDxfId="16" dataCellStyle="Porcentaje">
      <calculatedColumnFormula>L11/N11</calculatedColumnFormula>
    </tableColumn>
    <tableColumn id="5" xr3:uid="{E348BFC3-BFBE-44E2-970E-BD1D604791C9}" name="Total" dataDxfId="15">
      <calculatedColumnFormula>Tabla11[[#This Row],[Homes]]+Tabla11[[#This Row],[Mulleres]]</calculatedColumnFormula>
    </tableColumn>
    <tableColumn id="6" xr3:uid="{7BAB412C-5627-411A-A06F-0F884F8D1B41}" name="Total ETC" dataDxfId="14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4DA8C2-17FB-494D-84E4-5D2F17B947D6}" name="Tabla12" displayName="Tabla12" ref="A31:E36" totalsRowShown="0">
  <autoFilter ref="A31:E36" xr:uid="{99C51CBE-28C6-4164-B8C3-1FB00586CF71}"/>
  <tableColumns count="5">
    <tableColumn id="1" xr3:uid="{9CA5EDB2-E911-4347-B9EE-A7E274CBE0C7}" name="PAS funcionario por grupo e sexo"/>
    <tableColumn id="2" xr3:uid="{9F1DDD66-06C5-42F6-A2CE-9C5036A41E89}" name="Homes"/>
    <tableColumn id="3" xr3:uid="{901E8B34-3007-426A-8082-996D9CAD7D65}" name="Mulleres"/>
    <tableColumn id="4" xr3:uid="{68E34F77-6FC5-469F-A3D6-30BF2665BBFD}" name="% Mulleres" dataDxfId="13" dataCellStyle="Porcentaje">
      <calculatedColumnFormula>C32/E32</calculatedColumnFormula>
    </tableColumn>
    <tableColumn id="5" xr3:uid="{4C4B701C-4C3C-4B65-AE24-F6EC4C5A6295}" name="Total" dataDxfId="12">
      <calculatedColumnFormula>Tabla12[[#This Row],[Homes]]+Tabla12[[#This Row],[Mulleres]]</calculatedColumnFormula>
    </tableColumn>
  </tableColumns>
  <tableStyleInfo name="TableStyleMedium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CFB6438-0C03-44D8-B916-F3F385DDFAA7}" name="Tabla13" displayName="Tabla13" ref="G31:K36" totalsRowShown="0">
  <autoFilter ref="G31:K36" xr:uid="{ECF91713-D18F-43B3-BEF5-7CC0BCA9C3CA}"/>
  <tableColumns count="5">
    <tableColumn id="1" xr3:uid="{2A83F903-E07E-424B-B225-16E9DA61B1BD}" name="PAS laboral por grupo e sexo"/>
    <tableColumn id="2" xr3:uid="{66BC3340-2E84-4F50-983D-22C564053048}" name="Homes"/>
    <tableColumn id="3" xr3:uid="{CA06C97A-7EEA-4D6E-939F-F71A06BE6200}" name="Mulleres"/>
    <tableColumn id="4" xr3:uid="{C361578E-4976-4A83-ACEE-CFBCEA09320B}" name="% Mulleres" dataDxfId="11" dataCellStyle="Porcentaje">
      <calculatedColumnFormula>I32/K32</calculatedColumnFormula>
    </tableColumn>
    <tableColumn id="5" xr3:uid="{31631130-53B9-49BE-8F0B-8C4C11FF5730}" name="Total">
      <calculatedColumnFormula>H32+I32</calculatedColumnFormula>
    </tableColumn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005EF34-6912-4561-AF6F-DE8B2081D8F0}" name="Tabla15" displayName="Tabla15" ref="M31:Q34" totalsRowShown="0">
  <autoFilter ref="M31:Q34" xr:uid="{D8143136-C677-481F-85E6-B1F8DE952340}"/>
  <tableColumns count="5">
    <tableColumn id="1" xr3:uid="{6E5F2320-7E4A-4421-9772-2E5E0203ECED}" name="Eventuais/Altos Cargos"/>
    <tableColumn id="2" xr3:uid="{ADABCF2B-0860-44FD-BCF1-7E3733F49365}" name="Homes"/>
    <tableColumn id="3" xr3:uid="{9902F343-5741-4103-9DE3-77AF99ADDEB6}" name="Mulleres"/>
    <tableColumn id="4" xr3:uid="{BE2902DA-489E-486C-BD5C-E405E0EDA39B}" name="% Mulleres" dataDxfId="10" dataCellStyle="Porcentaje">
      <calculatedColumnFormula>O32/Q32</calculatedColumnFormula>
    </tableColumn>
    <tableColumn id="5" xr3:uid="{8E8E3938-EB85-45D8-B2AC-6252D2C2C420}" name="Total">
      <calculatedColumnFormula>N32+O32</calculatedColumnFormula>
    </tableColumn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9EC1B51-9A25-4F63-A32F-7944F30E280A}" name="Tabla16" displayName="Tabla16" ref="A41:E44" totalsRowShown="0">
  <autoFilter ref="A41:E44" xr:uid="{80AF9608-D3BD-4CDD-8D37-1DC2F38F818B}"/>
  <tableColumns count="5">
    <tableColumn id="1" xr3:uid="{B906242E-1BED-4675-8F5B-1DF5B94CA0E5}" name="PAS con vinculación permanente"/>
    <tableColumn id="2" xr3:uid="{87CE83F4-7035-4507-A57A-9847BF5F2390}" name="Homes"/>
    <tableColumn id="3" xr3:uid="{AA93BA73-4BA5-490F-9D3F-F52A698B6D36}" name="Mulleres"/>
    <tableColumn id="4" xr3:uid="{47A62813-441F-47BB-8E45-132B371DD34A}" name="% Mulleres" dataDxfId="9" dataCellStyle="Porcentaje">
      <calculatedColumnFormula>C42/E42</calculatedColumnFormula>
    </tableColumn>
    <tableColumn id="5" xr3:uid="{CE016E06-F582-4676-B88E-30A919A9F5E5}" name="Total">
      <calculatedColumnFormula>B42+C42</calculatedColumnFormula>
    </tableColumn>
  </tableColumns>
  <tableStyleInfo name="TableStyleMedium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97A2A9D-7DB3-4B88-A592-818F1084C694}" name="Tabla17" displayName="Tabla17" ref="A55:D59" totalsRowShown="0">
  <autoFilter ref="A55:D59" xr:uid="{94FD35DA-62B9-480C-8602-C6F2084FF717}"/>
  <tableColumns count="4">
    <tableColumn id="1" xr3:uid="{90A01B48-7BD4-4DA0-88C9-E91062ED86EA}" name="PAS promedio de idade"/>
    <tableColumn id="2" xr3:uid="{1B749312-E703-4B22-8FDB-FE5FEC1D0E87}" name="Homes" dataDxfId="8"/>
    <tableColumn id="3" xr3:uid="{898A79E9-3EF2-497E-BBCC-2A8F2BB6EB75}" name="Mulleres" dataDxfId="7"/>
    <tableColumn id="4" xr3:uid="{D1591CA6-AB0C-4A64-9983-3416687BD299}" name="Total" dataDxfId="6"/>
  </tableColumns>
  <tableStyleInfo name="TableStyleMedium1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5B1EF68-CF14-43F4-85DE-8B40A6301E39}" name="Tabla18" displayName="Tabla18" ref="A93:D97" totalsRowShown="0">
  <autoFilter ref="A93:D97" xr:uid="{89A7EF6D-EC4C-4397-8609-3B32A488DD10}"/>
  <tableColumns count="4">
    <tableColumn id="1" xr3:uid="{D48184C3-DA97-4F15-BD79-367880F0833B}" name="PAS_global por nivel de estudos"/>
    <tableColumn id="2" xr3:uid="{5A4F7A7E-EB50-4C67-83B1-126814400D31}" name="Homes"/>
    <tableColumn id="3" xr3:uid="{A209C405-D168-4C86-86C9-CB2ACA1DCC8F}" name="Mulleres"/>
    <tableColumn id="4" xr3:uid="{B23C71EF-DEE5-4A76-8198-A8DDA7CF9359}" name="Total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A4D78-37E9-4022-BF7B-EE5DCEA7C17E}">
  <dimension ref="A1:IT120"/>
  <sheetViews>
    <sheetView tabSelected="1" workbookViewId="0">
      <selection activeCell="R67" sqref="R67"/>
    </sheetView>
  </sheetViews>
  <sheetFormatPr baseColWidth="10" defaultRowHeight="15" x14ac:dyDescent="0.25"/>
  <cols>
    <col min="1" max="1" width="25" customWidth="1"/>
    <col min="2" max="2" width="22.140625" customWidth="1"/>
    <col min="3" max="3" width="12" customWidth="1"/>
    <col min="4" max="4" width="13.140625" customWidth="1"/>
    <col min="6" max="6" width="12.140625" customWidth="1"/>
    <col min="7" max="7" width="17.85546875" customWidth="1"/>
    <col min="10" max="10" width="19.140625" customWidth="1"/>
    <col min="13" max="13" width="15.7109375" customWidth="1"/>
    <col min="16" max="16" width="13.140625" customWidth="1"/>
    <col min="17" max="17" width="8.7109375" customWidth="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2.75" x14ac:dyDescent="0.2"/>
    <row r="7" spans="1:254" s="8" customFormat="1" ht="12.75" x14ac:dyDescent="0.2">
      <c r="A7" s="8" t="s">
        <v>4</v>
      </c>
      <c r="K7" s="10"/>
      <c r="L7" s="10"/>
      <c r="M7" s="11"/>
    </row>
    <row r="8" spans="1:254" s="8" customFormat="1" x14ac:dyDescent="0.25">
      <c r="J8" s="10" t="s">
        <v>5</v>
      </c>
      <c r="K8"/>
      <c r="L8"/>
      <c r="M8"/>
      <c r="N8"/>
      <c r="O8"/>
    </row>
    <row r="9" spans="1:254" s="8" customFormat="1" x14ac:dyDescent="0.25">
      <c r="J9"/>
      <c r="K9"/>
      <c r="L9"/>
      <c r="M9"/>
      <c r="N9"/>
      <c r="O9"/>
    </row>
    <row r="10" spans="1:254" s="8" customFormat="1" x14ac:dyDescent="0.25">
      <c r="A10" t="s">
        <v>6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  <c r="J10" t="s">
        <v>12</v>
      </c>
      <c r="K10" t="s">
        <v>7</v>
      </c>
      <c r="L10" t="s">
        <v>8</v>
      </c>
      <c r="M10" t="s">
        <v>9</v>
      </c>
      <c r="N10" t="s">
        <v>10</v>
      </c>
      <c r="O10" t="s">
        <v>13</v>
      </c>
    </row>
    <row r="11" spans="1:254" x14ac:dyDescent="0.25">
      <c r="A11" t="s">
        <v>14</v>
      </c>
      <c r="B11">
        <v>4</v>
      </c>
      <c r="C11">
        <v>3</v>
      </c>
      <c r="D11" s="12">
        <f>C11/E11</f>
        <v>0.42857142857142855</v>
      </c>
      <c r="E11">
        <f>Tabla3[[#This Row],[Homes]]+Tabla3[[#This Row],[Mulleres]]</f>
        <v>7</v>
      </c>
      <c r="F11" s="13">
        <v>7</v>
      </c>
      <c r="J11" t="s">
        <v>14</v>
      </c>
      <c r="K11">
        <v>4</v>
      </c>
      <c r="L11">
        <v>3</v>
      </c>
      <c r="M11" s="12">
        <f>L11/N11</f>
        <v>0.42857142857142855</v>
      </c>
      <c r="N11">
        <f>Tabla11[[#This Row],[Homes]]+Tabla11[[#This Row],[Mulleres]]</f>
        <v>7</v>
      </c>
      <c r="O11" s="13">
        <v>7</v>
      </c>
    </row>
    <row r="12" spans="1:254" x14ac:dyDescent="0.25">
      <c r="A12" t="s">
        <v>15</v>
      </c>
      <c r="B12">
        <v>91</v>
      </c>
      <c r="C12">
        <v>332</v>
      </c>
      <c r="D12" s="12">
        <f t="shared" ref="D12:D14" si="0">C12/E12</f>
        <v>0.78486997635933808</v>
      </c>
      <c r="E12">
        <f>Tabla3[[#This Row],[Homes]]+Tabla3[[#This Row],[Mulleres]]</f>
        <v>423</v>
      </c>
      <c r="F12" s="13">
        <v>415.69041095890412</v>
      </c>
      <c r="J12" t="s">
        <v>15</v>
      </c>
      <c r="K12">
        <v>103</v>
      </c>
      <c r="L12">
        <v>382</v>
      </c>
      <c r="M12" s="12">
        <f t="shared" ref="M12:M14" si="1">L12/N12</f>
        <v>0.78762886597938142</v>
      </c>
      <c r="N12">
        <f>Tabla11[[#This Row],[Homes]]+Tabla11[[#This Row],[Mulleres]]</f>
        <v>485</v>
      </c>
      <c r="O12" s="13">
        <v>419.38630136986308</v>
      </c>
    </row>
    <row r="13" spans="1:254" x14ac:dyDescent="0.25">
      <c r="A13" t="s">
        <v>16</v>
      </c>
      <c r="B13">
        <v>227</v>
      </c>
      <c r="C13">
        <v>159</v>
      </c>
      <c r="D13" s="12">
        <f t="shared" si="0"/>
        <v>0.41191709844559588</v>
      </c>
      <c r="E13">
        <f>Tabla3[[#This Row],[Homes]]+Tabla3[[#This Row],[Mulleres]]</f>
        <v>386</v>
      </c>
      <c r="F13" s="13">
        <v>369.66035225048932</v>
      </c>
      <c r="J13" t="s">
        <v>16</v>
      </c>
      <c r="K13">
        <v>448</v>
      </c>
      <c r="L13">
        <v>307</v>
      </c>
      <c r="M13" s="12">
        <f t="shared" si="1"/>
        <v>0.40662251655629139</v>
      </c>
      <c r="N13">
        <f>Tabla11[[#This Row],[Homes]]+Tabla11[[#This Row],[Mulleres]]</f>
        <v>755</v>
      </c>
      <c r="O13" s="13">
        <v>386.17502935420663</v>
      </c>
    </row>
    <row r="14" spans="1:254" x14ac:dyDescent="0.25">
      <c r="A14" t="s">
        <v>10</v>
      </c>
      <c r="B14">
        <v>322</v>
      </c>
      <c r="C14">
        <v>494</v>
      </c>
      <c r="D14" s="12">
        <f t="shared" si="0"/>
        <v>0.60539215686274506</v>
      </c>
      <c r="E14">
        <f>Tabla3[[#This Row],[Homes]]+Tabla3[[#This Row],[Mulleres]]</f>
        <v>816</v>
      </c>
      <c r="F14" s="13">
        <v>792.35076320939345</v>
      </c>
      <c r="J14" t="s">
        <v>10</v>
      </c>
      <c r="K14">
        <v>555</v>
      </c>
      <c r="L14">
        <v>692</v>
      </c>
      <c r="M14" s="12">
        <f t="shared" si="1"/>
        <v>0.55493183640737775</v>
      </c>
      <c r="N14">
        <f>Tabla11[[#This Row],[Homes]]+Tabla11[[#This Row],[Mulleres]]</f>
        <v>1247</v>
      </c>
      <c r="O14" s="13">
        <v>812.56133072406965</v>
      </c>
    </row>
    <row r="16" spans="1:254" x14ac:dyDescent="0.25">
      <c r="A16" s="14" t="s">
        <v>17</v>
      </c>
    </row>
    <row r="19" spans="1:17" x14ac:dyDescent="0.25">
      <c r="A19" t="s">
        <v>18</v>
      </c>
      <c r="B19" t="s">
        <v>7</v>
      </c>
      <c r="C19" t="s">
        <v>8</v>
      </c>
      <c r="D19" t="s">
        <v>10</v>
      </c>
    </row>
    <row r="20" spans="1:17" x14ac:dyDescent="0.25">
      <c r="A20" t="s">
        <v>14</v>
      </c>
      <c r="B20">
        <v>4</v>
      </c>
      <c r="C20">
        <v>3</v>
      </c>
      <c r="D20">
        <f>SUM(Tabla10[[#This Row],[Homes]:[Mulleres]])</f>
        <v>7</v>
      </c>
    </row>
    <row r="21" spans="1:17" x14ac:dyDescent="0.25">
      <c r="A21" t="s">
        <v>15</v>
      </c>
      <c r="B21">
        <v>91</v>
      </c>
      <c r="C21">
        <v>331</v>
      </c>
      <c r="D21">
        <f>SUM(Tabla10[[#This Row],[Homes]:[Mulleres]])</f>
        <v>422</v>
      </c>
    </row>
    <row r="22" spans="1:17" x14ac:dyDescent="0.25">
      <c r="A22" t="s">
        <v>16</v>
      </c>
      <c r="B22">
        <v>227</v>
      </c>
      <c r="C22">
        <v>159</v>
      </c>
      <c r="D22">
        <f>SUM(Tabla10[[#This Row],[Homes]:[Mulleres]])</f>
        <v>386</v>
      </c>
    </row>
    <row r="23" spans="1:17" x14ac:dyDescent="0.25">
      <c r="A23" t="s">
        <v>10</v>
      </c>
      <c r="B23">
        <v>322</v>
      </c>
      <c r="C23">
        <v>493</v>
      </c>
      <c r="D23">
        <f>SUM(Tabla10[[#This Row],[Homes]:[Mulleres]])</f>
        <v>815</v>
      </c>
    </row>
    <row r="31" spans="1:17" x14ac:dyDescent="0.25">
      <c r="A31" t="s">
        <v>19</v>
      </c>
      <c r="B31" t="s">
        <v>7</v>
      </c>
      <c r="C31" t="s">
        <v>8</v>
      </c>
      <c r="D31" t="s">
        <v>9</v>
      </c>
      <c r="E31" t="s">
        <v>10</v>
      </c>
      <c r="G31" t="s">
        <v>20</v>
      </c>
      <c r="H31" t="s">
        <v>7</v>
      </c>
      <c r="I31" t="s">
        <v>8</v>
      </c>
      <c r="J31" t="s">
        <v>9</v>
      </c>
      <c r="K31" t="s">
        <v>10</v>
      </c>
      <c r="M31" t="s">
        <v>21</v>
      </c>
      <c r="N31" t="s">
        <v>7</v>
      </c>
      <c r="O31" t="s">
        <v>8</v>
      </c>
      <c r="P31" t="s">
        <v>9</v>
      </c>
      <c r="Q31" t="s">
        <v>10</v>
      </c>
    </row>
    <row r="32" spans="1:17" x14ac:dyDescent="0.25">
      <c r="A32" t="s">
        <v>22</v>
      </c>
      <c r="B32">
        <v>5</v>
      </c>
      <c r="C32">
        <v>5</v>
      </c>
      <c r="D32" s="12">
        <f>C32/E32</f>
        <v>0.5</v>
      </c>
      <c r="E32">
        <f>Tabla12[[#This Row],[Homes]]+Tabla12[[#This Row],[Mulleres]]</f>
        <v>10</v>
      </c>
      <c r="G32" s="15">
        <v>1</v>
      </c>
      <c r="H32">
        <v>31</v>
      </c>
      <c r="I32">
        <v>39</v>
      </c>
      <c r="J32" s="12">
        <f>I32/K32</f>
        <v>0.55714285714285716</v>
      </c>
      <c r="K32">
        <f>H32+I32</f>
        <v>70</v>
      </c>
      <c r="M32" t="s">
        <v>22</v>
      </c>
      <c r="N32">
        <v>3</v>
      </c>
      <c r="O32">
        <v>3</v>
      </c>
      <c r="P32" s="12">
        <f>O32/Q32</f>
        <v>0.5</v>
      </c>
      <c r="Q32">
        <f>N32+O32</f>
        <v>6</v>
      </c>
    </row>
    <row r="33" spans="1:17" x14ac:dyDescent="0.25">
      <c r="A33" t="s">
        <v>23</v>
      </c>
      <c r="B33">
        <v>20</v>
      </c>
      <c r="C33">
        <v>60</v>
      </c>
      <c r="D33" s="12">
        <f t="shared" ref="D33:D36" si="2">C33/E33</f>
        <v>0.75</v>
      </c>
      <c r="E33">
        <f>Tabla12[[#This Row],[Homes]]+Tabla12[[#This Row],[Mulleres]]</f>
        <v>80</v>
      </c>
      <c r="G33" s="15">
        <v>2</v>
      </c>
      <c r="H33">
        <v>7</v>
      </c>
      <c r="I33">
        <v>7</v>
      </c>
      <c r="J33" s="12">
        <f t="shared" ref="J33:J36" si="3">I33/K33</f>
        <v>0.5</v>
      </c>
      <c r="K33">
        <f t="shared" ref="K33:K36" si="4">H33+I33</f>
        <v>14</v>
      </c>
      <c r="M33" t="s">
        <v>23</v>
      </c>
      <c r="N33">
        <v>1</v>
      </c>
      <c r="P33" s="12">
        <f t="shared" ref="P33:P34" si="5">O33/Q33</f>
        <v>0</v>
      </c>
      <c r="Q33">
        <f t="shared" ref="Q33:Q34" si="6">N33+O33</f>
        <v>1</v>
      </c>
    </row>
    <row r="34" spans="1:17" x14ac:dyDescent="0.25">
      <c r="A34" t="s">
        <v>24</v>
      </c>
      <c r="B34">
        <v>44</v>
      </c>
      <c r="C34">
        <v>168</v>
      </c>
      <c r="D34" s="12">
        <f t="shared" si="2"/>
        <v>0.79245283018867929</v>
      </c>
      <c r="E34">
        <f>Tabla12[[#This Row],[Homes]]+Tabla12[[#This Row],[Mulleres]]</f>
        <v>212</v>
      </c>
      <c r="G34" s="15">
        <v>3</v>
      </c>
      <c r="H34">
        <v>112</v>
      </c>
      <c r="I34">
        <v>62</v>
      </c>
      <c r="J34" s="12">
        <f t="shared" si="3"/>
        <v>0.35632183908045978</v>
      </c>
      <c r="K34">
        <f t="shared" si="4"/>
        <v>174</v>
      </c>
      <c r="M34" t="s">
        <v>10</v>
      </c>
      <c r="N34">
        <v>4</v>
      </c>
      <c r="O34">
        <v>3</v>
      </c>
      <c r="P34" s="12">
        <f t="shared" si="5"/>
        <v>0.42857142857142855</v>
      </c>
      <c r="Q34">
        <f t="shared" si="6"/>
        <v>7</v>
      </c>
    </row>
    <row r="35" spans="1:17" x14ac:dyDescent="0.25">
      <c r="A35" t="s">
        <v>25</v>
      </c>
      <c r="B35">
        <v>22</v>
      </c>
      <c r="C35">
        <v>99</v>
      </c>
      <c r="D35" s="12">
        <f t="shared" si="2"/>
        <v>0.81818181818181823</v>
      </c>
      <c r="E35">
        <f>Tabla12[[#This Row],[Homes]]+Tabla12[[#This Row],[Mulleres]]</f>
        <v>121</v>
      </c>
      <c r="G35" s="15">
        <v>4</v>
      </c>
      <c r="H35">
        <v>77</v>
      </c>
      <c r="I35">
        <v>51</v>
      </c>
      <c r="J35" s="12">
        <f t="shared" si="3"/>
        <v>0.3984375</v>
      </c>
      <c r="K35">
        <f t="shared" si="4"/>
        <v>128</v>
      </c>
    </row>
    <row r="36" spans="1:17" x14ac:dyDescent="0.25">
      <c r="A36" t="s">
        <v>10</v>
      </c>
      <c r="B36">
        <v>91</v>
      </c>
      <c r="C36">
        <v>332</v>
      </c>
      <c r="D36" s="12">
        <f t="shared" si="2"/>
        <v>0.78486997635933808</v>
      </c>
      <c r="E36">
        <f>Tabla12[[#This Row],[Homes]]+Tabla12[[#This Row],[Mulleres]]</f>
        <v>423</v>
      </c>
      <c r="G36" t="s">
        <v>10</v>
      </c>
      <c r="H36">
        <v>227</v>
      </c>
      <c r="I36">
        <v>159</v>
      </c>
      <c r="J36" s="12">
        <f t="shared" si="3"/>
        <v>0.41191709844559588</v>
      </c>
      <c r="K36">
        <f t="shared" si="4"/>
        <v>386</v>
      </c>
    </row>
    <row r="41" spans="1:17" x14ac:dyDescent="0.25">
      <c r="A41" t="s">
        <v>26</v>
      </c>
      <c r="B41" t="s">
        <v>7</v>
      </c>
      <c r="C41" t="s">
        <v>8</v>
      </c>
      <c r="D41" t="s">
        <v>9</v>
      </c>
      <c r="E41" t="s">
        <v>10</v>
      </c>
    </row>
    <row r="42" spans="1:17" x14ac:dyDescent="0.25">
      <c r="A42" t="s">
        <v>15</v>
      </c>
      <c r="B42">
        <v>69</v>
      </c>
      <c r="C42">
        <v>227</v>
      </c>
      <c r="D42" s="12">
        <f>C42/E42</f>
        <v>0.76689189189189189</v>
      </c>
      <c r="E42">
        <f>B42+C42</f>
        <v>296</v>
      </c>
    </row>
    <row r="43" spans="1:17" x14ac:dyDescent="0.25">
      <c r="A43" t="s">
        <v>16</v>
      </c>
      <c r="B43">
        <v>151</v>
      </c>
      <c r="C43">
        <v>99</v>
      </c>
      <c r="D43" s="12">
        <f t="shared" ref="D43:D44" si="7">C43/E43</f>
        <v>0.39600000000000002</v>
      </c>
      <c r="E43">
        <f t="shared" ref="E43:E44" si="8">B43+C43</f>
        <v>250</v>
      </c>
    </row>
    <row r="44" spans="1:17" x14ac:dyDescent="0.25">
      <c r="A44" t="s">
        <v>10</v>
      </c>
      <c r="B44">
        <v>220</v>
      </c>
      <c r="C44">
        <v>326</v>
      </c>
      <c r="D44" s="12">
        <f t="shared" si="7"/>
        <v>0.59706959706959706</v>
      </c>
      <c r="E44">
        <f t="shared" si="8"/>
        <v>546</v>
      </c>
    </row>
    <row r="55" spans="1:14" x14ac:dyDescent="0.25">
      <c r="A55" t="s">
        <v>27</v>
      </c>
      <c r="B55" t="s">
        <v>7</v>
      </c>
      <c r="C55" t="s">
        <v>8</v>
      </c>
      <c r="D55" t="s">
        <v>10</v>
      </c>
    </row>
    <row r="56" spans="1:14" x14ac:dyDescent="0.25">
      <c r="A56" t="s">
        <v>14</v>
      </c>
      <c r="B56" s="13">
        <v>52.297260273972604</v>
      </c>
      <c r="C56" s="13">
        <v>50.209132420091322</v>
      </c>
      <c r="D56" s="13">
        <v>51.402348336594912</v>
      </c>
    </row>
    <row r="57" spans="1:14" x14ac:dyDescent="0.25">
      <c r="A57" t="s">
        <v>15</v>
      </c>
      <c r="B57" s="13">
        <v>52.262291133524009</v>
      </c>
      <c r="C57" s="13">
        <v>52.61137151345109</v>
      </c>
      <c r="D57" s="13">
        <v>52.536273843064883</v>
      </c>
      <c r="F57" s="16"/>
    </row>
    <row r="58" spans="1:14" x14ac:dyDescent="0.25">
      <c r="A58" t="s">
        <v>16</v>
      </c>
      <c r="B58" s="13">
        <v>52.418188401424189</v>
      </c>
      <c r="C58" s="13">
        <v>52.657258550874452</v>
      </c>
      <c r="D58" s="13">
        <v>52.516665483710682</v>
      </c>
    </row>
    <row r="59" spans="1:14" x14ac:dyDescent="0.25">
      <c r="A59" t="s">
        <v>10</v>
      </c>
      <c r="B59" s="13">
        <v>52.372628265123787</v>
      </c>
      <c r="C59" s="13">
        <v>52.611552326548725</v>
      </c>
      <c r="D59" s="13">
        <v>52.517271017996237</v>
      </c>
    </row>
    <row r="63" spans="1:14" ht="15" customHeight="1" x14ac:dyDescent="0.25">
      <c r="A63" s="17" t="s">
        <v>28</v>
      </c>
      <c r="B63" s="18" t="s">
        <v>29</v>
      </c>
      <c r="C63" s="18"/>
      <c r="D63" s="18"/>
      <c r="E63" s="18" t="s">
        <v>30</v>
      </c>
      <c r="F63" s="18"/>
      <c r="G63" s="18"/>
      <c r="H63" s="18" t="s">
        <v>31</v>
      </c>
      <c r="I63" s="18"/>
      <c r="J63" s="18"/>
      <c r="K63" s="18" t="s">
        <v>32</v>
      </c>
      <c r="L63" s="18"/>
      <c r="M63" s="18"/>
      <c r="N63" s="19" t="s">
        <v>33</v>
      </c>
    </row>
    <row r="64" spans="1:14" ht="15.75" thickBot="1" x14ac:dyDescent="0.3">
      <c r="A64" s="20"/>
      <c r="B64" s="21" t="s">
        <v>8</v>
      </c>
      <c r="C64" s="21" t="s">
        <v>7</v>
      </c>
      <c r="D64" s="21" t="s">
        <v>10</v>
      </c>
      <c r="E64" s="21" t="s">
        <v>8</v>
      </c>
      <c r="F64" s="21" t="s">
        <v>7</v>
      </c>
      <c r="G64" s="21" t="s">
        <v>34</v>
      </c>
      <c r="H64" s="21" t="s">
        <v>8</v>
      </c>
      <c r="I64" s="21" t="s">
        <v>7</v>
      </c>
      <c r="J64" s="21" t="s">
        <v>10</v>
      </c>
      <c r="K64" s="21" t="s">
        <v>8</v>
      </c>
      <c r="L64" s="21" t="s">
        <v>7</v>
      </c>
      <c r="M64" s="21" t="s">
        <v>10</v>
      </c>
      <c r="N64" s="22"/>
    </row>
    <row r="65" spans="1:16" ht="15.75" thickTop="1" x14ac:dyDescent="0.25">
      <c r="A65" s="23" t="s">
        <v>22</v>
      </c>
      <c r="B65" s="23">
        <v>1</v>
      </c>
      <c r="C65" s="23"/>
      <c r="D65" s="23">
        <v>1</v>
      </c>
      <c r="E65" s="23">
        <v>1</v>
      </c>
      <c r="F65" s="23">
        <v>1</v>
      </c>
      <c r="G65" s="23">
        <v>2</v>
      </c>
      <c r="H65" s="23">
        <v>2</v>
      </c>
      <c r="I65" s="23">
        <v>3</v>
      </c>
      <c r="J65" s="23">
        <v>5</v>
      </c>
      <c r="K65" s="23">
        <v>1</v>
      </c>
      <c r="L65" s="23">
        <v>1</v>
      </c>
      <c r="M65" s="23">
        <v>2</v>
      </c>
      <c r="N65" s="23">
        <v>10</v>
      </c>
    </row>
    <row r="66" spans="1:16" x14ac:dyDescent="0.25">
      <c r="A66" s="24" t="s">
        <v>23</v>
      </c>
      <c r="B66" s="24"/>
      <c r="C66" s="24"/>
      <c r="D66" s="24"/>
      <c r="E66" s="24">
        <v>8</v>
      </c>
      <c r="F66" s="24">
        <v>4</v>
      </c>
      <c r="G66" s="24">
        <v>12</v>
      </c>
      <c r="H66" s="24">
        <v>45</v>
      </c>
      <c r="I66" s="24">
        <v>15</v>
      </c>
      <c r="J66" s="24">
        <v>60</v>
      </c>
      <c r="K66" s="24">
        <v>7</v>
      </c>
      <c r="L66" s="24">
        <v>1</v>
      </c>
      <c r="M66" s="24">
        <v>8</v>
      </c>
      <c r="N66" s="24">
        <v>80</v>
      </c>
    </row>
    <row r="67" spans="1:16" x14ac:dyDescent="0.25">
      <c r="A67" s="24" t="s">
        <v>24</v>
      </c>
      <c r="B67" s="24"/>
      <c r="C67" s="24">
        <v>1</v>
      </c>
      <c r="D67" s="24">
        <v>1</v>
      </c>
      <c r="E67" s="24">
        <v>30</v>
      </c>
      <c r="F67" s="24">
        <v>10</v>
      </c>
      <c r="G67" s="24">
        <v>40</v>
      </c>
      <c r="H67" s="24">
        <v>115</v>
      </c>
      <c r="I67" s="24">
        <v>26</v>
      </c>
      <c r="J67" s="24">
        <v>141</v>
      </c>
      <c r="K67" s="24">
        <v>23</v>
      </c>
      <c r="L67" s="24">
        <v>7</v>
      </c>
      <c r="M67" s="24">
        <v>30</v>
      </c>
      <c r="N67" s="24">
        <v>212</v>
      </c>
    </row>
    <row r="68" spans="1:16" x14ac:dyDescent="0.25">
      <c r="A68" s="24" t="s">
        <v>25</v>
      </c>
      <c r="B68" s="24">
        <v>9</v>
      </c>
      <c r="C68" s="24">
        <v>3</v>
      </c>
      <c r="D68" s="24">
        <v>12</v>
      </c>
      <c r="E68" s="24">
        <v>55</v>
      </c>
      <c r="F68" s="24">
        <v>12</v>
      </c>
      <c r="G68" s="24">
        <v>67</v>
      </c>
      <c r="H68" s="24">
        <v>29</v>
      </c>
      <c r="I68" s="24">
        <v>4</v>
      </c>
      <c r="J68" s="24">
        <v>33</v>
      </c>
      <c r="K68" s="24">
        <v>6</v>
      </c>
      <c r="L68" s="24">
        <v>3</v>
      </c>
      <c r="M68" s="24">
        <v>9</v>
      </c>
      <c r="N68" s="24">
        <v>121</v>
      </c>
    </row>
    <row r="69" spans="1:16" ht="15.75" thickBot="1" x14ac:dyDescent="0.3">
      <c r="A69" s="25" t="s">
        <v>10</v>
      </c>
      <c r="B69" s="25">
        <v>10</v>
      </c>
      <c r="C69" s="25">
        <v>4</v>
      </c>
      <c r="D69" s="25">
        <v>14</v>
      </c>
      <c r="E69" s="25">
        <v>94</v>
      </c>
      <c r="F69" s="25">
        <v>27</v>
      </c>
      <c r="G69" s="25">
        <v>121</v>
      </c>
      <c r="H69" s="25">
        <v>191</v>
      </c>
      <c r="I69" s="25">
        <v>48</v>
      </c>
      <c r="J69" s="25">
        <v>239</v>
      </c>
      <c r="K69" s="25">
        <v>37</v>
      </c>
      <c r="L69" s="25">
        <v>12</v>
      </c>
      <c r="M69" s="25">
        <v>49</v>
      </c>
      <c r="N69" s="25">
        <v>423</v>
      </c>
    </row>
    <row r="73" spans="1:16" ht="15" customHeight="1" x14ac:dyDescent="0.25">
      <c r="A73" s="17" t="s">
        <v>35</v>
      </c>
      <c r="B73" s="26" t="s">
        <v>36</v>
      </c>
      <c r="C73" s="27"/>
      <c r="D73" s="18" t="s">
        <v>29</v>
      </c>
      <c r="E73" s="18"/>
      <c r="F73" s="18"/>
      <c r="G73" s="18" t="s">
        <v>30</v>
      </c>
      <c r="H73" s="18"/>
      <c r="I73" s="18"/>
      <c r="J73" s="18" t="s">
        <v>31</v>
      </c>
      <c r="K73" s="18"/>
      <c r="L73" s="18"/>
      <c r="M73" s="18" t="s">
        <v>32</v>
      </c>
      <c r="N73" s="18"/>
      <c r="O73" s="18"/>
      <c r="P73" s="19" t="s">
        <v>33</v>
      </c>
    </row>
    <row r="74" spans="1:16" ht="15.75" thickBot="1" x14ac:dyDescent="0.3">
      <c r="A74" s="20"/>
      <c r="B74" s="28" t="s">
        <v>7</v>
      </c>
      <c r="C74" s="28" t="s">
        <v>10</v>
      </c>
      <c r="D74" s="21" t="s">
        <v>8</v>
      </c>
      <c r="E74" s="21" t="s">
        <v>7</v>
      </c>
      <c r="F74" s="21" t="s">
        <v>10</v>
      </c>
      <c r="G74" s="21" t="s">
        <v>8</v>
      </c>
      <c r="H74" s="21" t="s">
        <v>7</v>
      </c>
      <c r="I74" s="21" t="s">
        <v>10</v>
      </c>
      <c r="J74" s="21" t="s">
        <v>8</v>
      </c>
      <c r="K74" s="21" t="s">
        <v>7</v>
      </c>
      <c r="L74" s="21" t="s">
        <v>10</v>
      </c>
      <c r="M74" s="21" t="s">
        <v>8</v>
      </c>
      <c r="N74" s="21" t="s">
        <v>7</v>
      </c>
      <c r="O74" s="21" t="s">
        <v>10</v>
      </c>
      <c r="P74" s="22"/>
    </row>
    <row r="75" spans="1:16" ht="15.75" thickTop="1" x14ac:dyDescent="0.25">
      <c r="A75" s="29">
        <v>1</v>
      </c>
      <c r="B75" s="23"/>
      <c r="C75" s="23"/>
      <c r="D75" s="23">
        <v>1</v>
      </c>
      <c r="E75" s="23"/>
      <c r="F75" s="23">
        <v>1</v>
      </c>
      <c r="G75" s="23">
        <v>22</v>
      </c>
      <c r="H75" s="23">
        <v>17</v>
      </c>
      <c r="I75" s="23">
        <v>39</v>
      </c>
      <c r="J75" s="23">
        <v>10</v>
      </c>
      <c r="K75" s="23">
        <v>9</v>
      </c>
      <c r="L75" s="23">
        <v>19</v>
      </c>
      <c r="M75" s="23">
        <v>6</v>
      </c>
      <c r="N75" s="23">
        <v>5</v>
      </c>
      <c r="O75" s="23">
        <v>11</v>
      </c>
      <c r="P75" s="23">
        <v>70</v>
      </c>
    </row>
    <row r="76" spans="1:16" x14ac:dyDescent="0.25">
      <c r="A76" s="30">
        <v>2</v>
      </c>
      <c r="B76" s="24"/>
      <c r="C76" s="24"/>
      <c r="D76" s="24"/>
      <c r="E76" s="24"/>
      <c r="F76" s="23">
        <v>0</v>
      </c>
      <c r="G76" s="24">
        <v>1</v>
      </c>
      <c r="H76" s="24">
        <v>2</v>
      </c>
      <c r="I76" s="24">
        <v>3</v>
      </c>
      <c r="J76" s="24">
        <v>5</v>
      </c>
      <c r="K76" s="24">
        <v>5</v>
      </c>
      <c r="L76" s="24">
        <v>10</v>
      </c>
      <c r="M76" s="24">
        <v>1</v>
      </c>
      <c r="N76" s="24"/>
      <c r="O76" s="24">
        <v>1</v>
      </c>
      <c r="P76" s="24">
        <v>14</v>
      </c>
    </row>
    <row r="77" spans="1:16" x14ac:dyDescent="0.25">
      <c r="A77" s="30">
        <v>3</v>
      </c>
      <c r="B77" s="24">
        <v>1</v>
      </c>
      <c r="C77" s="24">
        <v>1</v>
      </c>
      <c r="D77" s="24">
        <v>3</v>
      </c>
      <c r="E77" s="24">
        <v>9</v>
      </c>
      <c r="F77" s="23">
        <v>12</v>
      </c>
      <c r="G77" s="24">
        <v>12</v>
      </c>
      <c r="H77" s="24">
        <v>28</v>
      </c>
      <c r="I77" s="24">
        <v>40</v>
      </c>
      <c r="J77" s="24">
        <v>39</v>
      </c>
      <c r="K77" s="24">
        <v>55</v>
      </c>
      <c r="L77" s="24">
        <v>94</v>
      </c>
      <c r="M77" s="24">
        <v>8</v>
      </c>
      <c r="N77" s="24">
        <v>19</v>
      </c>
      <c r="O77" s="24">
        <v>27</v>
      </c>
      <c r="P77" s="24">
        <v>174</v>
      </c>
    </row>
    <row r="78" spans="1:16" x14ac:dyDescent="0.25">
      <c r="A78" s="30">
        <v>4</v>
      </c>
      <c r="B78" s="24"/>
      <c r="C78" s="24"/>
      <c r="D78" s="24">
        <v>1</v>
      </c>
      <c r="E78" s="24">
        <v>3</v>
      </c>
      <c r="F78" s="23">
        <v>4</v>
      </c>
      <c r="G78" s="24">
        <v>13</v>
      </c>
      <c r="H78" s="24">
        <v>25</v>
      </c>
      <c r="I78" s="24">
        <v>38</v>
      </c>
      <c r="J78" s="24">
        <v>26</v>
      </c>
      <c r="K78" s="24">
        <v>32</v>
      </c>
      <c r="L78" s="24">
        <v>58</v>
      </c>
      <c r="M78" s="24">
        <v>11</v>
      </c>
      <c r="N78" s="24">
        <v>17</v>
      </c>
      <c r="O78" s="24">
        <v>28</v>
      </c>
      <c r="P78" s="24">
        <v>128</v>
      </c>
    </row>
    <row r="79" spans="1:16" ht="15.75" thickBot="1" x14ac:dyDescent="0.3">
      <c r="A79" s="25" t="s">
        <v>10</v>
      </c>
      <c r="B79" s="25">
        <v>1</v>
      </c>
      <c r="C79" s="25">
        <v>1</v>
      </c>
      <c r="D79" s="25">
        <v>5</v>
      </c>
      <c r="E79" s="25">
        <v>12</v>
      </c>
      <c r="F79" s="25">
        <v>17</v>
      </c>
      <c r="G79" s="25">
        <v>48</v>
      </c>
      <c r="H79" s="25">
        <v>72</v>
      </c>
      <c r="I79" s="25">
        <v>120</v>
      </c>
      <c r="J79" s="25">
        <v>80</v>
      </c>
      <c r="K79" s="25">
        <v>101</v>
      </c>
      <c r="L79" s="25">
        <v>181</v>
      </c>
      <c r="M79" s="25">
        <v>26</v>
      </c>
      <c r="N79" s="25">
        <v>41</v>
      </c>
      <c r="O79" s="25">
        <v>67</v>
      </c>
      <c r="P79" s="25">
        <v>386</v>
      </c>
    </row>
    <row r="84" spans="1:10" ht="15" customHeight="1" x14ac:dyDescent="0.25">
      <c r="A84" s="17" t="s">
        <v>37</v>
      </c>
      <c r="B84" s="18" t="s">
        <v>30</v>
      </c>
      <c r="C84" s="18"/>
      <c r="D84" s="18"/>
      <c r="E84" s="18" t="s">
        <v>31</v>
      </c>
      <c r="F84" s="18"/>
      <c r="G84" s="18"/>
      <c r="H84" s="26" t="s">
        <v>32</v>
      </c>
      <c r="I84" s="27"/>
      <c r="J84" s="19" t="s">
        <v>33</v>
      </c>
    </row>
    <row r="85" spans="1:10" ht="15.75" thickBot="1" x14ac:dyDescent="0.3">
      <c r="A85" s="20"/>
      <c r="B85" s="21" t="s">
        <v>8</v>
      </c>
      <c r="C85" s="21" t="s">
        <v>7</v>
      </c>
      <c r="D85" s="21" t="s">
        <v>10</v>
      </c>
      <c r="E85" s="21" t="s">
        <v>8</v>
      </c>
      <c r="F85" s="21" t="s">
        <v>7</v>
      </c>
      <c r="G85" s="21" t="s">
        <v>10</v>
      </c>
      <c r="H85" s="28" t="s">
        <v>7</v>
      </c>
      <c r="I85" s="28" t="s">
        <v>10</v>
      </c>
      <c r="J85" s="22"/>
    </row>
    <row r="86" spans="1:10" ht="15.75" thickTop="1" x14ac:dyDescent="0.25">
      <c r="A86" s="29" t="s">
        <v>22</v>
      </c>
      <c r="B86" s="23">
        <v>1</v>
      </c>
      <c r="C86" s="23">
        <v>2</v>
      </c>
      <c r="D86" s="23">
        <v>3</v>
      </c>
      <c r="E86" s="23">
        <v>2</v>
      </c>
      <c r="F86" s="23"/>
      <c r="G86" s="23">
        <v>2</v>
      </c>
      <c r="H86" s="23">
        <v>1</v>
      </c>
      <c r="I86" s="23">
        <v>1</v>
      </c>
      <c r="J86" s="23">
        <v>6</v>
      </c>
    </row>
    <row r="87" spans="1:10" x14ac:dyDescent="0.25">
      <c r="A87" s="30" t="s">
        <v>23</v>
      </c>
      <c r="B87" s="24"/>
      <c r="C87" s="24"/>
      <c r="D87" s="24"/>
      <c r="E87" s="24"/>
      <c r="F87" s="24">
        <v>1</v>
      </c>
      <c r="G87" s="24">
        <v>1</v>
      </c>
      <c r="H87" s="24"/>
      <c r="I87" s="24"/>
      <c r="J87" s="24">
        <v>1</v>
      </c>
    </row>
    <row r="88" spans="1:10" ht="15.75" thickBot="1" x14ac:dyDescent="0.3">
      <c r="A88" s="25" t="s">
        <v>10</v>
      </c>
      <c r="B88" s="25">
        <v>1</v>
      </c>
      <c r="C88" s="25">
        <v>2</v>
      </c>
      <c r="D88" s="25">
        <v>3</v>
      </c>
      <c r="E88" s="25">
        <v>2</v>
      </c>
      <c r="F88" s="25">
        <v>1</v>
      </c>
      <c r="G88" s="25">
        <v>3</v>
      </c>
      <c r="H88" s="25">
        <v>1</v>
      </c>
      <c r="I88" s="25">
        <v>1</v>
      </c>
      <c r="J88" s="25">
        <v>7</v>
      </c>
    </row>
    <row r="93" spans="1:10" x14ac:dyDescent="0.25">
      <c r="A93" t="s">
        <v>38</v>
      </c>
      <c r="B93" t="s">
        <v>7</v>
      </c>
      <c r="C93" t="s">
        <v>8</v>
      </c>
      <c r="D93" t="s">
        <v>10</v>
      </c>
    </row>
    <row r="94" spans="1:10" x14ac:dyDescent="0.25">
      <c r="A94" t="s">
        <v>39</v>
      </c>
      <c r="B94">
        <v>26</v>
      </c>
      <c r="C94">
        <v>25</v>
      </c>
      <c r="D94">
        <v>51</v>
      </c>
    </row>
    <row r="95" spans="1:10" x14ac:dyDescent="0.25">
      <c r="A95" t="s">
        <v>40</v>
      </c>
      <c r="B95">
        <v>140</v>
      </c>
      <c r="C95">
        <v>145</v>
      </c>
      <c r="D95">
        <v>285</v>
      </c>
    </row>
    <row r="96" spans="1:10" x14ac:dyDescent="0.25">
      <c r="A96" t="s">
        <v>41</v>
      </c>
      <c r="B96">
        <v>156</v>
      </c>
      <c r="C96">
        <v>324</v>
      </c>
      <c r="D96">
        <v>480</v>
      </c>
    </row>
    <row r="97" spans="1:11" x14ac:dyDescent="0.25">
      <c r="A97" t="s">
        <v>10</v>
      </c>
      <c r="B97">
        <v>322</v>
      </c>
      <c r="C97">
        <v>494</v>
      </c>
      <c r="D97">
        <v>816</v>
      </c>
    </row>
    <row r="104" spans="1:11" ht="15" customHeight="1" x14ac:dyDescent="0.25">
      <c r="A104" s="31" t="s">
        <v>42</v>
      </c>
      <c r="B104" s="18" t="s">
        <v>39</v>
      </c>
      <c r="C104" s="18"/>
      <c r="D104" s="18" t="s">
        <v>43</v>
      </c>
      <c r="E104" s="18" t="s">
        <v>40</v>
      </c>
      <c r="F104" s="18"/>
      <c r="G104" s="18" t="s">
        <v>44</v>
      </c>
      <c r="H104" s="18" t="s">
        <v>41</v>
      </c>
      <c r="I104" s="18"/>
      <c r="J104" s="18" t="s">
        <v>45</v>
      </c>
      <c r="K104" s="19" t="s">
        <v>33</v>
      </c>
    </row>
    <row r="105" spans="1:11" ht="29.25" customHeight="1" thickBot="1" x14ac:dyDescent="0.3">
      <c r="A105" s="32" t="s">
        <v>46</v>
      </c>
      <c r="B105" s="21" t="s">
        <v>7</v>
      </c>
      <c r="C105" s="21" t="s">
        <v>8</v>
      </c>
      <c r="D105" s="21" t="s">
        <v>34</v>
      </c>
      <c r="E105" s="21" t="s">
        <v>7</v>
      </c>
      <c r="F105" s="21" t="s">
        <v>8</v>
      </c>
      <c r="G105" s="21" t="s">
        <v>34</v>
      </c>
      <c r="H105" s="21" t="s">
        <v>7</v>
      </c>
      <c r="I105" s="21" t="s">
        <v>8</v>
      </c>
      <c r="J105" s="21" t="s">
        <v>34</v>
      </c>
      <c r="K105" s="22"/>
    </row>
    <row r="106" spans="1:11" ht="15.75" thickTop="1" x14ac:dyDescent="0.25">
      <c r="A106" s="23" t="s">
        <v>22</v>
      </c>
      <c r="B106" s="23"/>
      <c r="C106" s="23"/>
      <c r="D106" s="23"/>
      <c r="E106" s="23"/>
      <c r="F106" s="23"/>
      <c r="G106" s="23"/>
      <c r="H106" s="23">
        <v>8</v>
      </c>
      <c r="I106" s="23">
        <v>8</v>
      </c>
      <c r="J106" s="23">
        <v>16</v>
      </c>
      <c r="K106" s="23">
        <v>16</v>
      </c>
    </row>
    <row r="107" spans="1:11" x14ac:dyDescent="0.25">
      <c r="A107" s="24" t="s">
        <v>23</v>
      </c>
      <c r="B107" s="24"/>
      <c r="C107" s="24"/>
      <c r="D107" s="24"/>
      <c r="E107" s="24">
        <v>4</v>
      </c>
      <c r="F107" s="24">
        <v>3</v>
      </c>
      <c r="G107" s="24">
        <v>7</v>
      </c>
      <c r="H107" s="24">
        <v>17</v>
      </c>
      <c r="I107" s="24">
        <v>57</v>
      </c>
      <c r="J107" s="24">
        <v>74</v>
      </c>
      <c r="K107" s="24">
        <v>81</v>
      </c>
    </row>
    <row r="108" spans="1:11" x14ac:dyDescent="0.25">
      <c r="A108" s="24" t="s">
        <v>24</v>
      </c>
      <c r="B108" s="24">
        <v>4</v>
      </c>
      <c r="C108" s="24">
        <v>9</v>
      </c>
      <c r="D108" s="24">
        <v>13</v>
      </c>
      <c r="E108" s="24">
        <v>27</v>
      </c>
      <c r="F108" s="24">
        <v>77</v>
      </c>
      <c r="G108" s="24">
        <v>104</v>
      </c>
      <c r="H108" s="24">
        <v>13</v>
      </c>
      <c r="I108" s="24">
        <v>82</v>
      </c>
      <c r="J108" s="24">
        <v>95</v>
      </c>
      <c r="K108" s="24">
        <v>212</v>
      </c>
    </row>
    <row r="109" spans="1:11" x14ac:dyDescent="0.25">
      <c r="A109" s="24" t="s">
        <v>25</v>
      </c>
      <c r="B109" s="24">
        <v>1</v>
      </c>
      <c r="C109" s="24">
        <v>7</v>
      </c>
      <c r="D109" s="24">
        <v>8</v>
      </c>
      <c r="E109" s="24">
        <v>7</v>
      </c>
      <c r="F109" s="24">
        <v>30</v>
      </c>
      <c r="G109" s="24">
        <v>37</v>
      </c>
      <c r="H109" s="24">
        <v>14</v>
      </c>
      <c r="I109" s="24">
        <v>62</v>
      </c>
      <c r="J109" s="24">
        <v>76</v>
      </c>
      <c r="K109" s="24">
        <v>121</v>
      </c>
    </row>
    <row r="110" spans="1:11" ht="15.75" thickBot="1" x14ac:dyDescent="0.3">
      <c r="A110" s="25" t="s">
        <v>10</v>
      </c>
      <c r="B110" s="25">
        <v>5</v>
      </c>
      <c r="C110" s="25">
        <v>16</v>
      </c>
      <c r="D110" s="25">
        <v>21</v>
      </c>
      <c r="E110" s="25">
        <v>38</v>
      </c>
      <c r="F110" s="25">
        <v>110</v>
      </c>
      <c r="G110" s="25">
        <v>148</v>
      </c>
      <c r="H110" s="25">
        <v>52</v>
      </c>
      <c r="I110" s="25">
        <v>209</v>
      </c>
      <c r="J110" s="25">
        <v>261</v>
      </c>
      <c r="K110" s="25">
        <v>430</v>
      </c>
    </row>
    <row r="114" spans="1:11" x14ac:dyDescent="0.25">
      <c r="A114" s="31" t="s">
        <v>47</v>
      </c>
      <c r="B114" s="18" t="s">
        <v>39</v>
      </c>
      <c r="C114" s="18"/>
      <c r="D114" s="18" t="s">
        <v>43</v>
      </c>
      <c r="E114" s="18" t="s">
        <v>40</v>
      </c>
      <c r="F114" s="18"/>
      <c r="G114" s="18" t="s">
        <v>44</v>
      </c>
      <c r="H114" s="18" t="s">
        <v>41</v>
      </c>
      <c r="I114" s="18"/>
      <c r="J114" s="18" t="s">
        <v>45</v>
      </c>
      <c r="K114" s="19" t="s">
        <v>48</v>
      </c>
    </row>
    <row r="115" spans="1:11" ht="15.75" thickBot="1" x14ac:dyDescent="0.3">
      <c r="A115" s="32"/>
      <c r="B115" s="21" t="s">
        <v>7</v>
      </c>
      <c r="C115" s="21" t="s">
        <v>8</v>
      </c>
      <c r="D115" s="21"/>
      <c r="E115" s="21" t="s">
        <v>7</v>
      </c>
      <c r="F115" s="21" t="s">
        <v>8</v>
      </c>
      <c r="G115" s="21"/>
      <c r="H115" s="21" t="s">
        <v>7</v>
      </c>
      <c r="I115" s="21" t="s">
        <v>8</v>
      </c>
      <c r="J115" s="21"/>
      <c r="K115" s="22"/>
    </row>
    <row r="116" spans="1:11" ht="15.75" thickTop="1" x14ac:dyDescent="0.25">
      <c r="A116" s="29">
        <v>1</v>
      </c>
      <c r="B116" s="23"/>
      <c r="C116" s="23"/>
      <c r="D116" s="23"/>
      <c r="E116" s="23"/>
      <c r="F116" s="23"/>
      <c r="G116" s="23"/>
      <c r="H116" s="23">
        <v>31</v>
      </c>
      <c r="I116" s="23">
        <v>39</v>
      </c>
      <c r="J116" s="23">
        <v>70</v>
      </c>
      <c r="K116" s="23">
        <v>70</v>
      </c>
    </row>
    <row r="117" spans="1:11" x14ac:dyDescent="0.25">
      <c r="A117" s="30">
        <v>2</v>
      </c>
      <c r="B117" s="24"/>
      <c r="C117" s="24"/>
      <c r="D117" s="24"/>
      <c r="E117" s="24">
        <v>2</v>
      </c>
      <c r="F117" s="24">
        <v>1</v>
      </c>
      <c r="G117" s="24">
        <v>3</v>
      </c>
      <c r="H117" s="24">
        <v>5</v>
      </c>
      <c r="I117" s="24">
        <v>6</v>
      </c>
      <c r="J117" s="24">
        <v>11</v>
      </c>
      <c r="K117" s="24">
        <v>14</v>
      </c>
    </row>
    <row r="118" spans="1:11" x14ac:dyDescent="0.25">
      <c r="A118" s="30">
        <v>3</v>
      </c>
      <c r="B118" s="24">
        <v>8</v>
      </c>
      <c r="C118" s="24"/>
      <c r="D118" s="24">
        <v>8</v>
      </c>
      <c r="E118" s="24">
        <v>61</v>
      </c>
      <c r="F118" s="24">
        <v>10</v>
      </c>
      <c r="G118" s="24">
        <v>71</v>
      </c>
      <c r="H118" s="24">
        <v>43</v>
      </c>
      <c r="I118" s="24">
        <v>52</v>
      </c>
      <c r="J118" s="24">
        <v>95</v>
      </c>
      <c r="K118" s="24">
        <v>174</v>
      </c>
    </row>
    <row r="119" spans="1:11" x14ac:dyDescent="0.25">
      <c r="A119" s="30">
        <v>4</v>
      </c>
      <c r="B119" s="24">
        <v>13</v>
      </c>
      <c r="C119" s="24">
        <v>9</v>
      </c>
      <c r="D119" s="24">
        <v>22</v>
      </c>
      <c r="E119" s="24">
        <v>39</v>
      </c>
      <c r="F119" s="24">
        <v>24</v>
      </c>
      <c r="G119" s="24">
        <v>63</v>
      </c>
      <c r="H119" s="24">
        <v>25</v>
      </c>
      <c r="I119" s="24">
        <v>18</v>
      </c>
      <c r="J119" s="24">
        <v>43</v>
      </c>
      <c r="K119" s="24">
        <v>128</v>
      </c>
    </row>
    <row r="120" spans="1:11" ht="15.75" thickBot="1" x14ac:dyDescent="0.3">
      <c r="A120" s="25" t="s">
        <v>10</v>
      </c>
      <c r="B120" s="25">
        <v>21</v>
      </c>
      <c r="C120" s="25">
        <v>9</v>
      </c>
      <c r="D120" s="25">
        <v>30</v>
      </c>
      <c r="E120" s="25">
        <v>102</v>
      </c>
      <c r="F120" s="25">
        <v>35</v>
      </c>
      <c r="G120" s="25">
        <v>137</v>
      </c>
      <c r="H120" s="25">
        <v>104</v>
      </c>
      <c r="I120" s="25">
        <v>115</v>
      </c>
      <c r="J120" s="25">
        <v>219</v>
      </c>
      <c r="K120" s="25">
        <v>386</v>
      </c>
    </row>
  </sheetData>
  <mergeCells count="29">
    <mergeCell ref="A104:A105"/>
    <mergeCell ref="B104:D104"/>
    <mergeCell ref="E104:G104"/>
    <mergeCell ref="H104:J104"/>
    <mergeCell ref="K104:K105"/>
    <mergeCell ref="A114:A115"/>
    <mergeCell ref="B114:D114"/>
    <mergeCell ref="E114:G114"/>
    <mergeCell ref="H114:J114"/>
    <mergeCell ref="K114:K115"/>
    <mergeCell ref="P73:P74"/>
    <mergeCell ref="A84:A85"/>
    <mergeCell ref="B84:D84"/>
    <mergeCell ref="E84:G84"/>
    <mergeCell ref="H84:I84"/>
    <mergeCell ref="J84:J85"/>
    <mergeCell ref="A73:A74"/>
    <mergeCell ref="B73:C73"/>
    <mergeCell ref="D73:F73"/>
    <mergeCell ref="G73:I73"/>
    <mergeCell ref="J73:L73"/>
    <mergeCell ref="M73:O73"/>
    <mergeCell ref="M1:P1"/>
    <mergeCell ref="A63:A64"/>
    <mergeCell ref="B63:D63"/>
    <mergeCell ref="E63:G63"/>
    <mergeCell ref="H63:J63"/>
    <mergeCell ref="K63:M63"/>
    <mergeCell ref="N63:N64"/>
  </mergeCells>
  <pageMargins left="0.7" right="0.7" top="0.75" bottom="0.75" header="0.3" footer="0.3"/>
  <pageSetup paperSize="9" orientation="portrait" r:id="rId1"/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612E-5D68-4AC6-AA14-0F6C8A4EC4D3}">
  <dimension ref="A1:IT145"/>
  <sheetViews>
    <sheetView zoomScale="98" zoomScaleNormal="98" workbookViewId="0">
      <selection activeCell="N18" sqref="N18"/>
    </sheetView>
  </sheetViews>
  <sheetFormatPr baseColWidth="10" defaultRowHeight="15" x14ac:dyDescent="0.25"/>
  <cols>
    <col min="1" max="1" width="30" customWidth="1"/>
    <col min="14" max="14" width="35.85546875" customWidth="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5" t="s">
        <v>0</v>
      </c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/>
    </row>
    <row r="7" spans="1:254" s="8" customFormat="1" ht="15.75" x14ac:dyDescent="0.25">
      <c r="A7" s="9"/>
    </row>
    <row r="8" spans="1:254" s="8" customFormat="1" x14ac:dyDescent="0.25">
      <c r="A8"/>
      <c r="B8"/>
      <c r="C8"/>
      <c r="D8"/>
    </row>
    <row r="9" spans="1:254" s="8" customFormat="1" x14ac:dyDescent="0.25">
      <c r="A9" t="s">
        <v>49</v>
      </c>
      <c r="B9" t="s">
        <v>7</v>
      </c>
      <c r="C9" t="s">
        <v>8</v>
      </c>
      <c r="D9" t="s">
        <v>10</v>
      </c>
    </row>
    <row r="10" spans="1:254" s="8" customFormat="1" x14ac:dyDescent="0.25">
      <c r="A10" t="s">
        <v>50</v>
      </c>
      <c r="B10">
        <v>50</v>
      </c>
      <c r="C10">
        <v>67</v>
      </c>
      <c r="D10">
        <v>117</v>
      </c>
    </row>
    <row r="11" spans="1:254" s="8" customFormat="1" x14ac:dyDescent="0.25">
      <c r="A11" t="s">
        <v>51</v>
      </c>
      <c r="B11">
        <v>45</v>
      </c>
      <c r="C11">
        <v>53</v>
      </c>
      <c r="D11">
        <v>98</v>
      </c>
    </row>
    <row r="12" spans="1:254" s="8" customFormat="1" x14ac:dyDescent="0.25">
      <c r="A12" t="s">
        <v>52</v>
      </c>
      <c r="B12">
        <v>227</v>
      </c>
      <c r="C12">
        <v>374</v>
      </c>
      <c r="D12">
        <v>601</v>
      </c>
    </row>
    <row r="13" spans="1:254" x14ac:dyDescent="0.25">
      <c r="A13" t="s">
        <v>10</v>
      </c>
      <c r="B13">
        <v>322</v>
      </c>
      <c r="C13">
        <v>494</v>
      </c>
      <c r="D13">
        <v>816</v>
      </c>
    </row>
    <row r="17" spans="1:11" x14ac:dyDescent="0.25">
      <c r="A17" s="31" t="s">
        <v>53</v>
      </c>
      <c r="B17" s="18" t="s">
        <v>50</v>
      </c>
      <c r="C17" s="18"/>
      <c r="D17" s="18" t="s">
        <v>54</v>
      </c>
      <c r="E17" s="18" t="s">
        <v>51</v>
      </c>
      <c r="F17" s="18"/>
      <c r="G17" s="18" t="s">
        <v>55</v>
      </c>
      <c r="H17" s="18" t="s">
        <v>52</v>
      </c>
      <c r="I17" s="18"/>
      <c r="J17" s="18" t="s">
        <v>56</v>
      </c>
      <c r="K17" s="19" t="s">
        <v>33</v>
      </c>
    </row>
    <row r="18" spans="1:11" ht="23.25" customHeight="1" thickBot="1" x14ac:dyDescent="0.3">
      <c r="A18" s="32"/>
      <c r="B18" s="21" t="s">
        <v>7</v>
      </c>
      <c r="C18" s="21" t="s">
        <v>8</v>
      </c>
      <c r="D18" s="21" t="s">
        <v>57</v>
      </c>
      <c r="E18" s="21" t="s">
        <v>7</v>
      </c>
      <c r="F18" s="21" t="s">
        <v>8</v>
      </c>
      <c r="G18" s="21" t="s">
        <v>57</v>
      </c>
      <c r="H18" s="21" t="s">
        <v>7</v>
      </c>
      <c r="I18" s="21" t="s">
        <v>8</v>
      </c>
      <c r="J18" s="21" t="s">
        <v>57</v>
      </c>
      <c r="K18" s="22"/>
    </row>
    <row r="19" spans="1:11" ht="15.75" thickTop="1" x14ac:dyDescent="0.25">
      <c r="A19" s="23" t="s">
        <v>22</v>
      </c>
      <c r="B19" s="23"/>
      <c r="C19" s="23"/>
      <c r="D19" s="23"/>
      <c r="E19" s="23"/>
      <c r="F19" s="23"/>
      <c r="G19" s="23"/>
      <c r="H19" s="23">
        <v>8</v>
      </c>
      <c r="I19" s="23">
        <v>8</v>
      </c>
      <c r="J19" s="23">
        <v>16</v>
      </c>
      <c r="K19" s="23">
        <v>16</v>
      </c>
    </row>
    <row r="20" spans="1:11" x14ac:dyDescent="0.25">
      <c r="A20" s="24" t="s">
        <v>23</v>
      </c>
      <c r="B20" s="24">
        <v>4</v>
      </c>
      <c r="C20" s="24">
        <v>10</v>
      </c>
      <c r="D20" s="24">
        <v>14</v>
      </c>
      <c r="E20" s="24"/>
      <c r="F20" s="24">
        <v>9</v>
      </c>
      <c r="G20" s="24">
        <v>9</v>
      </c>
      <c r="H20" s="24">
        <v>17</v>
      </c>
      <c r="I20" s="24">
        <v>41</v>
      </c>
      <c r="J20" s="24">
        <v>58</v>
      </c>
      <c r="K20" s="24">
        <v>81</v>
      </c>
    </row>
    <row r="21" spans="1:11" x14ac:dyDescent="0.25">
      <c r="A21" s="24" t="s">
        <v>24</v>
      </c>
      <c r="B21" s="24">
        <v>3</v>
      </c>
      <c r="C21" s="24">
        <v>32</v>
      </c>
      <c r="D21" s="24">
        <v>35</v>
      </c>
      <c r="E21" s="24">
        <v>9</v>
      </c>
      <c r="F21" s="24">
        <v>18</v>
      </c>
      <c r="G21" s="24">
        <v>27</v>
      </c>
      <c r="H21" s="24">
        <v>32</v>
      </c>
      <c r="I21" s="24">
        <v>118</v>
      </c>
      <c r="J21" s="24">
        <v>150</v>
      </c>
      <c r="K21" s="24">
        <v>212</v>
      </c>
    </row>
    <row r="22" spans="1:11" x14ac:dyDescent="0.25">
      <c r="A22" s="24" t="s">
        <v>25</v>
      </c>
      <c r="B22" s="24"/>
      <c r="C22" s="24">
        <v>2</v>
      </c>
      <c r="D22" s="24">
        <v>2</v>
      </c>
      <c r="E22" s="24">
        <v>1</v>
      </c>
      <c r="F22" s="24">
        <v>8</v>
      </c>
      <c r="G22" s="24">
        <v>9</v>
      </c>
      <c r="H22" s="24">
        <v>21</v>
      </c>
      <c r="I22" s="24">
        <v>89</v>
      </c>
      <c r="J22" s="24">
        <v>110</v>
      </c>
      <c r="K22" s="24">
        <v>121</v>
      </c>
    </row>
    <row r="23" spans="1:11" ht="15.75" thickBot="1" x14ac:dyDescent="0.3">
      <c r="A23" s="25" t="s">
        <v>10</v>
      </c>
      <c r="B23" s="25">
        <v>7</v>
      </c>
      <c r="C23" s="25">
        <v>44</v>
      </c>
      <c r="D23" s="25">
        <v>51</v>
      </c>
      <c r="E23" s="25">
        <v>10</v>
      </c>
      <c r="F23" s="25">
        <v>35</v>
      </c>
      <c r="G23" s="25">
        <v>45</v>
      </c>
      <c r="H23" s="25">
        <v>78</v>
      </c>
      <c r="I23" s="25">
        <v>256</v>
      </c>
      <c r="J23" s="25">
        <v>334</v>
      </c>
      <c r="K23" s="25">
        <v>430</v>
      </c>
    </row>
    <row r="27" spans="1:11" x14ac:dyDescent="0.25">
      <c r="A27" s="17" t="s">
        <v>58</v>
      </c>
      <c r="B27" s="18" t="s">
        <v>50</v>
      </c>
      <c r="C27" s="18"/>
      <c r="D27" s="18" t="s">
        <v>54</v>
      </c>
      <c r="E27" s="18" t="s">
        <v>51</v>
      </c>
      <c r="F27" s="18"/>
      <c r="G27" s="18" t="s">
        <v>55</v>
      </c>
      <c r="H27" s="18" t="s">
        <v>52</v>
      </c>
      <c r="I27" s="18"/>
      <c r="J27" s="18" t="s">
        <v>56</v>
      </c>
      <c r="K27" s="19" t="s">
        <v>33</v>
      </c>
    </row>
    <row r="28" spans="1:11" ht="15.75" thickBot="1" x14ac:dyDescent="0.3">
      <c r="A28" s="20" t="s">
        <v>46</v>
      </c>
      <c r="B28" s="21" t="s">
        <v>7</v>
      </c>
      <c r="C28" s="21" t="s">
        <v>8</v>
      </c>
      <c r="D28" s="21" t="s">
        <v>57</v>
      </c>
      <c r="E28" s="21" t="s">
        <v>7</v>
      </c>
      <c r="F28" s="21" t="s">
        <v>8</v>
      </c>
      <c r="G28" s="21" t="s">
        <v>57</v>
      </c>
      <c r="H28" s="21" t="s">
        <v>7</v>
      </c>
      <c r="I28" s="21" t="s">
        <v>8</v>
      </c>
      <c r="J28" s="21" t="s">
        <v>57</v>
      </c>
      <c r="K28" s="22"/>
    </row>
    <row r="29" spans="1:11" ht="15.75" thickTop="1" x14ac:dyDescent="0.25">
      <c r="A29" s="29">
        <v>1</v>
      </c>
      <c r="B29" s="23"/>
      <c r="C29" s="23">
        <v>4</v>
      </c>
      <c r="D29" s="23">
        <v>4</v>
      </c>
      <c r="E29" s="23"/>
      <c r="F29" s="23"/>
      <c r="G29" s="23"/>
      <c r="H29" s="23">
        <v>31</v>
      </c>
      <c r="I29" s="23">
        <v>35</v>
      </c>
      <c r="J29" s="23">
        <v>66</v>
      </c>
      <c r="K29" s="23">
        <v>70</v>
      </c>
    </row>
    <row r="30" spans="1:11" x14ac:dyDescent="0.25">
      <c r="A30" s="30">
        <v>2</v>
      </c>
      <c r="B30" s="24">
        <v>2</v>
      </c>
      <c r="C30" s="24">
        <v>1</v>
      </c>
      <c r="D30" s="24">
        <v>3</v>
      </c>
      <c r="E30" s="24"/>
      <c r="F30" s="24"/>
      <c r="G30" s="24"/>
      <c r="H30" s="24">
        <v>5</v>
      </c>
      <c r="I30" s="24">
        <v>6</v>
      </c>
      <c r="J30" s="24">
        <v>11</v>
      </c>
      <c r="K30" s="24">
        <v>14</v>
      </c>
    </row>
    <row r="31" spans="1:11" x14ac:dyDescent="0.25">
      <c r="A31" s="30">
        <v>3</v>
      </c>
      <c r="B31" s="24">
        <v>18</v>
      </c>
      <c r="C31" s="24">
        <v>11</v>
      </c>
      <c r="D31" s="24">
        <v>29</v>
      </c>
      <c r="E31" s="24">
        <v>21</v>
      </c>
      <c r="F31" s="24">
        <v>11</v>
      </c>
      <c r="G31" s="24">
        <v>32</v>
      </c>
      <c r="H31" s="24">
        <v>73</v>
      </c>
      <c r="I31" s="24">
        <v>40</v>
      </c>
      <c r="J31" s="24">
        <v>113</v>
      </c>
      <c r="K31" s="24">
        <v>174</v>
      </c>
    </row>
    <row r="32" spans="1:11" x14ac:dyDescent="0.25">
      <c r="A32" s="30">
        <v>4</v>
      </c>
      <c r="B32" s="24">
        <v>23</v>
      </c>
      <c r="C32" s="24">
        <v>7</v>
      </c>
      <c r="D32" s="24">
        <v>30</v>
      </c>
      <c r="E32" s="24">
        <v>14</v>
      </c>
      <c r="F32" s="24">
        <v>7</v>
      </c>
      <c r="G32" s="24">
        <v>21</v>
      </c>
      <c r="H32" s="24">
        <v>40</v>
      </c>
      <c r="I32" s="24">
        <v>37</v>
      </c>
      <c r="J32" s="24">
        <v>77</v>
      </c>
      <c r="K32" s="24">
        <v>128</v>
      </c>
    </row>
    <row r="33" spans="1:17" ht="15.75" thickBot="1" x14ac:dyDescent="0.3">
      <c r="A33" s="25" t="s">
        <v>10</v>
      </c>
      <c r="B33" s="25">
        <v>43</v>
      </c>
      <c r="C33" s="25">
        <v>23</v>
      </c>
      <c r="D33" s="25">
        <v>66</v>
      </c>
      <c r="E33" s="25">
        <v>35</v>
      </c>
      <c r="F33" s="25">
        <v>18</v>
      </c>
      <c r="G33" s="25">
        <v>53</v>
      </c>
      <c r="H33" s="25">
        <v>149</v>
      </c>
      <c r="I33" s="25">
        <v>118</v>
      </c>
      <c r="J33" s="25">
        <v>267</v>
      </c>
      <c r="K33" s="25">
        <v>386</v>
      </c>
    </row>
    <row r="36" spans="1:17" x14ac:dyDescent="0.25">
      <c r="A36" s="33" t="s">
        <v>59</v>
      </c>
      <c r="B36" s="18" t="s">
        <v>60</v>
      </c>
      <c r="C36" s="18"/>
      <c r="D36" s="18"/>
    </row>
    <row r="37" spans="1:17" ht="15.75" thickBot="1" x14ac:dyDescent="0.3">
      <c r="A37" s="34"/>
      <c r="B37" s="35" t="s">
        <v>7</v>
      </c>
      <c r="C37" s="35" t="s">
        <v>8</v>
      </c>
      <c r="D37" s="35" t="s">
        <v>10</v>
      </c>
      <c r="N37" s="33" t="s">
        <v>59</v>
      </c>
      <c r="O37" s="18" t="s">
        <v>61</v>
      </c>
      <c r="P37" s="18"/>
      <c r="Q37" s="18"/>
    </row>
    <row r="38" spans="1:17" ht="16.5" thickTop="1" thickBot="1" x14ac:dyDescent="0.3">
      <c r="A38" s="23" t="s">
        <v>62</v>
      </c>
      <c r="B38" s="23">
        <v>9</v>
      </c>
      <c r="C38" s="23">
        <v>15</v>
      </c>
      <c r="D38" s="23">
        <v>24</v>
      </c>
      <c r="N38" s="34"/>
      <c r="O38" s="35" t="s">
        <v>7</v>
      </c>
      <c r="P38" s="35" t="s">
        <v>8</v>
      </c>
      <c r="Q38" s="35" t="s">
        <v>10</v>
      </c>
    </row>
    <row r="39" spans="1:17" ht="15.75" thickTop="1" x14ac:dyDescent="0.25">
      <c r="A39" s="24" t="s">
        <v>15</v>
      </c>
      <c r="B39" s="24">
        <v>1</v>
      </c>
      <c r="C39" s="24">
        <v>4</v>
      </c>
      <c r="D39" s="24">
        <v>5</v>
      </c>
      <c r="N39" s="23" t="s">
        <v>63</v>
      </c>
      <c r="O39" s="23">
        <v>4</v>
      </c>
      <c r="P39" s="23">
        <v>17</v>
      </c>
      <c r="Q39" s="23">
        <v>21</v>
      </c>
    </row>
    <row r="40" spans="1:17" x14ac:dyDescent="0.25">
      <c r="A40" s="24" t="s">
        <v>16</v>
      </c>
      <c r="B40" s="24">
        <v>8</v>
      </c>
      <c r="C40" s="24">
        <v>11</v>
      </c>
      <c r="D40" s="24">
        <v>19</v>
      </c>
      <c r="N40" s="24" t="s">
        <v>15</v>
      </c>
      <c r="O40" s="24"/>
      <c r="P40" s="24">
        <v>7</v>
      </c>
      <c r="Q40" s="24">
        <v>7</v>
      </c>
    </row>
    <row r="41" spans="1:17" x14ac:dyDescent="0.25">
      <c r="A41" s="24" t="s">
        <v>64</v>
      </c>
      <c r="B41" s="24"/>
      <c r="C41" s="24">
        <v>2</v>
      </c>
      <c r="D41" s="24">
        <v>2</v>
      </c>
      <c r="N41" s="24" t="s">
        <v>16</v>
      </c>
      <c r="O41" s="24">
        <v>4</v>
      </c>
      <c r="P41" s="24">
        <v>10</v>
      </c>
      <c r="Q41" s="24">
        <v>14</v>
      </c>
    </row>
    <row r="42" spans="1:17" x14ac:dyDescent="0.25">
      <c r="A42" s="24" t="s">
        <v>16</v>
      </c>
      <c r="B42" s="24"/>
      <c r="C42" s="24">
        <v>2</v>
      </c>
      <c r="D42" s="24">
        <v>2</v>
      </c>
      <c r="N42" s="24" t="s">
        <v>65</v>
      </c>
      <c r="O42" s="24">
        <v>1</v>
      </c>
      <c r="P42" s="24"/>
      <c r="Q42" s="24">
        <v>1</v>
      </c>
    </row>
    <row r="43" spans="1:17" x14ac:dyDescent="0.25">
      <c r="A43" s="24" t="s">
        <v>66</v>
      </c>
      <c r="B43" s="24"/>
      <c r="C43" s="24">
        <v>1</v>
      </c>
      <c r="D43" s="24">
        <v>1</v>
      </c>
      <c r="N43" s="24" t="s">
        <v>16</v>
      </c>
      <c r="O43" s="24">
        <v>1</v>
      </c>
      <c r="P43" s="24"/>
      <c r="Q43" s="24">
        <v>1</v>
      </c>
    </row>
    <row r="44" spans="1:17" x14ac:dyDescent="0.25">
      <c r="A44" s="24" t="s">
        <v>16</v>
      </c>
      <c r="B44" s="24"/>
      <c r="C44" s="24">
        <v>1</v>
      </c>
      <c r="D44" s="24">
        <v>1</v>
      </c>
      <c r="N44" s="24" t="s">
        <v>67</v>
      </c>
      <c r="O44" s="24">
        <v>13</v>
      </c>
      <c r="P44" s="24">
        <v>25</v>
      </c>
      <c r="Q44" s="24">
        <v>38</v>
      </c>
    </row>
    <row r="45" spans="1:17" x14ac:dyDescent="0.25">
      <c r="A45" s="24" t="s">
        <v>68</v>
      </c>
      <c r="B45" s="24">
        <v>5</v>
      </c>
      <c r="C45" s="24"/>
      <c r="D45" s="24">
        <v>5</v>
      </c>
      <c r="N45" s="24" t="s">
        <v>15</v>
      </c>
      <c r="O45" s="24">
        <v>9</v>
      </c>
      <c r="P45" s="24">
        <v>24</v>
      </c>
      <c r="Q45" s="24">
        <v>33</v>
      </c>
    </row>
    <row r="46" spans="1:17" x14ac:dyDescent="0.25">
      <c r="A46" s="24" t="s">
        <v>16</v>
      </c>
      <c r="B46" s="24">
        <v>5</v>
      </c>
      <c r="C46" s="24"/>
      <c r="D46" s="24">
        <v>5</v>
      </c>
      <c r="N46" s="24" t="s">
        <v>16</v>
      </c>
      <c r="O46" s="24">
        <v>4</v>
      </c>
      <c r="P46" s="24">
        <v>1</v>
      </c>
      <c r="Q46" s="24">
        <v>5</v>
      </c>
    </row>
    <row r="47" spans="1:17" x14ac:dyDescent="0.25">
      <c r="A47" s="24" t="s">
        <v>69</v>
      </c>
      <c r="B47" s="24">
        <v>5</v>
      </c>
      <c r="C47" s="24">
        <v>3</v>
      </c>
      <c r="D47" s="24">
        <v>8</v>
      </c>
      <c r="N47" s="24" t="s">
        <v>70</v>
      </c>
      <c r="O47" s="24">
        <v>5</v>
      </c>
      <c r="P47" s="24">
        <v>1</v>
      </c>
      <c r="Q47" s="24">
        <v>6</v>
      </c>
    </row>
    <row r="48" spans="1:17" x14ac:dyDescent="0.25">
      <c r="A48" s="24" t="s">
        <v>16</v>
      </c>
      <c r="B48" s="24">
        <v>5</v>
      </c>
      <c r="C48" s="24">
        <v>3</v>
      </c>
      <c r="D48" s="24">
        <v>8</v>
      </c>
      <c r="N48" s="24" t="s">
        <v>16</v>
      </c>
      <c r="O48" s="24">
        <v>5</v>
      </c>
      <c r="P48" s="24">
        <v>1</v>
      </c>
      <c r="Q48" s="24">
        <v>6</v>
      </c>
    </row>
    <row r="49" spans="1:17" x14ac:dyDescent="0.25">
      <c r="A49" s="24" t="s">
        <v>71</v>
      </c>
      <c r="B49" s="24"/>
      <c r="C49" s="24">
        <v>2</v>
      </c>
      <c r="D49" s="24">
        <v>2</v>
      </c>
      <c r="N49" s="24" t="s">
        <v>72</v>
      </c>
      <c r="O49" s="24">
        <v>8</v>
      </c>
      <c r="P49" s="24">
        <v>6</v>
      </c>
      <c r="Q49" s="24">
        <v>14</v>
      </c>
    </row>
    <row r="50" spans="1:17" x14ac:dyDescent="0.25">
      <c r="A50" s="24" t="s">
        <v>15</v>
      </c>
      <c r="B50" s="24"/>
      <c r="C50" s="24">
        <v>2</v>
      </c>
      <c r="D50" s="24">
        <v>2</v>
      </c>
      <c r="N50" s="24" t="s">
        <v>15</v>
      </c>
      <c r="O50" s="24">
        <v>1</v>
      </c>
      <c r="P50" s="24">
        <v>4</v>
      </c>
      <c r="Q50" s="24">
        <v>5</v>
      </c>
    </row>
    <row r="51" spans="1:17" x14ac:dyDescent="0.25">
      <c r="A51" s="24" t="s">
        <v>73</v>
      </c>
      <c r="B51" s="24">
        <v>6</v>
      </c>
      <c r="C51" s="24">
        <v>3</v>
      </c>
      <c r="D51" s="24">
        <v>9</v>
      </c>
      <c r="N51" s="24" t="s">
        <v>16</v>
      </c>
      <c r="O51" s="24">
        <v>7</v>
      </c>
      <c r="P51" s="24">
        <v>2</v>
      </c>
      <c r="Q51" s="24">
        <v>9</v>
      </c>
    </row>
    <row r="52" spans="1:17" x14ac:dyDescent="0.25">
      <c r="A52" s="24" t="s">
        <v>15</v>
      </c>
      <c r="B52" s="24"/>
      <c r="C52" s="24">
        <v>2</v>
      </c>
      <c r="D52" s="24">
        <v>2</v>
      </c>
      <c r="N52" s="24" t="s">
        <v>74</v>
      </c>
      <c r="O52" s="24">
        <v>8</v>
      </c>
      <c r="P52" s="24">
        <v>2</v>
      </c>
      <c r="Q52" s="24">
        <v>10</v>
      </c>
    </row>
    <row r="53" spans="1:17" x14ac:dyDescent="0.25">
      <c r="A53" s="24" t="s">
        <v>16</v>
      </c>
      <c r="B53" s="24">
        <v>6</v>
      </c>
      <c r="C53" s="24">
        <v>1</v>
      </c>
      <c r="D53" s="24">
        <v>7</v>
      </c>
      <c r="N53" s="24" t="s">
        <v>16</v>
      </c>
      <c r="O53" s="24">
        <v>8</v>
      </c>
      <c r="P53" s="24">
        <v>2</v>
      </c>
      <c r="Q53" s="24">
        <v>10</v>
      </c>
    </row>
    <row r="54" spans="1:17" x14ac:dyDescent="0.25">
      <c r="A54" s="24" t="s">
        <v>75</v>
      </c>
      <c r="B54" s="24">
        <v>3</v>
      </c>
      <c r="C54" s="24">
        <v>3</v>
      </c>
      <c r="D54" s="24">
        <v>6</v>
      </c>
      <c r="N54" s="24" t="s">
        <v>76</v>
      </c>
      <c r="O54" s="24">
        <v>1</v>
      </c>
      <c r="P54" s="24">
        <v>1</v>
      </c>
      <c r="Q54" s="24">
        <v>2</v>
      </c>
    </row>
    <row r="55" spans="1:17" x14ac:dyDescent="0.25">
      <c r="A55" s="24" t="s">
        <v>15</v>
      </c>
      <c r="B55" s="24"/>
      <c r="C55" s="24">
        <v>2</v>
      </c>
      <c r="D55" s="24">
        <v>2</v>
      </c>
      <c r="N55" s="24" t="s">
        <v>16</v>
      </c>
      <c r="O55" s="24">
        <v>1</v>
      </c>
      <c r="P55" s="24">
        <v>1</v>
      </c>
      <c r="Q55" s="24">
        <v>2</v>
      </c>
    </row>
    <row r="56" spans="1:17" x14ac:dyDescent="0.25">
      <c r="A56" s="24" t="s">
        <v>16</v>
      </c>
      <c r="B56" s="24">
        <v>3</v>
      </c>
      <c r="C56" s="24">
        <v>1</v>
      </c>
      <c r="D56" s="24">
        <v>4</v>
      </c>
      <c r="N56" s="24" t="s">
        <v>77</v>
      </c>
      <c r="O56" s="24">
        <v>3</v>
      </c>
      <c r="P56" s="24"/>
      <c r="Q56" s="24">
        <v>3</v>
      </c>
    </row>
    <row r="57" spans="1:17" x14ac:dyDescent="0.25">
      <c r="A57" s="24" t="s">
        <v>78</v>
      </c>
      <c r="B57" s="24">
        <v>3</v>
      </c>
      <c r="C57" s="24">
        <v>4</v>
      </c>
      <c r="D57" s="24">
        <v>7</v>
      </c>
      <c r="N57" s="24" t="s">
        <v>16</v>
      </c>
      <c r="O57" s="24">
        <v>3</v>
      </c>
      <c r="P57" s="24"/>
      <c r="Q57" s="24">
        <v>3</v>
      </c>
    </row>
    <row r="58" spans="1:17" x14ac:dyDescent="0.25">
      <c r="A58" s="24" t="s">
        <v>15</v>
      </c>
      <c r="B58" s="24">
        <v>1</v>
      </c>
      <c r="C58" s="24">
        <v>3</v>
      </c>
      <c r="D58" s="24">
        <v>4</v>
      </c>
      <c r="N58" s="24" t="s">
        <v>79</v>
      </c>
      <c r="O58" s="24">
        <v>2</v>
      </c>
      <c r="P58" s="24">
        <v>1</v>
      </c>
      <c r="Q58" s="24">
        <v>3</v>
      </c>
    </row>
    <row r="59" spans="1:17" x14ac:dyDescent="0.25">
      <c r="A59" s="24" t="s">
        <v>16</v>
      </c>
      <c r="B59" s="24">
        <v>2</v>
      </c>
      <c r="C59" s="24">
        <v>1</v>
      </c>
      <c r="D59" s="24">
        <v>3</v>
      </c>
      <c r="N59" s="24" t="s">
        <v>16</v>
      </c>
      <c r="O59" s="24">
        <v>2</v>
      </c>
      <c r="P59" s="24">
        <v>1</v>
      </c>
      <c r="Q59" s="24">
        <v>3</v>
      </c>
    </row>
    <row r="60" spans="1:17" ht="15.75" thickBot="1" x14ac:dyDescent="0.3">
      <c r="A60" s="24" t="s">
        <v>80</v>
      </c>
      <c r="B60" s="24">
        <v>2</v>
      </c>
      <c r="C60" s="24">
        <v>4</v>
      </c>
      <c r="D60" s="24">
        <v>6</v>
      </c>
      <c r="N60" s="25" t="s">
        <v>10</v>
      </c>
      <c r="O60" s="25">
        <v>45</v>
      </c>
      <c r="P60" s="25">
        <v>53</v>
      </c>
      <c r="Q60" s="25">
        <v>98</v>
      </c>
    </row>
    <row r="61" spans="1:17" x14ac:dyDescent="0.25">
      <c r="A61" s="24" t="s">
        <v>15</v>
      </c>
      <c r="B61" s="24">
        <v>1</v>
      </c>
      <c r="C61" s="24">
        <v>2</v>
      </c>
      <c r="D61" s="24">
        <v>3</v>
      </c>
    </row>
    <row r="62" spans="1:17" x14ac:dyDescent="0.25">
      <c r="A62" s="24" t="s">
        <v>16</v>
      </c>
      <c r="B62" s="24">
        <v>1</v>
      </c>
      <c r="C62" s="24">
        <v>2</v>
      </c>
      <c r="D62" s="24">
        <v>3</v>
      </c>
    </row>
    <row r="63" spans="1:17" x14ac:dyDescent="0.25">
      <c r="A63" s="24" t="s">
        <v>81</v>
      </c>
      <c r="B63" s="24">
        <v>1</v>
      </c>
      <c r="C63" s="24">
        <v>2</v>
      </c>
      <c r="D63" s="24">
        <v>3</v>
      </c>
    </row>
    <row r="64" spans="1:17" x14ac:dyDescent="0.25">
      <c r="A64" s="24" t="s">
        <v>15</v>
      </c>
      <c r="B64" s="24">
        <v>1</v>
      </c>
      <c r="C64" s="24">
        <v>2</v>
      </c>
      <c r="D64" s="24">
        <v>3</v>
      </c>
    </row>
    <row r="65" spans="1:4" x14ac:dyDescent="0.25">
      <c r="A65" s="24" t="s">
        <v>82</v>
      </c>
      <c r="B65" s="24">
        <v>1</v>
      </c>
      <c r="C65" s="24">
        <v>3</v>
      </c>
      <c r="D65" s="24">
        <v>4</v>
      </c>
    </row>
    <row r="66" spans="1:4" x14ac:dyDescent="0.25">
      <c r="A66" s="24" t="s">
        <v>15</v>
      </c>
      <c r="B66" s="24"/>
      <c r="C66" s="24">
        <v>3</v>
      </c>
      <c r="D66" s="24">
        <v>3</v>
      </c>
    </row>
    <row r="67" spans="1:4" x14ac:dyDescent="0.25">
      <c r="A67" s="24" t="s">
        <v>16</v>
      </c>
      <c r="B67" s="24">
        <v>1</v>
      </c>
      <c r="C67" s="24"/>
      <c r="D67" s="24">
        <v>1</v>
      </c>
    </row>
    <row r="68" spans="1:4" x14ac:dyDescent="0.25">
      <c r="A68" s="24" t="s">
        <v>83</v>
      </c>
      <c r="B68" s="24">
        <v>6</v>
      </c>
      <c r="C68" s="24"/>
      <c r="D68" s="24">
        <v>6</v>
      </c>
    </row>
    <row r="69" spans="1:4" x14ac:dyDescent="0.25">
      <c r="A69" s="24" t="s">
        <v>16</v>
      </c>
      <c r="B69" s="24">
        <v>6</v>
      </c>
      <c r="C69" s="24"/>
      <c r="D69" s="24">
        <v>6</v>
      </c>
    </row>
    <row r="70" spans="1:4" x14ac:dyDescent="0.25">
      <c r="A70" s="24" t="s">
        <v>84</v>
      </c>
      <c r="B70" s="24">
        <v>9</v>
      </c>
      <c r="C70" s="24">
        <v>25</v>
      </c>
      <c r="D70" s="24">
        <v>34</v>
      </c>
    </row>
    <row r="71" spans="1:4" x14ac:dyDescent="0.25">
      <c r="A71" s="24" t="s">
        <v>15</v>
      </c>
      <c r="B71" s="24">
        <v>3</v>
      </c>
      <c r="C71" s="24">
        <v>24</v>
      </c>
      <c r="D71" s="24">
        <v>27</v>
      </c>
    </row>
    <row r="72" spans="1:4" x14ac:dyDescent="0.25">
      <c r="A72" s="24" t="s">
        <v>16</v>
      </c>
      <c r="B72" s="24">
        <v>6</v>
      </c>
      <c r="C72" s="24">
        <v>1</v>
      </c>
      <c r="D72" s="24">
        <v>7</v>
      </c>
    </row>
    <row r="73" spans="1:4" ht="15.75" thickBot="1" x14ac:dyDescent="0.3">
      <c r="A73" s="25" t="s">
        <v>10</v>
      </c>
      <c r="B73" s="25">
        <v>50</v>
      </c>
      <c r="C73" s="25">
        <v>67</v>
      </c>
      <c r="D73" s="25">
        <v>117</v>
      </c>
    </row>
    <row r="78" spans="1:4" x14ac:dyDescent="0.25">
      <c r="A78" s="33" t="s">
        <v>59</v>
      </c>
      <c r="B78" s="18" t="s">
        <v>85</v>
      </c>
      <c r="C78" s="18"/>
      <c r="D78" s="18"/>
    </row>
    <row r="79" spans="1:4" ht="15.75" thickBot="1" x14ac:dyDescent="0.3">
      <c r="A79" s="34"/>
      <c r="B79" s="35" t="s">
        <v>7</v>
      </c>
      <c r="C79" s="35" t="s">
        <v>8</v>
      </c>
      <c r="D79" s="35" t="s">
        <v>10</v>
      </c>
    </row>
    <row r="80" spans="1:4" ht="15.75" thickTop="1" x14ac:dyDescent="0.25">
      <c r="A80" s="23" t="s">
        <v>86</v>
      </c>
      <c r="B80" s="23">
        <v>3</v>
      </c>
      <c r="C80" s="23">
        <v>4</v>
      </c>
      <c r="D80" s="23">
        <v>7</v>
      </c>
    </row>
    <row r="81" spans="1:4" x14ac:dyDescent="0.25">
      <c r="A81" s="24" t="s">
        <v>15</v>
      </c>
      <c r="B81" s="24"/>
      <c r="C81" s="24">
        <v>1</v>
      </c>
      <c r="D81" s="24">
        <v>1</v>
      </c>
    </row>
    <row r="82" spans="1:4" x14ac:dyDescent="0.25">
      <c r="A82" s="24" t="s">
        <v>16</v>
      </c>
      <c r="B82" s="24">
        <v>3</v>
      </c>
      <c r="C82" s="24">
        <v>3</v>
      </c>
      <c r="D82" s="24">
        <v>6</v>
      </c>
    </row>
    <row r="83" spans="1:4" x14ac:dyDescent="0.25">
      <c r="A83" s="24" t="s">
        <v>87</v>
      </c>
      <c r="B83" s="24">
        <v>29</v>
      </c>
      <c r="C83" s="24">
        <v>47</v>
      </c>
      <c r="D83" s="24">
        <v>76</v>
      </c>
    </row>
    <row r="84" spans="1:4" x14ac:dyDescent="0.25">
      <c r="A84" s="24" t="s">
        <v>15</v>
      </c>
      <c r="B84" s="24">
        <v>5</v>
      </c>
      <c r="C84" s="24">
        <v>19</v>
      </c>
      <c r="D84" s="24">
        <v>24</v>
      </c>
    </row>
    <row r="85" spans="1:4" x14ac:dyDescent="0.25">
      <c r="A85" s="24" t="s">
        <v>16</v>
      </c>
      <c r="B85" s="24">
        <v>24</v>
      </c>
      <c r="C85" s="24">
        <v>28</v>
      </c>
      <c r="D85" s="24">
        <v>52</v>
      </c>
    </row>
    <row r="86" spans="1:4" x14ac:dyDescent="0.25">
      <c r="A86" s="24" t="s">
        <v>88</v>
      </c>
      <c r="B86" s="24">
        <v>16</v>
      </c>
      <c r="C86" s="24">
        <v>11</v>
      </c>
      <c r="D86" s="24">
        <v>27</v>
      </c>
    </row>
    <row r="87" spans="1:4" x14ac:dyDescent="0.25">
      <c r="A87" s="24" t="s">
        <v>16</v>
      </c>
      <c r="B87" s="24">
        <v>16</v>
      </c>
      <c r="C87" s="24">
        <v>11</v>
      </c>
      <c r="D87" s="24">
        <v>27</v>
      </c>
    </row>
    <row r="88" spans="1:4" x14ac:dyDescent="0.25">
      <c r="A88" s="24" t="s">
        <v>89</v>
      </c>
      <c r="B88" s="24">
        <v>2</v>
      </c>
      <c r="C88" s="24">
        <v>7</v>
      </c>
      <c r="D88" s="24">
        <v>9</v>
      </c>
    </row>
    <row r="89" spans="1:4" x14ac:dyDescent="0.25">
      <c r="A89" s="24" t="s">
        <v>16</v>
      </c>
      <c r="B89" s="24">
        <v>2</v>
      </c>
      <c r="C89" s="24">
        <v>7</v>
      </c>
      <c r="D89" s="24">
        <v>9</v>
      </c>
    </row>
    <row r="90" spans="1:4" x14ac:dyDescent="0.25">
      <c r="A90" s="24" t="s">
        <v>90</v>
      </c>
      <c r="B90" s="24">
        <v>1</v>
      </c>
      <c r="C90" s="24"/>
      <c r="D90" s="24">
        <v>1</v>
      </c>
    </row>
    <row r="91" spans="1:4" x14ac:dyDescent="0.25">
      <c r="A91" s="24" t="s">
        <v>14</v>
      </c>
      <c r="B91" s="24">
        <v>1</v>
      </c>
      <c r="C91" s="24"/>
      <c r="D91" s="24">
        <v>1</v>
      </c>
    </row>
    <row r="92" spans="1:4" x14ac:dyDescent="0.25">
      <c r="A92" s="24" t="s">
        <v>91</v>
      </c>
      <c r="B92" s="24"/>
      <c r="C92" s="24">
        <v>6</v>
      </c>
      <c r="D92" s="24">
        <v>6</v>
      </c>
    </row>
    <row r="93" spans="1:4" x14ac:dyDescent="0.25">
      <c r="A93" s="24" t="s">
        <v>15</v>
      </c>
      <c r="B93" s="24"/>
      <c r="C93" s="24">
        <v>4</v>
      </c>
      <c r="D93" s="24">
        <v>4</v>
      </c>
    </row>
    <row r="94" spans="1:4" x14ac:dyDescent="0.25">
      <c r="A94" s="24" t="s">
        <v>16</v>
      </c>
      <c r="B94" s="24"/>
      <c r="C94" s="24">
        <v>2</v>
      </c>
      <c r="D94" s="24">
        <v>2</v>
      </c>
    </row>
    <row r="95" spans="1:4" x14ac:dyDescent="0.25">
      <c r="A95" s="24" t="s">
        <v>92</v>
      </c>
      <c r="B95" s="24">
        <v>16</v>
      </c>
      <c r="C95" s="24">
        <v>20</v>
      </c>
      <c r="D95" s="24">
        <v>36</v>
      </c>
    </row>
    <row r="96" spans="1:4" x14ac:dyDescent="0.25">
      <c r="A96" s="24" t="s">
        <v>14</v>
      </c>
      <c r="B96" s="24"/>
      <c r="C96" s="24">
        <v>1</v>
      </c>
      <c r="D96" s="24">
        <v>1</v>
      </c>
    </row>
    <row r="97" spans="1:4" x14ac:dyDescent="0.25">
      <c r="A97" s="24" t="s">
        <v>15</v>
      </c>
      <c r="B97" s="24">
        <v>3</v>
      </c>
      <c r="C97" s="24">
        <v>16</v>
      </c>
      <c r="D97" s="24">
        <v>19</v>
      </c>
    </row>
    <row r="98" spans="1:4" x14ac:dyDescent="0.25">
      <c r="A98" s="24" t="s">
        <v>16</v>
      </c>
      <c r="B98" s="24">
        <v>13</v>
      </c>
      <c r="C98" s="24">
        <v>3</v>
      </c>
      <c r="D98" s="24">
        <v>16</v>
      </c>
    </row>
    <row r="99" spans="1:4" x14ac:dyDescent="0.25">
      <c r="A99" s="24" t="s">
        <v>93</v>
      </c>
      <c r="B99" s="24">
        <v>49</v>
      </c>
      <c r="C99" s="24">
        <v>88</v>
      </c>
      <c r="D99" s="24">
        <v>137</v>
      </c>
    </row>
    <row r="100" spans="1:4" x14ac:dyDescent="0.25">
      <c r="A100" s="24" t="s">
        <v>14</v>
      </c>
      <c r="B100" s="24">
        <v>3</v>
      </c>
      <c r="C100" s="24">
        <v>2</v>
      </c>
      <c r="D100" s="24">
        <v>5</v>
      </c>
    </row>
    <row r="101" spans="1:4" x14ac:dyDescent="0.25">
      <c r="A101" s="24" t="s">
        <v>15</v>
      </c>
      <c r="B101" s="24">
        <v>28</v>
      </c>
      <c r="C101" s="24">
        <v>74</v>
      </c>
      <c r="D101" s="24">
        <v>102</v>
      </c>
    </row>
    <row r="102" spans="1:4" x14ac:dyDescent="0.25">
      <c r="A102" s="24" t="s">
        <v>16</v>
      </c>
      <c r="B102" s="24">
        <v>18</v>
      </c>
      <c r="C102" s="24">
        <v>12</v>
      </c>
      <c r="D102" s="24">
        <v>30</v>
      </c>
    </row>
    <row r="103" spans="1:4" x14ac:dyDescent="0.25">
      <c r="A103" s="24" t="s">
        <v>94</v>
      </c>
      <c r="B103" s="24">
        <v>28</v>
      </c>
      <c r="C103" s="24">
        <v>40</v>
      </c>
      <c r="D103" s="24">
        <v>68</v>
      </c>
    </row>
    <row r="104" spans="1:4" x14ac:dyDescent="0.25">
      <c r="A104" s="24" t="s">
        <v>15</v>
      </c>
      <c r="B104" s="24">
        <v>17</v>
      </c>
      <c r="C104" s="24">
        <v>30</v>
      </c>
      <c r="D104" s="24">
        <v>47</v>
      </c>
    </row>
    <row r="105" spans="1:4" x14ac:dyDescent="0.25">
      <c r="A105" s="24" t="s">
        <v>16</v>
      </c>
      <c r="B105" s="24">
        <v>11</v>
      </c>
      <c r="C105" s="24">
        <v>10</v>
      </c>
      <c r="D105" s="24">
        <v>21</v>
      </c>
    </row>
    <row r="106" spans="1:4" x14ac:dyDescent="0.25">
      <c r="A106" s="24" t="s">
        <v>95</v>
      </c>
      <c r="B106" s="24">
        <v>1</v>
      </c>
      <c r="C106" s="24"/>
      <c r="D106" s="24">
        <v>1</v>
      </c>
    </row>
    <row r="107" spans="1:4" x14ac:dyDescent="0.25">
      <c r="A107" s="24" t="s">
        <v>16</v>
      </c>
      <c r="B107" s="24">
        <v>1</v>
      </c>
      <c r="C107" s="24"/>
      <c r="D107" s="24">
        <v>1</v>
      </c>
    </row>
    <row r="108" spans="1:4" x14ac:dyDescent="0.25">
      <c r="A108" s="24" t="s">
        <v>96</v>
      </c>
      <c r="B108" s="24">
        <v>4</v>
      </c>
      <c r="C108" s="24">
        <v>28</v>
      </c>
      <c r="D108" s="24">
        <v>32</v>
      </c>
    </row>
    <row r="109" spans="1:4" x14ac:dyDescent="0.25">
      <c r="A109" s="24" t="s">
        <v>15</v>
      </c>
      <c r="B109" s="24">
        <v>1</v>
      </c>
      <c r="C109" s="24">
        <v>23</v>
      </c>
      <c r="D109" s="24">
        <v>24</v>
      </c>
    </row>
    <row r="110" spans="1:4" x14ac:dyDescent="0.25">
      <c r="A110" s="24" t="s">
        <v>16</v>
      </c>
      <c r="B110" s="24">
        <v>3</v>
      </c>
      <c r="C110" s="24">
        <v>5</v>
      </c>
      <c r="D110" s="24">
        <v>8</v>
      </c>
    </row>
    <row r="111" spans="1:4" x14ac:dyDescent="0.25">
      <c r="A111" s="24" t="s">
        <v>97</v>
      </c>
      <c r="B111" s="24">
        <v>1</v>
      </c>
      <c r="C111" s="24">
        <v>2</v>
      </c>
      <c r="D111" s="24">
        <v>3</v>
      </c>
    </row>
    <row r="112" spans="1:4" x14ac:dyDescent="0.25">
      <c r="A112" s="24" t="s">
        <v>15</v>
      </c>
      <c r="B112" s="24">
        <v>1</v>
      </c>
      <c r="C112" s="24">
        <v>1</v>
      </c>
      <c r="D112" s="24">
        <v>2</v>
      </c>
    </row>
    <row r="113" spans="1:4" x14ac:dyDescent="0.25">
      <c r="A113" s="24" t="s">
        <v>16</v>
      </c>
      <c r="B113" s="24"/>
      <c r="C113" s="24">
        <v>1</v>
      </c>
      <c r="D113" s="24">
        <v>1</v>
      </c>
    </row>
    <row r="114" spans="1:4" x14ac:dyDescent="0.25">
      <c r="A114" s="24" t="s">
        <v>98</v>
      </c>
      <c r="B114" s="24">
        <v>5</v>
      </c>
      <c r="C114" s="24">
        <v>6</v>
      </c>
      <c r="D114" s="24">
        <v>11</v>
      </c>
    </row>
    <row r="115" spans="1:4" x14ac:dyDescent="0.25">
      <c r="A115" s="24" t="s">
        <v>15</v>
      </c>
      <c r="B115" s="24">
        <v>2</v>
      </c>
      <c r="C115" s="24">
        <v>6</v>
      </c>
      <c r="D115" s="24">
        <v>8</v>
      </c>
    </row>
    <row r="116" spans="1:4" x14ac:dyDescent="0.25">
      <c r="A116" s="24" t="s">
        <v>16</v>
      </c>
      <c r="B116" s="24">
        <v>3</v>
      </c>
      <c r="C116" s="24"/>
      <c r="D116" s="24">
        <v>3</v>
      </c>
    </row>
    <row r="117" spans="1:4" x14ac:dyDescent="0.25">
      <c r="A117" s="24" t="s">
        <v>99</v>
      </c>
      <c r="B117" s="24">
        <v>10</v>
      </c>
      <c r="C117" s="24">
        <v>8</v>
      </c>
      <c r="D117" s="24">
        <v>18</v>
      </c>
    </row>
    <row r="118" spans="1:4" x14ac:dyDescent="0.25">
      <c r="A118" s="24" t="s">
        <v>15</v>
      </c>
      <c r="B118" s="24">
        <v>3</v>
      </c>
      <c r="C118" s="24">
        <v>6</v>
      </c>
      <c r="D118" s="24">
        <v>9</v>
      </c>
    </row>
    <row r="119" spans="1:4" x14ac:dyDescent="0.25">
      <c r="A119" s="24" t="s">
        <v>16</v>
      </c>
      <c r="B119" s="24">
        <v>7</v>
      </c>
      <c r="C119" s="24">
        <v>2</v>
      </c>
      <c r="D119" s="24">
        <v>9</v>
      </c>
    </row>
    <row r="120" spans="1:4" x14ac:dyDescent="0.25">
      <c r="A120" s="24" t="s">
        <v>100</v>
      </c>
      <c r="B120" s="24">
        <v>16</v>
      </c>
      <c r="C120" s="24">
        <v>36</v>
      </c>
      <c r="D120" s="24">
        <v>52</v>
      </c>
    </row>
    <row r="121" spans="1:4" x14ac:dyDescent="0.25">
      <c r="A121" s="24" t="s">
        <v>15</v>
      </c>
      <c r="B121" s="24">
        <v>2</v>
      </c>
      <c r="C121" s="24">
        <v>25</v>
      </c>
      <c r="D121" s="24">
        <v>27</v>
      </c>
    </row>
    <row r="122" spans="1:4" x14ac:dyDescent="0.25">
      <c r="A122" s="24" t="s">
        <v>16</v>
      </c>
      <c r="B122" s="24">
        <v>14</v>
      </c>
      <c r="C122" s="24">
        <v>11</v>
      </c>
      <c r="D122" s="24">
        <v>25</v>
      </c>
    </row>
    <row r="123" spans="1:4" x14ac:dyDescent="0.25">
      <c r="A123" s="24" t="s">
        <v>101</v>
      </c>
      <c r="B123" s="24">
        <v>5</v>
      </c>
      <c r="C123" s="24">
        <v>4</v>
      </c>
      <c r="D123" s="24">
        <v>9</v>
      </c>
    </row>
    <row r="124" spans="1:4" x14ac:dyDescent="0.25">
      <c r="A124" s="24" t="s">
        <v>16</v>
      </c>
      <c r="B124" s="24">
        <v>5</v>
      </c>
      <c r="C124" s="24">
        <v>4</v>
      </c>
      <c r="D124" s="24">
        <v>9</v>
      </c>
    </row>
    <row r="125" spans="1:4" x14ac:dyDescent="0.25">
      <c r="A125" s="24" t="s">
        <v>102</v>
      </c>
      <c r="B125" s="24">
        <v>8</v>
      </c>
      <c r="C125" s="24">
        <v>30</v>
      </c>
      <c r="D125" s="24">
        <v>38</v>
      </c>
    </row>
    <row r="126" spans="1:4" x14ac:dyDescent="0.25">
      <c r="A126" s="24" t="s">
        <v>15</v>
      </c>
      <c r="B126" s="24">
        <v>2</v>
      </c>
      <c r="C126" s="24">
        <v>24</v>
      </c>
      <c r="D126" s="24">
        <v>26</v>
      </c>
    </row>
    <row r="127" spans="1:4" x14ac:dyDescent="0.25">
      <c r="A127" s="24" t="s">
        <v>16</v>
      </c>
      <c r="B127" s="24">
        <v>6</v>
      </c>
      <c r="C127" s="24">
        <v>6</v>
      </c>
      <c r="D127" s="24">
        <v>12</v>
      </c>
    </row>
    <row r="128" spans="1:4" x14ac:dyDescent="0.25">
      <c r="A128" s="24" t="s">
        <v>103</v>
      </c>
      <c r="B128" s="24"/>
      <c r="C128" s="24">
        <v>2</v>
      </c>
      <c r="D128" s="24">
        <v>2</v>
      </c>
    </row>
    <row r="129" spans="1:4" x14ac:dyDescent="0.25">
      <c r="A129" s="24" t="s">
        <v>15</v>
      </c>
      <c r="B129" s="24"/>
      <c r="C129" s="24">
        <v>1</v>
      </c>
      <c r="D129" s="24">
        <v>1</v>
      </c>
    </row>
    <row r="130" spans="1:4" x14ac:dyDescent="0.25">
      <c r="A130" s="24" t="s">
        <v>16</v>
      </c>
      <c r="B130" s="24"/>
      <c r="C130" s="24">
        <v>1</v>
      </c>
      <c r="D130" s="24">
        <v>1</v>
      </c>
    </row>
    <row r="131" spans="1:4" x14ac:dyDescent="0.25">
      <c r="A131" s="24" t="s">
        <v>104</v>
      </c>
      <c r="B131" s="24">
        <v>8</v>
      </c>
      <c r="C131" s="24">
        <v>13</v>
      </c>
      <c r="D131" s="24">
        <v>21</v>
      </c>
    </row>
    <row r="132" spans="1:4" x14ac:dyDescent="0.25">
      <c r="A132" s="24" t="s">
        <v>15</v>
      </c>
      <c r="B132" s="24">
        <v>4</v>
      </c>
      <c r="C132" s="24">
        <v>11</v>
      </c>
      <c r="D132" s="24">
        <v>15</v>
      </c>
    </row>
    <row r="133" spans="1:4" x14ac:dyDescent="0.25">
      <c r="A133" s="24" t="s">
        <v>16</v>
      </c>
      <c r="B133" s="24">
        <v>4</v>
      </c>
      <c r="C133" s="24">
        <v>2</v>
      </c>
      <c r="D133" s="24">
        <v>6</v>
      </c>
    </row>
    <row r="134" spans="1:4" x14ac:dyDescent="0.25">
      <c r="A134" s="24" t="s">
        <v>105</v>
      </c>
      <c r="B134" s="24">
        <v>4</v>
      </c>
      <c r="C134" s="24">
        <v>7</v>
      </c>
      <c r="D134" s="24">
        <v>11</v>
      </c>
    </row>
    <row r="135" spans="1:4" x14ac:dyDescent="0.25">
      <c r="A135" s="24" t="s">
        <v>15</v>
      </c>
      <c r="B135" s="24">
        <v>3</v>
      </c>
      <c r="C135" s="24">
        <v>4</v>
      </c>
      <c r="D135" s="24">
        <v>7</v>
      </c>
    </row>
    <row r="136" spans="1:4" x14ac:dyDescent="0.25">
      <c r="A136" s="24" t="s">
        <v>16</v>
      </c>
      <c r="B136" s="24">
        <v>1</v>
      </c>
      <c r="C136" s="24">
        <v>3</v>
      </c>
      <c r="D136" s="24">
        <v>4</v>
      </c>
    </row>
    <row r="137" spans="1:4" x14ac:dyDescent="0.25">
      <c r="A137" s="24" t="s">
        <v>106</v>
      </c>
      <c r="B137" s="24">
        <v>9</v>
      </c>
      <c r="C137" s="24">
        <v>10</v>
      </c>
      <c r="D137" s="24">
        <v>19</v>
      </c>
    </row>
    <row r="138" spans="1:4" x14ac:dyDescent="0.25">
      <c r="A138" s="24" t="s">
        <v>15</v>
      </c>
      <c r="B138" s="24">
        <v>3</v>
      </c>
      <c r="C138" s="24">
        <v>7</v>
      </c>
      <c r="D138" s="24">
        <v>10</v>
      </c>
    </row>
    <row r="139" spans="1:4" x14ac:dyDescent="0.25">
      <c r="A139" s="24" t="s">
        <v>16</v>
      </c>
      <c r="B139" s="24">
        <v>6</v>
      </c>
      <c r="C139" s="24">
        <v>3</v>
      </c>
      <c r="D139" s="24">
        <v>9</v>
      </c>
    </row>
    <row r="140" spans="1:4" x14ac:dyDescent="0.25">
      <c r="A140" s="24" t="s">
        <v>107</v>
      </c>
      <c r="B140" s="24">
        <v>2</v>
      </c>
      <c r="C140" s="24">
        <v>4</v>
      </c>
      <c r="D140" s="24">
        <v>6</v>
      </c>
    </row>
    <row r="141" spans="1:4" x14ac:dyDescent="0.25">
      <c r="A141" s="24" t="s">
        <v>15</v>
      </c>
      <c r="B141" s="24"/>
      <c r="C141" s="24">
        <v>1</v>
      </c>
      <c r="D141" s="24">
        <v>1</v>
      </c>
    </row>
    <row r="142" spans="1:4" x14ac:dyDescent="0.25">
      <c r="A142" s="24" t="s">
        <v>16</v>
      </c>
      <c r="B142" s="24">
        <v>2</v>
      </c>
      <c r="C142" s="24">
        <v>3</v>
      </c>
      <c r="D142" s="24">
        <v>5</v>
      </c>
    </row>
    <row r="143" spans="1:4" x14ac:dyDescent="0.25">
      <c r="A143" s="24" t="s">
        <v>108</v>
      </c>
      <c r="B143" s="24">
        <v>10</v>
      </c>
      <c r="C143" s="24">
        <v>1</v>
      </c>
      <c r="D143" s="24">
        <v>11</v>
      </c>
    </row>
    <row r="144" spans="1:4" x14ac:dyDescent="0.25">
      <c r="A144" s="24" t="s">
        <v>16</v>
      </c>
      <c r="B144" s="24">
        <v>10</v>
      </c>
      <c r="C144" s="24">
        <v>1</v>
      </c>
      <c r="D144" s="24">
        <v>11</v>
      </c>
    </row>
    <row r="145" spans="1:4" ht="15.75" thickBot="1" x14ac:dyDescent="0.3">
      <c r="A145" s="25" t="s">
        <v>10</v>
      </c>
      <c r="B145" s="25">
        <v>227</v>
      </c>
      <c r="C145" s="25">
        <v>374</v>
      </c>
      <c r="D145" s="25">
        <v>601</v>
      </c>
    </row>
  </sheetData>
  <mergeCells count="17">
    <mergeCell ref="N37:N38"/>
    <mergeCell ref="O37:Q37"/>
    <mergeCell ref="A78:A79"/>
    <mergeCell ref="B78:D78"/>
    <mergeCell ref="A27:A28"/>
    <mergeCell ref="B27:D27"/>
    <mergeCell ref="E27:G27"/>
    <mergeCell ref="H27:J27"/>
    <mergeCell ref="K27:K28"/>
    <mergeCell ref="A36:A37"/>
    <mergeCell ref="B36:D36"/>
    <mergeCell ref="M1:P1"/>
    <mergeCell ref="A17:A18"/>
    <mergeCell ref="B17:D17"/>
    <mergeCell ref="E17:G17"/>
    <mergeCell ref="H17:J17"/>
    <mergeCell ref="K17:K18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2021_Datos xerais</vt:lpstr>
      <vt:lpstr>2021_PAS por campus_centro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2022-03-14T09:21:02Z</dcterms:created>
  <dcterms:modified xsi:type="dcterms:W3CDTF">2022-03-14T09:21:55Z</dcterms:modified>
</cp:coreProperties>
</file>