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cheros\comun\Unidade de Estudos e Programas\INDICADORES\UVIGO DAT\UVIGODAT_Indicadores investigación\Investigación\"/>
    </mc:Choice>
  </mc:AlternateContent>
  <bookViews>
    <workbookView xWindow="0" yWindow="0" windowWidth="28800" windowHeight="12285"/>
  </bookViews>
  <sheets>
    <sheet name="2016_Investigación" sheetId="1" r:id="rId1"/>
    <sheet name="2016_Proxectos" sheetId="2" r:id="rId2"/>
    <sheet name="2016_Axudas UVIGO" sheetId="3" r:id="rId3"/>
  </sheets>
  <definedNames>
    <definedName name="_xlnm.Print_Area" localSheetId="1">'2016_Proxectos'!$A$1:$U$35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/>
  <c r="F19" i="1"/>
  <c r="F20" i="1"/>
  <c r="F16" i="1"/>
  <c r="K12" i="2" l="1"/>
  <c r="G25" i="2"/>
  <c r="G35" i="2"/>
  <c r="Q20" i="3" l="1"/>
  <c r="P20" i="3"/>
  <c r="O20" i="3"/>
  <c r="B45" i="1" l="1"/>
  <c r="N20" i="3" l="1"/>
  <c r="M20" i="3"/>
  <c r="L20" i="3"/>
  <c r="K20" i="3"/>
  <c r="J20" i="3"/>
  <c r="I20" i="3"/>
  <c r="H20" i="3"/>
  <c r="G20" i="3"/>
  <c r="F20" i="3"/>
  <c r="E20" i="3"/>
  <c r="D20" i="3"/>
  <c r="C20" i="3"/>
  <c r="J15" i="2"/>
  <c r="I15" i="2"/>
  <c r="H15" i="2"/>
  <c r="G15" i="2"/>
  <c r="F15" i="2"/>
  <c r="E15" i="2"/>
  <c r="D15" i="2"/>
  <c r="C15" i="2"/>
  <c r="L14" i="2"/>
  <c r="K14" i="2"/>
  <c r="L13" i="2"/>
  <c r="K13" i="2"/>
  <c r="L12" i="2"/>
  <c r="L11" i="2"/>
  <c r="K11" i="2"/>
  <c r="L10" i="2"/>
  <c r="K10" i="2"/>
  <c r="K15" i="2" l="1"/>
  <c r="L15" i="2"/>
  <c r="B47" i="1" l="1"/>
</calcChain>
</file>

<file path=xl/sharedStrings.xml><?xml version="1.0" encoding="utf-8"?>
<sst xmlns="http://schemas.openxmlformats.org/spreadsheetml/2006/main" count="141" uniqueCount="88">
  <si>
    <t>Unidade de Estudos e Programas</t>
  </si>
  <si>
    <t>nº teses lidas</t>
  </si>
  <si>
    <t>Monografías</t>
  </si>
  <si>
    <t>Manuais</t>
  </si>
  <si>
    <t>Revistas</t>
  </si>
  <si>
    <t xml:space="preserve">GRUPOS DE INVESTIGACIÓN </t>
  </si>
  <si>
    <t>ÁMBITO</t>
  </si>
  <si>
    <t>Científico</t>
  </si>
  <si>
    <t>Humanístico</t>
  </si>
  <si>
    <t>Tecnolóxico</t>
  </si>
  <si>
    <t>Total</t>
  </si>
  <si>
    <t>Estranxeiros/as</t>
  </si>
  <si>
    <t>Número</t>
  </si>
  <si>
    <t>nº de grupos de investigación</t>
  </si>
  <si>
    <t>nº de membros grupos de investigación</t>
  </si>
  <si>
    <t>nº de membros mulleres</t>
  </si>
  <si>
    <t>nº de mulleres Investigadora principal</t>
  </si>
  <si>
    <t>PERSOAL investigador</t>
  </si>
  <si>
    <t>Mulleres</t>
  </si>
  <si>
    <t>PDI que participa en actividades de investigación competitiva e/ou transferencia</t>
  </si>
  <si>
    <t>persoal investigador en formación</t>
  </si>
  <si>
    <t>nomeamentos de bolseiros/as</t>
  </si>
  <si>
    <t>persoal técnico de investigación</t>
  </si>
  <si>
    <t>nº de sexenios obtidos no ano</t>
  </si>
  <si>
    <t>PROXECTOS INVESTIGACIÓN A.X. ESTADO</t>
  </si>
  <si>
    <t>PROXECTOS INVESTIGACIÓN A.C. GALICIA</t>
  </si>
  <si>
    <t>PROXECTOS INVESTIGACIÓN EUROPEOS</t>
  </si>
  <si>
    <t>PROXECTOS INVESTIGACIÓN INTERREG.</t>
  </si>
  <si>
    <t>INFRAESTRUTURA FEDER</t>
  </si>
  <si>
    <t>PARQUE CIENTÍFICO-Tecnolóxico</t>
  </si>
  <si>
    <t>FACTURACIÓN C.A.C.T.I.</t>
  </si>
  <si>
    <t>FACTURACIÓN E.C.I.M.A.T.</t>
  </si>
  <si>
    <t>INFRAESTRUTURA NON FEDER</t>
  </si>
  <si>
    <t>CONTRATACIÓN I+D</t>
  </si>
  <si>
    <t>TOTAL</t>
  </si>
  <si>
    <t>ORZAMENTO VIGO</t>
  </si>
  <si>
    <t>%</t>
  </si>
  <si>
    <t>PROXECTOS</t>
  </si>
  <si>
    <t>Total Número</t>
  </si>
  <si>
    <t>Total Importe</t>
  </si>
  <si>
    <t>Xurídico-Social</t>
  </si>
  <si>
    <t>Importe</t>
  </si>
  <si>
    <t>E - CENTRAL DO ESTADO</t>
  </si>
  <si>
    <t>X - XUNTA DE GALICIA</t>
  </si>
  <si>
    <t>O - OUTROS</t>
  </si>
  <si>
    <t>Europeo</t>
  </si>
  <si>
    <t>Intereg</t>
  </si>
  <si>
    <t>Total xeral</t>
  </si>
  <si>
    <t>HUMANIDADES</t>
  </si>
  <si>
    <t>XURÍDICO-SOCIAL</t>
  </si>
  <si>
    <t>TECNOLÓXICO</t>
  </si>
  <si>
    <t>CIENTÍFICO</t>
  </si>
  <si>
    <t>TOTAL AXUDAS</t>
  </si>
  <si>
    <t>Sol.</t>
  </si>
  <si>
    <t>Con.</t>
  </si>
  <si>
    <t>Contratos-Programa con Grupos de Investigación de Referencia e Consolidados</t>
  </si>
  <si>
    <t>Axudas para a realización, comisariado e montaxe de exposicións</t>
  </si>
  <si>
    <t>Organización de Congresos</t>
  </si>
  <si>
    <t>Visitas de Investigadores</t>
  </si>
  <si>
    <t>Reparación de equipamiento científico</t>
  </si>
  <si>
    <t xml:space="preserve">Bolsas de viaxe </t>
  </si>
  <si>
    <t>Estadías en centros de investigación</t>
  </si>
  <si>
    <t>Axudas Predoutorais</t>
  </si>
  <si>
    <t>Bolsas CACTI</t>
  </si>
  <si>
    <t>Bolsas CITI</t>
  </si>
  <si>
    <t>Bolsas ECIMAT</t>
  </si>
  <si>
    <t xml:space="preserve"> TOTAIS </t>
  </si>
  <si>
    <t>Fonte: Servizo de Investigación</t>
  </si>
  <si>
    <t>persoal contratado con cargo a proxectos de investigación</t>
  </si>
  <si>
    <t>2016 INVESTIGACIÓN</t>
  </si>
  <si>
    <t>TESES DOUTORAMENTO 2016</t>
  </si>
  <si>
    <t>PUBLICACIÓNS CIENTÍFICAS 2016</t>
  </si>
  <si>
    <t>PUBLICACIÓNS PROPIAS 2016</t>
  </si>
  <si>
    <t>CONVOCATORIA 2016 DE AXUDAS Á INVESTIGACIÓN. UNIVERSIDADE DE VIGO</t>
  </si>
  <si>
    <t>PROXECTOS 2016</t>
  </si>
  <si>
    <t>Xurídico/Social</t>
  </si>
  <si>
    <t xml:space="preserve">RECURSOS EXTERNOS CAPTADOS 2016 </t>
  </si>
  <si>
    <t>AGRUPACIÓN ESTRATÉXICAS A.C. GALICIA</t>
  </si>
  <si>
    <t>CONVENIOS</t>
  </si>
  <si>
    <t>Contratos-Programa con Grupos de Investigación</t>
  </si>
  <si>
    <t>Axudas para a Realización, Comisariado e Montaxe de exposicións artísticas</t>
  </si>
  <si>
    <t>Visitas de Investigadores e investigadoras.</t>
  </si>
  <si>
    <t>Reparación de Equipamento Científico</t>
  </si>
  <si>
    <r>
      <t>Bolsas de viaxe</t>
    </r>
    <r>
      <rPr>
        <sz val="8"/>
        <color rgb="FFFF0000"/>
        <rFont val="Times New Roman"/>
        <family val="1"/>
      </rPr>
      <t xml:space="preserve"> </t>
    </r>
  </si>
  <si>
    <t>TOTAIS</t>
  </si>
  <si>
    <t>nº de coordinadores/as e investigadores/as principais</t>
  </si>
  <si>
    <t>n.d</t>
  </si>
  <si>
    <t>nº de artigos en revistas científicas (dato non dispoñible ata outubro 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</si>
</sst>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164" formatCode="#,##0.00\ &quot;€&quot;"/>
    <numFmt numFmtId="165" formatCode="#,##0\ &quot;€&quot;"/>
    <numFmt numFmtId="166" formatCode="#,##0.00\ [$€-C0A]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9"/>
      <color indexed="10"/>
      <name val="Calibri"/>
      <family val="2"/>
    </font>
    <font>
      <b/>
      <sz val="9"/>
      <color theme="0" tint="-0.14999847407452621"/>
      <name val="Calibri"/>
      <family val="2"/>
    </font>
    <font>
      <sz val="11"/>
      <color indexed="8"/>
      <name val="Calibri"/>
      <family val="2"/>
    </font>
    <font>
      <b/>
      <u/>
      <sz val="8"/>
      <color theme="1"/>
      <name val="Trebuchet MS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Trebuchet MS"/>
      <family val="2"/>
    </font>
    <font>
      <sz val="10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rgb="FFFF0000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6"/>
      <color indexed="8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9" fontId="10" fillId="0" borderId="0" applyFont="0" applyFill="0" applyBorder="0" applyAlignment="0" applyProtection="0"/>
    <xf numFmtId="0" fontId="14" fillId="0" borderId="0"/>
  </cellStyleXfs>
  <cellXfs count="130">
    <xf numFmtId="0" fontId="0" fillId="0" borderId="0" xfId="0"/>
    <xf numFmtId="0" fontId="2" fillId="0" borderId="1" xfId="1" applyFont="1" applyBorder="1" applyAlignment="1">
      <alignment vertical="center" wrapText="1"/>
    </xf>
    <xf numFmtId="0" fontId="1" fillId="0" borderId="1" xfId="1" applyBorder="1"/>
    <xf numFmtId="0" fontId="0" fillId="0" borderId="1" xfId="0" applyBorder="1"/>
    <xf numFmtId="0" fontId="1" fillId="0" borderId="1" xfId="1" applyFont="1" applyBorder="1" applyAlignment="1">
      <alignment wrapText="1"/>
    </xf>
    <xf numFmtId="0" fontId="3" fillId="0" borderId="1" xfId="1" applyFont="1" applyBorder="1" applyAlignment="1">
      <alignment horizontal="left" wrapText="1"/>
    </xf>
    <xf numFmtId="3" fontId="0" fillId="0" borderId="0" xfId="0" applyNumberFormat="1"/>
    <xf numFmtId="0" fontId="4" fillId="3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6" fillId="0" borderId="3" xfId="0" applyFont="1" applyBorder="1"/>
    <xf numFmtId="3" fontId="6" fillId="0" borderId="3" xfId="0" applyNumberFormat="1" applyFont="1" applyBorder="1"/>
    <xf numFmtId="0" fontId="4" fillId="3" borderId="3" xfId="0" applyFont="1" applyFill="1" applyBorder="1" applyAlignment="1">
      <alignment horizontal="center" vertical="center"/>
    </xf>
    <xf numFmtId="0" fontId="5" fillId="0" borderId="0" xfId="0" applyFont="1"/>
    <xf numFmtId="0" fontId="7" fillId="5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/>
    </xf>
    <xf numFmtId="0" fontId="6" fillId="0" borderId="0" xfId="0" applyFont="1" applyBorder="1"/>
    <xf numFmtId="0" fontId="5" fillId="0" borderId="0" xfId="0" applyFont="1" applyBorder="1"/>
    <xf numFmtId="3" fontId="6" fillId="0" borderId="0" xfId="0" applyNumberFormat="1" applyFont="1" applyBorder="1"/>
    <xf numFmtId="0" fontId="9" fillId="9" borderId="3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left" vertical="center"/>
    </xf>
    <xf numFmtId="0" fontId="6" fillId="0" borderId="0" xfId="0" applyFont="1"/>
    <xf numFmtId="0" fontId="5" fillId="0" borderId="5" xfId="0" applyFont="1" applyBorder="1"/>
    <xf numFmtId="164" fontId="5" fillId="0" borderId="0" xfId="0" applyNumberFormat="1" applyFont="1"/>
    <xf numFmtId="0" fontId="6" fillId="8" borderId="3" xfId="0" applyFont="1" applyFill="1" applyBorder="1" applyAlignment="1">
      <alignment horizontal="center"/>
    </xf>
    <xf numFmtId="164" fontId="6" fillId="8" borderId="3" xfId="0" applyNumberFormat="1" applyFont="1" applyFill="1" applyBorder="1" applyAlignment="1">
      <alignment horizontal="right" vertical="center"/>
    </xf>
    <xf numFmtId="10" fontId="6" fillId="8" borderId="3" xfId="0" applyNumberFormat="1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4" fillId="8" borderId="3" xfId="0" applyFont="1" applyFill="1" applyBorder="1" applyAlignment="1">
      <alignment vertical="center"/>
    </xf>
    <xf numFmtId="0" fontId="7" fillId="8" borderId="3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4" fillId="3" borderId="2" xfId="0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Border="1"/>
    <xf numFmtId="3" fontId="6" fillId="0" borderId="3" xfId="0" applyNumberFormat="1" applyFont="1" applyFill="1" applyBorder="1"/>
    <xf numFmtId="0" fontId="6" fillId="0" borderId="3" xfId="0" applyFont="1" applyFill="1" applyBorder="1"/>
    <xf numFmtId="0" fontId="0" fillId="0" borderId="0" xfId="0" applyAlignment="1"/>
    <xf numFmtId="0" fontId="15" fillId="0" borderId="0" xfId="1" applyFont="1"/>
    <xf numFmtId="0" fontId="2" fillId="0" borderId="0" xfId="1" applyFont="1" applyBorder="1" applyAlignment="1">
      <alignment vertical="center" wrapText="1"/>
    </xf>
    <xf numFmtId="0" fontId="1" fillId="0" borderId="0" xfId="1" applyBorder="1"/>
    <xf numFmtId="0" fontId="1" fillId="0" borderId="0" xfId="1" applyFont="1" applyBorder="1" applyAlignment="1">
      <alignment wrapText="1"/>
    </xf>
    <xf numFmtId="0" fontId="3" fillId="0" borderId="0" xfId="1" applyFont="1" applyBorder="1" applyAlignment="1">
      <alignment horizontal="left" wrapText="1"/>
    </xf>
    <xf numFmtId="0" fontId="1" fillId="0" borderId="0" xfId="1" applyFont="1" applyBorder="1" applyAlignment="1">
      <alignment horizontal="center" wrapText="1"/>
    </xf>
    <xf numFmtId="0" fontId="16" fillId="0" borderId="0" xfId="0" applyFont="1"/>
    <xf numFmtId="0" fontId="4" fillId="2" borderId="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165" fontId="4" fillId="2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left"/>
    </xf>
    <xf numFmtId="0" fontId="4" fillId="0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6" fillId="0" borderId="16" xfId="0" applyNumberFormat="1" applyFont="1" applyBorder="1" applyAlignment="1">
      <alignment horizontal="center" vertical="center"/>
    </xf>
    <xf numFmtId="0" fontId="7" fillId="8" borderId="16" xfId="0" applyNumberFormat="1" applyFont="1" applyFill="1" applyBorder="1" applyAlignment="1">
      <alignment horizontal="center" vertical="center"/>
    </xf>
    <xf numFmtId="0" fontId="5" fillId="0" borderId="16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left" vertical="center" wrapText="1"/>
    </xf>
    <xf numFmtId="164" fontId="6" fillId="0" borderId="19" xfId="0" applyNumberFormat="1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left"/>
    </xf>
    <xf numFmtId="164" fontId="6" fillId="0" borderId="19" xfId="0" applyNumberFormat="1" applyFont="1" applyFill="1" applyBorder="1" applyAlignment="1">
      <alignment horizontal="right"/>
    </xf>
    <xf numFmtId="4" fontId="6" fillId="0" borderId="19" xfId="0" applyNumberFormat="1" applyFont="1" applyFill="1" applyBorder="1" applyAlignment="1">
      <alignment horizontal="right"/>
    </xf>
    <xf numFmtId="0" fontId="18" fillId="12" borderId="11" xfId="0" applyFont="1" applyFill="1" applyBorder="1" applyAlignment="1">
      <alignment horizontal="justify" vertical="center" wrapText="1"/>
    </xf>
    <xf numFmtId="0" fontId="18" fillId="12" borderId="10" xfId="0" applyFont="1" applyFill="1" applyBorder="1" applyAlignment="1">
      <alignment horizontal="center" vertical="center"/>
    </xf>
    <xf numFmtId="0" fontId="18" fillId="12" borderId="12" xfId="0" applyFont="1" applyFill="1" applyBorder="1" applyAlignment="1">
      <alignment horizontal="justify" vertical="center" wrapText="1"/>
    </xf>
    <xf numFmtId="0" fontId="18" fillId="12" borderId="20" xfId="0" applyFont="1" applyFill="1" applyBorder="1" applyAlignment="1">
      <alignment horizontal="center" vertical="center"/>
    </xf>
    <xf numFmtId="0" fontId="20" fillId="13" borderId="12" xfId="0" applyFont="1" applyFill="1" applyBorder="1" applyAlignment="1">
      <alignment horizontal="center" vertical="center" wrapText="1"/>
    </xf>
    <xf numFmtId="0" fontId="20" fillId="13" borderId="20" xfId="0" applyFont="1" applyFill="1" applyBorder="1" applyAlignment="1">
      <alignment horizontal="center" vertical="center"/>
    </xf>
    <xf numFmtId="8" fontId="18" fillId="12" borderId="10" xfId="0" applyNumberFormat="1" applyFont="1" applyFill="1" applyBorder="1" applyAlignment="1">
      <alignment horizontal="right" vertical="center"/>
    </xf>
    <xf numFmtId="8" fontId="18" fillId="12" borderId="20" xfId="0" applyNumberFormat="1" applyFont="1" applyFill="1" applyBorder="1" applyAlignment="1">
      <alignment horizontal="right" vertical="center"/>
    </xf>
    <xf numFmtId="8" fontId="20" fillId="13" borderId="20" xfId="0" applyNumberFormat="1" applyFont="1" applyFill="1" applyBorder="1" applyAlignment="1">
      <alignment horizontal="right" vertical="center"/>
    </xf>
    <xf numFmtId="0" fontId="6" fillId="8" borderId="3" xfId="0" applyFont="1" applyFill="1" applyBorder="1" applyAlignment="1">
      <alignment horizontal="left"/>
    </xf>
    <xf numFmtId="0" fontId="21" fillId="0" borderId="0" xfId="0" applyFont="1" applyBorder="1" applyAlignment="1"/>
    <xf numFmtId="0" fontId="21" fillId="11" borderId="23" xfId="0" applyFont="1" applyFill="1" applyBorder="1" applyAlignment="1">
      <alignment horizontal="right" vertical="center"/>
    </xf>
    <xf numFmtId="0" fontId="21" fillId="11" borderId="19" xfId="0" applyFont="1" applyFill="1" applyBorder="1" applyAlignment="1">
      <alignment horizontal="right" vertical="center"/>
    </xf>
    <xf numFmtId="0" fontId="21" fillId="11" borderId="14" xfId="0" applyFont="1" applyFill="1" applyBorder="1" applyAlignment="1">
      <alignment horizontal="right" vertical="center"/>
    </xf>
    <xf numFmtId="0" fontId="21" fillId="12" borderId="26" xfId="0" applyFont="1" applyFill="1" applyBorder="1" applyAlignment="1">
      <alignment vertical="center"/>
    </xf>
    <xf numFmtId="0" fontId="23" fillId="2" borderId="23" xfId="3" applyFont="1" applyFill="1" applyBorder="1" applyAlignment="1">
      <alignment horizontal="right" indent="1"/>
    </xf>
    <xf numFmtId="0" fontId="23" fillId="2" borderId="19" xfId="3" applyFont="1" applyFill="1" applyBorder="1" applyAlignment="1">
      <alignment horizontal="right" indent="1"/>
    </xf>
    <xf numFmtId="166" fontId="23" fillId="2" borderId="19" xfId="3" applyNumberFormat="1" applyFont="1" applyFill="1" applyBorder="1" applyAlignment="1">
      <alignment horizontal="right" indent="1"/>
    </xf>
    <xf numFmtId="8" fontId="21" fillId="0" borderId="14" xfId="0" applyNumberFormat="1" applyFont="1" applyFill="1" applyBorder="1" applyAlignment="1">
      <alignment horizontal="right" vertical="center" indent="1"/>
    </xf>
    <xf numFmtId="0" fontId="21" fillId="12" borderId="27" xfId="0" applyFont="1" applyFill="1" applyBorder="1" applyAlignment="1">
      <alignment vertical="center"/>
    </xf>
    <xf numFmtId="0" fontId="23" fillId="0" borderId="23" xfId="3" applyFont="1" applyFill="1" applyBorder="1" applyAlignment="1">
      <alignment horizontal="right" indent="1"/>
    </xf>
    <xf numFmtId="0" fontId="23" fillId="0" borderId="19" xfId="3" applyFont="1" applyFill="1" applyBorder="1" applyAlignment="1">
      <alignment horizontal="right" indent="1"/>
    </xf>
    <xf numFmtId="166" fontId="23" fillId="0" borderId="19" xfId="3" applyNumberFormat="1" applyFont="1" applyFill="1" applyBorder="1" applyAlignment="1">
      <alignment horizontal="right" indent="1"/>
    </xf>
    <xf numFmtId="0" fontId="22" fillId="13" borderId="28" xfId="0" applyFont="1" applyFill="1" applyBorder="1" applyAlignment="1">
      <alignment horizontal="right" vertical="center"/>
    </xf>
    <xf numFmtId="0" fontId="22" fillId="13" borderId="24" xfId="0" applyFont="1" applyFill="1" applyBorder="1" applyAlignment="1">
      <alignment horizontal="right" vertical="center" indent="1"/>
    </xf>
    <xf numFmtId="0" fontId="22" fillId="13" borderId="25" xfId="0" applyFont="1" applyFill="1" applyBorder="1" applyAlignment="1">
      <alignment horizontal="right" vertical="center" indent="1"/>
    </xf>
    <xf numFmtId="164" fontId="22" fillId="13" borderId="25" xfId="0" applyNumberFormat="1" applyFont="1" applyFill="1" applyBorder="1" applyAlignment="1">
      <alignment horizontal="right" vertical="center" indent="1"/>
    </xf>
    <xf numFmtId="164" fontId="22" fillId="13" borderId="15" xfId="0" applyNumberFormat="1" applyFont="1" applyFill="1" applyBorder="1" applyAlignment="1">
      <alignment horizontal="right" vertical="center" indent="1"/>
    </xf>
    <xf numFmtId="165" fontId="6" fillId="0" borderId="3" xfId="0" applyNumberFormat="1" applyFont="1" applyBorder="1" applyAlignment="1">
      <alignment horizontal="right" vertical="center" indent="1"/>
    </xf>
    <xf numFmtId="165" fontId="7" fillId="8" borderId="3" xfId="0" applyNumberFormat="1" applyFont="1" applyFill="1" applyBorder="1" applyAlignment="1">
      <alignment horizontal="right" vertical="center" indent="1"/>
    </xf>
    <xf numFmtId="3" fontId="4" fillId="8" borderId="16" xfId="0" applyNumberFormat="1" applyFont="1" applyFill="1" applyBorder="1" applyAlignment="1">
      <alignment horizontal="right" vertical="center" indent="1"/>
    </xf>
    <xf numFmtId="3" fontId="7" fillId="8" borderId="16" xfId="0" applyNumberFormat="1" applyFont="1" applyFill="1" applyBorder="1" applyAlignment="1">
      <alignment horizontal="right" vertical="center" indent="1"/>
    </xf>
    <xf numFmtId="0" fontId="5" fillId="0" borderId="5" xfId="0" applyFont="1" applyBorder="1" applyAlignment="1">
      <alignment horizontal="left"/>
    </xf>
    <xf numFmtId="0" fontId="6" fillId="0" borderId="0" xfId="0" applyFont="1" applyFill="1" applyBorder="1"/>
    <xf numFmtId="0" fontId="13" fillId="11" borderId="11" xfId="0" applyFont="1" applyFill="1" applyBorder="1" applyAlignment="1">
      <alignment horizontal="center" vertical="center"/>
    </xf>
    <xf numFmtId="0" fontId="13" fillId="11" borderId="10" xfId="0" applyFont="1" applyFill="1" applyBorder="1" applyAlignment="1">
      <alignment horizontal="center" vertical="center"/>
    </xf>
    <xf numFmtId="0" fontId="24" fillId="15" borderId="21" xfId="0" applyFont="1" applyFill="1" applyBorder="1" applyAlignment="1">
      <alignment vertical="center"/>
    </xf>
    <xf numFmtId="0" fontId="12" fillId="10" borderId="8" xfId="0" applyFont="1" applyFill="1" applyBorder="1" applyAlignment="1">
      <alignment horizontal="center" vertical="center" wrapText="1"/>
    </xf>
    <xf numFmtId="0" fontId="12" fillId="10" borderId="9" xfId="0" applyFont="1" applyFill="1" applyBorder="1" applyAlignment="1">
      <alignment horizontal="center" vertical="center" wrapText="1"/>
    </xf>
    <xf numFmtId="0" fontId="12" fillId="10" borderId="1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right" wrapText="1"/>
    </xf>
    <xf numFmtId="0" fontId="1" fillId="0" borderId="1" xfId="1" applyFont="1" applyBorder="1" applyAlignment="1">
      <alignment horizontal="center" wrapText="1"/>
    </xf>
    <xf numFmtId="0" fontId="17" fillId="14" borderId="0" xfId="0" applyFont="1" applyFill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2" fillId="10" borderId="21" xfId="0" applyFont="1" applyFill="1" applyBorder="1" applyAlignment="1">
      <alignment horizontal="center" vertical="center"/>
    </xf>
    <xf numFmtId="0" fontId="22" fillId="10" borderId="22" xfId="0" applyFont="1" applyFill="1" applyBorder="1" applyAlignment="1">
      <alignment horizontal="center" vertical="center"/>
    </xf>
    <xf numFmtId="0" fontId="22" fillId="10" borderId="13" xfId="0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right"/>
    </xf>
  </cellXfs>
  <cellStyles count="4">
    <cellStyle name="Normal" xfId="0" builtinId="0"/>
    <cellStyle name="Normal 2" xfId="3"/>
    <cellStyle name="Normal 2 3" xfId="1"/>
    <cellStyle name="Porcentaje 2" xfId="2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Grupos de investigación</a:t>
            </a:r>
          </a:p>
        </c:rich>
      </c:tx>
      <c:layout>
        <c:manualLayout>
          <c:xMode val="edge"/>
          <c:yMode val="edge"/>
          <c:x val="0.21846297250226898"/>
          <c:y val="3.62811705010277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3231290013981893E-2"/>
          <c:y val="0.1892110654713243"/>
          <c:w val="0.52247945642308735"/>
          <c:h val="0.76061617045103402"/>
        </c:manualLayout>
      </c:layout>
      <c:doughnutChart>
        <c:varyColors val="1"/>
        <c:ser>
          <c:idx val="0"/>
          <c:order val="0"/>
          <c:tx>
            <c:strRef>
              <c:f>'2016_Investigación'!$A$16</c:f>
              <c:strCache>
                <c:ptCount val="1"/>
                <c:pt idx="0">
                  <c:v>nº de grupos de investigación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'2016_Investigación'!$B$15:$E$15</c:f>
              <c:strCache>
                <c:ptCount val="4"/>
                <c:pt idx="0">
                  <c:v>Científico</c:v>
                </c:pt>
                <c:pt idx="1">
                  <c:v>Humanístico</c:v>
                </c:pt>
                <c:pt idx="2">
                  <c:v>Tecnolóxico</c:v>
                </c:pt>
                <c:pt idx="3">
                  <c:v>Xurídico/Social</c:v>
                </c:pt>
              </c:strCache>
            </c:strRef>
          </c:cat>
          <c:val>
            <c:numRef>
              <c:f>'2016_Investigación'!$B$16:$E$16</c:f>
              <c:numCache>
                <c:formatCode>General</c:formatCode>
                <c:ptCount val="4"/>
                <c:pt idx="0">
                  <c:v>41</c:v>
                </c:pt>
                <c:pt idx="1">
                  <c:v>31</c:v>
                </c:pt>
                <c:pt idx="2">
                  <c:v>61</c:v>
                </c:pt>
                <c:pt idx="3">
                  <c:v>52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36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570395990220845"/>
          <c:y val="0.2674650746120843"/>
          <c:w val="0.28937392171772919"/>
          <c:h val="0.574457579836429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Proxectos importe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'2016_Proxectos'!$C$19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'2016_Proxectos'!$B$20:$B$25</c:f>
              <c:strCache>
                <c:ptCount val="6"/>
                <c:pt idx="0">
                  <c:v>E - CENTRAL DO ESTADO</c:v>
                </c:pt>
                <c:pt idx="1">
                  <c:v>X - XUNTA DE GALICIA</c:v>
                </c:pt>
                <c:pt idx="2">
                  <c:v>O - OUTROS</c:v>
                </c:pt>
                <c:pt idx="3">
                  <c:v>Europeo</c:v>
                </c:pt>
                <c:pt idx="4">
                  <c:v>Intereg</c:v>
                </c:pt>
                <c:pt idx="5">
                  <c:v>Total xeral</c:v>
                </c:pt>
              </c:strCache>
            </c:strRef>
          </c:cat>
          <c:val>
            <c:numRef>
              <c:f>'2016_Proxectos'!$C$20:$C$25</c:f>
              <c:numCache>
                <c:formatCode>#,##0\ "€"</c:formatCode>
                <c:ptCount val="6"/>
                <c:pt idx="0">
                  <c:v>3072197</c:v>
                </c:pt>
                <c:pt idx="1">
                  <c:v>5797841.0700000003</c:v>
                </c:pt>
                <c:pt idx="2">
                  <c:v>0</c:v>
                </c:pt>
                <c:pt idx="3">
                  <c:v>1388722.22</c:v>
                </c:pt>
                <c:pt idx="4">
                  <c:v>244400</c:v>
                </c:pt>
                <c:pt idx="5" formatCode="#,##0">
                  <c:v>10503160.290000001</c:v>
                </c:pt>
              </c:numCache>
            </c:numRef>
          </c:val>
        </c:ser>
        <c:ser>
          <c:idx val="1"/>
          <c:order val="1"/>
          <c:tx>
            <c:strRef>
              <c:f>'2016_Proxectos'!$D$19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'2016_Proxectos'!$B$20:$B$25</c:f>
              <c:strCache>
                <c:ptCount val="6"/>
                <c:pt idx="0">
                  <c:v>E - CENTRAL DO ESTADO</c:v>
                </c:pt>
                <c:pt idx="1">
                  <c:v>X - XUNTA DE GALICIA</c:v>
                </c:pt>
                <c:pt idx="2">
                  <c:v>O - OUTROS</c:v>
                </c:pt>
                <c:pt idx="3">
                  <c:v>Europeo</c:v>
                </c:pt>
                <c:pt idx="4">
                  <c:v>Intereg</c:v>
                </c:pt>
                <c:pt idx="5">
                  <c:v>Total xeral</c:v>
                </c:pt>
              </c:strCache>
            </c:strRef>
          </c:cat>
          <c:val>
            <c:numRef>
              <c:f>'2016_Proxectos'!$D$20:$D$25</c:f>
              <c:numCache>
                <c:formatCode>#,##0\ "€"</c:formatCode>
                <c:ptCount val="6"/>
                <c:pt idx="0">
                  <c:v>0</c:v>
                </c:pt>
                <c:pt idx="1">
                  <c:v>3097800</c:v>
                </c:pt>
                <c:pt idx="2">
                  <c:v>0</c:v>
                </c:pt>
                <c:pt idx="3">
                  <c:v>4893072.3899999997</c:v>
                </c:pt>
                <c:pt idx="4">
                  <c:v>0</c:v>
                </c:pt>
                <c:pt idx="5" formatCode="#,##0">
                  <c:v>7990872.3899999997</c:v>
                </c:pt>
              </c:numCache>
            </c:numRef>
          </c:val>
        </c:ser>
        <c:ser>
          <c:idx val="2"/>
          <c:order val="2"/>
          <c:tx>
            <c:strRef>
              <c:f>'2016_Proxectos'!$E$19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'2016_Proxectos'!$B$20:$B$25</c:f>
              <c:strCache>
                <c:ptCount val="6"/>
                <c:pt idx="0">
                  <c:v>E - CENTRAL DO ESTADO</c:v>
                </c:pt>
                <c:pt idx="1">
                  <c:v>X - XUNTA DE GALICIA</c:v>
                </c:pt>
                <c:pt idx="2">
                  <c:v>O - OUTROS</c:v>
                </c:pt>
                <c:pt idx="3">
                  <c:v>Europeo</c:v>
                </c:pt>
                <c:pt idx="4">
                  <c:v>Intereg</c:v>
                </c:pt>
                <c:pt idx="5">
                  <c:v>Total xeral</c:v>
                </c:pt>
              </c:strCache>
            </c:strRef>
          </c:cat>
          <c:val>
            <c:numRef>
              <c:f>'2016_Proxectos'!$E$20:$E$25</c:f>
              <c:numCache>
                <c:formatCode>#,##0\ "€"</c:formatCode>
                <c:ptCount val="6"/>
                <c:pt idx="0">
                  <c:v>4069609.34</c:v>
                </c:pt>
                <c:pt idx="1">
                  <c:v>5312000</c:v>
                </c:pt>
                <c:pt idx="2">
                  <c:v>108000</c:v>
                </c:pt>
                <c:pt idx="3">
                  <c:v>1201045.6000000001</c:v>
                </c:pt>
                <c:pt idx="4">
                  <c:v>72020</c:v>
                </c:pt>
                <c:pt idx="5" formatCode="#,##0">
                  <c:v>10762674.939999999</c:v>
                </c:pt>
              </c:numCache>
            </c:numRef>
          </c:val>
        </c:ser>
        <c:ser>
          <c:idx val="3"/>
          <c:order val="3"/>
          <c:tx>
            <c:strRef>
              <c:f>'2016_Proxectos'!$F$19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'2016_Proxectos'!$B$20:$B$25</c:f>
              <c:strCache>
                <c:ptCount val="6"/>
                <c:pt idx="0">
                  <c:v>E - CENTRAL DO ESTADO</c:v>
                </c:pt>
                <c:pt idx="1">
                  <c:v>X - XUNTA DE GALICIA</c:v>
                </c:pt>
                <c:pt idx="2">
                  <c:v>O - OUTROS</c:v>
                </c:pt>
                <c:pt idx="3">
                  <c:v>Europeo</c:v>
                </c:pt>
                <c:pt idx="4">
                  <c:v>Intereg</c:v>
                </c:pt>
                <c:pt idx="5">
                  <c:v>Total xeral</c:v>
                </c:pt>
              </c:strCache>
            </c:strRef>
          </c:cat>
          <c:val>
            <c:numRef>
              <c:f>'2016_Proxectos'!$F$20:$F$25</c:f>
              <c:numCache>
                <c:formatCode>#,##0\ "€"</c:formatCode>
                <c:ptCount val="6"/>
                <c:pt idx="0">
                  <c:v>5456349.2400000002</c:v>
                </c:pt>
                <c:pt idx="1">
                  <c:v>2860000</c:v>
                </c:pt>
                <c:pt idx="2">
                  <c:v>19954.57</c:v>
                </c:pt>
                <c:pt idx="3">
                  <c:v>1855568.5</c:v>
                </c:pt>
                <c:pt idx="4">
                  <c:v>0</c:v>
                </c:pt>
                <c:pt idx="5" formatCode="#,##0">
                  <c:v>10191872.310000001</c:v>
                </c:pt>
              </c:numCache>
            </c:numRef>
          </c:val>
        </c:ser>
        <c:ser>
          <c:idx val="4"/>
          <c:order val="4"/>
          <c:tx>
            <c:strRef>
              <c:f>'2016_Proxectos'!$G$19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'2016_Proxectos'!$B$20:$B$25</c:f>
              <c:strCache>
                <c:ptCount val="6"/>
                <c:pt idx="0">
                  <c:v>E - CENTRAL DO ESTADO</c:v>
                </c:pt>
                <c:pt idx="1">
                  <c:v>X - XUNTA DE GALICIA</c:v>
                </c:pt>
                <c:pt idx="2">
                  <c:v>O - OUTROS</c:v>
                </c:pt>
                <c:pt idx="3">
                  <c:v>Europeo</c:v>
                </c:pt>
                <c:pt idx="4">
                  <c:v>Intereg</c:v>
                </c:pt>
                <c:pt idx="5">
                  <c:v>Total xeral</c:v>
                </c:pt>
              </c:strCache>
            </c:strRef>
          </c:cat>
          <c:val>
            <c:numRef>
              <c:f>'2016_Proxectos'!$G$20:$G$25</c:f>
              <c:numCache>
                <c:formatCode>#,##0\ "€"</c:formatCode>
                <c:ptCount val="6"/>
                <c:pt idx="0">
                  <c:v>4049876</c:v>
                </c:pt>
                <c:pt idx="1">
                  <c:v>3619814.0300000003</c:v>
                </c:pt>
                <c:pt idx="2">
                  <c:v>0</c:v>
                </c:pt>
                <c:pt idx="3">
                  <c:v>2848255</c:v>
                </c:pt>
                <c:pt idx="4">
                  <c:v>881250</c:v>
                </c:pt>
                <c:pt idx="5" formatCode="#,##0">
                  <c:v>11399195.030000001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957120"/>
        <c:axId val="151957680"/>
      </c:barChart>
      <c:catAx>
        <c:axId val="151957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1957680"/>
        <c:crosses val="autoZero"/>
        <c:auto val="1"/>
        <c:lblAlgn val="ctr"/>
        <c:lblOffset val="100"/>
        <c:noMultiLvlLbl val="0"/>
      </c:catAx>
      <c:valAx>
        <c:axId val="151957680"/>
        <c:scaling>
          <c:orientation val="minMax"/>
          <c:max val="11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1957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Núm. de proxectos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'2016_Proxectos'!$C$29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'2016_Proxectos'!$B$30:$B$35</c:f>
              <c:strCache>
                <c:ptCount val="6"/>
                <c:pt idx="0">
                  <c:v>E - CENTRAL DO ESTADO</c:v>
                </c:pt>
                <c:pt idx="1">
                  <c:v>X - XUNTA DE GALICIA</c:v>
                </c:pt>
                <c:pt idx="2">
                  <c:v>O - OUTROS</c:v>
                </c:pt>
                <c:pt idx="3">
                  <c:v>Europeo</c:v>
                </c:pt>
                <c:pt idx="4">
                  <c:v>Intereg</c:v>
                </c:pt>
                <c:pt idx="5">
                  <c:v>Total xeral</c:v>
                </c:pt>
              </c:strCache>
            </c:strRef>
          </c:cat>
          <c:val>
            <c:numRef>
              <c:f>'2016_Proxectos'!$C$30:$C$35</c:f>
              <c:numCache>
                <c:formatCode>General</c:formatCode>
                <c:ptCount val="6"/>
                <c:pt idx="0">
                  <c:v>39</c:v>
                </c:pt>
                <c:pt idx="1">
                  <c:v>49</c:v>
                </c:pt>
                <c:pt idx="2">
                  <c:v>0</c:v>
                </c:pt>
                <c:pt idx="3">
                  <c:v>9</c:v>
                </c:pt>
                <c:pt idx="4">
                  <c:v>2</c:v>
                </c:pt>
                <c:pt idx="5">
                  <c:v>99</c:v>
                </c:pt>
              </c:numCache>
            </c:numRef>
          </c:val>
        </c:ser>
        <c:ser>
          <c:idx val="1"/>
          <c:order val="1"/>
          <c:tx>
            <c:strRef>
              <c:f>'2016_Proxectos'!$D$29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'2016_Proxectos'!$B$30:$B$35</c:f>
              <c:strCache>
                <c:ptCount val="6"/>
                <c:pt idx="0">
                  <c:v>E - CENTRAL DO ESTADO</c:v>
                </c:pt>
                <c:pt idx="1">
                  <c:v>X - XUNTA DE GALICIA</c:v>
                </c:pt>
                <c:pt idx="2">
                  <c:v>O - OUTROS</c:v>
                </c:pt>
                <c:pt idx="3">
                  <c:v>Europeo</c:v>
                </c:pt>
                <c:pt idx="4">
                  <c:v>Intereg</c:v>
                </c:pt>
                <c:pt idx="5">
                  <c:v>Total xeral</c:v>
                </c:pt>
              </c:strCache>
            </c:strRef>
          </c:cat>
          <c:val>
            <c:numRef>
              <c:f>'2016_Proxectos'!$D$30:$D$35</c:f>
              <c:numCache>
                <c:formatCode>General</c:formatCode>
                <c:ptCount val="6"/>
                <c:pt idx="0">
                  <c:v>0</c:v>
                </c:pt>
                <c:pt idx="1">
                  <c:v>31</c:v>
                </c:pt>
                <c:pt idx="2">
                  <c:v>0</c:v>
                </c:pt>
                <c:pt idx="3">
                  <c:v>9</c:v>
                </c:pt>
                <c:pt idx="4">
                  <c:v>0</c:v>
                </c:pt>
                <c:pt idx="5">
                  <c:v>40</c:v>
                </c:pt>
              </c:numCache>
            </c:numRef>
          </c:val>
        </c:ser>
        <c:ser>
          <c:idx val="2"/>
          <c:order val="2"/>
          <c:tx>
            <c:strRef>
              <c:f>'2016_Proxectos'!$E$29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'2016_Proxectos'!$B$30:$B$35</c:f>
              <c:strCache>
                <c:ptCount val="6"/>
                <c:pt idx="0">
                  <c:v>E - CENTRAL DO ESTADO</c:v>
                </c:pt>
                <c:pt idx="1">
                  <c:v>X - XUNTA DE GALICIA</c:v>
                </c:pt>
                <c:pt idx="2">
                  <c:v>O - OUTROS</c:v>
                </c:pt>
                <c:pt idx="3">
                  <c:v>Europeo</c:v>
                </c:pt>
                <c:pt idx="4">
                  <c:v>Intereg</c:v>
                </c:pt>
                <c:pt idx="5">
                  <c:v>Total xeral</c:v>
                </c:pt>
              </c:strCache>
            </c:strRef>
          </c:cat>
          <c:val>
            <c:numRef>
              <c:f>'2016_Proxectos'!$E$30:$E$35</c:f>
              <c:numCache>
                <c:formatCode>General</c:formatCode>
                <c:ptCount val="6"/>
                <c:pt idx="0">
                  <c:v>45</c:v>
                </c:pt>
                <c:pt idx="1">
                  <c:v>40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89</c:v>
                </c:pt>
              </c:numCache>
            </c:numRef>
          </c:val>
        </c:ser>
        <c:ser>
          <c:idx val="3"/>
          <c:order val="3"/>
          <c:tx>
            <c:strRef>
              <c:f>'2016_Proxectos'!$F$29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'2016_Proxectos'!$B$30:$B$35</c:f>
              <c:strCache>
                <c:ptCount val="6"/>
                <c:pt idx="0">
                  <c:v>E - CENTRAL DO ESTADO</c:v>
                </c:pt>
                <c:pt idx="1">
                  <c:v>X - XUNTA DE GALICIA</c:v>
                </c:pt>
                <c:pt idx="2">
                  <c:v>O - OUTROS</c:v>
                </c:pt>
                <c:pt idx="3">
                  <c:v>Europeo</c:v>
                </c:pt>
                <c:pt idx="4">
                  <c:v>Intereg</c:v>
                </c:pt>
                <c:pt idx="5">
                  <c:v>Total xeral</c:v>
                </c:pt>
              </c:strCache>
            </c:strRef>
          </c:cat>
          <c:val>
            <c:numRef>
              <c:f>'2016_Proxectos'!$F$30:$F$35</c:f>
              <c:numCache>
                <c:formatCode>General</c:formatCode>
                <c:ptCount val="6"/>
                <c:pt idx="0">
                  <c:v>53</c:v>
                </c:pt>
                <c:pt idx="1">
                  <c:v>11</c:v>
                </c:pt>
                <c:pt idx="2">
                  <c:v>1</c:v>
                </c:pt>
                <c:pt idx="3">
                  <c:v>6</c:v>
                </c:pt>
                <c:pt idx="4">
                  <c:v>0</c:v>
                </c:pt>
                <c:pt idx="5">
                  <c:v>71</c:v>
                </c:pt>
              </c:numCache>
            </c:numRef>
          </c:val>
        </c:ser>
        <c:ser>
          <c:idx val="4"/>
          <c:order val="4"/>
          <c:tx>
            <c:strRef>
              <c:f>'2016_Proxectos'!$G$29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'2016_Proxectos'!$B$30:$B$35</c:f>
              <c:strCache>
                <c:ptCount val="6"/>
                <c:pt idx="0">
                  <c:v>E - CENTRAL DO ESTADO</c:v>
                </c:pt>
                <c:pt idx="1">
                  <c:v>X - XUNTA DE GALICIA</c:v>
                </c:pt>
                <c:pt idx="2">
                  <c:v>O - OUTROS</c:v>
                </c:pt>
                <c:pt idx="3">
                  <c:v>Europeo</c:v>
                </c:pt>
                <c:pt idx="4">
                  <c:v>Intereg</c:v>
                </c:pt>
                <c:pt idx="5">
                  <c:v>Total xeral</c:v>
                </c:pt>
              </c:strCache>
            </c:strRef>
          </c:cat>
          <c:val>
            <c:numRef>
              <c:f>'2016_Proxectos'!$G$30:$G$35</c:f>
              <c:numCache>
                <c:formatCode>General</c:formatCode>
                <c:ptCount val="6"/>
                <c:pt idx="0">
                  <c:v>37</c:v>
                </c:pt>
                <c:pt idx="1">
                  <c:v>21</c:v>
                </c:pt>
                <c:pt idx="2">
                  <c:v>0</c:v>
                </c:pt>
                <c:pt idx="3">
                  <c:v>6</c:v>
                </c:pt>
                <c:pt idx="4">
                  <c:v>1</c:v>
                </c:pt>
                <c:pt idx="5">
                  <c:v>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1586144"/>
        <c:axId val="221586704"/>
      </c:barChart>
      <c:catAx>
        <c:axId val="22158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1586704"/>
        <c:crosses val="autoZero"/>
        <c:auto val="1"/>
        <c:lblAlgn val="ctr"/>
        <c:lblOffset val="100"/>
        <c:noMultiLvlLbl val="0"/>
      </c:catAx>
      <c:valAx>
        <c:axId val="22158670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1586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importes por ÁMBITO</a:t>
            </a:r>
          </a:p>
        </c:rich>
      </c:tx>
      <c:layout>
        <c:manualLayout>
          <c:xMode val="edge"/>
          <c:yMode val="edge"/>
          <c:x val="0.19386111111111112"/>
          <c:y val="6.9444444444444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3420166266576493E-2"/>
          <c:y val="0.22712392128327014"/>
          <c:w val="0.43380905511811019"/>
          <c:h val="0.72301509186351698"/>
        </c:manualLayout>
      </c:layout>
      <c:pieChart>
        <c:varyColors val="1"/>
        <c:ser>
          <c:idx val="5"/>
          <c:order val="5"/>
          <c:tx>
            <c:strRef>
              <c:f>'2016_Proxectos'!$B$15</c:f>
              <c:strCache>
                <c:ptCount val="1"/>
                <c:pt idx="0">
                  <c:v>Total xeral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1"/>
              <c:layout>
                <c:manualLayout>
                  <c:x val="2.8815526328856297E-2"/>
                  <c:y val="-1.33725383369264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'2016_Proxectos'!$C$7:$J$9</c15:sqref>
                  </c15:fullRef>
                </c:ext>
              </c:extLst>
              <c:f>('2016_Proxectos'!$D$7:$D$9,'2016_Proxectos'!$F$7:$F$9,'2016_Proxectos'!$H$7:$H$9,'2016_Proxectos'!$J$7:$J$9)</c:f>
              <c:multiLvlStrCache>
                <c:ptCount val="4"/>
                <c:lvl>
                  <c:pt idx="0">
                    <c:v>Importe</c:v>
                  </c:pt>
                  <c:pt idx="1">
                    <c:v>Importe</c:v>
                  </c:pt>
                  <c:pt idx="2">
                    <c:v>Importe</c:v>
                  </c:pt>
                  <c:pt idx="3">
                    <c:v>Importe</c:v>
                  </c:pt>
                </c:lvl>
                <c:lvl/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'2016_Proxectos'!$C$15:$J$15</c15:sqref>
                  </c15:fullRef>
                </c:ext>
              </c:extLst>
              <c:f>('2016_Proxectos'!$D$15,'2016_Proxectos'!$F$15,'2016_Proxectos'!$H$15,'2016_Proxectos'!$J$15)</c:f>
              <c:numCache>
                <c:formatCode>#,##0\ "€"</c:formatCode>
                <c:ptCount val="4"/>
                <c:pt idx="0">
                  <c:v>4894481</c:v>
                </c:pt>
                <c:pt idx="1">
                  <c:v>292820</c:v>
                </c:pt>
                <c:pt idx="2">
                  <c:v>4562640.03</c:v>
                </c:pt>
                <c:pt idx="3">
                  <c:v>1649254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'2016_Proxectos'!$B$10</c15:sqref>
                        </c15:formulaRef>
                      </c:ext>
                    </c:extLst>
                    <c:strCache>
                      <c:ptCount val="1"/>
                      <c:pt idx="0">
                        <c:v>E - CENTRAL DO ESTADO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cat>
                  <c:multiLvlStrRef>
                    <c:extLst>
                      <c:ext uri="{02D57815-91ED-43cb-92C2-25804820EDAC}">
                        <c15:fullRef>
                          <c15:sqref>'2016_Proxectos'!$C$7:$J$9</c15:sqref>
                        </c15:fullRef>
                        <c15:formulaRef>
                          <c15:sqref>('2016_Proxectos'!$D$7:$D$9,'2016_Proxectos'!$F$7:$F$9,'2016_Proxectos'!$H$7:$H$9,'2016_Proxectos'!$J$7:$J$9)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Importe</c:v>
                        </c:pt>
                        <c:pt idx="1">
                          <c:v>Importe</c:v>
                        </c:pt>
                        <c:pt idx="2">
                          <c:v>Importe</c:v>
                        </c:pt>
                        <c:pt idx="3">
                          <c:v>Importe</c:v>
                        </c:pt>
                      </c:lvl>
                      <c:lvl/>
                      <c:lvl/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'2016_Proxectos'!$C$10:$J$10</c15:sqref>
                        </c15:fullRef>
                        <c15:formulaRef>
                          <c15:sqref>('2016_Proxectos'!$D$10,'2016_Proxectos'!$F$10,'2016_Proxectos'!$H$10,'2016_Proxectos'!$J$10)</c15:sqref>
                        </c15:formulaRef>
                      </c:ext>
                    </c:extLst>
                    <c:numCache>
                      <c:formatCode>#,##0\ "€"</c:formatCode>
                      <c:ptCount val="4"/>
                      <c:pt idx="0">
                        <c:v>1623820</c:v>
                      </c:pt>
                      <c:pt idx="1">
                        <c:v>292820</c:v>
                      </c:pt>
                      <c:pt idx="2">
                        <c:v>1971576</c:v>
                      </c:pt>
                      <c:pt idx="3">
                        <c:v>161660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'2016_Proxectos'!$B$11</c15:sqref>
                        </c15:formulaRef>
                      </c:ext>
                    </c:extLst>
                    <c:strCache>
                      <c:ptCount val="1"/>
                      <c:pt idx="0">
                        <c:v>X - XUNTA DE GALICIA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'2016_Proxectos'!$C$7:$J$9</c15:sqref>
                        </c15:fullRef>
                        <c15:formulaRef>
                          <c15:sqref>('2016_Proxectos'!$D$7:$D$9,'2016_Proxectos'!$F$7:$F$9,'2016_Proxectos'!$H$7:$H$9,'2016_Proxectos'!$J$7:$J$9)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Importe</c:v>
                        </c:pt>
                        <c:pt idx="1">
                          <c:v>Importe</c:v>
                        </c:pt>
                        <c:pt idx="2">
                          <c:v>Importe</c:v>
                        </c:pt>
                        <c:pt idx="3">
                          <c:v>Importe</c:v>
                        </c:pt>
                      </c:lvl>
                      <c:lvl/>
                      <c:lvl/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'2016_Proxectos'!$C$11:$J$11</c15:sqref>
                        </c15:fullRef>
                        <c15:formulaRef>
                          <c15:sqref>('2016_Proxectos'!$D$11,'2016_Proxectos'!$F$11,'2016_Proxectos'!$H$11,'2016_Proxectos'!$J$11)</c15:sqref>
                        </c15:formulaRef>
                      </c:ext>
                    </c:extLst>
                    <c:numCache>
                      <c:formatCode>#,##0\ "€"</c:formatCode>
                      <c:ptCount val="4"/>
                      <c:pt idx="0">
                        <c:v>1910000</c:v>
                      </c:pt>
                      <c:pt idx="2">
                        <c:v>1709814.03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'2016_Proxectos'!$B$12</c15:sqref>
                        </c15:formulaRef>
                      </c:ext>
                    </c:extLst>
                    <c:strCache>
                      <c:ptCount val="1"/>
                      <c:pt idx="0">
                        <c:v>O - OUTROS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'2016_Proxectos'!$C$7:$J$9</c15:sqref>
                        </c15:fullRef>
                        <c15:formulaRef>
                          <c15:sqref>('2016_Proxectos'!$D$7:$D$9,'2016_Proxectos'!$F$7:$F$9,'2016_Proxectos'!$H$7:$H$9,'2016_Proxectos'!$J$7:$J$9)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Importe</c:v>
                        </c:pt>
                        <c:pt idx="1">
                          <c:v>Importe</c:v>
                        </c:pt>
                        <c:pt idx="2">
                          <c:v>Importe</c:v>
                        </c:pt>
                        <c:pt idx="3">
                          <c:v>Importe</c:v>
                        </c:pt>
                      </c:lvl>
                      <c:lvl/>
                      <c:lvl/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'2016_Proxectos'!$C$12:$J$12</c15:sqref>
                        </c15:fullRef>
                        <c15:formulaRef>
                          <c15:sqref>('2016_Proxectos'!$D$12,'2016_Proxectos'!$F$12,'2016_Proxectos'!$H$12,'2016_Proxectos'!$J$12)</c15:sqref>
                        </c15:formulaRef>
                      </c:ext>
                    </c:extLst>
                    <c:numCache>
                      <c:formatCode>#,##0\ "€"</c:formatCode>
                      <c:ptCount val="4"/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'2016_Proxectos'!$B$13</c15:sqref>
                        </c15:formulaRef>
                      </c:ext>
                    </c:extLst>
                    <c:strCache>
                      <c:ptCount val="1"/>
                      <c:pt idx="0">
                        <c:v>Europeo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'2016_Proxectos'!$C$7:$J$9</c15:sqref>
                        </c15:fullRef>
                        <c15:formulaRef>
                          <c15:sqref>('2016_Proxectos'!$D$7:$D$9,'2016_Proxectos'!$F$7:$F$9,'2016_Proxectos'!$H$7:$H$9,'2016_Proxectos'!$J$7:$J$9)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Importe</c:v>
                        </c:pt>
                        <c:pt idx="1">
                          <c:v>Importe</c:v>
                        </c:pt>
                        <c:pt idx="2">
                          <c:v>Importe</c:v>
                        </c:pt>
                        <c:pt idx="3">
                          <c:v>Importe</c:v>
                        </c:pt>
                      </c:lvl>
                      <c:lvl/>
                      <c:lvl/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'2016_Proxectos'!$C$13:$J$13</c15:sqref>
                        </c15:fullRef>
                        <c15:formulaRef>
                          <c15:sqref>('2016_Proxectos'!$D$13,'2016_Proxectos'!$F$13,'2016_Proxectos'!$H$13,'2016_Proxectos'!$J$13)</c15:sqref>
                        </c15:formulaRef>
                      </c:ext>
                    </c:extLst>
                    <c:numCache>
                      <c:formatCode>#,##0\ "€"</c:formatCode>
                      <c:ptCount val="4"/>
                      <c:pt idx="0">
                        <c:v>1360661</c:v>
                      </c:pt>
                      <c:pt idx="3">
                        <c:v>1487594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'2016_Proxectos'!$B$14</c15:sqref>
                        </c15:formulaRef>
                      </c:ext>
                    </c:extLst>
                    <c:strCache>
                      <c:ptCount val="1"/>
                      <c:pt idx="0">
                        <c:v>Intereg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'2016_Proxectos'!$C$7:$J$9</c15:sqref>
                        </c15:fullRef>
                        <c15:formulaRef>
                          <c15:sqref>('2016_Proxectos'!$D$7:$D$9,'2016_Proxectos'!$F$7:$F$9,'2016_Proxectos'!$H$7:$H$9,'2016_Proxectos'!$J$7:$J$9)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Importe</c:v>
                        </c:pt>
                        <c:pt idx="1">
                          <c:v>Importe</c:v>
                        </c:pt>
                        <c:pt idx="2">
                          <c:v>Importe</c:v>
                        </c:pt>
                        <c:pt idx="3">
                          <c:v>Importe</c:v>
                        </c:pt>
                      </c:lvl>
                      <c:lvl/>
                      <c:lvl/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'2016_Proxectos'!$C$14:$J$14</c15:sqref>
                        </c15:fullRef>
                        <c15:formulaRef>
                          <c15:sqref>('2016_Proxectos'!$D$14,'2016_Proxectos'!$F$14,'2016_Proxectos'!$H$14,'2016_Proxectos'!$J$14)</c15:sqref>
                        </c15:formulaRef>
                      </c:ext>
                    </c:extLst>
                    <c:numCache>
                      <c:formatCode>#,##0\ "€"</c:formatCode>
                      <c:ptCount val="4"/>
                      <c:pt idx="2">
                        <c:v>881250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1916674816053499"/>
          <c:y val="0.22002309339222012"/>
          <c:w val="0.43202318532518724"/>
          <c:h val="0.592596967045786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concedidos por ÁMBITO</a:t>
            </a:r>
          </a:p>
        </c:rich>
      </c:tx>
      <c:layout>
        <c:manualLayout>
          <c:xMode val="edge"/>
          <c:yMode val="edge"/>
          <c:x val="0.19386111111111112"/>
          <c:y val="6.9444444444444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3420166266576493E-2"/>
          <c:y val="0.22712392128327014"/>
          <c:w val="0.43380905511811019"/>
          <c:h val="0.72301509186351698"/>
        </c:manualLayout>
      </c:layout>
      <c:pieChart>
        <c:varyColors val="1"/>
        <c:ser>
          <c:idx val="5"/>
          <c:order val="5"/>
          <c:tx>
            <c:strRef>
              <c:f>'2016_Proxectos'!$B$15</c:f>
              <c:strCache>
                <c:ptCount val="1"/>
                <c:pt idx="0">
                  <c:v>Total xeral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'2016_Proxectos'!$C$7:$J$9</c15:sqref>
                  </c15:fullRef>
                </c:ext>
              </c:extLst>
              <c:f>('2016_Proxectos'!$C$7:$C$9,'2016_Proxectos'!$E$7:$E$9,'2016_Proxectos'!$G$7:$G$9,'2016_Proxectos'!$I$7:$I$9)</c:f>
              <c:multiLvlStrCache>
                <c:ptCount val="4"/>
                <c:lvl>
                  <c:pt idx="0">
                    <c:v>Número</c:v>
                  </c:pt>
                  <c:pt idx="1">
                    <c:v>Número</c:v>
                  </c:pt>
                  <c:pt idx="2">
                    <c:v>Número</c:v>
                  </c:pt>
                  <c:pt idx="3">
                    <c:v>Número</c:v>
                  </c:pt>
                </c:lvl>
                <c:lvl>
                  <c:pt idx="0">
                    <c:v>Científico</c:v>
                  </c:pt>
                  <c:pt idx="1">
                    <c:v>Humanístico</c:v>
                  </c:pt>
                  <c:pt idx="2">
                    <c:v>Tecnolóxico</c:v>
                  </c:pt>
                  <c:pt idx="3">
                    <c:v>Xurídico-Social</c:v>
                  </c:pt>
                </c:lvl>
                <c:lvl>
                  <c:pt idx="0">
                    <c:v>ÁMBITO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'2016_Proxectos'!$C$15:$J$15</c15:sqref>
                  </c15:fullRef>
                </c:ext>
              </c:extLst>
              <c:f>('2016_Proxectos'!$C$15,'2016_Proxectos'!$E$15,'2016_Proxectos'!$G$15,'2016_Proxectos'!$I$15)</c:f>
              <c:numCache>
                <c:formatCode>#,##0\ "€"</c:formatCode>
                <c:ptCount val="4"/>
                <c:pt idx="0" formatCode="General">
                  <c:v>26</c:v>
                </c:pt>
                <c:pt idx="1" formatCode="General">
                  <c:v>5</c:v>
                </c:pt>
                <c:pt idx="2" formatCode="General">
                  <c:v>26</c:v>
                </c:pt>
                <c:pt idx="3" formatCode="General">
                  <c:v>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'2016_Proxectos'!$D$15</c15:sqref>
                  <c15:spPr xmlns:c15="http://schemas.microsoft.com/office/drawing/2012/chart"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'2016_Proxectos'!$F$15</c15:sqref>
                  <c15:spPr xmlns:c15="http://schemas.microsoft.com/office/drawing/2012/chart"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  <c15:dLbl>
                    <c:idx val="1"/>
                    <c:layout>
                      <c:manualLayout>
                        <c:x val="2.8815526328856297E-2"/>
                        <c:y val="-1.3372538336926424E-2"/>
                      </c:manualLayout>
                    </c:layout>
                    <c:showLegendKey val="0"/>
                    <c:showVal val="0"/>
                    <c:showCatName val="0"/>
                    <c:showSerName val="0"/>
                    <c:showPercent val="1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  <c15:categoryFilterException>
                  <c15:sqref>'2016_Proxectos'!$H$15</c15:sqref>
                  <c15:spPr xmlns:c15="http://schemas.microsoft.com/office/drawing/2012/chart"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'2016_Proxectos'!$J$15</c15:sqref>
                  <c15:spPr xmlns:c15="http://schemas.microsoft.com/office/drawing/2012/chart"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'2016_Proxectos'!$B$10</c15:sqref>
                        </c15:formulaRef>
                      </c:ext>
                    </c:extLst>
                    <c:strCache>
                      <c:ptCount val="1"/>
                      <c:pt idx="0">
                        <c:v>E - CENTRAL DO ESTADO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cat>
                  <c:multiLvlStrRef>
                    <c:extLst>
                      <c:ext uri="{02D57815-91ED-43cb-92C2-25804820EDAC}">
                        <c15:fullRef>
                          <c15:sqref>'2016_Proxectos'!$C$7:$J$9</c15:sqref>
                        </c15:fullRef>
                        <c15:formulaRef>
                          <c15:sqref>('2016_Proxectos'!$C$7:$C$9,'2016_Proxectos'!$E$7:$E$9,'2016_Proxectos'!$G$7:$G$9,'2016_Proxectos'!$I$7:$I$9)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Número</c:v>
                        </c:pt>
                        <c:pt idx="1">
                          <c:v>Número</c:v>
                        </c:pt>
                        <c:pt idx="2">
                          <c:v>Número</c:v>
                        </c:pt>
                        <c:pt idx="3">
                          <c:v>Número</c:v>
                        </c:pt>
                      </c:lvl>
                      <c:lvl>
                        <c:pt idx="0">
                          <c:v>Científico</c:v>
                        </c:pt>
                        <c:pt idx="1">
                          <c:v>Humanístico</c:v>
                        </c:pt>
                        <c:pt idx="2">
                          <c:v>Tecnolóxico</c:v>
                        </c:pt>
                        <c:pt idx="3">
                          <c:v>Xurídico-Social</c:v>
                        </c:pt>
                      </c:lvl>
                      <c:lvl>
                        <c:pt idx="0">
                          <c:v>ÁMBITO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'2016_Proxectos'!$C$10:$J$10</c15:sqref>
                        </c15:fullRef>
                        <c15:formulaRef>
                          <c15:sqref>('2016_Proxectos'!$C$10,'2016_Proxectos'!$E$10,'2016_Proxectos'!$G$10,'2016_Proxectos'!$I$10)</c15:sqref>
                        </c15:formulaRef>
                      </c:ext>
                    </c:extLst>
                    <c:numCache>
                      <c:formatCode>#,##0\ "€"</c:formatCode>
                      <c:ptCount val="4"/>
                      <c:pt idx="0" formatCode="General">
                        <c:v>13</c:v>
                      </c:pt>
                      <c:pt idx="1" formatCode="General">
                        <c:v>5</c:v>
                      </c:pt>
                      <c:pt idx="2" formatCode="General">
                        <c:v>14</c:v>
                      </c:pt>
                      <c:pt idx="3" formatCode="General">
                        <c:v>5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'2016_Proxectos'!$D$10</c15:sqref>
                        <c15:spPr xmlns:c15="http://schemas.microsoft.com/office/drawing/2012/chart">
                          <a:solidFill>
                            <a:schemeClr val="accent2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'2016_Proxectos'!$F$10</c15:sqref>
                        <c15:spPr xmlns:c15="http://schemas.microsoft.com/office/drawing/2012/chart">
                          <a:solidFill>
                            <a:schemeClr val="accent4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'2016_Proxectos'!$H$10</c15:sqref>
                        <c15:spPr xmlns:c15="http://schemas.microsoft.com/office/drawing/2012/chart">
                          <a:solidFill>
                            <a:schemeClr val="accent6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'2016_Proxectos'!$J$10</c15:sqref>
                        <c15:spPr xmlns:c15="http://schemas.microsoft.com/office/drawing/2012/chart">
                          <a:solidFill>
                            <a:schemeClr val="accent2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'2016_Proxectos'!$B$11</c15:sqref>
                        </c15:formulaRef>
                      </c:ext>
                    </c:extLst>
                    <c:strCache>
                      <c:ptCount val="1"/>
                      <c:pt idx="0">
                        <c:v>X - XUNTA DE GALICIA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'2016_Proxectos'!$C$7:$J$9</c15:sqref>
                        </c15:fullRef>
                        <c15:formulaRef>
                          <c15:sqref>('2016_Proxectos'!$C$7:$C$9,'2016_Proxectos'!$E$7:$E$9,'2016_Proxectos'!$G$7:$G$9,'2016_Proxectos'!$I$7:$I$9)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Número</c:v>
                        </c:pt>
                        <c:pt idx="1">
                          <c:v>Número</c:v>
                        </c:pt>
                        <c:pt idx="2">
                          <c:v>Número</c:v>
                        </c:pt>
                        <c:pt idx="3">
                          <c:v>Número</c:v>
                        </c:pt>
                      </c:lvl>
                      <c:lvl>
                        <c:pt idx="0">
                          <c:v>Científico</c:v>
                        </c:pt>
                        <c:pt idx="1">
                          <c:v>Humanístico</c:v>
                        </c:pt>
                        <c:pt idx="2">
                          <c:v>Tecnolóxico</c:v>
                        </c:pt>
                        <c:pt idx="3">
                          <c:v>Xurídico-Social</c:v>
                        </c:pt>
                      </c:lvl>
                      <c:lvl>
                        <c:pt idx="0">
                          <c:v>ÁMBITO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'2016_Proxectos'!$C$11:$J$11</c15:sqref>
                        </c15:fullRef>
                        <c15:formulaRef>
                          <c15:sqref>('2016_Proxectos'!$C$11,'2016_Proxectos'!$E$11,'2016_Proxectos'!$G$11,'2016_Proxectos'!$I$11)</c15:sqref>
                        </c15:formulaRef>
                      </c:ext>
                    </c:extLst>
                    <c:numCache>
                      <c:formatCode>#,##0\ "€"</c:formatCode>
                      <c:ptCount val="4"/>
                      <c:pt idx="0" formatCode="General">
                        <c:v>10</c:v>
                      </c:pt>
                      <c:pt idx="2" formatCode="General">
                        <c:v>11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'2016_Proxectos'!$D$11</c15:sqref>
                        <c15:spPr xmlns:c15="http://schemas.microsoft.com/office/drawing/2012/chart">
                          <a:solidFill>
                            <a:schemeClr val="accent2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'2016_Proxectos'!$F$11</c15:sqref>
                        <c15:spPr xmlns:c15="http://schemas.microsoft.com/office/drawing/2012/chart">
                          <a:solidFill>
                            <a:schemeClr val="accent4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'2016_Proxectos'!$H$11</c15:sqref>
                        <c15:spPr xmlns:c15="http://schemas.microsoft.com/office/drawing/2012/chart">
                          <a:solidFill>
                            <a:schemeClr val="accent6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'2016_Proxectos'!$J$11</c15:sqref>
                        <c15:spPr xmlns:c15="http://schemas.microsoft.com/office/drawing/2012/chart">
                          <a:solidFill>
                            <a:schemeClr val="accent2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'2016_Proxectos'!$B$12</c15:sqref>
                        </c15:formulaRef>
                      </c:ext>
                    </c:extLst>
                    <c:strCache>
                      <c:ptCount val="1"/>
                      <c:pt idx="0">
                        <c:v>O - OUTROS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'2016_Proxectos'!$C$7:$J$9</c15:sqref>
                        </c15:fullRef>
                        <c15:formulaRef>
                          <c15:sqref>('2016_Proxectos'!$C$7:$C$9,'2016_Proxectos'!$E$7:$E$9,'2016_Proxectos'!$G$7:$G$9,'2016_Proxectos'!$I$7:$I$9)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Número</c:v>
                        </c:pt>
                        <c:pt idx="1">
                          <c:v>Número</c:v>
                        </c:pt>
                        <c:pt idx="2">
                          <c:v>Número</c:v>
                        </c:pt>
                        <c:pt idx="3">
                          <c:v>Número</c:v>
                        </c:pt>
                      </c:lvl>
                      <c:lvl>
                        <c:pt idx="0">
                          <c:v>Científico</c:v>
                        </c:pt>
                        <c:pt idx="1">
                          <c:v>Humanístico</c:v>
                        </c:pt>
                        <c:pt idx="2">
                          <c:v>Tecnolóxico</c:v>
                        </c:pt>
                        <c:pt idx="3">
                          <c:v>Xurídico-Social</c:v>
                        </c:pt>
                      </c:lvl>
                      <c:lvl>
                        <c:pt idx="0">
                          <c:v>ÁMBITO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'2016_Proxectos'!$C$12:$J$12</c15:sqref>
                        </c15:fullRef>
                        <c15:formulaRef>
                          <c15:sqref>('2016_Proxectos'!$C$12,'2016_Proxectos'!$E$12,'2016_Proxectos'!$G$12,'2016_Proxectos'!$I$12)</c15:sqref>
                        </c15:formulaRef>
                      </c:ext>
                    </c:extLst>
                    <c:numCache>
                      <c:formatCode>#,##0\ "€"</c:formatCode>
                      <c:ptCount val="4"/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'2016_Proxectos'!$D$12</c15:sqref>
                        <c15:spPr xmlns:c15="http://schemas.microsoft.com/office/drawing/2012/chart">
                          <a:solidFill>
                            <a:schemeClr val="accent2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'2016_Proxectos'!$F$12</c15:sqref>
                        <c15:spPr xmlns:c15="http://schemas.microsoft.com/office/drawing/2012/chart">
                          <a:solidFill>
                            <a:schemeClr val="accent4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'2016_Proxectos'!$H$12</c15:sqref>
                        <c15:spPr xmlns:c15="http://schemas.microsoft.com/office/drawing/2012/chart">
                          <a:solidFill>
                            <a:schemeClr val="accent6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'2016_Proxectos'!$J$12</c15:sqref>
                        <c15:spPr xmlns:c15="http://schemas.microsoft.com/office/drawing/2012/chart">
                          <a:solidFill>
                            <a:schemeClr val="accent2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'2016_Proxectos'!$B$13</c15:sqref>
                        </c15:formulaRef>
                      </c:ext>
                    </c:extLst>
                    <c:strCache>
                      <c:ptCount val="1"/>
                      <c:pt idx="0">
                        <c:v>Europeo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'2016_Proxectos'!$C$7:$J$9</c15:sqref>
                        </c15:fullRef>
                        <c15:formulaRef>
                          <c15:sqref>('2016_Proxectos'!$C$7:$C$9,'2016_Proxectos'!$E$7:$E$9,'2016_Proxectos'!$G$7:$G$9,'2016_Proxectos'!$I$7:$I$9)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Número</c:v>
                        </c:pt>
                        <c:pt idx="1">
                          <c:v>Número</c:v>
                        </c:pt>
                        <c:pt idx="2">
                          <c:v>Número</c:v>
                        </c:pt>
                        <c:pt idx="3">
                          <c:v>Número</c:v>
                        </c:pt>
                      </c:lvl>
                      <c:lvl>
                        <c:pt idx="0">
                          <c:v>Científico</c:v>
                        </c:pt>
                        <c:pt idx="1">
                          <c:v>Humanístico</c:v>
                        </c:pt>
                        <c:pt idx="2">
                          <c:v>Tecnolóxico</c:v>
                        </c:pt>
                        <c:pt idx="3">
                          <c:v>Xurídico-Social</c:v>
                        </c:pt>
                      </c:lvl>
                      <c:lvl>
                        <c:pt idx="0">
                          <c:v>ÁMBITO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'2016_Proxectos'!$C$13:$J$13</c15:sqref>
                        </c15:fullRef>
                        <c15:formulaRef>
                          <c15:sqref>('2016_Proxectos'!$C$13,'2016_Proxectos'!$E$13,'2016_Proxectos'!$G$13,'2016_Proxectos'!$I$13)</c15:sqref>
                        </c15:formulaRef>
                      </c:ext>
                    </c:extLst>
                    <c:numCache>
                      <c:formatCode>#,##0\ "€"</c:formatCode>
                      <c:ptCount val="4"/>
                      <c:pt idx="0" formatCode="General">
                        <c:v>3</c:v>
                      </c:pt>
                      <c:pt idx="3" formatCode="General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'2016_Proxectos'!$D$13</c15:sqref>
                        <c15:spPr xmlns:c15="http://schemas.microsoft.com/office/drawing/2012/chart">
                          <a:solidFill>
                            <a:schemeClr val="accent2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'2016_Proxectos'!$F$13</c15:sqref>
                        <c15:spPr xmlns:c15="http://schemas.microsoft.com/office/drawing/2012/chart">
                          <a:solidFill>
                            <a:schemeClr val="accent4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'2016_Proxectos'!$H$13</c15:sqref>
                        <c15:spPr xmlns:c15="http://schemas.microsoft.com/office/drawing/2012/chart">
                          <a:solidFill>
                            <a:schemeClr val="accent6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'2016_Proxectos'!$J$13</c15:sqref>
                        <c15:spPr xmlns:c15="http://schemas.microsoft.com/office/drawing/2012/chart">
                          <a:solidFill>
                            <a:schemeClr val="accent2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'2016_Proxectos'!$B$14</c15:sqref>
                        </c15:formulaRef>
                      </c:ext>
                    </c:extLst>
                    <c:strCache>
                      <c:ptCount val="1"/>
                      <c:pt idx="0">
                        <c:v>Intereg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'2016_Proxectos'!$C$7:$J$9</c15:sqref>
                        </c15:fullRef>
                        <c15:formulaRef>
                          <c15:sqref>('2016_Proxectos'!$C$7:$C$9,'2016_Proxectos'!$E$7:$E$9,'2016_Proxectos'!$G$7:$G$9,'2016_Proxectos'!$I$7:$I$9)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Número</c:v>
                        </c:pt>
                        <c:pt idx="1">
                          <c:v>Número</c:v>
                        </c:pt>
                        <c:pt idx="2">
                          <c:v>Número</c:v>
                        </c:pt>
                        <c:pt idx="3">
                          <c:v>Número</c:v>
                        </c:pt>
                      </c:lvl>
                      <c:lvl>
                        <c:pt idx="0">
                          <c:v>Científico</c:v>
                        </c:pt>
                        <c:pt idx="1">
                          <c:v>Humanístico</c:v>
                        </c:pt>
                        <c:pt idx="2">
                          <c:v>Tecnolóxico</c:v>
                        </c:pt>
                        <c:pt idx="3">
                          <c:v>Xurídico-Social</c:v>
                        </c:pt>
                      </c:lvl>
                      <c:lvl>
                        <c:pt idx="0">
                          <c:v>ÁMBITO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'2016_Proxectos'!$C$14:$J$14</c15:sqref>
                        </c15:fullRef>
                        <c15:formulaRef>
                          <c15:sqref>('2016_Proxectos'!$C$14,'2016_Proxectos'!$E$14,'2016_Proxectos'!$G$14,'2016_Proxectos'!$I$14)</c15:sqref>
                        </c15:formulaRef>
                      </c:ext>
                    </c:extLst>
                    <c:numCache>
                      <c:formatCode>#,##0\ "€"</c:formatCode>
                      <c:ptCount val="4"/>
                      <c:pt idx="2" formatCode="General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'2016_Proxectos'!$D$14</c15:sqref>
                        <c15:spPr xmlns:c15="http://schemas.microsoft.com/office/drawing/2012/chart">
                          <a:solidFill>
                            <a:schemeClr val="accent2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'2016_Proxectos'!$F$14</c15:sqref>
                        <c15:spPr xmlns:c15="http://schemas.microsoft.com/office/drawing/2012/chart">
                          <a:solidFill>
                            <a:schemeClr val="accent4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'2016_Proxectos'!$H$14</c15:sqref>
                        <c15:spPr xmlns:c15="http://schemas.microsoft.com/office/drawing/2012/chart">
                          <a:solidFill>
                            <a:schemeClr val="accent6"/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  <c15:categoryFilterException>
                        <c15:sqref>'2016_Proxectos'!$J$14</c15:sqref>
                        <c15:spPr xmlns:c15="http://schemas.microsoft.com/office/drawing/2012/chart">
                          <a:solidFill>
                            <a:schemeClr val="accent2">
                              <a:lumMod val="60000"/>
                            </a:schemeClr>
                          </a:solidFill>
                          <a:ln w="19050">
                            <a:solidFill>
                              <a:schemeClr val="lt1"/>
                            </a:solidFill>
                          </a:ln>
                          <a:effectLst/>
                        </c15:spPr>
                        <c15:bubble3D val="0"/>
                      </c15:categoryFilterException>
                    </c15:categoryFilterExceptions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1916674816053499"/>
          <c:y val="0.22002309339222012"/>
          <c:w val="0.43202318532518724"/>
          <c:h val="0.592596967045786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85725</xdr:rowOff>
    </xdr:from>
    <xdr:to>
      <xdr:col>0</xdr:col>
      <xdr:colOff>2085975</xdr:colOff>
      <xdr:row>0</xdr:row>
      <xdr:rowOff>428625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5725"/>
          <a:ext cx="20097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</xdr:row>
      <xdr:rowOff>157162</xdr:rowOff>
    </xdr:from>
    <xdr:to>
      <xdr:col>6</xdr:col>
      <xdr:colOff>695325</xdr:colOff>
      <xdr:row>12</xdr:row>
      <xdr:rowOff>76200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57150</xdr:rowOff>
    </xdr:from>
    <xdr:to>
      <xdr:col>2</xdr:col>
      <xdr:colOff>742950</xdr:colOff>
      <xdr:row>0</xdr:row>
      <xdr:rowOff>447675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57150"/>
          <a:ext cx="26098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257175</xdr:colOff>
      <xdr:row>15</xdr:row>
      <xdr:rowOff>128587</xdr:rowOff>
    </xdr:from>
    <xdr:to>
      <xdr:col>13</xdr:col>
      <xdr:colOff>257175</xdr:colOff>
      <xdr:row>28</xdr:row>
      <xdr:rowOff>14287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257175</xdr:colOff>
      <xdr:row>29</xdr:row>
      <xdr:rowOff>61912</xdr:rowOff>
    </xdr:from>
    <xdr:to>
      <xdr:col>13</xdr:col>
      <xdr:colOff>257175</xdr:colOff>
      <xdr:row>41</xdr:row>
      <xdr:rowOff>138112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747713</xdr:colOff>
      <xdr:row>0</xdr:row>
      <xdr:rowOff>185737</xdr:rowOff>
    </xdr:from>
    <xdr:to>
      <xdr:col>18</xdr:col>
      <xdr:colOff>723901</xdr:colOff>
      <xdr:row>11</xdr:row>
      <xdr:rowOff>171450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19050</xdr:colOff>
      <xdr:row>13</xdr:row>
      <xdr:rowOff>38100</xdr:rowOff>
    </xdr:from>
    <xdr:to>
      <xdr:col>18</xdr:col>
      <xdr:colOff>757238</xdr:colOff>
      <xdr:row>27</xdr:row>
      <xdr:rowOff>61913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57150</xdr:rowOff>
    </xdr:from>
    <xdr:to>
      <xdr:col>1</xdr:col>
      <xdr:colOff>3019425</xdr:colOff>
      <xdr:row>0</xdr:row>
      <xdr:rowOff>447675</xdr:rowOff>
    </xdr:to>
    <xdr:pic>
      <xdr:nvPicPr>
        <xdr:cNvPr id="3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7150"/>
          <a:ext cx="29718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tabSelected="1" zoomScaleNormal="100" workbookViewId="0">
      <selection activeCell="C3" sqref="C3"/>
    </sheetView>
  </sheetViews>
  <sheetFormatPr baseColWidth="10" defaultColWidth="11.42578125" defaultRowHeight="15" x14ac:dyDescent="0.25"/>
  <cols>
    <col min="1" max="1" width="65.5703125" bestFit="1" customWidth="1"/>
    <col min="2" max="2" width="14" style="6" customWidth="1"/>
    <col min="3" max="3" width="13.5703125" customWidth="1"/>
    <col min="4" max="4" width="13.85546875" customWidth="1"/>
    <col min="5" max="5" width="12" customWidth="1"/>
    <col min="6" max="6" width="10" customWidth="1"/>
    <col min="7" max="7" width="13.140625" bestFit="1" customWidth="1"/>
    <col min="8" max="8" width="10.85546875" customWidth="1"/>
    <col min="9" max="9" width="22.28515625" customWidth="1"/>
    <col min="10" max="10" width="10.28515625" customWidth="1"/>
    <col min="11" max="11" width="8.85546875" customWidth="1"/>
    <col min="12" max="12" width="11.5703125" bestFit="1" customWidth="1"/>
    <col min="13" max="13" width="13" bestFit="1" customWidth="1"/>
    <col min="14" max="15" width="11.5703125" bestFit="1" customWidth="1"/>
  </cols>
  <sheetData>
    <row r="1" spans="1:13" ht="42" customHeight="1" thickBot="1" x14ac:dyDescent="0.3">
      <c r="A1" s="1"/>
      <c r="B1" s="2"/>
      <c r="C1" s="3"/>
      <c r="D1" s="110" t="s">
        <v>0</v>
      </c>
      <c r="E1" s="110"/>
      <c r="F1" s="110"/>
      <c r="G1" s="110"/>
    </row>
    <row r="2" spans="1:13" ht="30" customHeight="1" x14ac:dyDescent="0.25">
      <c r="A2" s="104" t="s">
        <v>69</v>
      </c>
    </row>
    <row r="3" spans="1:13" x14ac:dyDescent="0.25">
      <c r="A3" s="6"/>
    </row>
    <row r="4" spans="1:13" x14ac:dyDescent="0.25">
      <c r="A4" s="7" t="s">
        <v>70</v>
      </c>
      <c r="B4" s="7"/>
    </row>
    <row r="5" spans="1:13" x14ac:dyDescent="0.25">
      <c r="A5" s="8" t="s">
        <v>1</v>
      </c>
      <c r="B5" s="41">
        <v>258</v>
      </c>
    </row>
    <row r="6" spans="1:13" x14ac:dyDescent="0.25">
      <c r="A6" s="37" t="s">
        <v>71</v>
      </c>
      <c r="B6" s="37"/>
    </row>
    <row r="7" spans="1:13" x14ac:dyDescent="0.25">
      <c r="A7" s="8" t="s">
        <v>87</v>
      </c>
      <c r="B7" s="129" t="s">
        <v>86</v>
      </c>
    </row>
    <row r="8" spans="1:13" x14ac:dyDescent="0.25">
      <c r="A8" s="7" t="s">
        <v>72</v>
      </c>
      <c r="B8" s="7"/>
    </row>
    <row r="9" spans="1:13" x14ac:dyDescent="0.25">
      <c r="A9" s="8" t="s">
        <v>2</v>
      </c>
      <c r="B9" s="40">
        <v>9</v>
      </c>
    </row>
    <row r="10" spans="1:13" x14ac:dyDescent="0.25">
      <c r="A10" s="8" t="s">
        <v>3</v>
      </c>
      <c r="B10" s="40">
        <v>2</v>
      </c>
    </row>
    <row r="11" spans="1:13" x14ac:dyDescent="0.25">
      <c r="A11" s="8" t="s">
        <v>4</v>
      </c>
      <c r="B11" s="40">
        <v>9</v>
      </c>
    </row>
    <row r="12" spans="1:13" x14ac:dyDescent="0.25">
      <c r="B12"/>
    </row>
    <row r="13" spans="1:13" s="12" customFormat="1" x14ac:dyDescent="0.25">
      <c r="I13"/>
      <c r="J13"/>
      <c r="K13"/>
      <c r="L13"/>
      <c r="M13"/>
    </row>
    <row r="14" spans="1:13" s="12" customFormat="1" ht="15" customHeight="1" x14ac:dyDescent="0.25">
      <c r="A14" s="61"/>
      <c r="B14" s="108" t="s">
        <v>6</v>
      </c>
      <c r="C14" s="108"/>
      <c r="D14" s="108"/>
      <c r="E14" s="108"/>
      <c r="F14" s="11"/>
      <c r="G14" s="11"/>
      <c r="I14"/>
      <c r="J14"/>
      <c r="K14"/>
      <c r="L14"/>
      <c r="M14"/>
    </row>
    <row r="15" spans="1:13" s="12" customFormat="1" ht="20.100000000000001" customHeight="1" x14ac:dyDescent="0.25">
      <c r="A15" s="62" t="s">
        <v>5</v>
      </c>
      <c r="B15" s="28" t="s">
        <v>7</v>
      </c>
      <c r="C15" s="13" t="s">
        <v>8</v>
      </c>
      <c r="D15" s="14" t="s">
        <v>9</v>
      </c>
      <c r="E15" s="15" t="s">
        <v>75</v>
      </c>
      <c r="F15" s="55" t="s">
        <v>10</v>
      </c>
      <c r="G15" s="55" t="s">
        <v>11</v>
      </c>
      <c r="I15"/>
      <c r="J15"/>
      <c r="K15"/>
      <c r="L15"/>
      <c r="M15"/>
    </row>
    <row r="16" spans="1:13" s="12" customFormat="1" ht="15.75" customHeight="1" x14ac:dyDescent="0.25">
      <c r="A16" s="8" t="s">
        <v>13</v>
      </c>
      <c r="B16" s="9">
        <v>41</v>
      </c>
      <c r="C16" s="9">
        <v>31</v>
      </c>
      <c r="D16" s="9">
        <v>61</v>
      </c>
      <c r="E16" s="9">
        <v>52</v>
      </c>
      <c r="F16" s="9">
        <f>SUM(B16:E16)</f>
        <v>185</v>
      </c>
      <c r="G16" s="16"/>
      <c r="I16"/>
      <c r="J16"/>
      <c r="K16"/>
      <c r="L16"/>
      <c r="M16"/>
    </row>
    <row r="17" spans="1:8" s="12" customFormat="1" ht="17.25" customHeight="1" x14ac:dyDescent="0.2">
      <c r="A17" s="8" t="s">
        <v>14</v>
      </c>
      <c r="B17" s="10">
        <v>464</v>
      </c>
      <c r="C17" s="9">
        <v>268</v>
      </c>
      <c r="D17" s="9">
        <v>545</v>
      </c>
      <c r="E17" s="9">
        <v>479</v>
      </c>
      <c r="F17" s="9">
        <f t="shared" ref="F17:F20" si="0">SUM(B17:E17)</f>
        <v>1756</v>
      </c>
      <c r="G17" s="9">
        <v>70</v>
      </c>
    </row>
    <row r="18" spans="1:8" s="12" customFormat="1" ht="17.25" customHeight="1" x14ac:dyDescent="0.2">
      <c r="A18" s="8" t="s">
        <v>15</v>
      </c>
      <c r="B18" s="10">
        <v>252</v>
      </c>
      <c r="C18" s="9">
        <v>152</v>
      </c>
      <c r="D18" s="9">
        <v>169</v>
      </c>
      <c r="E18" s="9">
        <v>234</v>
      </c>
      <c r="F18" s="9">
        <f t="shared" si="0"/>
        <v>807</v>
      </c>
      <c r="G18" s="9">
        <v>35</v>
      </c>
    </row>
    <row r="19" spans="1:8" s="12" customFormat="1" ht="17.25" customHeight="1" x14ac:dyDescent="0.2">
      <c r="A19" s="8" t="s">
        <v>85</v>
      </c>
      <c r="B19" s="9">
        <v>81</v>
      </c>
      <c r="C19" s="9">
        <v>49</v>
      </c>
      <c r="D19" s="9">
        <v>85</v>
      </c>
      <c r="E19" s="9">
        <v>67</v>
      </c>
      <c r="F19" s="9">
        <f t="shared" si="0"/>
        <v>282</v>
      </c>
      <c r="G19" s="17"/>
      <c r="H19" s="17"/>
    </row>
    <row r="20" spans="1:8" s="12" customFormat="1" ht="17.25" customHeight="1" x14ac:dyDescent="0.2">
      <c r="A20" s="8" t="s">
        <v>16</v>
      </c>
      <c r="B20" s="10">
        <v>26</v>
      </c>
      <c r="C20" s="9">
        <v>22</v>
      </c>
      <c r="D20" s="9">
        <v>14</v>
      </c>
      <c r="E20" s="9">
        <v>30</v>
      </c>
      <c r="F20" s="9">
        <f t="shared" si="0"/>
        <v>92</v>
      </c>
      <c r="G20" s="17"/>
      <c r="H20" s="17"/>
    </row>
    <row r="21" spans="1:8" s="12" customFormat="1" ht="15" customHeight="1" x14ac:dyDescent="0.2">
      <c r="A21" s="18"/>
      <c r="B21" s="19"/>
      <c r="C21" s="17"/>
      <c r="D21" s="17"/>
      <c r="E21" s="17"/>
      <c r="F21" s="17"/>
      <c r="G21" s="17"/>
      <c r="H21" s="17"/>
    </row>
    <row r="22" spans="1:8" s="12" customFormat="1" x14ac:dyDescent="0.25">
      <c r="A22"/>
      <c r="B22"/>
      <c r="C22"/>
      <c r="D22"/>
      <c r="E22" s="17"/>
      <c r="F22" s="17"/>
      <c r="G22" s="17"/>
      <c r="H22" s="17"/>
    </row>
    <row r="23" spans="1:8" s="12" customFormat="1" ht="30" customHeight="1" x14ac:dyDescent="0.2">
      <c r="A23" s="7" t="s">
        <v>17</v>
      </c>
      <c r="B23" s="7" t="s">
        <v>12</v>
      </c>
      <c r="C23" s="7" t="s">
        <v>18</v>
      </c>
      <c r="D23" s="7" t="s">
        <v>11</v>
      </c>
    </row>
    <row r="24" spans="1:8" s="12" customFormat="1" ht="20.100000000000001" customHeight="1" x14ac:dyDescent="0.2">
      <c r="A24" s="53" t="s">
        <v>19</v>
      </c>
      <c r="B24" s="41">
        <v>618</v>
      </c>
      <c r="C24" s="20"/>
      <c r="D24" s="21"/>
      <c r="E24" s="22"/>
    </row>
    <row r="25" spans="1:8" s="12" customFormat="1" ht="20.100000000000001" customHeight="1" x14ac:dyDescent="0.2">
      <c r="A25" s="54" t="s">
        <v>20</v>
      </c>
      <c r="B25" s="41">
        <v>329</v>
      </c>
      <c r="C25" s="41">
        <v>191</v>
      </c>
      <c r="D25" s="41">
        <v>14</v>
      </c>
    </row>
    <row r="26" spans="1:8" s="12" customFormat="1" ht="20.100000000000001" customHeight="1" x14ac:dyDescent="0.2">
      <c r="A26" s="53" t="s">
        <v>68</v>
      </c>
      <c r="B26" s="41">
        <v>484</v>
      </c>
      <c r="C26" s="41">
        <v>231</v>
      </c>
      <c r="D26" s="41">
        <v>24</v>
      </c>
    </row>
    <row r="27" spans="1:8" s="12" customFormat="1" ht="20.100000000000001" customHeight="1" x14ac:dyDescent="0.2">
      <c r="A27" s="54" t="s">
        <v>21</v>
      </c>
      <c r="B27" s="41">
        <v>65</v>
      </c>
      <c r="C27" s="41">
        <v>35</v>
      </c>
      <c r="D27" s="41">
        <v>1</v>
      </c>
    </row>
    <row r="28" spans="1:8" s="12" customFormat="1" ht="20.100000000000001" customHeight="1" x14ac:dyDescent="0.2">
      <c r="A28" s="54" t="s">
        <v>22</v>
      </c>
      <c r="B28" s="41">
        <v>41</v>
      </c>
      <c r="C28" s="41">
        <v>25</v>
      </c>
      <c r="D28" s="41">
        <v>1</v>
      </c>
    </row>
    <row r="29" spans="1:8" s="12" customFormat="1" ht="20.100000000000001" customHeight="1" x14ac:dyDescent="0.2">
      <c r="A29" s="54" t="s">
        <v>23</v>
      </c>
      <c r="B29" s="41">
        <v>116</v>
      </c>
      <c r="C29" s="17"/>
      <c r="D29" s="17"/>
    </row>
    <row r="30" spans="1:8" s="12" customFormat="1" ht="20.100000000000001" customHeight="1" x14ac:dyDescent="0.2">
      <c r="A30" s="100"/>
      <c r="B30" s="101"/>
      <c r="C30" s="17"/>
      <c r="D30" s="17"/>
    </row>
    <row r="31" spans="1:8" s="12" customFormat="1" ht="15.75" customHeight="1" x14ac:dyDescent="0.2">
      <c r="A31" s="23"/>
      <c r="B31" s="17"/>
      <c r="C31" s="17"/>
      <c r="D31" s="17"/>
    </row>
    <row r="32" spans="1:8" s="12" customFormat="1" ht="30" customHeight="1" x14ac:dyDescent="0.2">
      <c r="A32" s="109" t="s">
        <v>76</v>
      </c>
      <c r="B32" s="109"/>
    </row>
    <row r="33" spans="1:16" s="12" customFormat="1" ht="15.75" customHeight="1" x14ac:dyDescent="0.2">
      <c r="A33" s="63" t="s">
        <v>24</v>
      </c>
      <c r="B33" s="64">
        <v>4049876</v>
      </c>
    </row>
    <row r="34" spans="1:16" s="12" customFormat="1" ht="12" x14ac:dyDescent="0.2">
      <c r="A34" s="65" t="s">
        <v>25</v>
      </c>
      <c r="B34" s="64">
        <v>3619814.0300000003</v>
      </c>
    </row>
    <row r="35" spans="1:16" s="12" customFormat="1" ht="12" x14ac:dyDescent="0.2">
      <c r="A35" s="65" t="s">
        <v>77</v>
      </c>
      <c r="B35" s="64">
        <v>4768750</v>
      </c>
    </row>
    <row r="36" spans="1:16" s="12" customFormat="1" ht="12" x14ac:dyDescent="0.2">
      <c r="A36" s="65" t="s">
        <v>78</v>
      </c>
      <c r="B36" s="64">
        <v>554969.78</v>
      </c>
    </row>
    <row r="37" spans="1:16" s="12" customFormat="1" ht="12" x14ac:dyDescent="0.2">
      <c r="A37" s="65" t="s">
        <v>26</v>
      </c>
      <c r="B37" s="66">
        <v>2848255</v>
      </c>
    </row>
    <row r="38" spans="1:16" s="12" customFormat="1" ht="12" x14ac:dyDescent="0.2">
      <c r="A38" s="65" t="s">
        <v>27</v>
      </c>
      <c r="B38" s="66">
        <v>881250</v>
      </c>
    </row>
    <row r="39" spans="1:16" s="12" customFormat="1" ht="12" x14ac:dyDescent="0.2">
      <c r="A39" s="65" t="s">
        <v>28</v>
      </c>
      <c r="B39" s="66">
        <v>845000</v>
      </c>
    </row>
    <row r="40" spans="1:16" s="12" customFormat="1" ht="12" x14ac:dyDescent="0.2">
      <c r="A40" s="65" t="s">
        <v>29</v>
      </c>
      <c r="B40" s="64">
        <v>0</v>
      </c>
    </row>
    <row r="41" spans="1:16" s="12" customFormat="1" ht="12" x14ac:dyDescent="0.2">
      <c r="A41" s="65" t="s">
        <v>30</v>
      </c>
      <c r="B41" s="66">
        <v>99330.89</v>
      </c>
    </row>
    <row r="42" spans="1:16" s="12" customFormat="1" ht="12" x14ac:dyDescent="0.2">
      <c r="A42" s="65" t="s">
        <v>31</v>
      </c>
      <c r="B42" s="66">
        <v>3821.2299999999996</v>
      </c>
      <c r="C42" s="24"/>
    </row>
    <row r="43" spans="1:16" s="12" customFormat="1" ht="12" x14ac:dyDescent="0.2">
      <c r="A43" s="65" t="s">
        <v>32</v>
      </c>
      <c r="B43" s="67">
        <v>0</v>
      </c>
    </row>
    <row r="44" spans="1:16" s="12" customFormat="1" ht="12" x14ac:dyDescent="0.2">
      <c r="A44" s="65" t="s">
        <v>33</v>
      </c>
      <c r="B44" s="66">
        <v>6476690.9699999988</v>
      </c>
    </row>
    <row r="45" spans="1:16" s="12" customFormat="1" ht="12" x14ac:dyDescent="0.2">
      <c r="A45" s="77" t="s">
        <v>34</v>
      </c>
      <c r="B45" s="26">
        <f>SUM(B33:B44)</f>
        <v>24147757.900000002</v>
      </c>
    </row>
    <row r="46" spans="1:16" s="12" customFormat="1" ht="12" x14ac:dyDescent="0.2">
      <c r="A46" s="25" t="s">
        <v>35</v>
      </c>
      <c r="B46" s="26">
        <v>160586524</v>
      </c>
    </row>
    <row r="47" spans="1:16" s="12" customFormat="1" ht="12" x14ac:dyDescent="0.2">
      <c r="A47" s="25" t="s">
        <v>36</v>
      </c>
      <c r="B47" s="27">
        <f>B45/B46</f>
        <v>0.15037225601819493</v>
      </c>
    </row>
    <row r="48" spans="1:16" ht="15.75" thickBot="1" x14ac:dyDescent="0.3"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</row>
    <row r="49" spans="1:4" ht="15.75" thickBot="1" x14ac:dyDescent="0.3">
      <c r="A49" s="38"/>
      <c r="B49" s="105" t="s">
        <v>52</v>
      </c>
      <c r="C49" s="106"/>
      <c r="D49" s="107"/>
    </row>
    <row r="50" spans="1:4" ht="21" customHeight="1" thickBot="1" x14ac:dyDescent="0.3">
      <c r="A50" s="60" t="s">
        <v>73</v>
      </c>
      <c r="B50" s="102" t="s">
        <v>53</v>
      </c>
      <c r="C50" s="103" t="s">
        <v>54</v>
      </c>
      <c r="D50" s="103" t="s">
        <v>41</v>
      </c>
    </row>
    <row r="51" spans="1:4" ht="15.75" thickBot="1" x14ac:dyDescent="0.3">
      <c r="A51" s="68" t="s">
        <v>79</v>
      </c>
      <c r="B51" s="69">
        <v>8</v>
      </c>
      <c r="C51" s="69">
        <v>8</v>
      </c>
      <c r="D51" s="74">
        <v>160000</v>
      </c>
    </row>
    <row r="52" spans="1:4" ht="15.75" thickBot="1" x14ac:dyDescent="0.3">
      <c r="A52" s="70" t="s">
        <v>80</v>
      </c>
      <c r="B52" s="71">
        <v>11</v>
      </c>
      <c r="C52" s="71">
        <v>11</v>
      </c>
      <c r="D52" s="75">
        <v>16500</v>
      </c>
    </row>
    <row r="53" spans="1:4" ht="15.75" thickBot="1" x14ac:dyDescent="0.3">
      <c r="A53" s="70" t="s">
        <v>57</v>
      </c>
      <c r="B53" s="71">
        <v>20</v>
      </c>
      <c r="C53" s="71">
        <v>20</v>
      </c>
      <c r="D53" s="75">
        <v>56425</v>
      </c>
    </row>
    <row r="54" spans="1:4" ht="15.75" thickBot="1" x14ac:dyDescent="0.3">
      <c r="A54" s="70" t="s">
        <v>81</v>
      </c>
      <c r="B54" s="71">
        <v>15</v>
      </c>
      <c r="C54" s="71">
        <v>13</v>
      </c>
      <c r="D54" s="75">
        <v>12166</v>
      </c>
    </row>
    <row r="55" spans="1:4" ht="15.75" thickBot="1" x14ac:dyDescent="0.3">
      <c r="A55" s="70" t="s">
        <v>82</v>
      </c>
      <c r="B55" s="71">
        <v>3</v>
      </c>
      <c r="C55" s="71">
        <v>2</v>
      </c>
      <c r="D55" s="75">
        <v>4000</v>
      </c>
    </row>
    <row r="56" spans="1:4" ht="15.75" thickBot="1" x14ac:dyDescent="0.3">
      <c r="A56" s="70" t="s">
        <v>83</v>
      </c>
      <c r="B56" s="71">
        <v>142</v>
      </c>
      <c r="C56" s="71">
        <v>62</v>
      </c>
      <c r="D56" s="75">
        <v>27735</v>
      </c>
    </row>
    <row r="57" spans="1:4" ht="15.75" thickBot="1" x14ac:dyDescent="0.3">
      <c r="A57" s="70" t="s">
        <v>61</v>
      </c>
      <c r="B57" s="71">
        <v>85</v>
      </c>
      <c r="C57" s="71">
        <v>28</v>
      </c>
      <c r="D57" s="75">
        <v>78570</v>
      </c>
    </row>
    <row r="58" spans="1:4" ht="15.75" thickBot="1" x14ac:dyDescent="0.3">
      <c r="A58" s="70" t="s">
        <v>62</v>
      </c>
      <c r="B58" s="71">
        <v>111</v>
      </c>
      <c r="C58" s="71">
        <v>25</v>
      </c>
      <c r="D58" s="75">
        <v>1025000</v>
      </c>
    </row>
    <row r="59" spans="1:4" ht="15.75" thickBot="1" x14ac:dyDescent="0.3">
      <c r="A59" s="70" t="s">
        <v>63</v>
      </c>
      <c r="B59" s="71">
        <v>17</v>
      </c>
      <c r="C59" s="71">
        <v>3</v>
      </c>
      <c r="D59" s="75">
        <v>27000</v>
      </c>
    </row>
    <row r="60" spans="1:4" ht="15.75" thickBot="1" x14ac:dyDescent="0.3">
      <c r="A60" s="70" t="s">
        <v>64</v>
      </c>
      <c r="B60" s="71">
        <v>6</v>
      </c>
      <c r="C60" s="71">
        <v>2</v>
      </c>
      <c r="D60" s="75">
        <v>18000</v>
      </c>
    </row>
    <row r="61" spans="1:4" ht="15.75" thickBot="1" x14ac:dyDescent="0.3">
      <c r="A61" s="70" t="s">
        <v>65</v>
      </c>
      <c r="B61" s="71">
        <v>5</v>
      </c>
      <c r="C61" s="71">
        <v>2</v>
      </c>
      <c r="D61" s="75">
        <v>18000</v>
      </c>
    </row>
    <row r="62" spans="1:4" ht="15.75" thickBot="1" x14ac:dyDescent="0.3">
      <c r="A62" s="72" t="s">
        <v>84</v>
      </c>
      <c r="B62" s="73">
        <v>423</v>
      </c>
      <c r="C62" s="73">
        <v>176</v>
      </c>
      <c r="D62" s="76">
        <v>1443396</v>
      </c>
    </row>
  </sheetData>
  <mergeCells count="4">
    <mergeCell ref="B49:D49"/>
    <mergeCell ref="B14:E14"/>
    <mergeCell ref="A32:B32"/>
    <mergeCell ref="D1:G1"/>
  </mergeCells>
  <pageMargins left="0.59055118110236227" right="0.39370078740157483" top="0.31496062992125984" bottom="0.31496062992125984" header="0.31496062992125984" footer="0.31496062992125984"/>
  <pageSetup paperSize="9" scale="96" fitToHeight="0" orientation="landscape" r:id="rId1"/>
  <headerFooter alignWithMargins="0"/>
  <rowBreaks count="1" manualBreakCount="1">
    <brk id="3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zoomScaleNormal="100" workbookViewId="0">
      <selection activeCell="M4" sqref="M4"/>
    </sheetView>
  </sheetViews>
  <sheetFormatPr baseColWidth="10" defaultRowHeight="15" x14ac:dyDescent="0.25"/>
  <cols>
    <col min="1" max="1" width="2.42578125" customWidth="1"/>
    <col min="2" max="2" width="28.7109375" bestFit="1" customWidth="1"/>
  </cols>
  <sheetData>
    <row r="1" spans="2:12" s="43" customFormat="1" ht="45" customHeight="1" thickBot="1" x14ac:dyDescent="0.3">
      <c r="B1" s="1"/>
      <c r="C1" s="2"/>
      <c r="D1" s="3"/>
      <c r="E1" s="3"/>
      <c r="F1" s="4"/>
      <c r="G1" s="5"/>
      <c r="H1" s="5"/>
      <c r="I1" s="111" t="s">
        <v>0</v>
      </c>
      <c r="J1" s="111"/>
      <c r="K1" s="111"/>
      <c r="L1" s="111"/>
    </row>
    <row r="2" spans="2:12" s="43" customFormat="1" ht="12" customHeight="1" x14ac:dyDescent="0.25">
      <c r="B2" s="44"/>
      <c r="C2" s="45"/>
      <c r="D2" s="39"/>
      <c r="E2" s="39"/>
      <c r="F2" s="46"/>
      <c r="G2" s="47"/>
      <c r="H2" s="47"/>
      <c r="I2" s="47"/>
      <c r="J2" s="47"/>
      <c r="K2" s="48"/>
      <c r="L2" s="48"/>
    </row>
    <row r="3" spans="2:12" s="43" customFormat="1" ht="21.75" customHeight="1" x14ac:dyDescent="0.25">
      <c r="B3" s="49" t="s">
        <v>67</v>
      </c>
      <c r="I3" s="47"/>
      <c r="J3" s="47"/>
      <c r="K3" s="48"/>
      <c r="L3" s="48"/>
    </row>
    <row r="4" spans="2:12" ht="29.25" customHeight="1" x14ac:dyDescent="0.25">
      <c r="B4" s="112" t="s">
        <v>74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7" spans="2:12" x14ac:dyDescent="0.25">
      <c r="B7" s="123" t="s">
        <v>37</v>
      </c>
      <c r="C7" s="120" t="s">
        <v>6</v>
      </c>
      <c r="D7" s="121"/>
      <c r="E7" s="121"/>
      <c r="F7" s="121"/>
      <c r="G7" s="121"/>
      <c r="H7" s="121"/>
      <c r="I7" s="121"/>
      <c r="J7" s="122"/>
    </row>
    <row r="8" spans="2:12" x14ac:dyDescent="0.25">
      <c r="B8" s="124"/>
      <c r="C8" s="113" t="s">
        <v>7</v>
      </c>
      <c r="D8" s="114"/>
      <c r="E8" s="115" t="s">
        <v>8</v>
      </c>
      <c r="F8" s="116"/>
      <c r="G8" s="117" t="s">
        <v>9</v>
      </c>
      <c r="H8" s="118"/>
      <c r="I8" s="119" t="s">
        <v>40</v>
      </c>
      <c r="J8" s="119"/>
      <c r="K8" s="50"/>
      <c r="L8" s="50"/>
    </row>
    <row r="9" spans="2:12" x14ac:dyDescent="0.25">
      <c r="B9" s="125"/>
      <c r="C9" s="29" t="s">
        <v>12</v>
      </c>
      <c r="D9" s="52" t="s">
        <v>41</v>
      </c>
      <c r="E9" s="29" t="s">
        <v>12</v>
      </c>
      <c r="F9" s="29" t="s">
        <v>41</v>
      </c>
      <c r="G9" s="29" t="s">
        <v>12</v>
      </c>
      <c r="H9" s="29" t="s">
        <v>41</v>
      </c>
      <c r="I9" s="29" t="s">
        <v>12</v>
      </c>
      <c r="J9" s="29" t="s">
        <v>41</v>
      </c>
      <c r="K9" s="51" t="s">
        <v>38</v>
      </c>
      <c r="L9" s="51" t="s">
        <v>39</v>
      </c>
    </row>
    <row r="10" spans="2:12" x14ac:dyDescent="0.25">
      <c r="B10" s="30" t="s">
        <v>42</v>
      </c>
      <c r="C10" s="31">
        <v>13</v>
      </c>
      <c r="D10" s="96">
        <v>1623820</v>
      </c>
      <c r="E10" s="31">
        <v>5</v>
      </c>
      <c r="F10" s="96">
        <v>292820</v>
      </c>
      <c r="G10" s="31">
        <v>14</v>
      </c>
      <c r="H10" s="96">
        <v>1971576</v>
      </c>
      <c r="I10" s="31">
        <v>5</v>
      </c>
      <c r="J10" s="96">
        <v>161660</v>
      </c>
      <c r="K10" s="31">
        <f t="shared" ref="K10:L14" si="0">C10+E10+G10+I10</f>
        <v>37</v>
      </c>
      <c r="L10" s="96">
        <f t="shared" si="0"/>
        <v>4049876</v>
      </c>
    </row>
    <row r="11" spans="2:12" x14ac:dyDescent="0.25">
      <c r="B11" s="32" t="s">
        <v>43</v>
      </c>
      <c r="C11" s="31">
        <v>10</v>
      </c>
      <c r="D11" s="96">
        <v>1910000</v>
      </c>
      <c r="E11" s="31"/>
      <c r="F11" s="96"/>
      <c r="G11" s="31">
        <v>11</v>
      </c>
      <c r="H11" s="96">
        <v>1709814.03</v>
      </c>
      <c r="I11" s="31"/>
      <c r="J11" s="96"/>
      <c r="K11" s="31">
        <f t="shared" si="0"/>
        <v>21</v>
      </c>
      <c r="L11" s="96">
        <f t="shared" si="0"/>
        <v>3619814.0300000003</v>
      </c>
    </row>
    <row r="12" spans="2:12" x14ac:dyDescent="0.25">
      <c r="B12" s="32" t="s">
        <v>44</v>
      </c>
      <c r="C12" s="31"/>
      <c r="D12" s="96"/>
      <c r="E12" s="31"/>
      <c r="F12" s="96"/>
      <c r="G12" s="31"/>
      <c r="H12" s="96"/>
      <c r="I12" s="31"/>
      <c r="J12" s="96"/>
      <c r="K12" s="31">
        <f>SUM(C12:J12)</f>
        <v>0</v>
      </c>
      <c r="L12" s="96">
        <f t="shared" si="0"/>
        <v>0</v>
      </c>
    </row>
    <row r="13" spans="2:12" x14ac:dyDescent="0.25">
      <c r="B13" s="32" t="s">
        <v>45</v>
      </c>
      <c r="C13" s="31">
        <v>3</v>
      </c>
      <c r="D13" s="96">
        <v>1360661</v>
      </c>
      <c r="E13" s="31"/>
      <c r="F13" s="96"/>
      <c r="G13" s="31"/>
      <c r="H13" s="96"/>
      <c r="I13" s="31">
        <v>3</v>
      </c>
      <c r="J13" s="96">
        <v>1487594</v>
      </c>
      <c r="K13" s="31">
        <f t="shared" si="0"/>
        <v>6</v>
      </c>
      <c r="L13" s="96">
        <f t="shared" si="0"/>
        <v>2848255</v>
      </c>
    </row>
    <row r="14" spans="2:12" x14ac:dyDescent="0.25">
      <c r="B14" s="32" t="s">
        <v>46</v>
      </c>
      <c r="C14" s="31"/>
      <c r="D14" s="96"/>
      <c r="E14" s="31"/>
      <c r="F14" s="96"/>
      <c r="G14" s="31">
        <v>1</v>
      </c>
      <c r="H14" s="96">
        <v>881250</v>
      </c>
      <c r="I14" s="31"/>
      <c r="J14" s="96"/>
      <c r="K14" s="31">
        <f t="shared" si="0"/>
        <v>1</v>
      </c>
      <c r="L14" s="96">
        <f t="shared" si="0"/>
        <v>881250</v>
      </c>
    </row>
    <row r="15" spans="2:12" x14ac:dyDescent="0.25">
      <c r="B15" s="33" t="s">
        <v>47</v>
      </c>
      <c r="C15" s="34">
        <f t="shared" ref="C15:L15" si="1">SUM(C10:C14)</f>
        <v>26</v>
      </c>
      <c r="D15" s="97">
        <f t="shared" si="1"/>
        <v>4894481</v>
      </c>
      <c r="E15" s="34">
        <f t="shared" si="1"/>
        <v>5</v>
      </c>
      <c r="F15" s="97">
        <f t="shared" si="1"/>
        <v>292820</v>
      </c>
      <c r="G15" s="34">
        <f t="shared" si="1"/>
        <v>26</v>
      </c>
      <c r="H15" s="97">
        <f t="shared" si="1"/>
        <v>4562640.03</v>
      </c>
      <c r="I15" s="34">
        <f t="shared" si="1"/>
        <v>8</v>
      </c>
      <c r="J15" s="97">
        <f t="shared" si="1"/>
        <v>1649254</v>
      </c>
      <c r="K15" s="34">
        <f t="shared" si="1"/>
        <v>65</v>
      </c>
      <c r="L15" s="97">
        <f t="shared" si="1"/>
        <v>11399195.030000001</v>
      </c>
    </row>
    <row r="19" spans="2:7" x14ac:dyDescent="0.25">
      <c r="B19" s="56" t="s">
        <v>37</v>
      </c>
      <c r="C19" s="51">
        <v>2012</v>
      </c>
      <c r="D19" s="51">
        <v>2013</v>
      </c>
      <c r="E19" s="51">
        <v>2014</v>
      </c>
      <c r="F19" s="51">
        <v>2015</v>
      </c>
      <c r="G19" s="51">
        <v>2016</v>
      </c>
    </row>
    <row r="20" spans="2:7" x14ac:dyDescent="0.25">
      <c r="B20" s="30" t="s">
        <v>42</v>
      </c>
      <c r="C20" s="96">
        <v>3072197</v>
      </c>
      <c r="D20" s="96">
        <v>0</v>
      </c>
      <c r="E20" s="96">
        <v>4069609.34</v>
      </c>
      <c r="F20" s="96">
        <v>5456349.2400000002</v>
      </c>
      <c r="G20" s="96">
        <v>4049876</v>
      </c>
    </row>
    <row r="21" spans="2:7" x14ac:dyDescent="0.25">
      <c r="B21" s="32" t="s">
        <v>43</v>
      </c>
      <c r="C21" s="96">
        <v>5797841.0700000003</v>
      </c>
      <c r="D21" s="96">
        <v>3097800</v>
      </c>
      <c r="E21" s="96">
        <v>5312000</v>
      </c>
      <c r="F21" s="96">
        <v>2860000</v>
      </c>
      <c r="G21" s="96">
        <v>3619814.0300000003</v>
      </c>
    </row>
    <row r="22" spans="2:7" x14ac:dyDescent="0.25">
      <c r="B22" s="32" t="s">
        <v>44</v>
      </c>
      <c r="C22" s="96">
        <v>0</v>
      </c>
      <c r="D22" s="96">
        <v>0</v>
      </c>
      <c r="E22" s="96">
        <v>108000</v>
      </c>
      <c r="F22" s="96">
        <v>19954.57</v>
      </c>
      <c r="G22" s="96">
        <v>0</v>
      </c>
    </row>
    <row r="23" spans="2:7" x14ac:dyDescent="0.25">
      <c r="B23" s="32" t="s">
        <v>45</v>
      </c>
      <c r="C23" s="96">
        <v>1388722.22</v>
      </c>
      <c r="D23" s="96">
        <v>4893072.3899999997</v>
      </c>
      <c r="E23" s="96">
        <v>1201045.6000000001</v>
      </c>
      <c r="F23" s="96">
        <v>1855568.5</v>
      </c>
      <c r="G23" s="96">
        <v>2848255</v>
      </c>
    </row>
    <row r="24" spans="2:7" x14ac:dyDescent="0.25">
      <c r="B24" s="32" t="s">
        <v>46</v>
      </c>
      <c r="C24" s="96">
        <v>244400</v>
      </c>
      <c r="D24" s="96">
        <v>0</v>
      </c>
      <c r="E24" s="96">
        <v>72020</v>
      </c>
      <c r="F24" s="96">
        <v>0</v>
      </c>
      <c r="G24" s="96">
        <v>881250</v>
      </c>
    </row>
    <row r="25" spans="2:7" x14ac:dyDescent="0.25">
      <c r="B25" s="33" t="s">
        <v>47</v>
      </c>
      <c r="C25" s="98">
        <v>10503160.290000001</v>
      </c>
      <c r="D25" s="99">
        <v>7990872.3899999997</v>
      </c>
      <c r="E25" s="99">
        <v>10762674.939999999</v>
      </c>
      <c r="F25" s="99">
        <v>10191872.310000001</v>
      </c>
      <c r="G25" s="99">
        <f>SUM(G20:G24)</f>
        <v>11399195.030000001</v>
      </c>
    </row>
    <row r="29" spans="2:7" x14ac:dyDescent="0.25">
      <c r="B29" s="56" t="s">
        <v>37</v>
      </c>
      <c r="C29" s="51">
        <v>2012</v>
      </c>
      <c r="D29" s="51">
        <v>2013</v>
      </c>
      <c r="E29" s="51">
        <v>2014</v>
      </c>
      <c r="F29" s="51">
        <v>2015</v>
      </c>
      <c r="G29" s="51">
        <v>2016</v>
      </c>
    </row>
    <row r="30" spans="2:7" x14ac:dyDescent="0.25">
      <c r="B30" s="30" t="s">
        <v>42</v>
      </c>
      <c r="C30" s="59">
        <v>39</v>
      </c>
      <c r="D30" s="57">
        <v>0</v>
      </c>
      <c r="E30" s="57">
        <v>45</v>
      </c>
      <c r="F30" s="31">
        <v>53</v>
      </c>
      <c r="G30" s="31">
        <v>37</v>
      </c>
    </row>
    <row r="31" spans="2:7" x14ac:dyDescent="0.25">
      <c r="B31" s="32" t="s">
        <v>43</v>
      </c>
      <c r="C31" s="59">
        <v>49</v>
      </c>
      <c r="D31" s="57">
        <v>31</v>
      </c>
      <c r="E31" s="57">
        <v>40</v>
      </c>
      <c r="F31" s="31">
        <v>11</v>
      </c>
      <c r="G31" s="31">
        <v>21</v>
      </c>
    </row>
    <row r="32" spans="2:7" x14ac:dyDescent="0.25">
      <c r="B32" s="32" t="s">
        <v>44</v>
      </c>
      <c r="C32" s="59">
        <v>0</v>
      </c>
      <c r="D32" s="57">
        <v>0</v>
      </c>
      <c r="E32" s="57">
        <v>2</v>
      </c>
      <c r="F32" s="31">
        <v>1</v>
      </c>
      <c r="G32" s="31">
        <v>0</v>
      </c>
    </row>
    <row r="33" spans="2:7" x14ac:dyDescent="0.25">
      <c r="B33" s="32" t="s">
        <v>45</v>
      </c>
      <c r="C33" s="59">
        <v>9</v>
      </c>
      <c r="D33" s="57">
        <v>9</v>
      </c>
      <c r="E33" s="57">
        <v>1</v>
      </c>
      <c r="F33" s="31">
        <v>6</v>
      </c>
      <c r="G33" s="31">
        <v>6</v>
      </c>
    </row>
    <row r="34" spans="2:7" x14ac:dyDescent="0.25">
      <c r="B34" s="32" t="s">
        <v>46</v>
      </c>
      <c r="C34" s="57">
        <v>2</v>
      </c>
      <c r="D34" s="57">
        <v>0</v>
      </c>
      <c r="E34" s="57">
        <v>1</v>
      </c>
      <c r="F34" s="31">
        <v>0</v>
      </c>
      <c r="G34" s="31">
        <v>1</v>
      </c>
    </row>
    <row r="35" spans="2:7" x14ac:dyDescent="0.25">
      <c r="B35" s="33" t="s">
        <v>47</v>
      </c>
      <c r="C35" s="58">
        <v>99</v>
      </c>
      <c r="D35" s="34">
        <v>40</v>
      </c>
      <c r="E35" s="58">
        <v>89</v>
      </c>
      <c r="F35" s="34">
        <v>71</v>
      </c>
      <c r="G35" s="34">
        <f>SUM(G30:G34)</f>
        <v>65</v>
      </c>
    </row>
  </sheetData>
  <mergeCells count="8">
    <mergeCell ref="I1:L1"/>
    <mergeCell ref="B4:L4"/>
    <mergeCell ref="C8:D8"/>
    <mergeCell ref="E8:F8"/>
    <mergeCell ref="G8:H8"/>
    <mergeCell ref="I8:J8"/>
    <mergeCell ref="C7:J7"/>
    <mergeCell ref="B7:B9"/>
  </mergeCells>
  <conditionalFormatting sqref="C10:L14">
    <cfRule type="containsBlanks" dxfId="0" priority="1">
      <formula>LEN(TRIM(C10))=0</formula>
    </cfRule>
  </conditionalFormatting>
  <pageMargins left="0.7" right="0.7" top="0.75" bottom="0.75" header="0.3" footer="0.3"/>
  <pageSetup paperSize="9" scale="8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B26" sqref="B26"/>
    </sheetView>
  </sheetViews>
  <sheetFormatPr baseColWidth="10" defaultRowHeight="15" x14ac:dyDescent="0.25"/>
  <cols>
    <col min="1" max="1" width="2.28515625" customWidth="1"/>
    <col min="2" max="2" width="63.42578125" customWidth="1"/>
    <col min="3" max="4" width="11.7109375" bestFit="1" customWidth="1"/>
    <col min="5" max="5" width="12.5703125" bestFit="1" customWidth="1"/>
    <col min="6" max="7" width="11.7109375" bestFit="1" customWidth="1"/>
    <col min="8" max="8" width="12.5703125" bestFit="1" customWidth="1"/>
    <col min="9" max="10" width="11.7109375" bestFit="1" customWidth="1"/>
    <col min="11" max="11" width="12.5703125" bestFit="1" customWidth="1"/>
    <col min="12" max="13" width="11.7109375" bestFit="1" customWidth="1"/>
    <col min="14" max="14" width="12.5703125" bestFit="1" customWidth="1"/>
    <col min="15" max="16" width="11.7109375" bestFit="1" customWidth="1"/>
    <col min="17" max="17" width="14" bestFit="1" customWidth="1"/>
  </cols>
  <sheetData>
    <row r="1" spans="2:17" s="43" customFormat="1" ht="45" customHeight="1" thickBot="1" x14ac:dyDescent="0.3">
      <c r="B1" s="1"/>
      <c r="C1" s="2"/>
      <c r="D1" s="3"/>
      <c r="E1" s="3"/>
      <c r="F1" s="4"/>
      <c r="G1" s="5"/>
      <c r="H1" s="5"/>
      <c r="I1" s="5"/>
      <c r="J1" s="5"/>
      <c r="K1" s="5"/>
      <c r="L1" s="5"/>
      <c r="M1" s="5"/>
      <c r="N1" s="111" t="s">
        <v>0</v>
      </c>
      <c r="O1" s="111"/>
      <c r="P1" s="111"/>
      <c r="Q1" s="111"/>
    </row>
    <row r="2" spans="2:17" s="43" customFormat="1" ht="12" customHeight="1" x14ac:dyDescent="0.25">
      <c r="B2" s="44"/>
      <c r="C2" s="45"/>
      <c r="D2" s="39"/>
      <c r="E2" s="39"/>
      <c r="F2" s="46"/>
      <c r="G2" s="47"/>
      <c r="H2" s="47"/>
      <c r="I2" s="47"/>
      <c r="J2" s="47"/>
      <c r="K2" s="48"/>
      <c r="L2" s="48"/>
      <c r="M2" s="48"/>
      <c r="N2" s="48"/>
      <c r="O2" s="48"/>
    </row>
    <row r="3" spans="2:17" s="43" customFormat="1" ht="21.75" customHeight="1" x14ac:dyDescent="0.25">
      <c r="B3" s="49" t="s">
        <v>67</v>
      </c>
      <c r="I3" s="47"/>
      <c r="J3" s="47"/>
      <c r="K3" s="48"/>
      <c r="L3" s="48"/>
      <c r="M3" s="48"/>
      <c r="N3" s="48"/>
      <c r="O3" s="48"/>
    </row>
    <row r="4" spans="2:17" ht="29.25" customHeight="1" x14ac:dyDescent="0.25">
      <c r="B4" s="112" t="s">
        <v>73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6" spans="2:17" ht="15.75" thickBot="1" x14ac:dyDescent="0.3">
      <c r="B6" s="36"/>
    </row>
    <row r="7" spans="2:17" s="42" customFormat="1" ht="20.100000000000001" customHeight="1" x14ac:dyDescent="0.25">
      <c r="B7" s="78"/>
      <c r="C7" s="126" t="s">
        <v>48</v>
      </c>
      <c r="D7" s="127"/>
      <c r="E7" s="127"/>
      <c r="F7" s="127" t="s">
        <v>49</v>
      </c>
      <c r="G7" s="127"/>
      <c r="H7" s="127"/>
      <c r="I7" s="127" t="s">
        <v>50</v>
      </c>
      <c r="J7" s="127"/>
      <c r="K7" s="127"/>
      <c r="L7" s="127" t="s">
        <v>51</v>
      </c>
      <c r="M7" s="127"/>
      <c r="N7" s="127"/>
      <c r="O7" s="127" t="s">
        <v>52</v>
      </c>
      <c r="P7" s="127"/>
      <c r="Q7" s="128"/>
    </row>
    <row r="8" spans="2:17" s="42" customFormat="1" ht="20.100000000000001" customHeight="1" thickBot="1" x14ac:dyDescent="0.3">
      <c r="B8" s="78"/>
      <c r="C8" s="79" t="s">
        <v>53</v>
      </c>
      <c r="D8" s="80" t="s">
        <v>54</v>
      </c>
      <c r="E8" s="80" t="s">
        <v>41</v>
      </c>
      <c r="F8" s="80" t="s">
        <v>53</v>
      </c>
      <c r="G8" s="80" t="s">
        <v>54</v>
      </c>
      <c r="H8" s="80" t="s">
        <v>41</v>
      </c>
      <c r="I8" s="80" t="s">
        <v>53</v>
      </c>
      <c r="J8" s="80" t="s">
        <v>54</v>
      </c>
      <c r="K8" s="80" t="s">
        <v>41</v>
      </c>
      <c r="L8" s="80" t="s">
        <v>53</v>
      </c>
      <c r="M8" s="80" t="s">
        <v>54</v>
      </c>
      <c r="N8" s="80" t="s">
        <v>41</v>
      </c>
      <c r="O8" s="80" t="s">
        <v>53</v>
      </c>
      <c r="P8" s="80" t="s">
        <v>54</v>
      </c>
      <c r="Q8" s="81" t="s">
        <v>41</v>
      </c>
    </row>
    <row r="9" spans="2:17" s="42" customFormat="1" ht="20.100000000000001" customHeight="1" x14ac:dyDescent="0.25">
      <c r="B9" s="82" t="s">
        <v>55</v>
      </c>
      <c r="C9" s="83">
        <v>1</v>
      </c>
      <c r="D9" s="84">
        <v>1</v>
      </c>
      <c r="E9" s="85">
        <v>20000</v>
      </c>
      <c r="F9" s="84">
        <v>2</v>
      </c>
      <c r="G9" s="84">
        <v>2</v>
      </c>
      <c r="H9" s="85">
        <v>40000</v>
      </c>
      <c r="I9" s="84">
        <v>1</v>
      </c>
      <c r="J9" s="84">
        <v>1</v>
      </c>
      <c r="K9" s="85">
        <v>20000</v>
      </c>
      <c r="L9" s="84">
        <v>4</v>
      </c>
      <c r="M9" s="84">
        <v>4</v>
      </c>
      <c r="N9" s="85">
        <v>80000</v>
      </c>
      <c r="O9" s="84">
        <v>8</v>
      </c>
      <c r="P9" s="84">
        <v>8</v>
      </c>
      <c r="Q9" s="86">
        <v>160000</v>
      </c>
    </row>
    <row r="10" spans="2:17" s="42" customFormat="1" ht="20.100000000000001" customHeight="1" x14ac:dyDescent="0.25">
      <c r="B10" s="87" t="s">
        <v>56</v>
      </c>
      <c r="C10" s="83">
        <v>11</v>
      </c>
      <c r="D10" s="84">
        <v>11</v>
      </c>
      <c r="E10" s="85">
        <v>16500</v>
      </c>
      <c r="F10" s="84">
        <v>0</v>
      </c>
      <c r="G10" s="84">
        <v>0</v>
      </c>
      <c r="H10" s="85">
        <v>0</v>
      </c>
      <c r="I10" s="84">
        <v>0</v>
      </c>
      <c r="J10" s="84">
        <v>0</v>
      </c>
      <c r="K10" s="85">
        <v>0</v>
      </c>
      <c r="L10" s="84">
        <v>0</v>
      </c>
      <c r="M10" s="84">
        <v>0</v>
      </c>
      <c r="N10" s="85">
        <v>0</v>
      </c>
      <c r="O10" s="84">
        <v>11</v>
      </c>
      <c r="P10" s="84">
        <v>11</v>
      </c>
      <c r="Q10" s="86">
        <v>16500</v>
      </c>
    </row>
    <row r="11" spans="2:17" s="42" customFormat="1" ht="20.100000000000001" customHeight="1" x14ac:dyDescent="0.25">
      <c r="B11" s="87" t="s">
        <v>57</v>
      </c>
      <c r="C11" s="83">
        <v>5</v>
      </c>
      <c r="D11" s="84">
        <v>5</v>
      </c>
      <c r="E11" s="85">
        <v>14000</v>
      </c>
      <c r="F11" s="84">
        <v>12</v>
      </c>
      <c r="G11" s="84">
        <v>12</v>
      </c>
      <c r="H11" s="85">
        <v>34725</v>
      </c>
      <c r="I11" s="84">
        <v>1</v>
      </c>
      <c r="J11" s="84">
        <v>1</v>
      </c>
      <c r="K11" s="85">
        <v>3000</v>
      </c>
      <c r="L11" s="84">
        <v>2</v>
      </c>
      <c r="M11" s="84">
        <v>2</v>
      </c>
      <c r="N11" s="85">
        <v>4700</v>
      </c>
      <c r="O11" s="84">
        <v>20</v>
      </c>
      <c r="P11" s="84">
        <v>20</v>
      </c>
      <c r="Q11" s="86">
        <v>56425</v>
      </c>
    </row>
    <row r="12" spans="2:17" s="42" customFormat="1" ht="20.100000000000001" customHeight="1" x14ac:dyDescent="0.25">
      <c r="B12" s="87" t="s">
        <v>58</v>
      </c>
      <c r="C12" s="83">
        <v>2</v>
      </c>
      <c r="D12" s="84">
        <v>2</v>
      </c>
      <c r="E12" s="85">
        <v>2000</v>
      </c>
      <c r="F12" s="84">
        <v>6</v>
      </c>
      <c r="G12" s="84">
        <v>5</v>
      </c>
      <c r="H12" s="85">
        <v>4848</v>
      </c>
      <c r="I12" s="84">
        <v>1</v>
      </c>
      <c r="J12" s="84">
        <v>0</v>
      </c>
      <c r="K12" s="85">
        <v>0</v>
      </c>
      <c r="L12" s="84">
        <v>6</v>
      </c>
      <c r="M12" s="84">
        <v>6</v>
      </c>
      <c r="N12" s="85">
        <v>5318</v>
      </c>
      <c r="O12" s="84">
        <v>15</v>
      </c>
      <c r="P12" s="84">
        <v>13</v>
      </c>
      <c r="Q12" s="86">
        <v>12166</v>
      </c>
    </row>
    <row r="13" spans="2:17" s="42" customFormat="1" ht="20.100000000000001" customHeight="1" x14ac:dyDescent="0.25">
      <c r="B13" s="87" t="s">
        <v>59</v>
      </c>
      <c r="C13" s="83">
        <v>1</v>
      </c>
      <c r="D13" s="84">
        <v>1</v>
      </c>
      <c r="E13" s="85">
        <v>2000</v>
      </c>
      <c r="F13" s="84">
        <v>0</v>
      </c>
      <c r="G13" s="84">
        <v>0</v>
      </c>
      <c r="H13" s="85">
        <v>0</v>
      </c>
      <c r="I13" s="84">
        <v>1</v>
      </c>
      <c r="J13" s="84">
        <v>1</v>
      </c>
      <c r="K13" s="85">
        <v>2000</v>
      </c>
      <c r="L13" s="84">
        <v>1</v>
      </c>
      <c r="M13" s="84">
        <v>0</v>
      </c>
      <c r="N13" s="85">
        <v>0</v>
      </c>
      <c r="O13" s="84">
        <v>3</v>
      </c>
      <c r="P13" s="84">
        <v>2</v>
      </c>
      <c r="Q13" s="86">
        <v>4000</v>
      </c>
    </row>
    <row r="14" spans="2:17" s="42" customFormat="1" ht="20.100000000000001" customHeight="1" x14ac:dyDescent="0.25">
      <c r="B14" s="87" t="s">
        <v>60</v>
      </c>
      <c r="C14" s="88">
        <v>26</v>
      </c>
      <c r="D14" s="89">
        <v>11</v>
      </c>
      <c r="E14" s="90">
        <v>5705</v>
      </c>
      <c r="F14" s="89">
        <v>16</v>
      </c>
      <c r="G14" s="89">
        <v>14</v>
      </c>
      <c r="H14" s="90">
        <v>6065</v>
      </c>
      <c r="I14" s="89">
        <v>30</v>
      </c>
      <c r="J14" s="89">
        <v>9</v>
      </c>
      <c r="K14" s="90">
        <v>4885</v>
      </c>
      <c r="L14" s="89">
        <v>70</v>
      </c>
      <c r="M14" s="89">
        <v>28</v>
      </c>
      <c r="N14" s="90">
        <v>11080</v>
      </c>
      <c r="O14" s="84">
        <v>142</v>
      </c>
      <c r="P14" s="84">
        <v>62</v>
      </c>
      <c r="Q14" s="86">
        <v>27735</v>
      </c>
    </row>
    <row r="15" spans="2:17" s="42" customFormat="1" ht="20.100000000000001" customHeight="1" x14ac:dyDescent="0.25">
      <c r="B15" s="87" t="s">
        <v>61</v>
      </c>
      <c r="C15" s="88">
        <v>13</v>
      </c>
      <c r="D15" s="89">
        <v>3</v>
      </c>
      <c r="E15" s="90">
        <v>8970</v>
      </c>
      <c r="F15" s="89">
        <v>20</v>
      </c>
      <c r="G15" s="89">
        <v>4</v>
      </c>
      <c r="H15" s="90">
        <v>11985</v>
      </c>
      <c r="I15" s="89">
        <v>16</v>
      </c>
      <c r="J15" s="89">
        <v>5</v>
      </c>
      <c r="K15" s="90">
        <v>14985</v>
      </c>
      <c r="L15" s="89">
        <v>36</v>
      </c>
      <c r="M15" s="89">
        <v>16</v>
      </c>
      <c r="N15" s="90">
        <v>42630</v>
      </c>
      <c r="O15" s="84">
        <v>85</v>
      </c>
      <c r="P15" s="84">
        <v>28</v>
      </c>
      <c r="Q15" s="86">
        <v>78570</v>
      </c>
    </row>
    <row r="16" spans="2:17" s="42" customFormat="1" ht="20.100000000000001" customHeight="1" x14ac:dyDescent="0.25">
      <c r="B16" s="87" t="s">
        <v>62</v>
      </c>
      <c r="C16" s="88">
        <v>24</v>
      </c>
      <c r="D16" s="89">
        <v>8</v>
      </c>
      <c r="E16" s="90">
        <v>328000</v>
      </c>
      <c r="F16" s="89">
        <v>23</v>
      </c>
      <c r="G16" s="89">
        <v>3</v>
      </c>
      <c r="H16" s="90">
        <v>123000</v>
      </c>
      <c r="I16" s="89">
        <v>30</v>
      </c>
      <c r="J16" s="89">
        <v>9</v>
      </c>
      <c r="K16" s="90">
        <v>369000</v>
      </c>
      <c r="L16" s="89">
        <v>34</v>
      </c>
      <c r="M16" s="89">
        <v>5</v>
      </c>
      <c r="N16" s="90">
        <v>225000</v>
      </c>
      <c r="O16" s="89">
        <v>111</v>
      </c>
      <c r="P16" s="89">
        <v>25</v>
      </c>
      <c r="Q16" s="86">
        <v>1025000</v>
      </c>
    </row>
    <row r="17" spans="2:17" s="42" customFormat="1" ht="20.100000000000001" customHeight="1" x14ac:dyDescent="0.25">
      <c r="B17" s="87" t="s">
        <v>63</v>
      </c>
      <c r="C17" s="88">
        <v>0</v>
      </c>
      <c r="D17" s="89">
        <v>0</v>
      </c>
      <c r="E17" s="90">
        <v>0</v>
      </c>
      <c r="F17" s="89">
        <v>0</v>
      </c>
      <c r="G17" s="89">
        <v>0</v>
      </c>
      <c r="H17" s="90">
        <v>0</v>
      </c>
      <c r="I17" s="89">
        <v>0</v>
      </c>
      <c r="J17" s="89">
        <v>0</v>
      </c>
      <c r="K17" s="90">
        <v>0</v>
      </c>
      <c r="L17" s="89">
        <v>17</v>
      </c>
      <c r="M17" s="89">
        <v>3</v>
      </c>
      <c r="N17" s="90">
        <v>27000</v>
      </c>
      <c r="O17" s="84">
        <v>17</v>
      </c>
      <c r="P17" s="84">
        <v>3</v>
      </c>
      <c r="Q17" s="86">
        <v>27000</v>
      </c>
    </row>
    <row r="18" spans="2:17" s="42" customFormat="1" ht="20.100000000000001" customHeight="1" x14ac:dyDescent="0.25">
      <c r="B18" s="87" t="s">
        <v>65</v>
      </c>
      <c r="C18" s="88">
        <v>0</v>
      </c>
      <c r="D18" s="89">
        <v>0</v>
      </c>
      <c r="E18" s="90">
        <v>0</v>
      </c>
      <c r="F18" s="89">
        <v>0</v>
      </c>
      <c r="G18" s="89">
        <v>0</v>
      </c>
      <c r="H18" s="90">
        <v>0</v>
      </c>
      <c r="I18" s="89">
        <v>1</v>
      </c>
      <c r="J18" s="89">
        <v>1</v>
      </c>
      <c r="K18" s="90">
        <v>9000</v>
      </c>
      <c r="L18" s="89">
        <v>5</v>
      </c>
      <c r="M18" s="89">
        <v>1</v>
      </c>
      <c r="N18" s="90">
        <v>9000</v>
      </c>
      <c r="O18" s="84">
        <v>6</v>
      </c>
      <c r="P18" s="84">
        <v>2</v>
      </c>
      <c r="Q18" s="86">
        <v>18000</v>
      </c>
    </row>
    <row r="19" spans="2:17" s="42" customFormat="1" ht="20.100000000000001" customHeight="1" x14ac:dyDescent="0.25">
      <c r="B19" s="87" t="s">
        <v>64</v>
      </c>
      <c r="C19" s="88">
        <v>0</v>
      </c>
      <c r="D19" s="89">
        <v>0</v>
      </c>
      <c r="E19" s="90">
        <v>0</v>
      </c>
      <c r="F19" s="89">
        <v>0</v>
      </c>
      <c r="G19" s="89">
        <v>0</v>
      </c>
      <c r="H19" s="90">
        <v>0</v>
      </c>
      <c r="I19" s="89">
        <v>0</v>
      </c>
      <c r="J19" s="89">
        <v>0</v>
      </c>
      <c r="K19" s="90">
        <v>0</v>
      </c>
      <c r="L19" s="89">
        <v>5</v>
      </c>
      <c r="M19" s="89">
        <v>2</v>
      </c>
      <c r="N19" s="90">
        <v>18000</v>
      </c>
      <c r="O19" s="84">
        <v>5</v>
      </c>
      <c r="P19" s="84">
        <v>2</v>
      </c>
      <c r="Q19" s="86">
        <v>18000</v>
      </c>
    </row>
    <row r="20" spans="2:17" s="42" customFormat="1" ht="20.100000000000001" customHeight="1" thickBot="1" x14ac:dyDescent="0.3">
      <c r="B20" s="91" t="s">
        <v>66</v>
      </c>
      <c r="C20" s="92">
        <f t="shared" ref="C20:N20" si="0">SUM(C9:C19)</f>
        <v>83</v>
      </c>
      <c r="D20" s="93">
        <f t="shared" si="0"/>
        <v>42</v>
      </c>
      <c r="E20" s="94">
        <f t="shared" si="0"/>
        <v>397175</v>
      </c>
      <c r="F20" s="93">
        <f t="shared" si="0"/>
        <v>79</v>
      </c>
      <c r="G20" s="93">
        <f t="shared" si="0"/>
        <v>40</v>
      </c>
      <c r="H20" s="94">
        <f t="shared" si="0"/>
        <v>220623</v>
      </c>
      <c r="I20" s="93">
        <f t="shared" si="0"/>
        <v>81</v>
      </c>
      <c r="J20" s="93">
        <f t="shared" si="0"/>
        <v>27</v>
      </c>
      <c r="K20" s="94">
        <f t="shared" si="0"/>
        <v>422870</v>
      </c>
      <c r="L20" s="93">
        <f t="shared" si="0"/>
        <v>180</v>
      </c>
      <c r="M20" s="93">
        <f t="shared" si="0"/>
        <v>67</v>
      </c>
      <c r="N20" s="94">
        <f t="shared" si="0"/>
        <v>422728</v>
      </c>
      <c r="O20" s="93">
        <f>SUM(O9:O19)</f>
        <v>423</v>
      </c>
      <c r="P20" s="93">
        <f>SUM(P9:P19)</f>
        <v>176</v>
      </c>
      <c r="Q20" s="95">
        <f>SUM(Q9:Q19)</f>
        <v>1443396</v>
      </c>
    </row>
    <row r="21" spans="2:17" x14ac:dyDescent="0.25">
      <c r="C21" s="6"/>
    </row>
  </sheetData>
  <mergeCells count="7">
    <mergeCell ref="N1:Q1"/>
    <mergeCell ref="B4:Q4"/>
    <mergeCell ref="C7:E7"/>
    <mergeCell ref="F7:H7"/>
    <mergeCell ref="I7:K7"/>
    <mergeCell ref="L7:N7"/>
    <mergeCell ref="O7:Q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2016_Investigación</vt:lpstr>
      <vt:lpstr>2016_Proxectos</vt:lpstr>
      <vt:lpstr>2016_Axudas UVIGO</vt:lpstr>
      <vt:lpstr>'2016_Proxectos'!Área_de_impresión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Area de estudos e programas</cp:lastModifiedBy>
  <cp:lastPrinted>2017-06-05T10:04:06Z</cp:lastPrinted>
  <dcterms:created xsi:type="dcterms:W3CDTF">2015-06-16T07:02:13Z</dcterms:created>
  <dcterms:modified xsi:type="dcterms:W3CDTF">2017-06-21T07:20:01Z</dcterms:modified>
</cp:coreProperties>
</file>