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edioambiente\"/>
    </mc:Choice>
  </mc:AlternateContent>
  <xr:revisionPtr revIDLastSave="0" documentId="13_ncr:1_{FE8905B0-585A-4DF5-841F-04A514401A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xía" sheetId="8" r:id="rId1"/>
    <sheet name="auga" sheetId="4" r:id="rId2"/>
    <sheet name="papel" sheetId="5" r:id="rId3"/>
    <sheet name="construc e mobil" sheetId="6" r:id="rId4"/>
    <sheet name="enerxías renovable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7" l="1"/>
  <c r="E26" i="7"/>
  <c r="E24" i="7"/>
  <c r="F66" i="8" l="1"/>
  <c r="F24" i="8"/>
  <c r="P59" i="8"/>
  <c r="Q18" i="8"/>
  <c r="F26" i="4"/>
  <c r="F25" i="5"/>
  <c r="Q24" i="6"/>
  <c r="F24" i="6"/>
  <c r="P58" i="8"/>
  <c r="P57" i="8"/>
  <c r="P56" i="8"/>
  <c r="P55" i="8"/>
  <c r="P54" i="8"/>
  <c r="P53" i="8"/>
  <c r="P52" i="8"/>
  <c r="Q23" i="6"/>
  <c r="F24" i="5"/>
  <c r="F10" i="8"/>
  <c r="Q10" i="8"/>
  <c r="AA10" i="8"/>
  <c r="F11" i="8"/>
  <c r="Q11" i="8"/>
  <c r="AA11" i="8"/>
  <c r="F12" i="8"/>
  <c r="Q12" i="8"/>
  <c r="AA12" i="8"/>
  <c r="F13" i="8"/>
  <c r="Q13" i="8"/>
  <c r="AA13" i="8"/>
  <c r="F14" i="8"/>
  <c r="Q14" i="8"/>
  <c r="AA14" i="8"/>
  <c r="F15" i="8"/>
  <c r="Q15" i="8"/>
  <c r="AA15" i="8"/>
  <c r="F16" i="8"/>
  <c r="Q16" i="8"/>
  <c r="F17" i="8"/>
  <c r="Q17" i="8"/>
  <c r="F18" i="8"/>
  <c r="F19" i="8"/>
  <c r="F20" i="8"/>
  <c r="F21" i="8"/>
  <c r="F22" i="8"/>
  <c r="F23" i="8"/>
  <c r="F52" i="8"/>
  <c r="AA52" i="8"/>
  <c r="F53" i="8"/>
  <c r="AA53" i="8"/>
  <c r="F54" i="8"/>
  <c r="AA54" i="8"/>
  <c r="F55" i="8"/>
  <c r="AA55" i="8"/>
  <c r="F56" i="8"/>
  <c r="AA56" i="8"/>
  <c r="F57" i="8"/>
  <c r="AA57" i="8"/>
  <c r="F58" i="8"/>
  <c r="F59" i="8"/>
  <c r="F60" i="8"/>
  <c r="F61" i="8"/>
  <c r="F62" i="8"/>
  <c r="F63" i="8"/>
  <c r="F64" i="8"/>
  <c r="F65" i="8"/>
  <c r="F23" i="6"/>
  <c r="F25" i="4"/>
  <c r="F23" i="5"/>
  <c r="Q22" i="6"/>
  <c r="F22" i="6"/>
  <c r="F24" i="4"/>
  <c r="Q11" i="6"/>
  <c r="Q12" i="6"/>
  <c r="Q13" i="6"/>
  <c r="Q14" i="6"/>
  <c r="Q15" i="6"/>
  <c r="Q16" i="6"/>
  <c r="Q17" i="6"/>
  <c r="Q18" i="6"/>
  <c r="Q19" i="6"/>
  <c r="Q20" i="6"/>
  <c r="Q21" i="6"/>
  <c r="Q10" i="6"/>
  <c r="F11" i="6"/>
  <c r="F12" i="6"/>
  <c r="F13" i="6"/>
  <c r="F14" i="6"/>
  <c r="F15" i="6"/>
  <c r="F16" i="6"/>
  <c r="F17" i="6"/>
  <c r="F18" i="6"/>
  <c r="F19" i="6"/>
  <c r="F20" i="6"/>
  <c r="F21" i="6"/>
  <c r="F10" i="6"/>
  <c r="F12" i="5"/>
  <c r="F13" i="5"/>
  <c r="F14" i="5"/>
  <c r="F15" i="5"/>
  <c r="F16" i="5"/>
  <c r="F17" i="5"/>
  <c r="F18" i="5"/>
  <c r="F19" i="5"/>
  <c r="F20" i="5"/>
  <c r="F21" i="5"/>
  <c r="F22" i="5"/>
  <c r="F11" i="5"/>
  <c r="F13" i="4"/>
  <c r="F14" i="4"/>
  <c r="F15" i="4"/>
  <c r="F16" i="4"/>
  <c r="F17" i="4"/>
  <c r="F18" i="4"/>
  <c r="F19" i="4"/>
  <c r="F20" i="4"/>
  <c r="F21" i="4"/>
  <c r="F22" i="4"/>
  <c r="F23" i="4"/>
  <c r="F12" i="4"/>
</calcChain>
</file>

<file path=xl/sharedStrings.xml><?xml version="1.0" encoding="utf-8"?>
<sst xmlns="http://schemas.openxmlformats.org/spreadsheetml/2006/main" count="117" uniqueCount="45">
  <si>
    <t>Vigo</t>
  </si>
  <si>
    <t>Pontevedra</t>
  </si>
  <si>
    <t>Ourense</t>
  </si>
  <si>
    <t>Emisións totais derivadas</t>
  </si>
  <si>
    <t>Emisións  totais  derivadas</t>
  </si>
  <si>
    <t>Fonte: Oficina de Medio Ambiente</t>
  </si>
  <si>
    <t>-</t>
  </si>
  <si>
    <t>Emisións</t>
  </si>
  <si>
    <t>Fonte: Oficina de Medio ambiente</t>
  </si>
  <si>
    <t>Unidade de Análises e Programas</t>
  </si>
  <si>
    <t>Emisións asociadas á construcción de edificios</t>
  </si>
  <si>
    <t>Consumos (m3) e emisións (ton CO2) derivados do consumo de gas natural</t>
  </si>
  <si>
    <r>
      <t>Consumos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 e emisións (ton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derivados do consumo de gasoleo C</t>
    </r>
  </si>
  <si>
    <t>Consumo (m3) e emisións (ton CO2) de auga</t>
  </si>
  <si>
    <t>Consumo de papel (kg) e emisións derivadas</t>
  </si>
  <si>
    <t>Unidade de Analises e Programas</t>
  </si>
  <si>
    <t>Emisións (ton CO2) derivadas da mobilidade (automóbil e autobús)</t>
  </si>
  <si>
    <t>Consumos (kWh*) e emisións (ton CO2) derivados do consumo de gas natural</t>
  </si>
  <si>
    <t>* A partir de 2016, o cálculo se fai en kWh</t>
  </si>
  <si>
    <t>Biomasa</t>
  </si>
  <si>
    <t>Fotovoltaica</t>
  </si>
  <si>
    <t>Xeotérmica</t>
  </si>
  <si>
    <t>Produción (kWh) de enerxías renovables</t>
  </si>
  <si>
    <t>Emisións totais 
derivadas</t>
  </si>
  <si>
    <t>*</t>
  </si>
  <si>
    <r>
      <t>* No ano 2021 se actualizaron os valores de emisión, que pasan de 0,24 Kg/m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a 0,084 Kg/m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, dado que os procesos de obtención e potabilización son máis eficientes e menos contaminantes.</t>
    </r>
  </si>
  <si>
    <r>
      <t>* No ano 2021 se actualizaron os valores de emisión, que pasan de 0,1006 Kg CO</t>
    </r>
    <r>
      <rPr>
        <i/>
        <vertAlign val="subscript"/>
        <sz val="11"/>
        <color theme="1"/>
        <rFont val="Calibri"/>
        <family val="2"/>
        <scheme val="minor"/>
      </rPr>
      <t xml:space="preserve">2 </t>
    </r>
    <r>
      <rPr>
        <i/>
        <sz val="11"/>
        <color theme="1"/>
        <rFont val="Calibri"/>
        <family val="2"/>
        <scheme val="minor"/>
      </rPr>
      <t>eq/Kg a 0,018 Kg CO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eq/Kg, dado que era un valor xenérico e antigo e na actualidade os pélets contaminan menos.</t>
    </r>
  </si>
  <si>
    <t>FONTE: Ministerio de Fomento</t>
  </si>
  <si>
    <r>
      <t>Consumos (Kg) e emisións (ton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derivados do consumo de pélets</t>
    </r>
  </si>
  <si>
    <t>FONTE: Universidade de Córdoba</t>
  </si>
  <si>
    <t>Total UVigo</t>
  </si>
  <si>
    <t>Termosolar</t>
  </si>
  <si>
    <t>Emisións derivadas da construcción:</t>
  </si>
  <si>
    <t>A construción na UVigo nestes últimos anos xa non aumentou, logo das grandes obras como foron o Citexvi, Cacti-Cinbio, Cintecx, Campus da Auga, etc.) e, polo tanto, estas construcións xa están "amortizadas" no tempo (as emisións non dependen só da superficie total construída, senón que importa tamén o ano de construción). 
Ademais, o valor do factor de emisión para este apartado foi revisado este ano e, segundo o Informe MIEs-Univ. Politécnica de Catalunya, este factor veu á baixa, e foi o que se aplicou.
Por todo isto, o factor para este ano caeu grandemente. (NOTA DA OMA)</t>
  </si>
  <si>
    <t>https://www.miteco.gob.es/content/dam/miteco/es/cambio-climatico/temas/mitigacion-politicas-y-medidas/factoresemision_tcm30-479095.pdf</t>
  </si>
  <si>
    <r>
      <t>*Novo factor de emisión revisado (Miteco, xuño 2023): 1,474 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/Kg pélets</t>
    </r>
  </si>
  <si>
    <t>Consumos (kWh) e emisións (ton CO2) derivados do consumo eléctrico da rede eléctrica</t>
  </si>
  <si>
    <t>https://oma.webs.uvigo.es/Sostibilidade/CambioClimatico/PegadaEcoloxica.php</t>
  </si>
  <si>
    <t>Consulta pegada ecolóxica:</t>
  </si>
  <si>
    <t>Data de actualización: xuño 2025</t>
  </si>
  <si>
    <t>Fonte: Oficina de Medio Ambiente; Unidade de Servizos Xerais</t>
  </si>
  <si>
    <t>Produción</t>
  </si>
  <si>
    <t>Consumo</t>
  </si>
  <si>
    <t>Porcentaxe</t>
  </si>
  <si>
    <t>Produción (kWh) fotovoltaica producida/consumida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</si>
</sst>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94E0"/>
      <name val="Calibri"/>
      <family val="2"/>
      <scheme val="minor"/>
    </font>
    <font>
      <b/>
      <sz val="12"/>
      <color rgb="FFD42E12"/>
      <name val="Calibri"/>
      <family val="2"/>
      <scheme val="minor"/>
    </font>
    <font>
      <b/>
      <sz val="12"/>
      <color rgb="FF61BF1A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94E0"/>
      <name val="Calibri"/>
      <family val="2"/>
      <scheme val="minor"/>
    </font>
    <font>
      <sz val="12"/>
      <color rgb="FFD42E12"/>
      <name val="Calibri"/>
      <family val="2"/>
      <scheme val="minor"/>
    </font>
    <font>
      <sz val="12"/>
      <color rgb="FF61BF1A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94E0"/>
      <name val="Calibri"/>
      <family val="2"/>
      <scheme val="minor"/>
    </font>
    <font>
      <b/>
      <sz val="11"/>
      <color rgb="FFD42E12"/>
      <name val="Calibri"/>
      <family val="2"/>
      <scheme val="minor"/>
    </font>
    <font>
      <b/>
      <sz val="11"/>
      <color rgb="FF61BF1A"/>
      <name val="Calibri"/>
      <family val="2"/>
      <scheme val="minor"/>
    </font>
    <font>
      <sz val="11"/>
      <color rgb="FF0094E0"/>
      <name val="Calibri"/>
      <family val="2"/>
      <scheme val="minor"/>
    </font>
    <font>
      <sz val="11"/>
      <color rgb="FFD42E12"/>
      <name val="Calibri"/>
      <family val="2"/>
      <scheme val="minor"/>
    </font>
    <font>
      <sz val="11"/>
      <color rgb="FF61BF1A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2"/>
      <color rgb="FF003D69"/>
      <name val="Calibri"/>
      <family val="2"/>
      <scheme val="minor"/>
    </font>
    <font>
      <b/>
      <i/>
      <sz val="12"/>
      <color rgb="FF003D69"/>
      <name val="Calibri"/>
      <family val="2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2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/>
    <xf numFmtId="3" fontId="15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2" fillId="0" borderId="1" xfId="0" applyFont="1" applyBorder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4" fillId="0" borderId="1" xfId="1" applyFont="1" applyBorder="1" applyAlignment="1">
      <alignment vertical="center" wrapText="1"/>
    </xf>
    <xf numFmtId="0" fontId="25" fillId="0" borderId="1" xfId="1" applyFont="1" applyBorder="1"/>
    <xf numFmtId="0" fontId="25" fillId="0" borderId="1" xfId="1" applyFont="1" applyBorder="1" applyAlignment="1">
      <alignment wrapText="1"/>
    </xf>
    <xf numFmtId="0" fontId="26" fillId="0" borderId="1" xfId="1" applyFont="1" applyBorder="1" applyAlignment="1">
      <alignment horizontal="left" wrapText="1"/>
    </xf>
    <xf numFmtId="3" fontId="15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3" fontId="19" fillId="0" borderId="8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22" fillId="0" borderId="0" xfId="0" applyNumberFormat="1" applyFont="1"/>
    <xf numFmtId="0" fontId="11" fillId="0" borderId="10" xfId="0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32" fillId="0" borderId="1" xfId="0" applyFont="1" applyBorder="1" applyAlignment="1">
      <alignment vertical="center"/>
    </xf>
    <xf numFmtId="3" fontId="0" fillId="0" borderId="0" xfId="0" applyNumberFormat="1"/>
    <xf numFmtId="4" fontId="22" fillId="0" borderId="6" xfId="0" applyNumberFormat="1" applyFont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" fontId="19" fillId="0" borderId="8" xfId="0" applyNumberFormat="1" applyFont="1" applyBorder="1" applyAlignment="1">
      <alignment horizontal="center" vertical="center"/>
    </xf>
    <xf numFmtId="4" fontId="18" fillId="0" borderId="6" xfId="0" applyNumberFormat="1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0" fontId="23" fillId="0" borderId="0" xfId="0" applyFont="1"/>
    <xf numFmtId="3" fontId="22" fillId="0" borderId="6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34" fillId="0" borderId="0" xfId="0" applyFont="1"/>
    <xf numFmtId="4" fontId="22" fillId="0" borderId="0" xfId="0" applyNumberFormat="1" applyFont="1"/>
    <xf numFmtId="4" fontId="19" fillId="0" borderId="8" xfId="0" applyNumberFormat="1" applyFont="1" applyBorder="1" applyAlignment="1">
      <alignment horizontal="right" vertical="center"/>
    </xf>
    <xf numFmtId="4" fontId="18" fillId="0" borderId="6" xfId="0" applyNumberFormat="1" applyFont="1" applyBorder="1" applyAlignment="1">
      <alignment horizontal="right" vertical="center"/>
    </xf>
    <xf numFmtId="4" fontId="19" fillId="0" borderId="9" xfId="0" applyNumberFormat="1" applyFont="1" applyBorder="1" applyAlignment="1">
      <alignment horizontal="right" vertical="center"/>
    </xf>
    <xf numFmtId="4" fontId="18" fillId="0" borderId="0" xfId="0" applyNumberFormat="1" applyFont="1" applyAlignment="1">
      <alignment horizontal="right" vertical="center"/>
    </xf>
    <xf numFmtId="4" fontId="22" fillId="0" borderId="6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22" fillId="0" borderId="0" xfId="0" applyNumberFormat="1" applyFont="1" applyAlignment="1">
      <alignment horizontal="right"/>
    </xf>
    <xf numFmtId="0" fontId="37" fillId="0" borderId="2" xfId="0" applyFont="1" applyBorder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4" fontId="37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3" fontId="38" fillId="0" borderId="0" xfId="0" applyNumberFormat="1" applyFont="1" applyAlignment="1">
      <alignment horizontal="center" vertical="center"/>
    </xf>
    <xf numFmtId="3" fontId="37" fillId="0" borderId="0" xfId="0" applyNumberFormat="1" applyFont="1" applyAlignment="1">
      <alignment horizontal="right" vertical="center"/>
    </xf>
    <xf numFmtId="4" fontId="37" fillId="0" borderId="6" xfId="0" applyNumberFormat="1" applyFont="1" applyBorder="1" applyAlignment="1">
      <alignment horizontal="center" vertical="center"/>
    </xf>
    <xf numFmtId="4" fontId="37" fillId="0" borderId="0" xfId="0" applyNumberFormat="1" applyFont="1" applyAlignment="1">
      <alignment horizontal="center" vertical="center"/>
    </xf>
    <xf numFmtId="0" fontId="39" fillId="0" borderId="0" xfId="0" applyFont="1"/>
    <xf numFmtId="4" fontId="40" fillId="0" borderId="6" xfId="0" applyNumberFormat="1" applyFont="1" applyBorder="1" applyAlignment="1">
      <alignment horizontal="right" vertical="center"/>
    </xf>
    <xf numFmtId="4" fontId="40" fillId="0" borderId="0" xfId="0" applyNumberFormat="1" applyFont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10" fontId="22" fillId="0" borderId="0" xfId="2" applyNumberFormat="1" applyFont="1"/>
    <xf numFmtId="0" fontId="4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44" fillId="0" borderId="0" xfId="3"/>
    <xf numFmtId="0" fontId="33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wrapText="1"/>
    </xf>
    <xf numFmtId="0" fontId="41" fillId="0" borderId="0" xfId="0" applyFont="1" applyAlignment="1">
      <alignment horizontal="left" vertical="center" wrapText="1"/>
    </xf>
    <xf numFmtId="0" fontId="11" fillId="0" borderId="12" xfId="0" applyFont="1" applyBorder="1"/>
    <xf numFmtId="10" fontId="18" fillId="0" borderId="0" xfId="2" applyNumberFormat="1" applyFont="1"/>
    <xf numFmtId="4" fontId="45" fillId="0" borderId="0" xfId="0" applyNumberFormat="1" applyFont="1" applyAlignment="1">
      <alignment horizontal="right" vertical="center"/>
    </xf>
  </cellXfs>
  <cellStyles count="4">
    <cellStyle name="Hipervínculo" xfId="3" builtinId="8"/>
    <cellStyle name="Normal" xfId="0" builtinId="0"/>
    <cellStyle name="Normal 2 3" xfId="1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/>
            </a:pPr>
            <a:r>
              <a:rPr lang="es-ES" sz="1600"/>
              <a:t>Consumos e emisións derivados do consumo eléctrico</a:t>
            </a:r>
          </a:p>
        </c:rich>
      </c:tx>
      <c:layout>
        <c:manualLayout>
          <c:xMode val="edge"/>
          <c:yMode val="edge"/>
          <c:x val="0.14895780999554611"/>
          <c:y val="5.26314773267017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145872602228635"/>
          <c:y val="0.1669248193290907"/>
          <c:w val="0.75792617412185181"/>
          <c:h val="0.69485533486396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enerxía!$C$9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>
              <a:noFill/>
            </a:ln>
            <a:effectLst/>
          </c:spPr>
          <c:invertIfNegative val="0"/>
          <c:cat>
            <c:numRef>
              <c:f>enerxía!$B$10:$B$24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enerxía!$C$10:$C$24</c:f>
              <c:numCache>
                <c:formatCode>#,##0</c:formatCode>
                <c:ptCount val="15"/>
                <c:pt idx="0">
                  <c:v>10339603</c:v>
                </c:pt>
                <c:pt idx="1">
                  <c:v>10126668</c:v>
                </c:pt>
                <c:pt idx="2">
                  <c:v>10496189</c:v>
                </c:pt>
                <c:pt idx="3">
                  <c:v>10046367</c:v>
                </c:pt>
                <c:pt idx="4">
                  <c:v>10114910</c:v>
                </c:pt>
                <c:pt idx="5">
                  <c:v>9442088</c:v>
                </c:pt>
                <c:pt idx="6">
                  <c:v>10668215</c:v>
                </c:pt>
                <c:pt idx="7">
                  <c:v>10957619</c:v>
                </c:pt>
                <c:pt idx="8">
                  <c:v>11181742</c:v>
                </c:pt>
                <c:pt idx="9">
                  <c:v>10907527</c:v>
                </c:pt>
                <c:pt idx="10">
                  <c:v>9405654</c:v>
                </c:pt>
                <c:pt idx="11">
                  <c:v>9331634</c:v>
                </c:pt>
                <c:pt idx="12">
                  <c:v>9534365</c:v>
                </c:pt>
                <c:pt idx="13">
                  <c:v>8055098</c:v>
                </c:pt>
                <c:pt idx="14">
                  <c:v>8496088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F-4E2F-9418-A15DE1963F34}"/>
            </c:ext>
          </c:extLst>
        </c:ser>
        <c:ser>
          <c:idx val="1"/>
          <c:order val="1"/>
          <c:tx>
            <c:strRef>
              <c:f>enerxía!$D$9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>
              <a:noFill/>
            </a:ln>
            <a:effectLst/>
          </c:spPr>
          <c:invertIfNegative val="0"/>
          <c:cat>
            <c:numRef>
              <c:f>enerxía!$B$10:$B$24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enerxía!$D$10:$D$24</c:f>
              <c:numCache>
                <c:formatCode>#,##0</c:formatCode>
                <c:ptCount val="15"/>
                <c:pt idx="0">
                  <c:v>1372944</c:v>
                </c:pt>
                <c:pt idx="1">
                  <c:v>1445020</c:v>
                </c:pt>
                <c:pt idx="2">
                  <c:v>1417673</c:v>
                </c:pt>
                <c:pt idx="3">
                  <c:v>1362760</c:v>
                </c:pt>
                <c:pt idx="4">
                  <c:v>1360407</c:v>
                </c:pt>
                <c:pt idx="5">
                  <c:v>1313213</c:v>
                </c:pt>
                <c:pt idx="6">
                  <c:v>1317522</c:v>
                </c:pt>
                <c:pt idx="7">
                  <c:v>1253746</c:v>
                </c:pt>
                <c:pt idx="8">
                  <c:v>1219752</c:v>
                </c:pt>
                <c:pt idx="9">
                  <c:v>1171439</c:v>
                </c:pt>
                <c:pt idx="10">
                  <c:v>849119</c:v>
                </c:pt>
                <c:pt idx="11">
                  <c:v>808709</c:v>
                </c:pt>
                <c:pt idx="12">
                  <c:v>896172</c:v>
                </c:pt>
                <c:pt idx="13">
                  <c:v>863720</c:v>
                </c:pt>
                <c:pt idx="14">
                  <c:v>859044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F-4E2F-9418-A15DE1963F34}"/>
            </c:ext>
          </c:extLst>
        </c:ser>
        <c:ser>
          <c:idx val="2"/>
          <c:order val="2"/>
          <c:tx>
            <c:strRef>
              <c:f>enerxía!$E$9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>
              <a:noFill/>
            </a:ln>
            <a:effectLst/>
          </c:spPr>
          <c:invertIfNegative val="0"/>
          <c:cat>
            <c:numRef>
              <c:f>enerxía!$B$10:$B$24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enerxía!$E$10:$E$24</c:f>
              <c:numCache>
                <c:formatCode>#,##0</c:formatCode>
                <c:ptCount val="15"/>
                <c:pt idx="0">
                  <c:v>2902109</c:v>
                </c:pt>
                <c:pt idx="1">
                  <c:v>2794252</c:v>
                </c:pt>
                <c:pt idx="2">
                  <c:v>2673165</c:v>
                </c:pt>
                <c:pt idx="3">
                  <c:v>2588583</c:v>
                </c:pt>
                <c:pt idx="4">
                  <c:v>2739896</c:v>
                </c:pt>
                <c:pt idx="5">
                  <c:v>2844602</c:v>
                </c:pt>
                <c:pt idx="6">
                  <c:v>2989662</c:v>
                </c:pt>
                <c:pt idx="7">
                  <c:v>2972473</c:v>
                </c:pt>
                <c:pt idx="8">
                  <c:v>2811670</c:v>
                </c:pt>
                <c:pt idx="9">
                  <c:v>2633882</c:v>
                </c:pt>
                <c:pt idx="10">
                  <c:v>2114423</c:v>
                </c:pt>
                <c:pt idx="11">
                  <c:v>2545833</c:v>
                </c:pt>
                <c:pt idx="12">
                  <c:v>2680124</c:v>
                </c:pt>
                <c:pt idx="13">
                  <c:v>2052890</c:v>
                </c:pt>
                <c:pt idx="14">
                  <c:v>2317086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F-4E2F-9418-A15DE1963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250496"/>
        <c:axId val="424249376"/>
      </c:barChart>
      <c:lineChart>
        <c:grouping val="standard"/>
        <c:varyColors val="0"/>
        <c:ser>
          <c:idx val="3"/>
          <c:order val="3"/>
          <c:tx>
            <c:strRef>
              <c:f>enerxía!$G$9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enerxía!$B$10:$B$24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enerxía!$G$10:$G$24</c:f>
              <c:numCache>
                <c:formatCode>#,##0</c:formatCode>
                <c:ptCount val="15"/>
                <c:pt idx="0">
                  <c:v>2426</c:v>
                </c:pt>
                <c:pt idx="1">
                  <c:v>3203</c:v>
                </c:pt>
                <c:pt idx="2">
                  <c:v>4685</c:v>
                </c:pt>
                <c:pt idx="3">
                  <c:v>2492</c:v>
                </c:pt>
                <c:pt idx="4">
                  <c:v>2359.71</c:v>
                </c:pt>
                <c:pt idx="5">
                  <c:v>3210</c:v>
                </c:pt>
                <c:pt idx="6">
                  <c:v>4343</c:v>
                </c:pt>
                <c:pt idx="7">
                  <c:v>4403</c:v>
                </c:pt>
                <c:pt idx="8">
                  <c:v>4412</c:v>
                </c:pt>
                <c:pt idx="9">
                  <c:v>4561</c:v>
                </c:pt>
                <c:pt idx="10">
                  <c:v>3834</c:v>
                </c:pt>
                <c:pt idx="11">
                  <c:v>3933</c:v>
                </c:pt>
                <c:pt idx="12">
                  <c:v>3579</c:v>
                </c:pt>
                <c:pt idx="13">
                  <c:v>2995</c:v>
                </c:pt>
                <c:pt idx="14">
                  <c:v>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BF-4E2F-9418-A15DE1963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96288"/>
        <c:axId val="408395728"/>
      </c:lineChart>
      <c:catAx>
        <c:axId val="4242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4249376"/>
        <c:crosses val="autoZero"/>
        <c:auto val="1"/>
        <c:lblAlgn val="ctr"/>
        <c:lblOffset val="100"/>
        <c:noMultiLvlLbl val="0"/>
      </c:catAx>
      <c:valAx>
        <c:axId val="4242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Consumos (kWh)</a:t>
                </a:r>
              </a:p>
            </c:rich>
          </c:tx>
          <c:layout>
            <c:manualLayout>
              <c:xMode val="edge"/>
              <c:yMode val="edge"/>
              <c:x val="1.224376076080386E-2"/>
              <c:y val="0.384893806082458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4250496"/>
        <c:crosses val="autoZero"/>
        <c:crossBetween val="between"/>
      </c:valAx>
      <c:valAx>
        <c:axId val="4083957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/>
                  <a:t>Emisións (ton CO2)</a:t>
                </a:r>
              </a:p>
            </c:rich>
          </c:tx>
          <c:layout>
            <c:manualLayout>
              <c:xMode val="edge"/>
              <c:yMode val="edge"/>
              <c:x val="0.95427657910238661"/>
              <c:y val="0.351367268682492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08396288"/>
        <c:crosses val="max"/>
        <c:crossBetween val="between"/>
      </c:valAx>
      <c:catAx>
        <c:axId val="408396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8395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ITC New Baskerville Stb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Emisións (ton CO2) derivadas da mobilidade </a:t>
            </a:r>
          </a:p>
        </c:rich>
      </c:tx>
      <c:layout>
        <c:manualLayout>
          <c:xMode val="edge"/>
          <c:yMode val="edge"/>
          <c:x val="0.18218275316399482"/>
          <c:y val="2.279201402695918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'construc e mobil'!$N$9</c:f>
              <c:strCache>
                <c:ptCount val="1"/>
                <c:pt idx="0">
                  <c:v>Vigo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'construc e mobil'!$M$10:$M$24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'construc e mobil'!$N$10:$N$24</c:f>
              <c:numCache>
                <c:formatCode>#,##0.00</c:formatCode>
                <c:ptCount val="15"/>
                <c:pt idx="0">
                  <c:v>11743</c:v>
                </c:pt>
                <c:pt idx="1">
                  <c:v>11518</c:v>
                </c:pt>
                <c:pt idx="2">
                  <c:v>8627</c:v>
                </c:pt>
                <c:pt idx="3">
                  <c:v>10310</c:v>
                </c:pt>
                <c:pt idx="4">
                  <c:v>9938</c:v>
                </c:pt>
                <c:pt idx="5">
                  <c:v>6705</c:v>
                </c:pt>
                <c:pt idx="6">
                  <c:v>8137</c:v>
                </c:pt>
                <c:pt idx="7">
                  <c:v>9075</c:v>
                </c:pt>
                <c:pt idx="8">
                  <c:v>11291.32</c:v>
                </c:pt>
                <c:pt idx="9">
                  <c:v>6310.74</c:v>
                </c:pt>
                <c:pt idx="10">
                  <c:v>1405.62</c:v>
                </c:pt>
                <c:pt idx="11">
                  <c:v>6948.38</c:v>
                </c:pt>
                <c:pt idx="12">
                  <c:v>4625.97</c:v>
                </c:pt>
                <c:pt idx="13">
                  <c:v>3378.23</c:v>
                </c:pt>
                <c:pt idx="14">
                  <c:v>2509.94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3-4184-85B0-E8CB9EF81DBF}"/>
            </c:ext>
          </c:extLst>
        </c:ser>
        <c:ser>
          <c:idx val="1"/>
          <c:order val="1"/>
          <c:tx>
            <c:strRef>
              <c:f>'construc e mobil'!$O$9</c:f>
              <c:strCache>
                <c:ptCount val="1"/>
                <c:pt idx="0">
                  <c:v>Pontevedra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invertIfNegative val="0"/>
          <c:cat>
            <c:numRef>
              <c:f>'construc e mobil'!$M$10:$M$24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'construc e mobil'!$O$10:$O$24</c:f>
              <c:numCache>
                <c:formatCode>#,##0.00</c:formatCode>
                <c:ptCount val="15"/>
                <c:pt idx="0">
                  <c:v>611</c:v>
                </c:pt>
                <c:pt idx="1">
                  <c:v>845</c:v>
                </c:pt>
                <c:pt idx="2">
                  <c:v>832</c:v>
                </c:pt>
                <c:pt idx="3">
                  <c:v>1139</c:v>
                </c:pt>
                <c:pt idx="4">
                  <c:v>1138</c:v>
                </c:pt>
                <c:pt idx="5">
                  <c:v>2355</c:v>
                </c:pt>
                <c:pt idx="6">
                  <c:v>2525</c:v>
                </c:pt>
                <c:pt idx="7">
                  <c:v>2511</c:v>
                </c:pt>
                <c:pt idx="8">
                  <c:v>2537.4699999999998</c:v>
                </c:pt>
                <c:pt idx="9">
                  <c:v>2525.81</c:v>
                </c:pt>
                <c:pt idx="10">
                  <c:v>542.95000000000005</c:v>
                </c:pt>
                <c:pt idx="11">
                  <c:v>2635.76</c:v>
                </c:pt>
                <c:pt idx="12">
                  <c:v>1731</c:v>
                </c:pt>
                <c:pt idx="13">
                  <c:v>1864.72</c:v>
                </c:pt>
                <c:pt idx="14">
                  <c:v>1711.74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3-4184-85B0-E8CB9EF81DBF}"/>
            </c:ext>
          </c:extLst>
        </c:ser>
        <c:ser>
          <c:idx val="2"/>
          <c:order val="2"/>
          <c:tx>
            <c:strRef>
              <c:f>'construc e mobil'!$P$9</c:f>
              <c:strCache>
                <c:ptCount val="1"/>
                <c:pt idx="0">
                  <c:v>Ourense</c:v>
                </c:pt>
              </c:strCache>
            </c:strRef>
          </c:tx>
          <c:spPr>
            <a:ln w="28575" cap="rnd">
              <a:solidFill>
                <a:srgbClr val="61BF1A"/>
              </a:solidFill>
              <a:round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063-4184-85B0-E8CB9EF81DBF}"/>
              </c:ext>
            </c:extLst>
          </c:dPt>
          <c:cat>
            <c:numRef>
              <c:f>'construc e mobil'!$M$10:$M$24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'construc e mobil'!$P$10:$P$24</c:f>
              <c:numCache>
                <c:formatCode>#,##0.00</c:formatCode>
                <c:ptCount val="15"/>
                <c:pt idx="0">
                  <c:v>786</c:v>
                </c:pt>
                <c:pt idx="1">
                  <c:v>977</c:v>
                </c:pt>
                <c:pt idx="2">
                  <c:v>673</c:v>
                </c:pt>
                <c:pt idx="3">
                  <c:v>681</c:v>
                </c:pt>
                <c:pt idx="4">
                  <c:v>918</c:v>
                </c:pt>
                <c:pt idx="5">
                  <c:v>1949</c:v>
                </c:pt>
                <c:pt idx="6">
                  <c:v>1307</c:v>
                </c:pt>
                <c:pt idx="7">
                  <c:v>1167</c:v>
                </c:pt>
                <c:pt idx="8">
                  <c:v>1498.11</c:v>
                </c:pt>
                <c:pt idx="9">
                  <c:v>629.89</c:v>
                </c:pt>
                <c:pt idx="10">
                  <c:v>163.82</c:v>
                </c:pt>
                <c:pt idx="11">
                  <c:v>1025.0899999999999</c:v>
                </c:pt>
                <c:pt idx="12">
                  <c:v>2912.63</c:v>
                </c:pt>
                <c:pt idx="13">
                  <c:v>5476.68</c:v>
                </c:pt>
                <c:pt idx="14">
                  <c:v>5138.2299999999996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3-4184-85B0-E8CB9EF81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676752"/>
        <c:axId val="431791360"/>
      </c:barChart>
      <c:lineChart>
        <c:grouping val="standard"/>
        <c:varyColors val="0"/>
        <c:ser>
          <c:idx val="3"/>
          <c:order val="3"/>
          <c:tx>
            <c:strRef>
              <c:f>'construc e mobil'!$R$9</c:f>
              <c:strCache>
                <c:ptCount val="1"/>
                <c:pt idx="0">
                  <c:v>Emisións totais 
derivadas</c:v>
                </c:pt>
              </c:strCache>
            </c:strRef>
          </c:tx>
          <c:marker>
            <c:symbol val="none"/>
          </c:marker>
          <c:cat>
            <c:numRef>
              <c:f>'construc e mobil'!$M$10:$M$24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'construc e mobil'!$R$10:$R$24</c:f>
              <c:numCache>
                <c:formatCode>#,##0.00</c:formatCode>
                <c:ptCount val="15"/>
                <c:pt idx="0">
                  <c:v>13140</c:v>
                </c:pt>
                <c:pt idx="1">
                  <c:v>13341</c:v>
                </c:pt>
                <c:pt idx="2">
                  <c:v>10131</c:v>
                </c:pt>
                <c:pt idx="3">
                  <c:v>12130</c:v>
                </c:pt>
                <c:pt idx="4">
                  <c:v>11994</c:v>
                </c:pt>
                <c:pt idx="5">
                  <c:v>10622</c:v>
                </c:pt>
                <c:pt idx="6">
                  <c:v>12129</c:v>
                </c:pt>
                <c:pt idx="7">
                  <c:v>12755</c:v>
                </c:pt>
                <c:pt idx="8">
                  <c:v>15354</c:v>
                </c:pt>
                <c:pt idx="9">
                  <c:v>11176</c:v>
                </c:pt>
                <c:pt idx="10">
                  <c:v>2112.4</c:v>
                </c:pt>
                <c:pt idx="11">
                  <c:v>10609.24</c:v>
                </c:pt>
                <c:pt idx="12">
                  <c:v>9269.6</c:v>
                </c:pt>
                <c:pt idx="13">
                  <c:v>10719.63</c:v>
                </c:pt>
                <c:pt idx="14">
                  <c:v>9359.91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B5-4019-AB92-820A59023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201679"/>
        <c:axId val="615205039"/>
      </c:lineChart>
      <c:catAx>
        <c:axId val="43567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1791360"/>
        <c:crosses val="autoZero"/>
        <c:auto val="1"/>
        <c:lblAlgn val="ctr"/>
        <c:lblOffset val="100"/>
        <c:noMultiLvlLbl val="0"/>
      </c:catAx>
      <c:valAx>
        <c:axId val="431791360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(Número</a:t>
                </a:r>
                <a:r>
                  <a:rPr lang="en-US" baseline="0"/>
                  <a:t> de vehículos</a:t>
                </a:r>
                <a:r>
                  <a:rPr lang="en-US"/>
                  <a:t>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0178117048346057E-2"/>
              <c:y val="0.229358827822473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35676752"/>
        <c:crosses val="autoZero"/>
        <c:crossBetween val="between"/>
        <c:majorUnit val="2000"/>
      </c:valAx>
      <c:valAx>
        <c:axId val="615205039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615201679"/>
        <c:crosses val="max"/>
        <c:crossBetween val="between"/>
      </c:valAx>
      <c:catAx>
        <c:axId val="6152016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2050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300"/>
              <a:t>Produción (kWh de enerxías renovables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'enerxías renovables'!$C$10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'enerxías renovables'!$B$11:$B$16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'enerxías renovables'!$C$11:$C$16</c:f>
              <c:numCache>
                <c:formatCode>#,##0.00</c:formatCode>
                <c:ptCount val="6"/>
                <c:pt idx="0">
                  <c:v>200000</c:v>
                </c:pt>
                <c:pt idx="1">
                  <c:v>175000</c:v>
                </c:pt>
                <c:pt idx="2">
                  <c:v>562000</c:v>
                </c:pt>
                <c:pt idx="3">
                  <c:v>603680</c:v>
                </c:pt>
                <c:pt idx="4">
                  <c:v>575000</c:v>
                </c:pt>
                <c:pt idx="5">
                  <c:v>382200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8-4C51-BA10-55DB251D50E1}"/>
            </c:ext>
          </c:extLst>
        </c:ser>
        <c:ser>
          <c:idx val="1"/>
          <c:order val="1"/>
          <c:tx>
            <c:strRef>
              <c:f>'enerxías renovables'!$D$10</c:f>
              <c:strCache>
                <c:ptCount val="1"/>
                <c:pt idx="0">
                  <c:v>Fotovoltaica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'enerxías renovables'!$B$11:$B$16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'enerxías renovables'!$D$11:$D$16</c:f>
              <c:numCache>
                <c:formatCode>#,##0.00</c:formatCode>
                <c:ptCount val="6"/>
                <c:pt idx="0">
                  <c:v>10000</c:v>
                </c:pt>
                <c:pt idx="1">
                  <c:v>675000</c:v>
                </c:pt>
                <c:pt idx="2">
                  <c:v>925000</c:v>
                </c:pt>
                <c:pt idx="3">
                  <c:v>1029000</c:v>
                </c:pt>
                <c:pt idx="4">
                  <c:v>1258000</c:v>
                </c:pt>
                <c:pt idx="5">
                  <c:v>1297680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8-4C51-BA10-55DB251D50E1}"/>
            </c:ext>
          </c:extLst>
        </c:ser>
        <c:ser>
          <c:idx val="2"/>
          <c:order val="2"/>
          <c:tx>
            <c:strRef>
              <c:f>'enerxías renovables'!$E$10</c:f>
              <c:strCache>
                <c:ptCount val="1"/>
                <c:pt idx="0">
                  <c:v>Termosolar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'enerxías renovables'!$B$11:$B$16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'enerxías renovables'!$E$11:$E$16</c:f>
              <c:numCache>
                <c:formatCode>#,##0.00</c:formatCode>
                <c:ptCount val="6"/>
                <c:pt idx="3">
                  <c:v>18000</c:v>
                </c:pt>
                <c:pt idx="4">
                  <c:v>18000</c:v>
                </c:pt>
                <c:pt idx="5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8-4C51-BA10-55DB251D50E1}"/>
            </c:ext>
          </c:extLst>
        </c:ser>
        <c:ser>
          <c:idx val="3"/>
          <c:order val="3"/>
          <c:tx>
            <c:strRef>
              <c:f>'enerxías renovables'!$F$10</c:f>
              <c:strCache>
                <c:ptCount val="1"/>
                <c:pt idx="0">
                  <c:v>Xeotérmica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'enerxías renovables'!$B$11:$B$16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'enerxías renovables'!$F$11:$F$16</c:f>
              <c:numCache>
                <c:formatCode>#,##0.00</c:formatCode>
                <c:ptCount val="6"/>
                <c:pt idx="0">
                  <c:v>800000</c:v>
                </c:pt>
                <c:pt idx="1">
                  <c:v>825000</c:v>
                </c:pt>
                <c:pt idx="2">
                  <c:v>875000</c:v>
                </c:pt>
                <c:pt idx="3">
                  <c:v>976820</c:v>
                </c:pt>
                <c:pt idx="4">
                  <c:v>948000</c:v>
                </c:pt>
                <c:pt idx="5">
                  <c:v>965260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E-4584-BE01-4F1A22B68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6097855"/>
        <c:axId val="1076098687"/>
        <c:axId val="0"/>
      </c:bar3DChart>
      <c:catAx>
        <c:axId val="107609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6098687"/>
        <c:crosses val="autoZero"/>
        <c:auto val="1"/>
        <c:lblAlgn val="ctr"/>
        <c:lblOffset val="100"/>
        <c:noMultiLvlLbl val="0"/>
      </c:catAx>
      <c:valAx>
        <c:axId val="107609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76097855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300"/>
              <a:t>Produción fotovoltaica producida/consumida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'enerxías renovables'!$C$23</c:f>
              <c:strCache>
                <c:ptCount val="1"/>
                <c:pt idx="0">
                  <c:v>Produción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'enerxías renovables'!$B$24:$B$26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'enerxías renovables'!$C$24:$C$26</c:f>
              <c:numCache>
                <c:formatCode>#,##0.00</c:formatCode>
                <c:ptCount val="3"/>
                <c:pt idx="0">
                  <c:v>1029000</c:v>
                </c:pt>
                <c:pt idx="1">
                  <c:v>1258000</c:v>
                </c:pt>
                <c:pt idx="2">
                  <c:v>1297680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9-4235-9777-EEB38372AE02}"/>
            </c:ext>
          </c:extLst>
        </c:ser>
        <c:ser>
          <c:idx val="1"/>
          <c:order val="1"/>
          <c:tx>
            <c:strRef>
              <c:f>'enerxías renovables'!$D$23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'enerxías renovables'!$B$24:$B$26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'enerxías renovables'!$D$24:$D$26</c:f>
              <c:numCache>
                <c:formatCode>#,##0.00</c:formatCode>
                <c:ptCount val="3"/>
                <c:pt idx="0">
                  <c:v>883000</c:v>
                </c:pt>
                <c:pt idx="1">
                  <c:v>1195000</c:v>
                </c:pt>
                <c:pt idx="2">
                  <c:v>1183266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9-4235-9777-EEB38372A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0067872"/>
        <c:axId val="280068352"/>
      </c:barChart>
      <c:lineChart>
        <c:grouping val="standard"/>
        <c:varyColors val="0"/>
        <c:ser>
          <c:idx val="2"/>
          <c:order val="2"/>
          <c:tx>
            <c:strRef>
              <c:f>'enerxías renovables'!$E$23</c:f>
              <c:strCache>
                <c:ptCount val="1"/>
                <c:pt idx="0">
                  <c:v>Porcentaxe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'enerxías renovables'!$B$24:$B$26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'enerxías renovables'!$E$24:$E$26</c:f>
              <c:numCache>
                <c:formatCode>0.00%</c:formatCode>
                <c:ptCount val="3"/>
                <c:pt idx="0">
                  <c:v>0.85811467444120504</c:v>
                </c:pt>
                <c:pt idx="1">
                  <c:v>0.94992050874403811</c:v>
                </c:pt>
                <c:pt idx="2">
                  <c:v>0.91183188459404474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9-4235-9777-EEB38372A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064032"/>
        <c:axId val="280070752"/>
      </c:lineChart>
      <c:catAx>
        <c:axId val="28006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068352"/>
        <c:crosses val="autoZero"/>
        <c:auto val="1"/>
        <c:lblAlgn val="ctr"/>
        <c:lblOffset val="100"/>
        <c:noMultiLvlLbl val="0"/>
      </c:catAx>
      <c:valAx>
        <c:axId val="28006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067872"/>
        <c:crosses val="autoZero"/>
        <c:crossBetween val="between"/>
      </c:valAx>
      <c:valAx>
        <c:axId val="28007075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064032"/>
        <c:crosses val="max"/>
        <c:crossBetween val="between"/>
      </c:valAx>
      <c:catAx>
        <c:axId val="28006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8007075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 sz="1600"/>
              <a:t>Consumos e emisións derivados do consumo de gasoleo C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enerxía!$C$51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enerxía!$B$52:$B$66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enerxía!$C$52:$C$66</c:f>
              <c:numCache>
                <c:formatCode>#,##0.00</c:formatCode>
                <c:ptCount val="15"/>
                <c:pt idx="0">
                  <c:v>641</c:v>
                </c:pt>
                <c:pt idx="1">
                  <c:v>517</c:v>
                </c:pt>
                <c:pt idx="2">
                  <c:v>517</c:v>
                </c:pt>
                <c:pt idx="3">
                  <c:v>642</c:v>
                </c:pt>
                <c:pt idx="4">
                  <c:v>560.6</c:v>
                </c:pt>
                <c:pt idx="5">
                  <c:v>393.4</c:v>
                </c:pt>
                <c:pt idx="6">
                  <c:v>583.99</c:v>
                </c:pt>
                <c:pt idx="7">
                  <c:v>308.20999999999998</c:v>
                </c:pt>
                <c:pt idx="8">
                  <c:v>435</c:v>
                </c:pt>
                <c:pt idx="9">
                  <c:v>266.79000000000002</c:v>
                </c:pt>
                <c:pt idx="10">
                  <c:v>188.81</c:v>
                </c:pt>
                <c:pt idx="11">
                  <c:v>171.98</c:v>
                </c:pt>
                <c:pt idx="12">
                  <c:v>89.152000000000001</c:v>
                </c:pt>
                <c:pt idx="13">
                  <c:v>107.11</c:v>
                </c:pt>
                <c:pt idx="14">
                  <c:v>76.25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D-4531-B4AC-B7C8BADE1643}"/>
            </c:ext>
          </c:extLst>
        </c:ser>
        <c:ser>
          <c:idx val="1"/>
          <c:order val="1"/>
          <c:tx>
            <c:strRef>
              <c:f>enerxía!$D$51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enerxía!$B$52:$B$66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enerxía!$D$52:$D$66</c:f>
              <c:numCache>
                <c:formatCode>#,##0.00</c:formatCode>
                <c:ptCount val="15"/>
                <c:pt idx="0">
                  <c:v>137</c:v>
                </c:pt>
                <c:pt idx="1">
                  <c:v>164</c:v>
                </c:pt>
                <c:pt idx="2">
                  <c:v>171</c:v>
                </c:pt>
                <c:pt idx="3">
                  <c:v>164</c:v>
                </c:pt>
                <c:pt idx="4">
                  <c:v>133.1</c:v>
                </c:pt>
                <c:pt idx="5">
                  <c:v>117.9</c:v>
                </c:pt>
                <c:pt idx="6">
                  <c:v>91.25</c:v>
                </c:pt>
                <c:pt idx="7">
                  <c:v>23.7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D-4531-B4AC-B7C8BADE1643}"/>
            </c:ext>
          </c:extLst>
        </c:ser>
        <c:ser>
          <c:idx val="2"/>
          <c:order val="2"/>
          <c:tx>
            <c:strRef>
              <c:f>enerxía!$E$51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enerxía!$B$52:$B$66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enerxía!$E$52:$E$66</c:f>
              <c:numCache>
                <c:formatCode>#,##0.00</c:formatCode>
                <c:ptCount val="15"/>
                <c:pt idx="0">
                  <c:v>230</c:v>
                </c:pt>
                <c:pt idx="1">
                  <c:v>217</c:v>
                </c:pt>
                <c:pt idx="2">
                  <c:v>217</c:v>
                </c:pt>
                <c:pt idx="3">
                  <c:v>246</c:v>
                </c:pt>
                <c:pt idx="4">
                  <c:v>236.1</c:v>
                </c:pt>
                <c:pt idx="5">
                  <c:v>102.8</c:v>
                </c:pt>
                <c:pt idx="6">
                  <c:v>150.21</c:v>
                </c:pt>
                <c:pt idx="7">
                  <c:v>113.5</c:v>
                </c:pt>
                <c:pt idx="8">
                  <c:v>170</c:v>
                </c:pt>
                <c:pt idx="9">
                  <c:v>145.6</c:v>
                </c:pt>
                <c:pt idx="10">
                  <c:v>94.62</c:v>
                </c:pt>
                <c:pt idx="11">
                  <c:v>122.74</c:v>
                </c:pt>
                <c:pt idx="12">
                  <c:v>94.614999999999995</c:v>
                </c:pt>
                <c:pt idx="13">
                  <c:v>124.5</c:v>
                </c:pt>
                <c:pt idx="14">
                  <c:v>94.25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D-4531-B4AC-B7C8BADE1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44912"/>
        <c:axId val="330945472"/>
      </c:barChart>
      <c:lineChart>
        <c:grouping val="standard"/>
        <c:varyColors val="0"/>
        <c:ser>
          <c:idx val="3"/>
          <c:order val="3"/>
          <c:tx>
            <c:strRef>
              <c:f>enerxía!$G$51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enerxía!$B$52:$B$66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enerxía!$G$52:$G$66</c:f>
              <c:numCache>
                <c:formatCode>#,##0</c:formatCode>
                <c:ptCount val="15"/>
                <c:pt idx="0">
                  <c:v>2823</c:v>
                </c:pt>
                <c:pt idx="1">
                  <c:v>2586</c:v>
                </c:pt>
                <c:pt idx="2">
                  <c:v>2613</c:v>
                </c:pt>
                <c:pt idx="3">
                  <c:v>2819</c:v>
                </c:pt>
                <c:pt idx="4">
                  <c:v>2687</c:v>
                </c:pt>
                <c:pt idx="5">
                  <c:v>1734</c:v>
                </c:pt>
                <c:pt idx="6">
                  <c:v>2367</c:v>
                </c:pt>
                <c:pt idx="7">
                  <c:v>1277</c:v>
                </c:pt>
                <c:pt idx="8">
                  <c:v>1736</c:v>
                </c:pt>
                <c:pt idx="9">
                  <c:v>1183</c:v>
                </c:pt>
                <c:pt idx="10">
                  <c:v>542</c:v>
                </c:pt>
                <c:pt idx="11">
                  <c:v>845</c:v>
                </c:pt>
                <c:pt idx="12">
                  <c:v>527</c:v>
                </c:pt>
                <c:pt idx="13">
                  <c:v>630.20000000000005</c:v>
                </c:pt>
                <c:pt idx="14">
                  <c:v>463.93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7D-4531-B4AC-B7C8BADE1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6592"/>
        <c:axId val="330946032"/>
      </c:lineChart>
      <c:catAx>
        <c:axId val="33094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5472"/>
        <c:crosses val="autoZero"/>
        <c:auto val="1"/>
        <c:lblAlgn val="ctr"/>
        <c:lblOffset val="100"/>
        <c:noMultiLvlLbl val="0"/>
      </c:catAx>
      <c:valAx>
        <c:axId val="3309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3.7611659614480487E-3"/>
              <c:y val="0.32046863287805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4912"/>
        <c:crosses val="autoZero"/>
        <c:crossBetween val="between"/>
      </c:valAx>
      <c:valAx>
        <c:axId val="330946032"/>
        <c:scaling>
          <c:orientation val="minMax"/>
          <c:min val="5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Emisións (ton CO2)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96682651622002824"/>
              <c:y val="0.265893045725712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6592"/>
        <c:crosses val="max"/>
        <c:crossBetween val="between"/>
        <c:majorUnit val="500"/>
      </c:valAx>
      <c:catAx>
        <c:axId val="33094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30946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baseline="0">
          <a:solidFill>
            <a:sysClr val="windowText" lastClr="000000"/>
          </a:solidFill>
          <a:latin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Consumos e emisións derivados do consumo de gas natural</a:t>
            </a:r>
          </a:p>
          <a:p>
            <a:pPr>
              <a:defRPr/>
            </a:pPr>
            <a:r>
              <a:rPr lang="es-ES"/>
              <a:t>Cálculos dende o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enerxía!$N$9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enerxía!$M$10:$M$18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enerxía!$N$10:$N$18</c:f>
              <c:numCache>
                <c:formatCode>#,##0</c:formatCode>
                <c:ptCount val="9"/>
                <c:pt idx="0">
                  <c:v>456215</c:v>
                </c:pt>
                <c:pt idx="1">
                  <c:v>1571533</c:v>
                </c:pt>
                <c:pt idx="2">
                  <c:v>3358612</c:v>
                </c:pt>
                <c:pt idx="3">
                  <c:v>5184856</c:v>
                </c:pt>
                <c:pt idx="4">
                  <c:v>4764224</c:v>
                </c:pt>
                <c:pt idx="5">
                  <c:v>6668353</c:v>
                </c:pt>
                <c:pt idx="6">
                  <c:v>6245579</c:v>
                </c:pt>
                <c:pt idx="7">
                  <c:v>4682926</c:v>
                </c:pt>
                <c:pt idx="8">
                  <c:v>4543658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C-4874-8296-A6FB8C0C11A5}"/>
            </c:ext>
          </c:extLst>
        </c:ser>
        <c:ser>
          <c:idx val="1"/>
          <c:order val="1"/>
          <c:tx>
            <c:strRef>
              <c:f>enerxía!$O$9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enerxía!$M$10:$M$18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enerxía!$O$10:$O$18</c:f>
              <c:numCache>
                <c:formatCode>#,##0</c:formatCode>
                <c:ptCount val="9"/>
                <c:pt idx="0">
                  <c:v>325222</c:v>
                </c:pt>
                <c:pt idx="1">
                  <c:v>1321463</c:v>
                </c:pt>
                <c:pt idx="2">
                  <c:v>1522479</c:v>
                </c:pt>
                <c:pt idx="3">
                  <c:v>2032992</c:v>
                </c:pt>
                <c:pt idx="4">
                  <c:v>1395502</c:v>
                </c:pt>
                <c:pt idx="5">
                  <c:v>1457453</c:v>
                </c:pt>
                <c:pt idx="6">
                  <c:v>1483328</c:v>
                </c:pt>
                <c:pt idx="7">
                  <c:v>1121275</c:v>
                </c:pt>
                <c:pt idx="8">
                  <c:v>943957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C-4874-8296-A6FB8C0C11A5}"/>
            </c:ext>
          </c:extLst>
        </c:ser>
        <c:ser>
          <c:idx val="2"/>
          <c:order val="2"/>
          <c:tx>
            <c:strRef>
              <c:f>enerxía!$P$9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enerxía!$M$10:$M$18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enerxía!$P$10:$P$18</c:f>
              <c:numCache>
                <c:formatCode>#,##0</c:formatCode>
                <c:ptCount val="9"/>
                <c:pt idx="0">
                  <c:v>313181</c:v>
                </c:pt>
                <c:pt idx="1">
                  <c:v>190361</c:v>
                </c:pt>
                <c:pt idx="2">
                  <c:v>996546</c:v>
                </c:pt>
                <c:pt idx="3">
                  <c:v>1384483</c:v>
                </c:pt>
                <c:pt idx="4">
                  <c:v>968777</c:v>
                </c:pt>
                <c:pt idx="5">
                  <c:v>1382446</c:v>
                </c:pt>
                <c:pt idx="6">
                  <c:v>1223434</c:v>
                </c:pt>
                <c:pt idx="7">
                  <c:v>1017977</c:v>
                </c:pt>
                <c:pt idx="8">
                  <c:v>844922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C-4874-8296-A6FB8C0C1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408080"/>
        <c:axId val="641410992"/>
      </c:barChart>
      <c:lineChart>
        <c:grouping val="standard"/>
        <c:varyColors val="0"/>
        <c:ser>
          <c:idx val="3"/>
          <c:order val="3"/>
          <c:tx>
            <c:strRef>
              <c:f>enerxía!$R$9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enerxía!$M$10:$M$18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enerxía!$R$10:$R$18</c:f>
              <c:numCache>
                <c:formatCode>General</c:formatCode>
                <c:ptCount val="9"/>
                <c:pt idx="0">
                  <c:v>221</c:v>
                </c:pt>
                <c:pt idx="1">
                  <c:v>623</c:v>
                </c:pt>
                <c:pt idx="2">
                  <c:v>1187</c:v>
                </c:pt>
                <c:pt idx="3">
                  <c:v>1566</c:v>
                </c:pt>
                <c:pt idx="4">
                  <c:v>1297</c:v>
                </c:pt>
                <c:pt idx="5">
                  <c:v>1731</c:v>
                </c:pt>
                <c:pt idx="6">
                  <c:v>1629</c:v>
                </c:pt>
                <c:pt idx="7">
                  <c:v>1242</c:v>
                </c:pt>
                <c:pt idx="8">
                  <c:v>1153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AC-46DC-B3D3-63A74747F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388671"/>
        <c:axId val="616387231"/>
      </c:lineChart>
      <c:catAx>
        <c:axId val="64140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10992"/>
        <c:crosses val="autoZero"/>
        <c:auto val="1"/>
        <c:lblAlgn val="ctr"/>
        <c:lblOffset val="100"/>
        <c:noMultiLvlLbl val="0"/>
      </c:catAx>
      <c:valAx>
        <c:axId val="64141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08080"/>
        <c:crosses val="autoZero"/>
        <c:crossBetween val="between"/>
      </c:valAx>
      <c:valAx>
        <c:axId val="61638723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6388671"/>
        <c:crosses val="max"/>
        <c:crossBetween val="between"/>
      </c:valAx>
      <c:catAx>
        <c:axId val="6163886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3872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Consumos e emisións derivados do consumo de gas natural</a:t>
            </a:r>
          </a:p>
          <a:p>
            <a:pPr>
              <a:defRPr/>
            </a:pPr>
            <a:r>
              <a:rPr lang="es-ES"/>
              <a:t>Cálculos ata o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enerxía!$X$9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enerxía!$W$10:$W$15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enerxía!$X$10:$X$15</c:f>
              <c:numCache>
                <c:formatCode>#,##0</c:formatCode>
                <c:ptCount val="6"/>
                <c:pt idx="0">
                  <c:v>45816</c:v>
                </c:pt>
                <c:pt idx="1">
                  <c:v>36385</c:v>
                </c:pt>
                <c:pt idx="2">
                  <c:v>37692</c:v>
                </c:pt>
                <c:pt idx="3">
                  <c:v>40908</c:v>
                </c:pt>
                <c:pt idx="4">
                  <c:v>84353</c:v>
                </c:pt>
                <c:pt idx="5">
                  <c:v>63518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0-417A-9FEF-FDE0837F81AA}"/>
            </c:ext>
          </c:extLst>
        </c:ser>
        <c:ser>
          <c:idx val="1"/>
          <c:order val="1"/>
          <c:tx>
            <c:strRef>
              <c:f>enerxía!$Y$9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enerxía!$W$10:$W$15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enerxía!$Y$10:$Y$15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0-417A-9FEF-FDE0837F81AA}"/>
            </c:ext>
          </c:extLst>
        </c:ser>
        <c:ser>
          <c:idx val="2"/>
          <c:order val="2"/>
          <c:tx>
            <c:strRef>
              <c:f>enerxía!$Z$9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enerxía!$W$10:$W$15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enerxía!$Z$10:$Z$15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19159</c:v>
                </c:pt>
                <c:pt idx="5">
                  <c:v>22516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A0-417A-9FEF-FDE0837F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408080"/>
        <c:axId val="641410992"/>
      </c:barChart>
      <c:lineChart>
        <c:grouping val="standard"/>
        <c:varyColors val="0"/>
        <c:ser>
          <c:idx val="3"/>
          <c:order val="3"/>
          <c:tx>
            <c:strRef>
              <c:f>enerxía!$AB$9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enerxía!$W$10:$W$15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enerxía!$AB$10:$AB$15</c:f>
              <c:numCache>
                <c:formatCode>General</c:formatCode>
                <c:ptCount val="6"/>
                <c:pt idx="0">
                  <c:v>110</c:v>
                </c:pt>
                <c:pt idx="1">
                  <c:v>87</c:v>
                </c:pt>
                <c:pt idx="2">
                  <c:v>90</c:v>
                </c:pt>
                <c:pt idx="3">
                  <c:v>98</c:v>
                </c:pt>
                <c:pt idx="4">
                  <c:v>248.5</c:v>
                </c:pt>
                <c:pt idx="5">
                  <c:v>206.6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A0-417A-9FEF-FDE0837F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411824"/>
        <c:axId val="641409328"/>
      </c:lineChart>
      <c:catAx>
        <c:axId val="64140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10992"/>
        <c:crosses val="autoZero"/>
        <c:auto val="1"/>
        <c:lblAlgn val="ctr"/>
        <c:lblOffset val="100"/>
        <c:noMultiLvlLbl val="0"/>
      </c:catAx>
      <c:valAx>
        <c:axId val="64141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08080"/>
        <c:crosses val="autoZero"/>
        <c:crossBetween val="between"/>
      </c:valAx>
      <c:valAx>
        <c:axId val="6414093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411824"/>
        <c:crosses val="max"/>
        <c:crossBetween val="between"/>
      </c:valAx>
      <c:catAx>
        <c:axId val="64141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1409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/>
            </a:pPr>
            <a:r>
              <a:rPr lang="es-ES" sz="1400"/>
              <a:t>Consumos e emisións derivados do consumo de pélets</a:t>
            </a:r>
          </a:p>
          <a:p>
            <a:pPr>
              <a:defRPr sz="1400"/>
            </a:pPr>
            <a:r>
              <a:rPr lang="es-ES" sz="1400"/>
              <a:t>valores de emisión ata 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enerxía!$X$51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enerxía!$W$52:$W$57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enerxía!$X$52:$X$57</c:f>
              <c:numCache>
                <c:formatCode>#,##0</c:formatCode>
                <c:ptCount val="6"/>
                <c:pt idx="0">
                  <c:v>15590</c:v>
                </c:pt>
                <c:pt idx="1">
                  <c:v>16000</c:v>
                </c:pt>
                <c:pt idx="2">
                  <c:v>18000</c:v>
                </c:pt>
                <c:pt idx="3">
                  <c:v>15000</c:v>
                </c:pt>
                <c:pt idx="4">
                  <c:v>20000</c:v>
                </c:pt>
                <c:pt idx="5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9-41B7-B7AF-E7E5451C086E}"/>
            </c:ext>
          </c:extLst>
        </c:ser>
        <c:ser>
          <c:idx val="1"/>
          <c:order val="1"/>
          <c:tx>
            <c:strRef>
              <c:f>enerxía!$Y$51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enerxía!$W$52:$W$57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enerxía!$Y$52:$Y$57</c:f>
              <c:numCache>
                <c:formatCode>#,##0</c:formatCode>
                <c:ptCount val="6"/>
                <c:pt idx="0">
                  <c:v>8000</c:v>
                </c:pt>
                <c:pt idx="1">
                  <c:v>16000</c:v>
                </c:pt>
                <c:pt idx="2">
                  <c:v>32300</c:v>
                </c:pt>
                <c:pt idx="3">
                  <c:v>16000</c:v>
                </c:pt>
                <c:pt idx="4">
                  <c:v>24000</c:v>
                </c:pt>
                <c:pt idx="5">
                  <c:v>97250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9-41B7-B7AF-E7E5451C0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44912"/>
        <c:axId val="330945472"/>
      </c:barChart>
      <c:barChart>
        <c:barDir val="col"/>
        <c:grouping val="clustered"/>
        <c:varyColors val="0"/>
        <c:ser>
          <c:idx val="2"/>
          <c:order val="2"/>
          <c:tx>
            <c:strRef>
              <c:f>enerxía!$Z$51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enerxía!$W$52:$W$57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enerxía!$Z$52:$Z$57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9-41B7-B7AF-E7E5451C0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191376"/>
        <c:axId val="379190544"/>
      </c:barChart>
      <c:lineChart>
        <c:grouping val="standard"/>
        <c:varyColors val="0"/>
        <c:ser>
          <c:idx val="3"/>
          <c:order val="3"/>
          <c:tx>
            <c:strRef>
              <c:f>enerxía!$AB$51</c:f>
              <c:strCache>
                <c:ptCount val="1"/>
                <c:pt idx="0">
                  <c:v>Emisións totais derivadas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enerxía!$W$52:$W$57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enerxía!$AB$52:$AB$57</c:f>
              <c:numCache>
                <c:formatCode>#,##0.00</c:formatCode>
                <c:ptCount val="6"/>
                <c:pt idx="0">
                  <c:v>2.3734161111111112</c:v>
                </c:pt>
                <c:pt idx="1">
                  <c:v>3.2195555555555555</c:v>
                </c:pt>
                <c:pt idx="2">
                  <c:v>5.0599999999999996</c:v>
                </c:pt>
                <c:pt idx="3">
                  <c:v>3.12</c:v>
                </c:pt>
                <c:pt idx="4">
                  <c:v>0.79</c:v>
                </c:pt>
                <c:pt idx="5">
                  <c:v>11.22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D9-41B7-B7AF-E7E5451C0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91376"/>
        <c:axId val="379190544"/>
      </c:lineChart>
      <c:catAx>
        <c:axId val="33094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5472"/>
        <c:crosses val="autoZero"/>
        <c:auto val="1"/>
        <c:lblAlgn val="ctr"/>
        <c:lblOffset val="100"/>
        <c:noMultiLvlLbl val="0"/>
      </c:catAx>
      <c:valAx>
        <c:axId val="3309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3.7611659614480487E-3"/>
              <c:y val="0.32046863287805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4912"/>
        <c:crosses val="autoZero"/>
        <c:crossBetween val="between"/>
      </c:valAx>
      <c:valAx>
        <c:axId val="3791905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379191376"/>
        <c:crosses val="max"/>
        <c:crossBetween val="between"/>
      </c:valAx>
      <c:catAx>
        <c:axId val="37919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9190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/>
            </a:pPr>
            <a:r>
              <a:rPr lang="es-ES" sz="1400"/>
              <a:t>Consumos e emisións derivados do consumo de pélets</a:t>
            </a:r>
          </a:p>
          <a:p>
            <a:pPr>
              <a:defRPr sz="1400"/>
            </a:pPr>
            <a:r>
              <a:rPr lang="es-ES" sz="1400"/>
              <a:t>cálculo novos</a:t>
            </a:r>
            <a:r>
              <a:rPr lang="es-ES" sz="1400" baseline="0"/>
              <a:t> valores de emisión*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enerxía!$M$51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enerxía!$L$52:$L$59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enerxía!$M$52:$M$59</c:f>
              <c:numCache>
                <c:formatCode>#,##0</c:formatCode>
                <c:ptCount val="8"/>
                <c:pt idx="0">
                  <c:v>15590</c:v>
                </c:pt>
                <c:pt idx="1">
                  <c:v>16000</c:v>
                </c:pt>
                <c:pt idx="2">
                  <c:v>18000</c:v>
                </c:pt>
                <c:pt idx="3">
                  <c:v>15000</c:v>
                </c:pt>
                <c:pt idx="4">
                  <c:v>20000</c:v>
                </c:pt>
                <c:pt idx="5">
                  <c:v>30000</c:v>
                </c:pt>
                <c:pt idx="6">
                  <c:v>28000</c:v>
                </c:pt>
                <c:pt idx="7">
                  <c:v>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1-4B25-BCBF-9DD5ACA30177}"/>
            </c:ext>
          </c:extLst>
        </c:ser>
        <c:ser>
          <c:idx val="1"/>
          <c:order val="1"/>
          <c:tx>
            <c:strRef>
              <c:f>enerxía!$N$51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enerxía!$L$52:$L$59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enerxía!$N$52:$N$59</c:f>
              <c:numCache>
                <c:formatCode>#,##0</c:formatCode>
                <c:ptCount val="8"/>
                <c:pt idx="0">
                  <c:v>8000</c:v>
                </c:pt>
                <c:pt idx="1">
                  <c:v>16000</c:v>
                </c:pt>
                <c:pt idx="2">
                  <c:v>32300</c:v>
                </c:pt>
                <c:pt idx="3">
                  <c:v>16000</c:v>
                </c:pt>
                <c:pt idx="4">
                  <c:v>24000</c:v>
                </c:pt>
                <c:pt idx="5">
                  <c:v>97250</c:v>
                </c:pt>
                <c:pt idx="6">
                  <c:v>73000</c:v>
                </c:pt>
                <c:pt idx="7">
                  <c:v>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1-4B25-BCBF-9DD5ACA30177}"/>
            </c:ext>
          </c:extLst>
        </c:ser>
        <c:ser>
          <c:idx val="2"/>
          <c:order val="2"/>
          <c:tx>
            <c:strRef>
              <c:f>enerxía!$O$51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numRef>
              <c:f>enerxía!$L$52:$L$59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enerxía!$O$52:$O$59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1-4B25-BCBF-9DD5ACA3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44912"/>
        <c:axId val="330945472"/>
      </c:barChart>
      <c:lineChart>
        <c:grouping val="standard"/>
        <c:varyColors val="0"/>
        <c:ser>
          <c:idx val="3"/>
          <c:order val="3"/>
          <c:tx>
            <c:strRef>
              <c:f>enerxía!$Q$51</c:f>
              <c:strCache>
                <c:ptCount val="1"/>
                <c:pt idx="0">
                  <c:v>Emisións totais derivadas</c:v>
                </c:pt>
              </c:strCache>
            </c:strRef>
          </c:tx>
          <c:marker>
            <c:symbol val="none"/>
          </c:marker>
          <c:cat>
            <c:numRef>
              <c:f>enerxía!$L$52:$L$59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enerxía!$Q$52:$Q$59</c:f>
              <c:numCache>
                <c:formatCode>#,##0.00</c:formatCode>
                <c:ptCount val="8"/>
                <c:pt idx="0">
                  <c:v>34.770000000000003</c:v>
                </c:pt>
                <c:pt idx="1">
                  <c:v>47.17</c:v>
                </c:pt>
                <c:pt idx="2">
                  <c:v>74.14</c:v>
                </c:pt>
                <c:pt idx="3">
                  <c:v>45.69</c:v>
                </c:pt>
                <c:pt idx="4">
                  <c:v>64.86</c:v>
                </c:pt>
                <c:pt idx="5">
                  <c:v>187.57</c:v>
                </c:pt>
                <c:pt idx="6">
                  <c:v>148.84</c:v>
                </c:pt>
                <c:pt idx="7">
                  <c:v>131.91999999999999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7-4D4D-BB5F-899AB91B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91376"/>
        <c:axId val="379190544"/>
      </c:lineChart>
      <c:catAx>
        <c:axId val="33094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5472"/>
        <c:crosses val="autoZero"/>
        <c:auto val="1"/>
        <c:lblAlgn val="ctr"/>
        <c:lblOffset val="100"/>
        <c:noMultiLvlLbl val="0"/>
      </c:catAx>
      <c:valAx>
        <c:axId val="3309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3.7611659614480487E-3"/>
              <c:y val="0.32046863287805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330944912"/>
        <c:crosses val="autoZero"/>
        <c:crossBetween val="between"/>
      </c:valAx>
      <c:valAx>
        <c:axId val="379190544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379191376"/>
        <c:crosses val="max"/>
        <c:crossBetween val="between"/>
      </c:valAx>
      <c:catAx>
        <c:axId val="37919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9190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Consumos (m3) e emisións (ton CO2) de auga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auga!$C$11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>
              <a:noFill/>
            </a:ln>
            <a:effectLst/>
          </c:spPr>
          <c:invertIfNegative val="0"/>
          <c:cat>
            <c:numRef>
              <c:f>auga!$B$12:$B$26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auga!$C$12:$C$26</c:f>
              <c:numCache>
                <c:formatCode>#,##0</c:formatCode>
                <c:ptCount val="15"/>
                <c:pt idx="0">
                  <c:v>68471</c:v>
                </c:pt>
                <c:pt idx="1">
                  <c:v>75932</c:v>
                </c:pt>
                <c:pt idx="2">
                  <c:v>84351</c:v>
                </c:pt>
                <c:pt idx="3">
                  <c:v>78854</c:v>
                </c:pt>
                <c:pt idx="4">
                  <c:v>85280</c:v>
                </c:pt>
                <c:pt idx="5">
                  <c:v>82403</c:v>
                </c:pt>
                <c:pt idx="6">
                  <c:v>73154</c:v>
                </c:pt>
                <c:pt idx="7">
                  <c:v>54273</c:v>
                </c:pt>
                <c:pt idx="8">
                  <c:v>54804</c:v>
                </c:pt>
                <c:pt idx="9">
                  <c:v>51191</c:v>
                </c:pt>
                <c:pt idx="10">
                  <c:v>39632</c:v>
                </c:pt>
                <c:pt idx="11">
                  <c:v>44292</c:v>
                </c:pt>
                <c:pt idx="12">
                  <c:v>38685</c:v>
                </c:pt>
                <c:pt idx="13">
                  <c:v>34056</c:v>
                </c:pt>
                <c:pt idx="14">
                  <c:v>47404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9-49C4-91AE-9AD6C4D4DCC3}"/>
            </c:ext>
          </c:extLst>
        </c:ser>
        <c:ser>
          <c:idx val="1"/>
          <c:order val="1"/>
          <c:tx>
            <c:strRef>
              <c:f>auga!$D$11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>
              <a:noFill/>
            </a:ln>
            <a:effectLst/>
          </c:spPr>
          <c:invertIfNegative val="0"/>
          <c:cat>
            <c:numRef>
              <c:f>auga!$B$12:$B$26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auga!$D$12:$D$26</c:f>
              <c:numCache>
                <c:formatCode>#,##0</c:formatCode>
                <c:ptCount val="15"/>
                <c:pt idx="0">
                  <c:v>11625</c:v>
                </c:pt>
                <c:pt idx="1">
                  <c:v>9641</c:v>
                </c:pt>
                <c:pt idx="2">
                  <c:v>17677</c:v>
                </c:pt>
                <c:pt idx="3">
                  <c:v>10462</c:v>
                </c:pt>
                <c:pt idx="4">
                  <c:v>10033</c:v>
                </c:pt>
                <c:pt idx="5">
                  <c:v>10117</c:v>
                </c:pt>
                <c:pt idx="6">
                  <c:v>11421</c:v>
                </c:pt>
                <c:pt idx="7">
                  <c:v>9406</c:v>
                </c:pt>
                <c:pt idx="8">
                  <c:v>16892</c:v>
                </c:pt>
                <c:pt idx="9">
                  <c:v>11002</c:v>
                </c:pt>
                <c:pt idx="10">
                  <c:v>4325</c:v>
                </c:pt>
                <c:pt idx="11">
                  <c:v>5720</c:v>
                </c:pt>
                <c:pt idx="12">
                  <c:v>5944</c:v>
                </c:pt>
                <c:pt idx="13">
                  <c:v>6623</c:v>
                </c:pt>
                <c:pt idx="14">
                  <c:v>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9-49C4-91AE-9AD6C4D4DCC3}"/>
            </c:ext>
          </c:extLst>
        </c:ser>
        <c:ser>
          <c:idx val="2"/>
          <c:order val="2"/>
          <c:tx>
            <c:strRef>
              <c:f>auga!$E$11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ln>
              <a:noFill/>
            </a:ln>
            <a:effectLst/>
          </c:spPr>
          <c:invertIfNegative val="0"/>
          <c:cat>
            <c:numRef>
              <c:f>auga!$B$12:$B$26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auga!$E$12:$E$26</c:f>
              <c:numCache>
                <c:formatCode>#,##0</c:formatCode>
                <c:ptCount val="15"/>
                <c:pt idx="0">
                  <c:v>44280</c:v>
                </c:pt>
                <c:pt idx="1">
                  <c:v>55863</c:v>
                </c:pt>
                <c:pt idx="2">
                  <c:v>41453</c:v>
                </c:pt>
                <c:pt idx="3">
                  <c:v>33479</c:v>
                </c:pt>
                <c:pt idx="4">
                  <c:v>24534</c:v>
                </c:pt>
                <c:pt idx="5">
                  <c:v>24168</c:v>
                </c:pt>
                <c:pt idx="6">
                  <c:v>24085</c:v>
                </c:pt>
                <c:pt idx="7">
                  <c:v>16240</c:v>
                </c:pt>
                <c:pt idx="8">
                  <c:v>29711</c:v>
                </c:pt>
                <c:pt idx="9">
                  <c:v>29782</c:v>
                </c:pt>
                <c:pt idx="10">
                  <c:v>24649</c:v>
                </c:pt>
                <c:pt idx="11">
                  <c:v>16056</c:v>
                </c:pt>
                <c:pt idx="12">
                  <c:v>14597</c:v>
                </c:pt>
                <c:pt idx="13">
                  <c:v>19849</c:v>
                </c:pt>
                <c:pt idx="14">
                  <c:v>13752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9-49C4-91AE-9AD6C4D4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946736"/>
        <c:axId val="423947296"/>
      </c:barChart>
      <c:lineChart>
        <c:grouping val="standard"/>
        <c:varyColors val="0"/>
        <c:ser>
          <c:idx val="3"/>
          <c:order val="3"/>
          <c:tx>
            <c:strRef>
              <c:f>auga!$G$11</c:f>
              <c:strCache>
                <c:ptCount val="1"/>
                <c:pt idx="0">
                  <c:v>Emisións  totais  derivadas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auga!$B$12:$B$26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auga!$G$12:$G$26</c:f>
              <c:numCache>
                <c:formatCode>#,##0</c:formatCode>
                <c:ptCount val="15"/>
                <c:pt idx="0">
                  <c:v>30</c:v>
                </c:pt>
                <c:pt idx="1">
                  <c:v>33</c:v>
                </c:pt>
                <c:pt idx="2">
                  <c:v>46</c:v>
                </c:pt>
                <c:pt idx="3">
                  <c:v>33</c:v>
                </c:pt>
                <c:pt idx="4">
                  <c:v>27.7</c:v>
                </c:pt>
                <c:pt idx="5">
                  <c:v>29</c:v>
                </c:pt>
                <c:pt idx="6">
                  <c:v>26</c:v>
                </c:pt>
                <c:pt idx="7">
                  <c:v>19</c:v>
                </c:pt>
                <c:pt idx="8">
                  <c:v>24</c:v>
                </c:pt>
                <c:pt idx="9">
                  <c:v>22</c:v>
                </c:pt>
                <c:pt idx="10">
                  <c:v>16</c:v>
                </c:pt>
                <c:pt idx="11">
                  <c:v>5.5</c:v>
                </c:pt>
                <c:pt idx="12">
                  <c:v>7.9</c:v>
                </c:pt>
                <c:pt idx="13">
                  <c:v>5.0999999999999996</c:v>
                </c:pt>
                <c:pt idx="14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9-49C4-91AE-9AD6C4D4D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948416"/>
        <c:axId val="423947856"/>
      </c:lineChart>
      <c:catAx>
        <c:axId val="42394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3947296"/>
        <c:crosses val="autoZero"/>
        <c:auto val="1"/>
        <c:lblAlgn val="ctr"/>
        <c:lblOffset val="100"/>
        <c:noMultiLvlLbl val="0"/>
      </c:catAx>
      <c:valAx>
        <c:axId val="4239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7.0052539404553416E-3"/>
              <c:y val="0.354909251382076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3946736"/>
        <c:crosses val="autoZero"/>
        <c:crossBetween val="between"/>
      </c:valAx>
      <c:valAx>
        <c:axId val="42394785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Emisións (ton CO2)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94995913601868065"/>
              <c:y val="0.316943154883955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23948416"/>
        <c:crosses val="max"/>
        <c:crossBetween val="between"/>
      </c:valAx>
      <c:catAx>
        <c:axId val="423948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3947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Consumo de papel (kg) e emisións derivadas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papel!$C$10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>
              <a:noFill/>
            </a:ln>
            <a:effectLst/>
          </c:spPr>
          <c:invertIfNegative val="0"/>
          <c:cat>
            <c:numRef>
              <c:f>papel!$B$11:$B$25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papel!$C$11:$C$25</c:f>
              <c:numCache>
                <c:formatCode>#,##0</c:formatCode>
                <c:ptCount val="15"/>
                <c:pt idx="0">
                  <c:v>91397</c:v>
                </c:pt>
                <c:pt idx="1">
                  <c:v>105683</c:v>
                </c:pt>
                <c:pt idx="2">
                  <c:v>123714</c:v>
                </c:pt>
                <c:pt idx="3">
                  <c:v>116214</c:v>
                </c:pt>
                <c:pt idx="4">
                  <c:v>111299</c:v>
                </c:pt>
                <c:pt idx="5">
                  <c:v>111848</c:v>
                </c:pt>
                <c:pt idx="6">
                  <c:v>73819.7</c:v>
                </c:pt>
                <c:pt idx="7">
                  <c:v>71272.850000000006</c:v>
                </c:pt>
                <c:pt idx="8">
                  <c:v>65723.87</c:v>
                </c:pt>
                <c:pt idx="9">
                  <c:v>15505.54</c:v>
                </c:pt>
                <c:pt idx="10">
                  <c:v>43022.47</c:v>
                </c:pt>
                <c:pt idx="11">
                  <c:v>13887.95</c:v>
                </c:pt>
                <c:pt idx="12">
                  <c:v>12100.8</c:v>
                </c:pt>
                <c:pt idx="13">
                  <c:v>13450</c:v>
                </c:pt>
                <c:pt idx="14">
                  <c:v>12675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4-47BD-A5F4-2D4A3246AB6D}"/>
            </c:ext>
          </c:extLst>
        </c:ser>
        <c:ser>
          <c:idx val="1"/>
          <c:order val="1"/>
          <c:tx>
            <c:strRef>
              <c:f>papel!$D$10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>
              <a:noFill/>
            </a:ln>
            <a:effectLst/>
          </c:spPr>
          <c:invertIfNegative val="0"/>
          <c:cat>
            <c:numRef>
              <c:f>papel!$B$11:$B$25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papel!$D$11:$D$25</c:f>
              <c:numCache>
                <c:formatCode>#,##0</c:formatCode>
                <c:ptCount val="15"/>
                <c:pt idx="0">
                  <c:v>23172</c:v>
                </c:pt>
                <c:pt idx="1">
                  <c:v>31692</c:v>
                </c:pt>
                <c:pt idx="2">
                  <c:v>31405</c:v>
                </c:pt>
                <c:pt idx="3">
                  <c:v>28544</c:v>
                </c:pt>
                <c:pt idx="4">
                  <c:v>36511</c:v>
                </c:pt>
                <c:pt idx="5">
                  <c:v>31104</c:v>
                </c:pt>
                <c:pt idx="6">
                  <c:v>20540.400000000001</c:v>
                </c:pt>
                <c:pt idx="7">
                  <c:v>19629.773999999998</c:v>
                </c:pt>
                <c:pt idx="8">
                  <c:v>19028.599999999999</c:v>
                </c:pt>
                <c:pt idx="9">
                  <c:v>4291.16</c:v>
                </c:pt>
                <c:pt idx="10">
                  <c:v>12735.65</c:v>
                </c:pt>
                <c:pt idx="11">
                  <c:v>1061.4000000000001</c:v>
                </c:pt>
                <c:pt idx="12">
                  <c:v>1590</c:v>
                </c:pt>
                <c:pt idx="13">
                  <c:v>2563</c:v>
                </c:pt>
                <c:pt idx="14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4-47BD-A5F4-2D4A3246AB6D}"/>
            </c:ext>
          </c:extLst>
        </c:ser>
        <c:ser>
          <c:idx val="2"/>
          <c:order val="2"/>
          <c:tx>
            <c:strRef>
              <c:f>papel!$E$10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effectLst/>
          </c:spPr>
          <c:invertIfNegative val="0"/>
          <c:cat>
            <c:numRef>
              <c:f>papel!$B$11:$B$25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papel!$E$11:$E$25</c:f>
              <c:numCache>
                <c:formatCode>#,##0</c:formatCode>
                <c:ptCount val="15"/>
                <c:pt idx="0">
                  <c:v>22568</c:v>
                </c:pt>
                <c:pt idx="1">
                  <c:v>22976</c:v>
                </c:pt>
                <c:pt idx="2">
                  <c:v>42411</c:v>
                </c:pt>
                <c:pt idx="3">
                  <c:v>37839</c:v>
                </c:pt>
                <c:pt idx="4">
                  <c:v>52872</c:v>
                </c:pt>
                <c:pt idx="5">
                  <c:v>41732</c:v>
                </c:pt>
                <c:pt idx="6">
                  <c:v>25803.100000000002</c:v>
                </c:pt>
                <c:pt idx="7">
                  <c:v>25939.65</c:v>
                </c:pt>
                <c:pt idx="8">
                  <c:v>25152.5</c:v>
                </c:pt>
                <c:pt idx="9">
                  <c:v>6020.82</c:v>
                </c:pt>
                <c:pt idx="10">
                  <c:v>18042.900000000001</c:v>
                </c:pt>
                <c:pt idx="11">
                  <c:v>2552.5</c:v>
                </c:pt>
                <c:pt idx="12">
                  <c:v>2836.3</c:v>
                </c:pt>
                <c:pt idx="13">
                  <c:v>1725</c:v>
                </c:pt>
                <c:pt idx="14">
                  <c:v>2950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4-47BD-A5F4-2D4A3246A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36800"/>
        <c:axId val="412375744"/>
      </c:barChart>
      <c:lineChart>
        <c:grouping val="standard"/>
        <c:varyColors val="0"/>
        <c:ser>
          <c:idx val="3"/>
          <c:order val="3"/>
          <c:tx>
            <c:strRef>
              <c:f>papel!$G$10</c:f>
              <c:strCache>
                <c:ptCount val="1"/>
                <c:pt idx="0">
                  <c:v>Emisións totais derivadas</c:v>
                </c:pt>
              </c:strCache>
            </c:strRef>
          </c:tx>
          <c:marker>
            <c:symbol val="none"/>
          </c:marker>
          <c:cat>
            <c:numRef>
              <c:f>papel!$B$11:$B$25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papel!$G$11:$G$25</c:f>
              <c:numCache>
                <c:formatCode>General</c:formatCode>
                <c:ptCount val="15"/>
                <c:pt idx="0">
                  <c:v>401</c:v>
                </c:pt>
                <c:pt idx="1">
                  <c:v>441</c:v>
                </c:pt>
                <c:pt idx="2">
                  <c:v>592.1</c:v>
                </c:pt>
                <c:pt idx="3">
                  <c:v>547.59</c:v>
                </c:pt>
                <c:pt idx="4">
                  <c:v>369.15</c:v>
                </c:pt>
                <c:pt idx="5">
                  <c:v>340.13</c:v>
                </c:pt>
                <c:pt idx="6">
                  <c:v>187</c:v>
                </c:pt>
                <c:pt idx="7">
                  <c:v>181</c:v>
                </c:pt>
                <c:pt idx="8">
                  <c:v>170</c:v>
                </c:pt>
                <c:pt idx="9">
                  <c:v>47</c:v>
                </c:pt>
                <c:pt idx="10">
                  <c:v>150</c:v>
                </c:pt>
                <c:pt idx="11">
                  <c:v>32</c:v>
                </c:pt>
                <c:pt idx="12">
                  <c:v>30.41</c:v>
                </c:pt>
                <c:pt idx="13">
                  <c:v>32.64</c:v>
                </c:pt>
                <c:pt idx="14">
                  <c:v>31.6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34-4A95-931E-3B53E7B82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625295"/>
        <c:axId val="771628655"/>
      </c:lineChart>
      <c:catAx>
        <c:axId val="41233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12375744"/>
        <c:crosses val="autoZero"/>
        <c:auto val="1"/>
        <c:lblAlgn val="ctr"/>
        <c:lblOffset val="100"/>
        <c:noMultiLvlLbl val="0"/>
      </c:catAx>
      <c:valAx>
        <c:axId val="4123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Cantidade (kg)</a:t>
                </a:r>
              </a:p>
            </c:rich>
          </c:tx>
          <c:layout>
            <c:manualLayout>
              <c:xMode val="edge"/>
              <c:yMode val="edge"/>
              <c:x val="8.4033613445378148E-3"/>
              <c:y val="0.210562846310877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12336800"/>
        <c:crosses val="autoZero"/>
        <c:crossBetween val="between"/>
      </c:valAx>
      <c:valAx>
        <c:axId val="77162865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71625295"/>
        <c:crosses val="max"/>
        <c:crossBetween val="between"/>
      </c:valAx>
      <c:catAx>
        <c:axId val="771625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16286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ES"/>
              <a:t>Superficie construida e emisións derivadas da construción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'construc e mobil'!$C$9</c:f>
              <c:strCache>
                <c:ptCount val="1"/>
                <c:pt idx="0">
                  <c:v>Vigo</c:v>
                </c:pt>
              </c:strCache>
            </c:strRef>
          </c:tx>
          <c:spPr>
            <a:solidFill>
              <a:srgbClr val="0094E0"/>
            </a:solidFill>
            <a:ln>
              <a:noFill/>
            </a:ln>
            <a:effectLst/>
          </c:spPr>
          <c:invertIfNegative val="0"/>
          <c:cat>
            <c:numRef>
              <c:f>'construc e mobil'!$B$10:$B$24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'construc e mobil'!$C$10:$C$24</c:f>
              <c:numCache>
                <c:formatCode>#,##0.00</c:formatCode>
                <c:ptCount val="15"/>
                <c:pt idx="0">
                  <c:v>211267</c:v>
                </c:pt>
                <c:pt idx="1">
                  <c:v>221467</c:v>
                </c:pt>
                <c:pt idx="2">
                  <c:v>211267</c:v>
                </c:pt>
                <c:pt idx="3">
                  <c:v>224409</c:v>
                </c:pt>
                <c:pt idx="4">
                  <c:v>216986</c:v>
                </c:pt>
                <c:pt idx="5">
                  <c:v>216986</c:v>
                </c:pt>
                <c:pt idx="6">
                  <c:v>226519.43</c:v>
                </c:pt>
                <c:pt idx="7">
                  <c:v>244724</c:v>
                </c:pt>
                <c:pt idx="8">
                  <c:v>244724.49</c:v>
                </c:pt>
                <c:pt idx="9">
                  <c:v>244746.84</c:v>
                </c:pt>
                <c:pt idx="10">
                  <c:v>244746.84</c:v>
                </c:pt>
                <c:pt idx="11">
                  <c:v>265821.45</c:v>
                </c:pt>
                <c:pt idx="12">
                  <c:v>265821.45</c:v>
                </c:pt>
                <c:pt idx="13">
                  <c:v>265821.45</c:v>
                </c:pt>
                <c:pt idx="14">
                  <c:v>265821.45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E-418A-BED2-D712DB737C1A}"/>
            </c:ext>
          </c:extLst>
        </c:ser>
        <c:ser>
          <c:idx val="1"/>
          <c:order val="1"/>
          <c:tx>
            <c:strRef>
              <c:f>'construc e mobil'!$D$9</c:f>
              <c:strCache>
                <c:ptCount val="1"/>
                <c:pt idx="0">
                  <c:v>Pontevedra</c:v>
                </c:pt>
              </c:strCache>
            </c:strRef>
          </c:tx>
          <c:spPr>
            <a:solidFill>
              <a:srgbClr val="D42E12"/>
            </a:solidFill>
            <a:ln>
              <a:noFill/>
            </a:ln>
            <a:effectLst/>
          </c:spPr>
          <c:invertIfNegative val="0"/>
          <c:cat>
            <c:numRef>
              <c:f>'construc e mobil'!$B$10:$B$24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'construc e mobil'!$D$10:$D$24</c:f>
              <c:numCache>
                <c:formatCode>#,##0.00</c:formatCode>
                <c:ptCount val="15"/>
                <c:pt idx="0">
                  <c:v>59321</c:v>
                </c:pt>
                <c:pt idx="1">
                  <c:v>59321</c:v>
                </c:pt>
                <c:pt idx="2">
                  <c:v>59318</c:v>
                </c:pt>
                <c:pt idx="3">
                  <c:v>59318</c:v>
                </c:pt>
                <c:pt idx="4">
                  <c:v>59318</c:v>
                </c:pt>
                <c:pt idx="5">
                  <c:v>59318</c:v>
                </c:pt>
                <c:pt idx="6">
                  <c:v>59318</c:v>
                </c:pt>
                <c:pt idx="7">
                  <c:v>63399</c:v>
                </c:pt>
                <c:pt idx="8">
                  <c:v>63399.91</c:v>
                </c:pt>
                <c:pt idx="9">
                  <c:v>63399.91</c:v>
                </c:pt>
                <c:pt idx="10">
                  <c:v>63399.91</c:v>
                </c:pt>
                <c:pt idx="11">
                  <c:v>65161.23</c:v>
                </c:pt>
                <c:pt idx="12">
                  <c:v>65161.23</c:v>
                </c:pt>
                <c:pt idx="13">
                  <c:v>65161.23</c:v>
                </c:pt>
                <c:pt idx="14">
                  <c:v>65161.23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E-418A-BED2-D712DB737C1A}"/>
            </c:ext>
          </c:extLst>
        </c:ser>
        <c:ser>
          <c:idx val="2"/>
          <c:order val="2"/>
          <c:tx>
            <c:strRef>
              <c:f>'construc e mobil'!$E$9</c:f>
              <c:strCache>
                <c:ptCount val="1"/>
                <c:pt idx="0">
                  <c:v>Ourense</c:v>
                </c:pt>
              </c:strCache>
            </c:strRef>
          </c:tx>
          <c:spPr>
            <a:solidFill>
              <a:srgbClr val="61BF1A"/>
            </a:solidFill>
            <a:effectLst/>
          </c:spPr>
          <c:invertIfNegative val="0"/>
          <c:cat>
            <c:numRef>
              <c:f>'construc e mobil'!$B$10:$B$24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'construc e mobil'!$E$10:$E$24</c:f>
              <c:numCache>
                <c:formatCode>#,##0.00</c:formatCode>
                <c:ptCount val="15"/>
                <c:pt idx="0">
                  <c:v>71664</c:v>
                </c:pt>
                <c:pt idx="1">
                  <c:v>71789</c:v>
                </c:pt>
                <c:pt idx="2">
                  <c:v>71664</c:v>
                </c:pt>
                <c:pt idx="3">
                  <c:v>71664</c:v>
                </c:pt>
                <c:pt idx="4">
                  <c:v>74845</c:v>
                </c:pt>
                <c:pt idx="5">
                  <c:v>74845</c:v>
                </c:pt>
                <c:pt idx="6">
                  <c:v>74845</c:v>
                </c:pt>
                <c:pt idx="7">
                  <c:v>82703</c:v>
                </c:pt>
                <c:pt idx="8">
                  <c:v>82703.38</c:v>
                </c:pt>
                <c:pt idx="9">
                  <c:v>86723.88</c:v>
                </c:pt>
                <c:pt idx="10">
                  <c:v>86723.88</c:v>
                </c:pt>
                <c:pt idx="11">
                  <c:v>114768.88</c:v>
                </c:pt>
                <c:pt idx="12">
                  <c:v>114768.88</c:v>
                </c:pt>
                <c:pt idx="13">
                  <c:v>115388.4</c:v>
                </c:pt>
                <c:pt idx="14">
                  <c:v>115388.4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E-418A-BED2-D712DB737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56224"/>
        <c:axId val="403056784"/>
      </c:barChart>
      <c:lineChart>
        <c:grouping val="standard"/>
        <c:varyColors val="0"/>
        <c:ser>
          <c:idx val="3"/>
          <c:order val="3"/>
          <c:tx>
            <c:strRef>
              <c:f>'construc e mobil'!$G$9</c:f>
              <c:strCache>
                <c:ptCount val="1"/>
                <c:pt idx="0">
                  <c:v>Emisións</c:v>
                </c:pt>
              </c:strCache>
            </c:strRef>
          </c:tx>
          <c:marker>
            <c:symbol val="none"/>
          </c:marker>
          <c:cat>
            <c:numRef>
              <c:f>'construc e mobil'!$B$10:$B$24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'construc e mobil'!$G$10:$G$24</c:f>
              <c:numCache>
                <c:formatCode>0.00</c:formatCode>
                <c:ptCount val="15"/>
                <c:pt idx="0">
                  <c:v>3556</c:v>
                </c:pt>
                <c:pt idx="1">
                  <c:v>3667</c:v>
                </c:pt>
                <c:pt idx="2">
                  <c:v>3566</c:v>
                </c:pt>
                <c:pt idx="3">
                  <c:v>3703</c:v>
                </c:pt>
                <c:pt idx="4">
                  <c:v>3651</c:v>
                </c:pt>
                <c:pt idx="5">
                  <c:v>3659</c:v>
                </c:pt>
                <c:pt idx="6">
                  <c:v>3758</c:v>
                </c:pt>
                <c:pt idx="7">
                  <c:v>4064</c:v>
                </c:pt>
                <c:pt idx="8">
                  <c:v>4072.43</c:v>
                </c:pt>
                <c:pt idx="9">
                  <c:v>4114.55</c:v>
                </c:pt>
                <c:pt idx="10">
                  <c:v>4114.55</c:v>
                </c:pt>
                <c:pt idx="11">
                  <c:v>4644.7299999999996</c:v>
                </c:pt>
                <c:pt idx="12">
                  <c:v>4644.7299999999996</c:v>
                </c:pt>
                <c:pt idx="13">
                  <c:v>669.56</c:v>
                </c:pt>
                <c:pt idx="14">
                  <c:v>669.56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21F-4C31-8F4C-D64B55A9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156735"/>
        <c:axId val="769073823"/>
      </c:lineChart>
      <c:catAx>
        <c:axId val="40305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03056784"/>
        <c:crosses val="autoZero"/>
        <c:auto val="1"/>
        <c:lblAlgn val="ctr"/>
        <c:lblOffset val="100"/>
        <c:noMultiLvlLbl val="0"/>
      </c:catAx>
      <c:valAx>
        <c:axId val="4030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Superficie (m2)</a:t>
                </a:r>
              </a:p>
            </c:rich>
          </c:tx>
          <c:layout>
            <c:manualLayout>
              <c:xMode val="edge"/>
              <c:yMode val="edge"/>
              <c:x val="1.5792442188381276E-2"/>
              <c:y val="0.3293399724443775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403056224"/>
        <c:crosses val="autoZero"/>
        <c:crossBetween val="between"/>
      </c:valAx>
      <c:valAx>
        <c:axId val="769073823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761156735"/>
        <c:crosses val="max"/>
        <c:crossBetween val="between"/>
      </c:valAx>
      <c:catAx>
        <c:axId val="7611567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90738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+mn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142875</xdr:rowOff>
    </xdr:from>
    <xdr:to>
      <xdr:col>3</xdr:col>
      <xdr:colOff>9525</xdr:colOff>
      <xdr:row>0</xdr:row>
      <xdr:rowOff>533400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91563E6-22EF-46CD-BDB7-A7352471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42875"/>
          <a:ext cx="68484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25</xdr:row>
      <xdr:rowOff>95250</xdr:rowOff>
    </xdr:from>
    <xdr:to>
      <xdr:col>9</xdr:col>
      <xdr:colOff>352425</xdr:colOff>
      <xdr:row>46</xdr:row>
      <xdr:rowOff>114300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817D460-6221-45FA-950D-CBDC8F503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257173</xdr:colOff>
      <xdr:row>68</xdr:row>
      <xdr:rowOff>133350</xdr:rowOff>
    </xdr:from>
    <xdr:to>
      <xdr:col>8</xdr:col>
      <xdr:colOff>200024</xdr:colOff>
      <xdr:row>86</xdr:row>
      <xdr:rowOff>47626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EA34E8B4-1497-4F1A-B473-83AC340D3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176212</xdr:colOff>
      <xdr:row>24</xdr:row>
      <xdr:rowOff>161925</xdr:rowOff>
    </xdr:from>
    <xdr:to>
      <xdr:col>19</xdr:col>
      <xdr:colOff>533400</xdr:colOff>
      <xdr:row>44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16C4F7-9F80-49BB-9AE5-6FB379EF0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752475</xdr:colOff>
      <xdr:row>24</xdr:row>
      <xdr:rowOff>180975</xdr:rowOff>
    </xdr:from>
    <xdr:to>
      <xdr:col>30</xdr:col>
      <xdr:colOff>42863</xdr:colOff>
      <xdr:row>45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B33F25-B483-4A9E-855F-A264214E0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752475</xdr:colOff>
      <xdr:row>61</xdr:row>
      <xdr:rowOff>142875</xdr:rowOff>
    </xdr:from>
    <xdr:to>
      <xdr:col>29</xdr:col>
      <xdr:colOff>571500</xdr:colOff>
      <xdr:row>80</xdr:row>
      <xdr:rowOff>95250</xdr:rowOff>
    </xdr:to>
    <xdr:graphicFrame macro="">
      <xdr:nvGraphicFramePr>
        <xdr:cNvPr id="7" name="Gráfico 1">
          <a:extLst>
            <a:ext uri="{FF2B5EF4-FFF2-40B4-BE49-F238E27FC236}">
              <a16:creationId xmlns:a16="http://schemas.microsoft.com/office/drawing/2014/main" id="{50904BBA-C6DD-4E52-824A-B68FF47C7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581025</xdr:colOff>
      <xdr:row>61</xdr:row>
      <xdr:rowOff>161925</xdr:rowOff>
    </xdr:from>
    <xdr:to>
      <xdr:col>18</xdr:col>
      <xdr:colOff>400050</xdr:colOff>
      <xdr:row>80</xdr:row>
      <xdr:rowOff>85725</xdr:rowOff>
    </xdr:to>
    <xdr:graphicFrame macro="">
      <xdr:nvGraphicFramePr>
        <xdr:cNvPr id="8" name="Gráfico 1">
          <a:extLst>
            <a:ext uri="{FF2B5EF4-FFF2-40B4-BE49-F238E27FC236}">
              <a16:creationId xmlns:a16="http://schemas.microsoft.com/office/drawing/2014/main" id="{5E444C76-B775-471A-B454-09114F9E8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504825</xdr:colOff>
      <xdr:row>0</xdr:row>
      <xdr:rowOff>447675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981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10</xdr:row>
      <xdr:rowOff>0</xdr:rowOff>
    </xdr:from>
    <xdr:to>
      <xdr:col>17</xdr:col>
      <xdr:colOff>476250</xdr:colOff>
      <xdr:row>30</xdr:row>
      <xdr:rowOff>76199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0</xdr:row>
      <xdr:rowOff>57150</xdr:rowOff>
    </xdr:from>
    <xdr:to>
      <xdr:col>3</xdr:col>
      <xdr:colOff>323850</xdr:colOff>
      <xdr:row>0</xdr:row>
      <xdr:rowOff>571500</xdr:rowOff>
    </xdr:to>
    <xdr:pic>
      <xdr:nvPicPr>
        <xdr:cNvPr id="5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56222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57150</xdr:rowOff>
    </xdr:from>
    <xdr:to>
      <xdr:col>2</xdr:col>
      <xdr:colOff>723899</xdr:colOff>
      <xdr:row>0</xdr:row>
      <xdr:rowOff>447675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2002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366711</xdr:colOff>
      <xdr:row>8</xdr:row>
      <xdr:rowOff>128586</xdr:rowOff>
    </xdr:from>
    <xdr:to>
      <xdr:col>16</xdr:col>
      <xdr:colOff>523874</xdr:colOff>
      <xdr:row>24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0</xdr:row>
      <xdr:rowOff>57150</xdr:rowOff>
    </xdr:from>
    <xdr:to>
      <xdr:col>3</xdr:col>
      <xdr:colOff>323850</xdr:colOff>
      <xdr:row>0</xdr:row>
      <xdr:rowOff>571500</xdr:rowOff>
    </xdr:to>
    <xdr:pic>
      <xdr:nvPicPr>
        <xdr:cNvPr id="5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56222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57150</xdr:rowOff>
    </xdr:from>
    <xdr:to>
      <xdr:col>3</xdr:col>
      <xdr:colOff>323850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7150"/>
          <a:ext cx="2562226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733424</xdr:colOff>
      <xdr:row>24</xdr:row>
      <xdr:rowOff>180976</xdr:rowOff>
    </xdr:from>
    <xdr:to>
      <xdr:col>9</xdr:col>
      <xdr:colOff>742950</xdr:colOff>
      <xdr:row>46</xdr:row>
      <xdr:rowOff>142876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742948</xdr:colOff>
      <xdr:row>25</xdr:row>
      <xdr:rowOff>38100</xdr:rowOff>
    </xdr:from>
    <xdr:to>
      <xdr:col>20</xdr:col>
      <xdr:colOff>0</xdr:colOff>
      <xdr:row>46</xdr:row>
      <xdr:rowOff>133350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142875</xdr:rowOff>
    </xdr:from>
    <xdr:to>
      <xdr:col>3</xdr:col>
      <xdr:colOff>485775</xdr:colOff>
      <xdr:row>0</xdr:row>
      <xdr:rowOff>533400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680C081-D2E6-46FE-8A7C-9963CA251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142875"/>
          <a:ext cx="272415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638174</xdr:colOff>
      <xdr:row>5</xdr:row>
      <xdr:rowOff>176212</xdr:rowOff>
    </xdr:from>
    <xdr:to>
      <xdr:col>16</xdr:col>
      <xdr:colOff>457199</xdr:colOff>
      <xdr:row>23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DE5FAA-B8C6-4873-8195-C6342498F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200025</xdr:colOff>
      <xdr:row>26</xdr:row>
      <xdr:rowOff>23812</xdr:rowOff>
    </xdr:from>
    <xdr:to>
      <xdr:col>16</xdr:col>
      <xdr:colOff>504825</xdr:colOff>
      <xdr:row>40</xdr:row>
      <xdr:rowOff>100012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3B5741D-CDEE-B92B-4953-4DDC3A10E5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ma.webs.uvigo.es/Sostibilidade/CambioClimatico/PegadaEcoloxica.php" TargetMode="External"/><Relationship Id="rId1" Type="http://schemas.openxmlformats.org/officeDocument/2006/relationships/hyperlink" Target="https://www.miteco.gob.es/content/dam/miteco/es/cambio-climatico/temas/mitigacion-politicas-y-medidas/factoresemision_tcm30-479095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ma.webs.uvigo.es/Sostibilidade/CambioClimatico/PegadaEcoloxica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oma.webs.uvigo.es/Sostibilidade/CambioClimatico/PegadaEcoloxica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ma.webs.uvigo.es/Sostibilidade/CambioClimatico/PegadaEcoloxica.ph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ma.webs.uvigo.es/Sostibilidade/CambioClimatico/PegadaEcoloxic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2AA8-4936-4E7B-A2EB-853D71F7F196}">
  <dimension ref="A1:AC87"/>
  <sheetViews>
    <sheetView tabSelected="1" workbookViewId="0">
      <selection activeCell="A10" sqref="A10"/>
    </sheetView>
  </sheetViews>
  <sheetFormatPr baseColWidth="10" defaultRowHeight="15" x14ac:dyDescent="0.25"/>
  <cols>
    <col min="1" max="16384" width="11.42578125" style="28"/>
  </cols>
  <sheetData>
    <row r="1" spans="1:28" ht="48.75" customHeight="1" thickBot="1" x14ac:dyDescent="0.3">
      <c r="A1" s="30"/>
      <c r="B1" s="31"/>
      <c r="C1" s="27"/>
      <c r="D1" s="32"/>
      <c r="E1" s="33"/>
      <c r="F1" s="33"/>
      <c r="G1" s="33"/>
      <c r="H1" s="33"/>
      <c r="I1" s="33"/>
      <c r="J1" s="33"/>
      <c r="K1" s="33"/>
      <c r="L1" s="33"/>
      <c r="M1" s="33"/>
      <c r="N1" s="27"/>
      <c r="O1" s="27"/>
      <c r="P1" s="27"/>
      <c r="Q1" s="27"/>
      <c r="R1" s="27"/>
      <c r="S1" s="27"/>
      <c r="T1" s="27"/>
      <c r="U1" s="27"/>
      <c r="V1" s="27"/>
      <c r="W1" s="27"/>
      <c r="X1" s="105" t="s">
        <v>9</v>
      </c>
      <c r="Y1" s="105"/>
      <c r="Z1" s="105"/>
      <c r="AA1" s="105"/>
      <c r="AB1" s="105"/>
    </row>
    <row r="2" spans="1:28" x14ac:dyDescent="0.25">
      <c r="A2" s="11" t="s">
        <v>5</v>
      </c>
    </row>
    <row r="3" spans="1:28" x14ac:dyDescent="0.25">
      <c r="A3" s="11" t="s">
        <v>39</v>
      </c>
    </row>
    <row r="4" spans="1:28" x14ac:dyDescent="0.25">
      <c r="A4" s="28" t="s">
        <v>38</v>
      </c>
    </row>
    <row r="5" spans="1:28" x14ac:dyDescent="0.25">
      <c r="A5" s="104" t="s">
        <v>37</v>
      </c>
    </row>
    <row r="7" spans="1:28" x14ac:dyDescent="0.25">
      <c r="A7" s="12" t="s">
        <v>36</v>
      </c>
      <c r="L7" s="12" t="s">
        <v>17</v>
      </c>
      <c r="V7" s="12" t="s">
        <v>11</v>
      </c>
    </row>
    <row r="8" spans="1:28" x14ac:dyDescent="0.25">
      <c r="B8" s="12"/>
    </row>
    <row r="9" spans="1:28" ht="45" x14ac:dyDescent="0.25">
      <c r="B9" s="29"/>
      <c r="C9" s="37" t="s">
        <v>0</v>
      </c>
      <c r="D9" s="38" t="s">
        <v>1</v>
      </c>
      <c r="E9" s="39" t="s">
        <v>2</v>
      </c>
      <c r="F9" s="86" t="s">
        <v>30</v>
      </c>
      <c r="G9" s="40" t="s">
        <v>3</v>
      </c>
      <c r="N9" s="37" t="s">
        <v>0</v>
      </c>
      <c r="O9" s="38" t="s">
        <v>1</v>
      </c>
      <c r="P9" s="15" t="s">
        <v>2</v>
      </c>
      <c r="Q9" s="86" t="s">
        <v>30</v>
      </c>
      <c r="R9" s="16" t="s">
        <v>3</v>
      </c>
      <c r="X9" s="37" t="s">
        <v>0</v>
      </c>
      <c r="Y9" s="38" t="s">
        <v>1</v>
      </c>
      <c r="Z9" s="15" t="s">
        <v>2</v>
      </c>
      <c r="AA9" s="86" t="s">
        <v>30</v>
      </c>
      <c r="AB9" s="16" t="s">
        <v>3</v>
      </c>
    </row>
    <row r="10" spans="1:28" x14ac:dyDescent="0.25">
      <c r="B10" s="17">
        <v>2010</v>
      </c>
      <c r="C10" s="41">
        <v>10339603</v>
      </c>
      <c r="D10" s="42">
        <v>1372944</v>
      </c>
      <c r="E10" s="43">
        <v>2902109</v>
      </c>
      <c r="F10" s="87">
        <f t="shared" ref="F10:F24" si="0">SUM(C10:E10)</f>
        <v>14614656</v>
      </c>
      <c r="G10" s="44">
        <v>2426</v>
      </c>
      <c r="M10" s="17">
        <v>2016</v>
      </c>
      <c r="N10" s="41">
        <v>456215</v>
      </c>
      <c r="O10" s="42">
        <v>325222</v>
      </c>
      <c r="P10" s="36">
        <v>313181</v>
      </c>
      <c r="Q10" s="87">
        <f t="shared" ref="Q10:Q18" si="1">SUM(N10:P10)</f>
        <v>1094618</v>
      </c>
      <c r="R10" s="29">
        <v>221</v>
      </c>
      <c r="W10" s="17">
        <v>2010</v>
      </c>
      <c r="X10" s="41">
        <v>45816</v>
      </c>
      <c r="Y10" s="42" t="s">
        <v>6</v>
      </c>
      <c r="Z10" s="36" t="s">
        <v>6</v>
      </c>
      <c r="AA10" s="87">
        <f t="shared" ref="AA10:AA15" si="2">SUM(X10:Z10)</f>
        <v>45816</v>
      </c>
      <c r="AB10" s="29">
        <v>110</v>
      </c>
    </row>
    <row r="11" spans="1:28" x14ac:dyDescent="0.25">
      <c r="B11" s="17">
        <v>2011</v>
      </c>
      <c r="C11" s="41">
        <v>10126668</v>
      </c>
      <c r="D11" s="42">
        <v>1445020</v>
      </c>
      <c r="E11" s="43">
        <v>2794252</v>
      </c>
      <c r="F11" s="87">
        <f t="shared" si="0"/>
        <v>14365940</v>
      </c>
      <c r="G11" s="44">
        <v>3203</v>
      </c>
      <c r="M11" s="17">
        <v>2017</v>
      </c>
      <c r="N11" s="41">
        <v>1571533</v>
      </c>
      <c r="O11" s="42">
        <v>1321463</v>
      </c>
      <c r="P11" s="36">
        <v>190361</v>
      </c>
      <c r="Q11" s="87">
        <f t="shared" si="1"/>
        <v>3083357</v>
      </c>
      <c r="R11" s="29">
        <v>623</v>
      </c>
      <c r="W11" s="17">
        <v>2011</v>
      </c>
      <c r="X11" s="41">
        <v>36385</v>
      </c>
      <c r="Y11" s="42" t="s">
        <v>6</v>
      </c>
      <c r="Z11" s="36" t="s">
        <v>6</v>
      </c>
      <c r="AA11" s="87">
        <f t="shared" si="2"/>
        <v>36385</v>
      </c>
      <c r="AB11" s="29">
        <v>87</v>
      </c>
    </row>
    <row r="12" spans="1:28" x14ac:dyDescent="0.25">
      <c r="B12" s="17">
        <v>2012</v>
      </c>
      <c r="C12" s="41">
        <v>10496189</v>
      </c>
      <c r="D12" s="42">
        <v>1417673</v>
      </c>
      <c r="E12" s="43">
        <v>2673165</v>
      </c>
      <c r="F12" s="87">
        <f t="shared" si="0"/>
        <v>14587027</v>
      </c>
      <c r="G12" s="44">
        <v>4685</v>
      </c>
      <c r="M12" s="17">
        <v>2018</v>
      </c>
      <c r="N12" s="41">
        <v>3358612</v>
      </c>
      <c r="O12" s="42">
        <v>1522479</v>
      </c>
      <c r="P12" s="36">
        <v>996546</v>
      </c>
      <c r="Q12" s="87">
        <f t="shared" si="1"/>
        <v>5877637</v>
      </c>
      <c r="R12" s="29">
        <v>1187</v>
      </c>
      <c r="W12" s="17">
        <v>2012</v>
      </c>
      <c r="X12" s="41">
        <v>37692</v>
      </c>
      <c r="Y12" s="42" t="s">
        <v>6</v>
      </c>
      <c r="Z12" s="36" t="s">
        <v>6</v>
      </c>
      <c r="AA12" s="87">
        <f t="shared" si="2"/>
        <v>37692</v>
      </c>
      <c r="AB12" s="29">
        <v>90</v>
      </c>
    </row>
    <row r="13" spans="1:28" x14ac:dyDescent="0.25">
      <c r="B13" s="17">
        <v>2013</v>
      </c>
      <c r="C13" s="41">
        <v>10046367</v>
      </c>
      <c r="D13" s="42">
        <v>1362760</v>
      </c>
      <c r="E13" s="43">
        <v>2588583</v>
      </c>
      <c r="F13" s="87">
        <f t="shared" si="0"/>
        <v>13997710</v>
      </c>
      <c r="G13" s="44">
        <v>2492</v>
      </c>
      <c r="M13" s="17">
        <v>2019</v>
      </c>
      <c r="N13" s="41">
        <v>5184856</v>
      </c>
      <c r="O13" s="42">
        <v>2032992</v>
      </c>
      <c r="P13" s="36">
        <v>1384483</v>
      </c>
      <c r="Q13" s="87">
        <f t="shared" si="1"/>
        <v>8602331</v>
      </c>
      <c r="R13" s="29">
        <v>1566</v>
      </c>
      <c r="W13" s="17">
        <v>2013</v>
      </c>
      <c r="X13" s="41">
        <v>40908</v>
      </c>
      <c r="Y13" s="42" t="s">
        <v>6</v>
      </c>
      <c r="Z13" s="36" t="s">
        <v>6</v>
      </c>
      <c r="AA13" s="87">
        <f t="shared" si="2"/>
        <v>40908</v>
      </c>
      <c r="AB13" s="29">
        <v>98</v>
      </c>
    </row>
    <row r="14" spans="1:28" x14ac:dyDescent="0.25">
      <c r="B14" s="17">
        <v>2014</v>
      </c>
      <c r="C14" s="41">
        <v>10114910</v>
      </c>
      <c r="D14" s="42">
        <v>1360407</v>
      </c>
      <c r="E14" s="43">
        <v>2739896</v>
      </c>
      <c r="F14" s="87">
        <f t="shared" si="0"/>
        <v>14215213</v>
      </c>
      <c r="G14" s="44">
        <v>2359.71</v>
      </c>
      <c r="M14" s="17">
        <v>2020</v>
      </c>
      <c r="N14" s="41">
        <v>4764224</v>
      </c>
      <c r="O14" s="42">
        <v>1395502</v>
      </c>
      <c r="P14" s="36">
        <v>968777</v>
      </c>
      <c r="Q14" s="87">
        <f t="shared" si="1"/>
        <v>7128503</v>
      </c>
      <c r="R14" s="29">
        <v>1297</v>
      </c>
      <c r="W14" s="17">
        <v>2014</v>
      </c>
      <c r="X14" s="41">
        <v>84353</v>
      </c>
      <c r="Y14" s="42" t="s">
        <v>6</v>
      </c>
      <c r="Z14" s="36">
        <v>19159</v>
      </c>
      <c r="AA14" s="87">
        <f t="shared" si="2"/>
        <v>103512</v>
      </c>
      <c r="AB14" s="29">
        <v>248.5</v>
      </c>
    </row>
    <row r="15" spans="1:28" x14ac:dyDescent="0.25">
      <c r="B15" s="17">
        <v>2015</v>
      </c>
      <c r="C15" s="41">
        <v>9442088</v>
      </c>
      <c r="D15" s="42">
        <v>1313213</v>
      </c>
      <c r="E15" s="43">
        <v>2844602</v>
      </c>
      <c r="F15" s="87">
        <f t="shared" si="0"/>
        <v>13599903</v>
      </c>
      <c r="G15" s="44">
        <v>3210</v>
      </c>
      <c r="M15" s="17">
        <v>2021</v>
      </c>
      <c r="N15" s="41">
        <v>6668353</v>
      </c>
      <c r="O15" s="42">
        <v>1457453</v>
      </c>
      <c r="P15" s="36">
        <v>1382446</v>
      </c>
      <c r="Q15" s="87">
        <f t="shared" si="1"/>
        <v>9508252</v>
      </c>
      <c r="R15" s="29">
        <v>1731</v>
      </c>
      <c r="S15" s="50"/>
      <c r="T15" s="50"/>
      <c r="U15" s="50"/>
      <c r="W15" s="17">
        <v>2015</v>
      </c>
      <c r="X15" s="41">
        <v>63518</v>
      </c>
      <c r="Y15" s="42" t="s">
        <v>6</v>
      </c>
      <c r="Z15" s="36">
        <v>22516</v>
      </c>
      <c r="AA15" s="87">
        <f t="shared" si="2"/>
        <v>86034</v>
      </c>
      <c r="AB15" s="29">
        <v>206.6</v>
      </c>
    </row>
    <row r="16" spans="1:28" x14ac:dyDescent="0.25">
      <c r="B16" s="17">
        <v>2016</v>
      </c>
      <c r="C16" s="41">
        <v>10668215</v>
      </c>
      <c r="D16" s="42">
        <v>1317522</v>
      </c>
      <c r="E16" s="43">
        <v>2989662</v>
      </c>
      <c r="F16" s="87">
        <f t="shared" si="0"/>
        <v>14975399</v>
      </c>
      <c r="G16" s="44">
        <v>4343</v>
      </c>
      <c r="M16" s="17">
        <v>2022</v>
      </c>
      <c r="N16" s="41">
        <v>6245579</v>
      </c>
      <c r="O16" s="42">
        <v>1483328</v>
      </c>
      <c r="P16" s="36">
        <v>1223434</v>
      </c>
      <c r="Q16" s="87">
        <f t="shared" si="1"/>
        <v>8952341</v>
      </c>
      <c r="R16" s="29">
        <v>1629</v>
      </c>
      <c r="S16" s="50"/>
      <c r="T16" s="50"/>
      <c r="U16" s="50"/>
      <c r="V16" s="50"/>
    </row>
    <row r="17" spans="2:22" x14ac:dyDescent="0.25">
      <c r="B17" s="17">
        <v>2017</v>
      </c>
      <c r="C17" s="41">
        <v>10957619</v>
      </c>
      <c r="D17" s="42">
        <v>1253746</v>
      </c>
      <c r="E17" s="43">
        <v>2972473</v>
      </c>
      <c r="F17" s="87">
        <f t="shared" si="0"/>
        <v>15183838</v>
      </c>
      <c r="G17" s="44">
        <v>4403</v>
      </c>
      <c r="M17" s="17">
        <v>2023</v>
      </c>
      <c r="N17" s="41">
        <v>4682926</v>
      </c>
      <c r="O17" s="42">
        <v>1121275</v>
      </c>
      <c r="P17" s="36">
        <v>1017977</v>
      </c>
      <c r="Q17" s="87">
        <f t="shared" si="1"/>
        <v>6822178</v>
      </c>
      <c r="R17" s="29">
        <v>1242</v>
      </c>
      <c r="S17" s="50"/>
      <c r="T17" s="50"/>
      <c r="U17" s="50"/>
      <c r="V17" s="50"/>
    </row>
    <row r="18" spans="2:22" x14ac:dyDescent="0.25">
      <c r="B18" s="17">
        <v>2018</v>
      </c>
      <c r="C18" s="41">
        <v>11181742</v>
      </c>
      <c r="D18" s="42">
        <v>1219752</v>
      </c>
      <c r="E18" s="43">
        <v>2811670</v>
      </c>
      <c r="F18" s="87">
        <f t="shared" si="0"/>
        <v>15213164</v>
      </c>
      <c r="G18" s="44">
        <v>4412</v>
      </c>
      <c r="M18" s="17">
        <v>2024</v>
      </c>
      <c r="N18" s="41">
        <v>4543658</v>
      </c>
      <c r="O18" s="42">
        <v>943957</v>
      </c>
      <c r="P18" s="36">
        <v>844922</v>
      </c>
      <c r="Q18" s="87">
        <f t="shared" si="1"/>
        <v>6332537</v>
      </c>
      <c r="R18" s="29">
        <v>1153</v>
      </c>
      <c r="S18" s="50"/>
      <c r="T18" s="50"/>
      <c r="U18" s="50"/>
      <c r="V18" s="50"/>
    </row>
    <row r="19" spans="2:22" x14ac:dyDescent="0.25">
      <c r="B19" s="17">
        <v>2019</v>
      </c>
      <c r="C19" s="41">
        <v>10907527</v>
      </c>
      <c r="D19" s="42">
        <v>1171439</v>
      </c>
      <c r="E19" s="43">
        <v>2633882</v>
      </c>
      <c r="F19" s="87">
        <f t="shared" si="0"/>
        <v>14712848</v>
      </c>
      <c r="G19" s="44">
        <v>4561</v>
      </c>
      <c r="S19" s="50"/>
      <c r="T19" s="50"/>
      <c r="U19" s="50"/>
      <c r="V19" s="50"/>
    </row>
    <row r="20" spans="2:22" x14ac:dyDescent="0.25">
      <c r="B20" s="17">
        <v>2020</v>
      </c>
      <c r="C20" s="41">
        <v>9405654</v>
      </c>
      <c r="D20" s="42">
        <v>849119</v>
      </c>
      <c r="E20" s="43">
        <v>2114423</v>
      </c>
      <c r="F20" s="87">
        <f t="shared" si="0"/>
        <v>12369196</v>
      </c>
      <c r="G20" s="44">
        <v>3834</v>
      </c>
      <c r="H20"/>
      <c r="S20" s="50"/>
      <c r="T20" s="50"/>
      <c r="U20" s="50"/>
      <c r="V20" s="54"/>
    </row>
    <row r="21" spans="2:22" x14ac:dyDescent="0.25">
      <c r="B21" s="17">
        <v>2021</v>
      </c>
      <c r="C21" s="41">
        <v>9331634</v>
      </c>
      <c r="D21" s="42">
        <v>808709</v>
      </c>
      <c r="E21" s="43">
        <v>2545833</v>
      </c>
      <c r="F21" s="87">
        <f t="shared" si="0"/>
        <v>12686176</v>
      </c>
      <c r="G21" s="44">
        <v>3933</v>
      </c>
      <c r="H21"/>
      <c r="S21" s="50"/>
      <c r="T21" s="50"/>
      <c r="U21" s="50"/>
      <c r="V21" s="54"/>
    </row>
    <row r="22" spans="2:22" x14ac:dyDescent="0.25">
      <c r="B22" s="17">
        <v>2022</v>
      </c>
      <c r="C22" s="41">
        <v>9534365</v>
      </c>
      <c r="D22" s="42">
        <v>896172</v>
      </c>
      <c r="E22" s="43">
        <v>2680124</v>
      </c>
      <c r="F22" s="87">
        <f t="shared" si="0"/>
        <v>13110661</v>
      </c>
      <c r="G22" s="44">
        <v>3579</v>
      </c>
      <c r="H22"/>
      <c r="I22" s="95"/>
      <c r="S22" s="50"/>
      <c r="T22" s="50"/>
      <c r="U22" s="50"/>
      <c r="V22" s="54"/>
    </row>
    <row r="23" spans="2:22" x14ac:dyDescent="0.25">
      <c r="B23" s="17">
        <v>2023</v>
      </c>
      <c r="C23" s="41">
        <v>8055098</v>
      </c>
      <c r="D23" s="42">
        <v>863720</v>
      </c>
      <c r="E23" s="43">
        <v>2052890</v>
      </c>
      <c r="F23" s="87">
        <f t="shared" si="0"/>
        <v>10971708</v>
      </c>
      <c r="G23" s="44">
        <v>2995</v>
      </c>
      <c r="L23" s="76" t="s">
        <v>18</v>
      </c>
    </row>
    <row r="24" spans="2:22" x14ac:dyDescent="0.25">
      <c r="B24" s="17">
        <v>2024</v>
      </c>
      <c r="C24" s="41">
        <v>8496088</v>
      </c>
      <c r="D24" s="42">
        <v>859044</v>
      </c>
      <c r="E24" s="43">
        <v>2317086</v>
      </c>
      <c r="F24" s="87">
        <f t="shared" si="0"/>
        <v>11672218</v>
      </c>
      <c r="G24" s="44">
        <v>3187</v>
      </c>
      <c r="L24" s="76"/>
    </row>
    <row r="25" spans="2:22" x14ac:dyDescent="0.25">
      <c r="B25" s="11"/>
      <c r="D25" s="11"/>
      <c r="E25" s="11"/>
    </row>
    <row r="49" spans="1:29" ht="18.75" x14ac:dyDescent="0.35">
      <c r="A49" s="12" t="s">
        <v>12</v>
      </c>
      <c r="L49" s="12" t="s">
        <v>28</v>
      </c>
      <c r="X49" s="12" t="s">
        <v>28</v>
      </c>
    </row>
    <row r="51" spans="1:29" ht="45" x14ac:dyDescent="0.25">
      <c r="B51" s="18"/>
      <c r="C51" s="45" t="s">
        <v>0</v>
      </c>
      <c r="D51" s="20" t="s">
        <v>1</v>
      </c>
      <c r="E51" s="19" t="s">
        <v>2</v>
      </c>
      <c r="F51" s="86" t="s">
        <v>30</v>
      </c>
      <c r="G51" s="46" t="s">
        <v>3</v>
      </c>
      <c r="L51" s="18"/>
      <c r="M51" s="45" t="s">
        <v>0</v>
      </c>
      <c r="N51" s="20" t="s">
        <v>1</v>
      </c>
      <c r="O51" s="19" t="s">
        <v>2</v>
      </c>
      <c r="P51" s="86" t="s">
        <v>30</v>
      </c>
      <c r="Q51" s="46" t="s">
        <v>3</v>
      </c>
      <c r="V51" s="103"/>
      <c r="W51" s="18"/>
      <c r="X51" s="45" t="s">
        <v>0</v>
      </c>
      <c r="Y51" s="20" t="s">
        <v>1</v>
      </c>
      <c r="Z51" s="19" t="s">
        <v>2</v>
      </c>
      <c r="AA51" s="86" t="s">
        <v>30</v>
      </c>
      <c r="AB51" s="46" t="s">
        <v>3</v>
      </c>
    </row>
    <row r="52" spans="1:29" x14ac:dyDescent="0.25">
      <c r="B52" s="18">
        <v>2010</v>
      </c>
      <c r="C52" s="61">
        <v>641</v>
      </c>
      <c r="D52" s="62">
        <v>137</v>
      </c>
      <c r="E52" s="63">
        <v>230</v>
      </c>
      <c r="F52" s="88">
        <f t="shared" ref="F52:F66" si="3">SUM(C52:E52)</f>
        <v>1008</v>
      </c>
      <c r="G52" s="73">
        <v>2823</v>
      </c>
      <c r="L52" s="51">
        <v>2017</v>
      </c>
      <c r="M52" s="47">
        <v>15590</v>
      </c>
      <c r="N52" s="48">
        <v>8000</v>
      </c>
      <c r="O52" s="49">
        <v>0</v>
      </c>
      <c r="P52" s="87">
        <f t="shared" ref="P52:P59" si="4">SUM(M52:O52)</f>
        <v>23590</v>
      </c>
      <c r="Q52" s="55">
        <v>34.770000000000003</v>
      </c>
      <c r="W52" s="51">
        <v>2017</v>
      </c>
      <c r="X52" s="47">
        <v>15590</v>
      </c>
      <c r="Y52" s="48">
        <v>8000</v>
      </c>
      <c r="Z52" s="49">
        <v>0</v>
      </c>
      <c r="AA52" s="87">
        <f t="shared" ref="AA52:AA57" si="5">SUM(X52:Z52)</f>
        <v>23590</v>
      </c>
      <c r="AB52" s="55">
        <v>2.3734161111111112</v>
      </c>
    </row>
    <row r="53" spans="1:29" x14ac:dyDescent="0.25">
      <c r="B53" s="18">
        <v>2011</v>
      </c>
      <c r="C53" s="64">
        <v>517</v>
      </c>
      <c r="D53" s="65">
        <v>164</v>
      </c>
      <c r="E53" s="66">
        <v>217</v>
      </c>
      <c r="F53" s="88">
        <f t="shared" si="3"/>
        <v>898</v>
      </c>
      <c r="G53" s="74">
        <v>2586</v>
      </c>
      <c r="I53" s="12"/>
      <c r="L53" s="51">
        <v>2018</v>
      </c>
      <c r="M53" s="41">
        <v>16000</v>
      </c>
      <c r="N53" s="52">
        <v>16000</v>
      </c>
      <c r="O53" s="36">
        <v>0</v>
      </c>
      <c r="P53" s="87">
        <f t="shared" si="4"/>
        <v>32000</v>
      </c>
      <c r="Q53" s="56">
        <v>47.17</v>
      </c>
      <c r="W53" s="51">
        <v>2018</v>
      </c>
      <c r="X53" s="41">
        <v>16000</v>
      </c>
      <c r="Y53" s="52">
        <v>16000</v>
      </c>
      <c r="Z53" s="36">
        <v>0</v>
      </c>
      <c r="AA53" s="87">
        <f t="shared" si="5"/>
        <v>32000</v>
      </c>
      <c r="AB53" s="56">
        <v>3.2195555555555555</v>
      </c>
    </row>
    <row r="54" spans="1:29" x14ac:dyDescent="0.25">
      <c r="B54" s="18">
        <v>2012</v>
      </c>
      <c r="C54" s="64">
        <v>517</v>
      </c>
      <c r="D54" s="65">
        <v>171</v>
      </c>
      <c r="E54" s="66">
        <v>217</v>
      </c>
      <c r="F54" s="88">
        <f t="shared" si="3"/>
        <v>905</v>
      </c>
      <c r="G54" s="74">
        <v>2613</v>
      </c>
      <c r="L54" s="51">
        <v>2019</v>
      </c>
      <c r="M54" s="41">
        <v>18000</v>
      </c>
      <c r="N54" s="52">
        <v>32300</v>
      </c>
      <c r="O54" s="36">
        <v>0</v>
      </c>
      <c r="P54" s="89">
        <f t="shared" si="4"/>
        <v>50300</v>
      </c>
      <c r="Q54" s="57">
        <v>74.14</v>
      </c>
      <c r="V54" s="77"/>
      <c r="W54" s="51">
        <v>2019</v>
      </c>
      <c r="X54" s="41">
        <v>18000</v>
      </c>
      <c r="Y54" s="52">
        <v>32300</v>
      </c>
      <c r="Z54" s="36">
        <v>0</v>
      </c>
      <c r="AA54" s="89">
        <f t="shared" si="5"/>
        <v>50300</v>
      </c>
      <c r="AB54" s="57">
        <v>5.0599999999999996</v>
      </c>
    </row>
    <row r="55" spans="1:29" x14ac:dyDescent="0.25">
      <c r="B55" s="18">
        <v>2013</v>
      </c>
      <c r="C55" s="64">
        <v>642</v>
      </c>
      <c r="D55" s="65">
        <v>164</v>
      </c>
      <c r="E55" s="66">
        <v>246</v>
      </c>
      <c r="F55" s="88">
        <f t="shared" si="3"/>
        <v>1052</v>
      </c>
      <c r="G55" s="74">
        <v>2819</v>
      </c>
      <c r="L55" s="51">
        <v>2020</v>
      </c>
      <c r="M55" s="41">
        <v>15000</v>
      </c>
      <c r="N55" s="52">
        <v>16000</v>
      </c>
      <c r="O55" s="36">
        <v>0</v>
      </c>
      <c r="P55" s="87">
        <f t="shared" si="4"/>
        <v>31000</v>
      </c>
      <c r="Q55" s="57">
        <v>45.69</v>
      </c>
      <c r="W55" s="51">
        <v>2020</v>
      </c>
      <c r="X55" s="41">
        <v>15000</v>
      </c>
      <c r="Y55" s="52">
        <v>16000</v>
      </c>
      <c r="Z55" s="36">
        <v>0</v>
      </c>
      <c r="AA55" s="87">
        <f t="shared" si="5"/>
        <v>31000</v>
      </c>
      <c r="AB55" s="57">
        <v>3.12</v>
      </c>
    </row>
    <row r="56" spans="1:29" x14ac:dyDescent="0.25">
      <c r="B56" s="51">
        <v>2014</v>
      </c>
      <c r="C56" s="70">
        <v>560.6</v>
      </c>
      <c r="D56" s="65">
        <v>133.1</v>
      </c>
      <c r="E56" s="66">
        <v>236.1</v>
      </c>
      <c r="F56" s="88">
        <f t="shared" si="3"/>
        <v>929.80000000000007</v>
      </c>
      <c r="G56" s="74">
        <v>2687</v>
      </c>
      <c r="L56" s="51">
        <v>2021</v>
      </c>
      <c r="M56" s="41">
        <v>20000</v>
      </c>
      <c r="N56" s="52">
        <v>24000</v>
      </c>
      <c r="O56" s="36">
        <v>0</v>
      </c>
      <c r="P56" s="87">
        <f t="shared" si="4"/>
        <v>44000</v>
      </c>
      <c r="Q56" s="57">
        <v>64.86</v>
      </c>
      <c r="W56" s="51">
        <v>2021</v>
      </c>
      <c r="X56" s="41">
        <v>20000</v>
      </c>
      <c r="Y56" s="52">
        <v>24000</v>
      </c>
      <c r="Z56" s="36">
        <v>0</v>
      </c>
      <c r="AA56" s="87">
        <f t="shared" si="5"/>
        <v>44000</v>
      </c>
      <c r="AB56" s="57">
        <v>0.79</v>
      </c>
      <c r="AC56" s="28" t="s">
        <v>24</v>
      </c>
    </row>
    <row r="57" spans="1:29" x14ac:dyDescent="0.25">
      <c r="B57" s="51">
        <v>2015</v>
      </c>
      <c r="C57" s="70">
        <v>393.4</v>
      </c>
      <c r="D57" s="65">
        <v>117.9</v>
      </c>
      <c r="E57" s="66">
        <v>102.8</v>
      </c>
      <c r="F57" s="88">
        <f t="shared" si="3"/>
        <v>614.09999999999991</v>
      </c>
      <c r="G57" s="74">
        <v>1734</v>
      </c>
      <c r="H57" s="50"/>
      <c r="L57" s="51">
        <v>2022</v>
      </c>
      <c r="M57" s="41">
        <v>30000</v>
      </c>
      <c r="N57" s="52">
        <v>97250</v>
      </c>
      <c r="O57" s="36">
        <v>0</v>
      </c>
      <c r="P57" s="87">
        <f t="shared" si="4"/>
        <v>127250</v>
      </c>
      <c r="Q57" s="56">
        <v>187.57</v>
      </c>
      <c r="V57"/>
      <c r="W57" s="51">
        <v>2022</v>
      </c>
      <c r="X57" s="41">
        <v>30000</v>
      </c>
      <c r="Y57" s="52">
        <v>97250</v>
      </c>
      <c r="Z57" s="36">
        <v>0</v>
      </c>
      <c r="AA57" s="87">
        <f t="shared" si="5"/>
        <v>127250</v>
      </c>
      <c r="AB57" s="56">
        <v>11.22</v>
      </c>
    </row>
    <row r="58" spans="1:29" x14ac:dyDescent="0.25">
      <c r="B58" s="51">
        <v>2016</v>
      </c>
      <c r="C58" s="70">
        <v>583.99</v>
      </c>
      <c r="D58" s="65">
        <v>91.25</v>
      </c>
      <c r="E58" s="66">
        <v>150.21</v>
      </c>
      <c r="F58" s="88">
        <f t="shared" si="3"/>
        <v>825.45</v>
      </c>
      <c r="G58" s="74">
        <v>2367</v>
      </c>
      <c r="H58" s="50"/>
      <c r="L58" s="51">
        <v>2023</v>
      </c>
      <c r="M58" s="41">
        <v>28000</v>
      </c>
      <c r="N58" s="52">
        <v>73000</v>
      </c>
      <c r="O58" s="36">
        <v>0</v>
      </c>
      <c r="P58" s="87">
        <f t="shared" si="4"/>
        <v>101000</v>
      </c>
      <c r="Q58" s="56">
        <v>148.84</v>
      </c>
      <c r="V58"/>
      <c r="W58" s="51"/>
      <c r="X58" s="41"/>
      <c r="Y58" s="52"/>
      <c r="Z58" s="36"/>
      <c r="AA58" s="87"/>
      <c r="AB58" s="56"/>
    </row>
    <row r="59" spans="1:29" x14ac:dyDescent="0.25">
      <c r="B59" s="51">
        <v>2017</v>
      </c>
      <c r="C59" s="70">
        <v>308.20999999999998</v>
      </c>
      <c r="D59" s="65">
        <v>23.7</v>
      </c>
      <c r="E59" s="66">
        <v>113.5</v>
      </c>
      <c r="F59" s="88">
        <f t="shared" si="3"/>
        <v>445.40999999999997</v>
      </c>
      <c r="G59" s="74">
        <v>1277</v>
      </c>
      <c r="H59" s="50"/>
      <c r="L59" s="51">
        <v>2024</v>
      </c>
      <c r="M59" s="41">
        <v>42000</v>
      </c>
      <c r="N59" s="52">
        <v>47500</v>
      </c>
      <c r="O59" s="36">
        <v>0</v>
      </c>
      <c r="P59" s="87">
        <f t="shared" si="4"/>
        <v>89500</v>
      </c>
      <c r="Q59" s="56">
        <v>131.91999999999999</v>
      </c>
    </row>
    <row r="60" spans="1:29" ht="18" x14ac:dyDescent="0.35">
      <c r="B60" s="51">
        <v>2018</v>
      </c>
      <c r="C60" s="70">
        <v>435</v>
      </c>
      <c r="D60" s="65">
        <v>0</v>
      </c>
      <c r="E60" s="66">
        <v>170</v>
      </c>
      <c r="F60" s="88">
        <f t="shared" si="3"/>
        <v>605</v>
      </c>
      <c r="G60" s="74">
        <v>1736</v>
      </c>
      <c r="H60" s="71"/>
      <c r="I60" s="72"/>
      <c r="J60" s="72"/>
      <c r="X60" s="11" t="s">
        <v>26</v>
      </c>
    </row>
    <row r="61" spans="1:29" x14ac:dyDescent="0.25">
      <c r="B61" s="51">
        <v>2019</v>
      </c>
      <c r="C61" s="70">
        <v>266.79000000000002</v>
      </c>
      <c r="D61" s="65">
        <v>0</v>
      </c>
      <c r="E61" s="66">
        <v>145.6</v>
      </c>
      <c r="F61" s="88">
        <f t="shared" si="3"/>
        <v>412.39</v>
      </c>
      <c r="G61" s="75">
        <v>1183</v>
      </c>
      <c r="H61" s="50"/>
      <c r="P61" s="19"/>
      <c r="X61" s="11" t="s">
        <v>27</v>
      </c>
    </row>
    <row r="62" spans="1:29" x14ac:dyDescent="0.25">
      <c r="B62" s="51">
        <v>2020</v>
      </c>
      <c r="C62" s="70">
        <v>188.81</v>
      </c>
      <c r="D62" s="65">
        <v>0</v>
      </c>
      <c r="E62" s="66">
        <v>94.62</v>
      </c>
      <c r="F62" s="88">
        <f t="shared" si="3"/>
        <v>283.43</v>
      </c>
      <c r="G62" s="75">
        <v>542</v>
      </c>
      <c r="H62" s="50"/>
    </row>
    <row r="63" spans="1:29" x14ac:dyDescent="0.25">
      <c r="B63" s="51">
        <v>2021</v>
      </c>
      <c r="C63" s="70">
        <v>171.98</v>
      </c>
      <c r="D63" s="65">
        <v>0</v>
      </c>
      <c r="E63" s="66">
        <v>122.74</v>
      </c>
      <c r="F63" s="88">
        <f t="shared" si="3"/>
        <v>294.71999999999997</v>
      </c>
      <c r="G63" s="75">
        <v>845</v>
      </c>
    </row>
    <row r="64" spans="1:29" x14ac:dyDescent="0.25">
      <c r="B64" s="99">
        <v>2022</v>
      </c>
      <c r="C64" s="70">
        <v>89.152000000000001</v>
      </c>
      <c r="D64" s="65">
        <v>0</v>
      </c>
      <c r="E64" s="66">
        <v>94.614999999999995</v>
      </c>
      <c r="F64" s="88">
        <f t="shared" si="3"/>
        <v>183.767</v>
      </c>
      <c r="G64" s="75">
        <v>527</v>
      </c>
    </row>
    <row r="65" spans="2:7" x14ac:dyDescent="0.25">
      <c r="B65" s="99">
        <v>2023</v>
      </c>
      <c r="C65" s="70">
        <v>107.11</v>
      </c>
      <c r="D65" s="65">
        <v>0</v>
      </c>
      <c r="E65" s="66">
        <v>124.5</v>
      </c>
      <c r="F65" s="88">
        <f t="shared" si="3"/>
        <v>231.61</v>
      </c>
      <c r="G65" s="75">
        <v>630.20000000000005</v>
      </c>
    </row>
    <row r="66" spans="2:7" x14ac:dyDescent="0.25">
      <c r="B66" s="99">
        <v>2024</v>
      </c>
      <c r="C66" s="70">
        <v>76.25</v>
      </c>
      <c r="D66" s="65">
        <v>0</v>
      </c>
      <c r="E66" s="66">
        <v>94.25</v>
      </c>
      <c r="F66" s="88">
        <f t="shared" si="3"/>
        <v>170.5</v>
      </c>
      <c r="G66" s="75">
        <v>463.93</v>
      </c>
    </row>
    <row r="85" spans="11:12" ht="18" x14ac:dyDescent="0.35">
      <c r="L85" t="s">
        <v>35</v>
      </c>
    </row>
    <row r="87" spans="11:12" x14ac:dyDescent="0.25">
      <c r="K87" s="104" t="s">
        <v>34</v>
      </c>
    </row>
  </sheetData>
  <mergeCells count="1">
    <mergeCell ref="X1:AB1"/>
  </mergeCells>
  <hyperlinks>
    <hyperlink ref="K87" r:id="rId1" xr:uid="{F7CC2727-CA9F-4A28-A79B-30DD7C40DC53}"/>
    <hyperlink ref="A5" r:id="rId2" xr:uid="{F0008EBF-E0F0-4CD5-A6CA-5F2E507985ED}"/>
  </hyperlinks>
  <pageMargins left="0.7" right="0.7" top="0.75" bottom="0.75" header="0.3" footer="0.3"/>
  <pageSetup paperSize="9" orientation="portrait" r:id="rId3"/>
  <ignoredErrors>
    <ignoredError sqref="F10:F24 Q10:Q18 F52:F66 AA52:AA57 P52:P59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"/>
  <sheetViews>
    <sheetView workbookViewId="0">
      <selection activeCell="I9" sqref="I9"/>
    </sheetView>
  </sheetViews>
  <sheetFormatPr baseColWidth="10" defaultRowHeight="15" x14ac:dyDescent="0.25"/>
  <cols>
    <col min="1" max="16384" width="11.42578125" style="28"/>
  </cols>
  <sheetData>
    <row r="1" spans="1:17" ht="53.25" customHeight="1" thickBot="1" x14ac:dyDescent="0.3">
      <c r="A1" s="30"/>
      <c r="B1" s="31"/>
      <c r="C1" s="27"/>
      <c r="D1" s="32"/>
      <c r="E1" s="33"/>
      <c r="F1" s="33"/>
      <c r="G1" s="106"/>
      <c r="H1" s="106"/>
      <c r="I1" s="106"/>
      <c r="J1" s="27"/>
      <c r="K1" s="27"/>
      <c r="L1" s="27"/>
      <c r="M1" s="27"/>
      <c r="N1" s="53" t="s">
        <v>15</v>
      </c>
      <c r="O1" s="53"/>
      <c r="P1" s="53"/>
      <c r="Q1" s="27"/>
    </row>
    <row r="2" spans="1:17" x14ac:dyDescent="0.25">
      <c r="A2" s="11" t="s">
        <v>5</v>
      </c>
    </row>
    <row r="3" spans="1:17" x14ac:dyDescent="0.25">
      <c r="A3" s="11" t="s">
        <v>39</v>
      </c>
    </row>
    <row r="4" spans="1:17" x14ac:dyDescent="0.25">
      <c r="A4" s="28" t="s">
        <v>38</v>
      </c>
    </row>
    <row r="5" spans="1:17" x14ac:dyDescent="0.25">
      <c r="A5" s="104" t="s">
        <v>37</v>
      </c>
    </row>
    <row r="6" spans="1:17" x14ac:dyDescent="0.25">
      <c r="A6" s="11"/>
    </row>
    <row r="7" spans="1:17" x14ac:dyDescent="0.25">
      <c r="A7" s="11"/>
    </row>
    <row r="9" spans="1:17" x14ac:dyDescent="0.25">
      <c r="C9" s="12" t="s">
        <v>13</v>
      </c>
    </row>
    <row r="11" spans="1:17" ht="48" thickBot="1" x14ac:dyDescent="0.3">
      <c r="B11" s="1"/>
      <c r="C11" s="2" t="s">
        <v>0</v>
      </c>
      <c r="D11" s="3" t="s">
        <v>1</v>
      </c>
      <c r="E11" s="4" t="s">
        <v>2</v>
      </c>
      <c r="F11" s="90" t="s">
        <v>30</v>
      </c>
      <c r="G11" s="5" t="s">
        <v>4</v>
      </c>
    </row>
    <row r="12" spans="1:17" ht="15.75" x14ac:dyDescent="0.25">
      <c r="B12" s="6">
        <v>2010</v>
      </c>
      <c r="C12" s="7">
        <v>68471</v>
      </c>
      <c r="D12" s="8">
        <v>11625</v>
      </c>
      <c r="E12" s="9">
        <v>44280</v>
      </c>
      <c r="F12" s="91">
        <f>SUM(C12:E12)</f>
        <v>124376</v>
      </c>
      <c r="G12" s="10">
        <v>30</v>
      </c>
    </row>
    <row r="13" spans="1:17" ht="15.75" x14ac:dyDescent="0.25">
      <c r="B13" s="6">
        <v>2011</v>
      </c>
      <c r="C13" s="7">
        <v>75932</v>
      </c>
      <c r="D13" s="8">
        <v>9641</v>
      </c>
      <c r="E13" s="9">
        <v>55863</v>
      </c>
      <c r="F13" s="91">
        <f t="shared" ref="F13:F26" si="0">SUM(C13:E13)</f>
        <v>141436</v>
      </c>
      <c r="G13" s="10">
        <v>33</v>
      </c>
    </row>
    <row r="14" spans="1:17" ht="15.75" x14ac:dyDescent="0.25">
      <c r="B14" s="6">
        <v>2012</v>
      </c>
      <c r="C14" s="7">
        <v>84351</v>
      </c>
      <c r="D14" s="8">
        <v>17677</v>
      </c>
      <c r="E14" s="9">
        <v>41453</v>
      </c>
      <c r="F14" s="91">
        <f t="shared" si="0"/>
        <v>143481</v>
      </c>
      <c r="G14" s="10">
        <v>46</v>
      </c>
    </row>
    <row r="15" spans="1:17" ht="15.75" x14ac:dyDescent="0.25">
      <c r="B15" s="6">
        <v>2013</v>
      </c>
      <c r="C15" s="7">
        <v>78854</v>
      </c>
      <c r="D15" s="8">
        <v>10462</v>
      </c>
      <c r="E15" s="9">
        <v>33479</v>
      </c>
      <c r="F15" s="91">
        <f t="shared" si="0"/>
        <v>122795</v>
      </c>
      <c r="G15" s="10">
        <v>33</v>
      </c>
    </row>
    <row r="16" spans="1:17" ht="15.75" x14ac:dyDescent="0.25">
      <c r="B16" s="6">
        <v>2014</v>
      </c>
      <c r="C16" s="7">
        <v>85280</v>
      </c>
      <c r="D16" s="8">
        <v>10033</v>
      </c>
      <c r="E16" s="9">
        <v>24534</v>
      </c>
      <c r="F16" s="91">
        <f t="shared" si="0"/>
        <v>119847</v>
      </c>
      <c r="G16" s="10">
        <v>27.7</v>
      </c>
    </row>
    <row r="17" spans="2:8" ht="15.75" x14ac:dyDescent="0.25">
      <c r="B17" s="6">
        <v>2015</v>
      </c>
      <c r="C17" s="7">
        <v>82403</v>
      </c>
      <c r="D17" s="8">
        <v>10117</v>
      </c>
      <c r="E17" s="9">
        <v>24168</v>
      </c>
      <c r="F17" s="91">
        <f t="shared" si="0"/>
        <v>116688</v>
      </c>
      <c r="G17" s="10">
        <v>29</v>
      </c>
    </row>
    <row r="18" spans="2:8" ht="15.75" x14ac:dyDescent="0.25">
      <c r="B18" s="6">
        <v>2016</v>
      </c>
      <c r="C18" s="7">
        <v>73154</v>
      </c>
      <c r="D18" s="8">
        <v>11421</v>
      </c>
      <c r="E18" s="9">
        <v>24085</v>
      </c>
      <c r="F18" s="91">
        <f t="shared" si="0"/>
        <v>108660</v>
      </c>
      <c r="G18" s="10">
        <v>26</v>
      </c>
    </row>
    <row r="19" spans="2:8" ht="15.75" x14ac:dyDescent="0.25">
      <c r="B19" s="6">
        <v>2017</v>
      </c>
      <c r="C19" s="7">
        <v>54273</v>
      </c>
      <c r="D19" s="8">
        <v>9406</v>
      </c>
      <c r="E19" s="9">
        <v>16240</v>
      </c>
      <c r="F19" s="91">
        <f t="shared" si="0"/>
        <v>79919</v>
      </c>
      <c r="G19" s="10">
        <v>19</v>
      </c>
    </row>
    <row r="20" spans="2:8" ht="15.75" x14ac:dyDescent="0.25">
      <c r="B20" s="6">
        <v>2018</v>
      </c>
      <c r="C20" s="7">
        <v>54804</v>
      </c>
      <c r="D20" s="8">
        <v>16892</v>
      </c>
      <c r="E20" s="9">
        <v>29711</v>
      </c>
      <c r="F20" s="91">
        <f t="shared" si="0"/>
        <v>101407</v>
      </c>
      <c r="G20" s="10">
        <v>24</v>
      </c>
    </row>
    <row r="21" spans="2:8" ht="15.75" x14ac:dyDescent="0.25">
      <c r="B21" s="6">
        <v>2019</v>
      </c>
      <c r="C21" s="7">
        <v>51191</v>
      </c>
      <c r="D21" s="8">
        <v>11002</v>
      </c>
      <c r="E21" s="9">
        <v>29782</v>
      </c>
      <c r="F21" s="91">
        <f t="shared" si="0"/>
        <v>91975</v>
      </c>
      <c r="G21" s="10">
        <v>22</v>
      </c>
    </row>
    <row r="22" spans="2:8" ht="15.75" x14ac:dyDescent="0.25">
      <c r="B22" s="6">
        <v>2020</v>
      </c>
      <c r="C22" s="7">
        <v>39632</v>
      </c>
      <c r="D22" s="8">
        <v>4325</v>
      </c>
      <c r="E22" s="9">
        <v>24649</v>
      </c>
      <c r="F22" s="91">
        <f t="shared" si="0"/>
        <v>68606</v>
      </c>
      <c r="G22" s="10">
        <v>16</v>
      </c>
    </row>
    <row r="23" spans="2:8" ht="15.75" x14ac:dyDescent="0.25">
      <c r="B23" s="6">
        <v>2021</v>
      </c>
      <c r="C23" s="7">
        <v>44292</v>
      </c>
      <c r="D23" s="8">
        <v>5720</v>
      </c>
      <c r="E23" s="9">
        <v>16056</v>
      </c>
      <c r="F23" s="91">
        <f t="shared" si="0"/>
        <v>66068</v>
      </c>
      <c r="G23" s="10">
        <v>5.5</v>
      </c>
      <c r="H23" s="28" t="s">
        <v>24</v>
      </c>
    </row>
    <row r="24" spans="2:8" ht="15.75" x14ac:dyDescent="0.25">
      <c r="B24" s="6">
        <v>2022</v>
      </c>
      <c r="C24" s="7">
        <v>38685</v>
      </c>
      <c r="D24" s="8">
        <v>5944</v>
      </c>
      <c r="E24" s="9">
        <v>14597</v>
      </c>
      <c r="F24" s="91">
        <f t="shared" si="0"/>
        <v>59226</v>
      </c>
      <c r="G24" s="10">
        <v>7.9</v>
      </c>
    </row>
    <row r="25" spans="2:8" ht="15.75" x14ac:dyDescent="0.25">
      <c r="B25" s="6">
        <v>2023</v>
      </c>
      <c r="C25" s="7">
        <v>34056</v>
      </c>
      <c r="D25" s="8">
        <v>6623</v>
      </c>
      <c r="E25" s="9">
        <v>19849</v>
      </c>
      <c r="F25" s="91">
        <f t="shared" si="0"/>
        <v>60528</v>
      </c>
      <c r="G25" s="10">
        <v>5.0999999999999996</v>
      </c>
    </row>
    <row r="26" spans="2:8" ht="15.75" x14ac:dyDescent="0.25">
      <c r="B26" s="6">
        <v>2024</v>
      </c>
      <c r="C26" s="7">
        <v>47404</v>
      </c>
      <c r="D26" s="8">
        <v>7380</v>
      </c>
      <c r="E26" s="9">
        <v>13752</v>
      </c>
      <c r="F26" s="91">
        <f t="shared" si="0"/>
        <v>68536</v>
      </c>
      <c r="G26" s="10">
        <v>5.7</v>
      </c>
    </row>
    <row r="33" spans="2:2" ht="17.25" x14ac:dyDescent="0.25">
      <c r="B33" s="11" t="s">
        <v>25</v>
      </c>
    </row>
    <row r="34" spans="2:2" x14ac:dyDescent="0.25">
      <c r="B34" s="11" t="s">
        <v>29</v>
      </c>
    </row>
  </sheetData>
  <mergeCells count="1">
    <mergeCell ref="G1:I1"/>
  </mergeCells>
  <hyperlinks>
    <hyperlink ref="A5" r:id="rId1" xr:uid="{F4BDEE1D-A58D-40BD-ABB9-6D73350BBF0C}"/>
  </hyperlinks>
  <pageMargins left="0.7" right="0.7" top="0.75" bottom="0.75" header="0.3" footer="0.3"/>
  <pageSetup paperSize="9" orientation="portrait" r:id="rId2"/>
  <ignoredErrors>
    <ignoredError sqref="F12:F26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workbookViewId="0">
      <selection activeCell="J30" sqref="J30"/>
    </sheetView>
  </sheetViews>
  <sheetFormatPr baseColWidth="10" defaultRowHeight="15" x14ac:dyDescent="0.25"/>
  <cols>
    <col min="1" max="16384" width="11.42578125" style="28"/>
  </cols>
  <sheetData>
    <row r="1" spans="1:17" ht="53.25" customHeight="1" thickBot="1" x14ac:dyDescent="0.3">
      <c r="A1" s="30"/>
      <c r="B1" s="31"/>
      <c r="C1" s="27"/>
      <c r="D1" s="32"/>
      <c r="E1" s="33"/>
      <c r="F1" s="33"/>
      <c r="G1" s="106"/>
      <c r="H1" s="106"/>
      <c r="I1" s="106"/>
      <c r="J1" s="27"/>
      <c r="K1" s="27"/>
      <c r="L1" s="27"/>
      <c r="M1" s="27"/>
      <c r="N1" s="53" t="s">
        <v>15</v>
      </c>
      <c r="O1" s="53"/>
      <c r="P1" s="53"/>
      <c r="Q1" s="27"/>
    </row>
    <row r="2" spans="1:17" x14ac:dyDescent="0.25">
      <c r="A2" s="11" t="s">
        <v>5</v>
      </c>
    </row>
    <row r="3" spans="1:17" x14ac:dyDescent="0.25">
      <c r="A3" s="11" t="s">
        <v>39</v>
      </c>
    </row>
    <row r="4" spans="1:17" x14ac:dyDescent="0.25">
      <c r="A4" s="28" t="s">
        <v>38</v>
      </c>
    </row>
    <row r="5" spans="1:17" x14ac:dyDescent="0.25">
      <c r="A5" s="104" t="s">
        <v>37</v>
      </c>
    </row>
    <row r="6" spans="1:17" x14ac:dyDescent="0.25">
      <c r="A6" s="11"/>
    </row>
    <row r="8" spans="1:17" x14ac:dyDescent="0.25">
      <c r="C8" s="12" t="s">
        <v>14</v>
      </c>
    </row>
    <row r="10" spans="1:17" ht="45" x14ac:dyDescent="0.25">
      <c r="B10" s="29"/>
      <c r="C10" s="13" t="s">
        <v>0</v>
      </c>
      <c r="D10" s="14" t="s">
        <v>1</v>
      </c>
      <c r="E10" s="15" t="s">
        <v>2</v>
      </c>
      <c r="F10" s="86" t="s">
        <v>30</v>
      </c>
      <c r="G10" s="16" t="s">
        <v>3</v>
      </c>
    </row>
    <row r="11" spans="1:17" x14ac:dyDescent="0.25">
      <c r="B11" s="17">
        <v>2010</v>
      </c>
      <c r="C11" s="23">
        <v>91397</v>
      </c>
      <c r="D11" s="24">
        <v>23172</v>
      </c>
      <c r="E11" s="25">
        <v>22568</v>
      </c>
      <c r="F11" s="92">
        <f>SUM(C11:E11)</f>
        <v>137137</v>
      </c>
      <c r="G11" s="26">
        <v>401</v>
      </c>
    </row>
    <row r="12" spans="1:17" x14ac:dyDescent="0.25">
      <c r="B12" s="17">
        <v>2011</v>
      </c>
      <c r="C12" s="23">
        <v>105683</v>
      </c>
      <c r="D12" s="24">
        <v>31692</v>
      </c>
      <c r="E12" s="25">
        <v>22976</v>
      </c>
      <c r="F12" s="92">
        <f t="shared" ref="F12:F25" si="0">SUM(C12:E12)</f>
        <v>160351</v>
      </c>
      <c r="G12" s="26">
        <v>441</v>
      </c>
    </row>
    <row r="13" spans="1:17" x14ac:dyDescent="0.25">
      <c r="B13" s="17">
        <v>2012</v>
      </c>
      <c r="C13" s="23">
        <v>123714</v>
      </c>
      <c r="D13" s="24">
        <v>31405</v>
      </c>
      <c r="E13" s="25">
        <v>42411</v>
      </c>
      <c r="F13" s="92">
        <f t="shared" si="0"/>
        <v>197530</v>
      </c>
      <c r="G13" s="26">
        <v>592.1</v>
      </c>
    </row>
    <row r="14" spans="1:17" x14ac:dyDescent="0.25">
      <c r="B14" s="17">
        <v>2013</v>
      </c>
      <c r="C14" s="23">
        <v>116214</v>
      </c>
      <c r="D14" s="24">
        <v>28544</v>
      </c>
      <c r="E14" s="25">
        <v>37839</v>
      </c>
      <c r="F14" s="92">
        <f t="shared" si="0"/>
        <v>182597</v>
      </c>
      <c r="G14" s="26">
        <v>547.59</v>
      </c>
    </row>
    <row r="15" spans="1:17" x14ac:dyDescent="0.25">
      <c r="B15" s="17">
        <v>2014</v>
      </c>
      <c r="C15" s="23">
        <v>111299</v>
      </c>
      <c r="D15" s="24">
        <v>36511</v>
      </c>
      <c r="E15" s="25">
        <v>52872</v>
      </c>
      <c r="F15" s="92">
        <f t="shared" si="0"/>
        <v>200682</v>
      </c>
      <c r="G15" s="26">
        <v>369.15</v>
      </c>
      <c r="H15" s="12"/>
    </row>
    <row r="16" spans="1:17" x14ac:dyDescent="0.25">
      <c r="B16" s="17">
        <v>2015</v>
      </c>
      <c r="C16" s="23">
        <v>111848</v>
      </c>
      <c r="D16" s="24">
        <v>31104</v>
      </c>
      <c r="E16" s="25">
        <v>41732</v>
      </c>
      <c r="F16" s="92">
        <f t="shared" si="0"/>
        <v>184684</v>
      </c>
      <c r="G16" s="26">
        <v>340.13</v>
      </c>
    </row>
    <row r="17" spans="2:7" x14ac:dyDescent="0.25">
      <c r="B17" s="17">
        <v>2016</v>
      </c>
      <c r="C17" s="23">
        <v>73819.7</v>
      </c>
      <c r="D17" s="24">
        <v>20540.400000000001</v>
      </c>
      <c r="E17" s="25">
        <v>25803.100000000002</v>
      </c>
      <c r="F17" s="92">
        <f t="shared" si="0"/>
        <v>120163.20000000001</v>
      </c>
      <c r="G17" s="26">
        <v>187</v>
      </c>
    </row>
    <row r="18" spans="2:7" x14ac:dyDescent="0.25">
      <c r="B18" s="17">
        <v>2017</v>
      </c>
      <c r="C18" s="23">
        <v>71272.850000000006</v>
      </c>
      <c r="D18" s="24">
        <v>19629.773999999998</v>
      </c>
      <c r="E18" s="25">
        <v>25939.65</v>
      </c>
      <c r="F18" s="92">
        <f t="shared" si="0"/>
        <v>116842.274</v>
      </c>
      <c r="G18" s="26">
        <v>181</v>
      </c>
    </row>
    <row r="19" spans="2:7" x14ac:dyDescent="0.25">
      <c r="B19" s="17">
        <v>2018</v>
      </c>
      <c r="C19" s="23">
        <v>65723.87</v>
      </c>
      <c r="D19" s="24">
        <v>19028.599999999999</v>
      </c>
      <c r="E19" s="25">
        <v>25152.5</v>
      </c>
      <c r="F19" s="92">
        <f t="shared" si="0"/>
        <v>109904.97</v>
      </c>
      <c r="G19" s="26">
        <v>170</v>
      </c>
    </row>
    <row r="20" spans="2:7" x14ac:dyDescent="0.25">
      <c r="B20" s="17">
        <v>2019</v>
      </c>
      <c r="C20" s="23">
        <v>15505.54</v>
      </c>
      <c r="D20" s="24">
        <v>4291.16</v>
      </c>
      <c r="E20" s="25">
        <v>6020.82</v>
      </c>
      <c r="F20" s="92">
        <f t="shared" si="0"/>
        <v>25817.52</v>
      </c>
      <c r="G20" s="26">
        <v>47</v>
      </c>
    </row>
    <row r="21" spans="2:7" x14ac:dyDescent="0.25">
      <c r="B21" s="17">
        <v>2020</v>
      </c>
      <c r="C21" s="23">
        <v>43022.47</v>
      </c>
      <c r="D21" s="24">
        <v>12735.65</v>
      </c>
      <c r="E21" s="25">
        <v>18042.900000000001</v>
      </c>
      <c r="F21" s="92">
        <f t="shared" si="0"/>
        <v>73801.02</v>
      </c>
      <c r="G21" s="26">
        <v>150</v>
      </c>
    </row>
    <row r="22" spans="2:7" x14ac:dyDescent="0.25">
      <c r="B22" s="17">
        <v>2021</v>
      </c>
      <c r="C22" s="23">
        <v>13887.95</v>
      </c>
      <c r="D22" s="24">
        <v>1061.4000000000001</v>
      </c>
      <c r="E22" s="25">
        <v>2552.5</v>
      </c>
      <c r="F22" s="92">
        <f t="shared" si="0"/>
        <v>17501.849999999999</v>
      </c>
      <c r="G22" s="26">
        <v>32</v>
      </c>
    </row>
    <row r="23" spans="2:7" x14ac:dyDescent="0.25">
      <c r="B23" s="17">
        <v>2022</v>
      </c>
      <c r="C23" s="23">
        <v>12100.8</v>
      </c>
      <c r="D23" s="24">
        <v>1590</v>
      </c>
      <c r="E23" s="25">
        <v>2836.3</v>
      </c>
      <c r="F23" s="92">
        <f t="shared" si="0"/>
        <v>16527.099999999999</v>
      </c>
      <c r="G23" s="26">
        <v>30.41</v>
      </c>
    </row>
    <row r="24" spans="2:7" x14ac:dyDescent="0.25">
      <c r="B24" s="17">
        <v>2023</v>
      </c>
      <c r="C24" s="23">
        <v>13450</v>
      </c>
      <c r="D24" s="24">
        <v>2563</v>
      </c>
      <c r="E24" s="25">
        <v>1725</v>
      </c>
      <c r="F24" s="92">
        <f t="shared" si="0"/>
        <v>17738</v>
      </c>
      <c r="G24" s="26">
        <v>32.64</v>
      </c>
    </row>
    <row r="25" spans="2:7" x14ac:dyDescent="0.25">
      <c r="B25" s="17">
        <v>2024</v>
      </c>
      <c r="C25" s="23">
        <v>12675</v>
      </c>
      <c r="D25" s="24">
        <v>1550</v>
      </c>
      <c r="E25" s="25">
        <v>2950</v>
      </c>
      <c r="F25" s="92">
        <f t="shared" si="0"/>
        <v>17175</v>
      </c>
      <c r="G25" s="26">
        <v>31.6</v>
      </c>
    </row>
    <row r="26" spans="2:7" x14ac:dyDescent="0.25">
      <c r="D26" s="24"/>
    </row>
    <row r="28" spans="2:7" x14ac:dyDescent="0.25">
      <c r="G28"/>
    </row>
  </sheetData>
  <mergeCells count="1">
    <mergeCell ref="G1:I1"/>
  </mergeCells>
  <hyperlinks>
    <hyperlink ref="A5" r:id="rId1" xr:uid="{29A6AE15-275D-425A-BD87-29ED5A4A7B1D}"/>
  </hyperlinks>
  <pageMargins left="0.7" right="0.7" top="0.75" bottom="0.75" header="0.3" footer="0.3"/>
  <ignoredErrors>
    <ignoredError sqref="F11:F2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7"/>
  <sheetViews>
    <sheetView workbookViewId="0">
      <selection activeCell="P23" sqref="P23:P24"/>
    </sheetView>
  </sheetViews>
  <sheetFormatPr baseColWidth="10" defaultRowHeight="15" x14ac:dyDescent="0.25"/>
  <cols>
    <col min="1" max="17" width="11.42578125" style="28"/>
    <col min="18" max="18" width="14.28515625" style="28" bestFit="1" customWidth="1"/>
    <col min="19" max="16384" width="11.42578125" style="28"/>
  </cols>
  <sheetData>
    <row r="1" spans="1:21" ht="53.25" customHeight="1" thickBot="1" x14ac:dyDescent="0.3">
      <c r="A1" s="30"/>
      <c r="B1" s="31"/>
      <c r="C1" s="27"/>
      <c r="D1" s="32"/>
      <c r="E1" s="33"/>
      <c r="F1" s="33"/>
      <c r="G1" s="106"/>
      <c r="H1" s="106"/>
      <c r="I1" s="106"/>
      <c r="J1" s="27"/>
      <c r="K1" s="27"/>
      <c r="L1" s="27"/>
      <c r="M1" s="27"/>
      <c r="N1" s="53" t="s">
        <v>15</v>
      </c>
      <c r="O1" s="53"/>
      <c r="P1" s="53"/>
      <c r="Q1" s="53"/>
      <c r="R1" s="27"/>
    </row>
    <row r="2" spans="1:21" x14ac:dyDescent="0.25">
      <c r="A2" s="11" t="s">
        <v>8</v>
      </c>
    </row>
    <row r="3" spans="1:21" x14ac:dyDescent="0.25">
      <c r="A3" s="11" t="s">
        <v>39</v>
      </c>
    </row>
    <row r="4" spans="1:21" x14ac:dyDescent="0.25">
      <c r="A4" s="28" t="s">
        <v>38</v>
      </c>
    </row>
    <row r="5" spans="1:21" x14ac:dyDescent="0.25">
      <c r="A5" s="104" t="s">
        <v>37</v>
      </c>
    </row>
    <row r="7" spans="1:21" ht="15.75" x14ac:dyDescent="0.25">
      <c r="C7" s="22" t="s">
        <v>10</v>
      </c>
      <c r="M7" s="12" t="s">
        <v>16</v>
      </c>
    </row>
    <row r="9" spans="1:21" ht="25.5" customHeight="1" x14ac:dyDescent="0.25">
      <c r="B9" s="29"/>
      <c r="C9" s="21" t="s">
        <v>0</v>
      </c>
      <c r="D9" s="20" t="s">
        <v>1</v>
      </c>
      <c r="E9" s="19" t="s">
        <v>2</v>
      </c>
      <c r="F9" s="89" t="s">
        <v>30</v>
      </c>
      <c r="G9" s="18" t="s">
        <v>7</v>
      </c>
      <c r="M9" s="29"/>
      <c r="N9" s="13" t="s">
        <v>0</v>
      </c>
      <c r="O9" s="14" t="s">
        <v>1</v>
      </c>
      <c r="P9" s="15" t="s">
        <v>2</v>
      </c>
      <c r="Q9" s="86" t="s">
        <v>30</v>
      </c>
      <c r="R9" s="46" t="s">
        <v>23</v>
      </c>
    </row>
    <row r="10" spans="1:21" x14ac:dyDescent="0.25">
      <c r="B10" s="18">
        <v>2010</v>
      </c>
      <c r="C10" s="61">
        <v>211267</v>
      </c>
      <c r="D10" s="62">
        <v>59321</v>
      </c>
      <c r="E10" s="63">
        <v>71664</v>
      </c>
      <c r="F10" s="93">
        <f>SUM(C10:E10)</f>
        <v>342252</v>
      </c>
      <c r="G10" s="67">
        <v>3556</v>
      </c>
      <c r="M10" s="17">
        <v>2010</v>
      </c>
      <c r="N10" s="58">
        <v>11743</v>
      </c>
      <c r="O10" s="59">
        <v>611</v>
      </c>
      <c r="P10" s="60">
        <v>786</v>
      </c>
      <c r="Q10" s="88">
        <f>SUM(N10:P10)</f>
        <v>13140</v>
      </c>
      <c r="R10" s="82">
        <v>13140</v>
      </c>
    </row>
    <row r="11" spans="1:21" x14ac:dyDescent="0.25">
      <c r="B11" s="18">
        <v>2011</v>
      </c>
      <c r="C11" s="64">
        <v>221467</v>
      </c>
      <c r="D11" s="65">
        <v>59321</v>
      </c>
      <c r="E11" s="66">
        <v>71789</v>
      </c>
      <c r="F11" s="94">
        <f t="shared" ref="F11:F24" si="0">SUM(C11:E11)</f>
        <v>352577</v>
      </c>
      <c r="G11" s="68">
        <v>3667</v>
      </c>
      <c r="M11" s="17">
        <v>2011</v>
      </c>
      <c r="N11" s="58">
        <v>11518</v>
      </c>
      <c r="O11" s="59">
        <v>845</v>
      </c>
      <c r="P11" s="60">
        <v>977</v>
      </c>
      <c r="Q11" s="88">
        <f t="shared" ref="Q11:Q24" si="1">SUM(N11:P11)</f>
        <v>13340</v>
      </c>
      <c r="R11" s="83">
        <v>13341</v>
      </c>
    </row>
    <row r="12" spans="1:21" x14ac:dyDescent="0.25">
      <c r="B12" s="18">
        <v>2012</v>
      </c>
      <c r="C12" s="64">
        <v>211267</v>
      </c>
      <c r="D12" s="65">
        <v>59318</v>
      </c>
      <c r="E12" s="66">
        <v>71664</v>
      </c>
      <c r="F12" s="94">
        <f t="shared" si="0"/>
        <v>342249</v>
      </c>
      <c r="G12" s="68">
        <v>3566</v>
      </c>
      <c r="M12" s="17">
        <v>2012</v>
      </c>
      <c r="N12" s="58">
        <v>8627</v>
      </c>
      <c r="O12" s="59">
        <v>832</v>
      </c>
      <c r="P12" s="60">
        <v>673</v>
      </c>
      <c r="Q12" s="88">
        <f t="shared" si="1"/>
        <v>10132</v>
      </c>
      <c r="R12" s="83">
        <v>10131</v>
      </c>
    </row>
    <row r="13" spans="1:21" x14ac:dyDescent="0.25">
      <c r="B13" s="18">
        <v>2013</v>
      </c>
      <c r="C13" s="64">
        <v>224409</v>
      </c>
      <c r="D13" s="65">
        <v>59318</v>
      </c>
      <c r="E13" s="66">
        <v>71664</v>
      </c>
      <c r="F13" s="94">
        <f t="shared" si="0"/>
        <v>355391</v>
      </c>
      <c r="G13" s="68">
        <v>3703</v>
      </c>
      <c r="M13" s="17">
        <v>2013</v>
      </c>
      <c r="N13" s="58">
        <v>10310</v>
      </c>
      <c r="O13" s="59">
        <v>1139</v>
      </c>
      <c r="P13" s="60">
        <v>681</v>
      </c>
      <c r="Q13" s="88">
        <f t="shared" si="1"/>
        <v>12130</v>
      </c>
      <c r="R13" s="83">
        <v>12130</v>
      </c>
    </row>
    <row r="14" spans="1:21" x14ac:dyDescent="0.25">
      <c r="B14" s="18">
        <v>2014</v>
      </c>
      <c r="C14" s="64">
        <v>216986</v>
      </c>
      <c r="D14" s="65">
        <v>59318</v>
      </c>
      <c r="E14" s="66">
        <v>74845</v>
      </c>
      <c r="F14" s="94">
        <f t="shared" si="0"/>
        <v>351149</v>
      </c>
      <c r="G14" s="68">
        <v>3651</v>
      </c>
      <c r="M14" s="17">
        <v>2014</v>
      </c>
      <c r="N14" s="58">
        <v>9938</v>
      </c>
      <c r="O14" s="59">
        <v>1138</v>
      </c>
      <c r="P14" s="60">
        <v>918</v>
      </c>
      <c r="Q14" s="88">
        <f t="shared" si="1"/>
        <v>11994</v>
      </c>
      <c r="R14" s="83">
        <v>11994</v>
      </c>
    </row>
    <row r="15" spans="1:21" x14ac:dyDescent="0.25">
      <c r="B15" s="18">
        <v>2015</v>
      </c>
      <c r="C15" s="64">
        <v>216986</v>
      </c>
      <c r="D15" s="65">
        <v>59318</v>
      </c>
      <c r="E15" s="66">
        <v>74845</v>
      </c>
      <c r="F15" s="94">
        <f t="shared" si="0"/>
        <v>351149</v>
      </c>
      <c r="G15" s="68">
        <v>3659</v>
      </c>
      <c r="M15" s="17">
        <v>2015</v>
      </c>
      <c r="N15" s="58">
        <v>6705</v>
      </c>
      <c r="O15" s="59">
        <v>2355</v>
      </c>
      <c r="P15" s="60">
        <v>1949</v>
      </c>
      <c r="Q15" s="88">
        <f t="shared" si="1"/>
        <v>11009</v>
      </c>
      <c r="R15" s="83">
        <v>10622</v>
      </c>
    </row>
    <row r="16" spans="1:21" x14ac:dyDescent="0.25">
      <c r="B16" s="18">
        <v>2016</v>
      </c>
      <c r="C16" s="64">
        <v>226519.43</v>
      </c>
      <c r="D16" s="65">
        <v>59318</v>
      </c>
      <c r="E16" s="66">
        <v>74845</v>
      </c>
      <c r="F16" s="94">
        <f t="shared" si="0"/>
        <v>360682.43</v>
      </c>
      <c r="G16" s="68">
        <v>3758</v>
      </c>
      <c r="M16" s="17">
        <v>2016</v>
      </c>
      <c r="N16" s="58">
        <v>8137</v>
      </c>
      <c r="O16" s="59">
        <v>2525</v>
      </c>
      <c r="P16" s="60">
        <v>1307</v>
      </c>
      <c r="Q16" s="88">
        <f t="shared" si="1"/>
        <v>11969</v>
      </c>
      <c r="R16" s="83">
        <v>12129</v>
      </c>
      <c r="U16" s="100"/>
    </row>
    <row r="17" spans="2:18" x14ac:dyDescent="0.25">
      <c r="B17" s="18">
        <v>2017</v>
      </c>
      <c r="C17" s="64">
        <v>244724</v>
      </c>
      <c r="D17" s="65">
        <v>63399</v>
      </c>
      <c r="E17" s="66">
        <v>82703</v>
      </c>
      <c r="F17" s="94">
        <f t="shared" si="0"/>
        <v>390826</v>
      </c>
      <c r="G17" s="68">
        <v>4064</v>
      </c>
      <c r="M17" s="17">
        <v>2017</v>
      </c>
      <c r="N17" s="58">
        <v>9075</v>
      </c>
      <c r="O17" s="59">
        <v>2511</v>
      </c>
      <c r="P17" s="60">
        <v>1167</v>
      </c>
      <c r="Q17" s="88">
        <f t="shared" si="1"/>
        <v>12753</v>
      </c>
      <c r="R17" s="83">
        <v>12755</v>
      </c>
    </row>
    <row r="18" spans="2:18" x14ac:dyDescent="0.25">
      <c r="B18" s="18">
        <v>2018</v>
      </c>
      <c r="C18" s="64">
        <v>244724.49</v>
      </c>
      <c r="D18" s="65">
        <v>63399.91</v>
      </c>
      <c r="E18" s="66">
        <v>82703.38</v>
      </c>
      <c r="F18" s="94">
        <f t="shared" si="0"/>
        <v>390827.78</v>
      </c>
      <c r="G18" s="69">
        <v>4072.43</v>
      </c>
      <c r="M18" s="17">
        <v>2018</v>
      </c>
      <c r="N18" s="58">
        <v>11291.32</v>
      </c>
      <c r="O18" s="59">
        <v>2537.4699999999998</v>
      </c>
      <c r="P18" s="60">
        <v>1498.11</v>
      </c>
      <c r="Q18" s="88">
        <f t="shared" si="1"/>
        <v>15326.9</v>
      </c>
      <c r="R18" s="84">
        <v>15354</v>
      </c>
    </row>
    <row r="19" spans="2:18" x14ac:dyDescent="0.25">
      <c r="B19" s="18">
        <v>2019</v>
      </c>
      <c r="C19" s="64">
        <v>244746.84</v>
      </c>
      <c r="D19" s="65">
        <v>63399.91</v>
      </c>
      <c r="E19" s="66">
        <v>86723.88</v>
      </c>
      <c r="F19" s="94">
        <f t="shared" si="0"/>
        <v>394870.63</v>
      </c>
      <c r="G19" s="69">
        <v>4114.55</v>
      </c>
      <c r="M19" s="17">
        <v>2019</v>
      </c>
      <c r="N19" s="58">
        <v>6310.74</v>
      </c>
      <c r="O19" s="59">
        <v>2525.81</v>
      </c>
      <c r="P19" s="60">
        <v>629.89</v>
      </c>
      <c r="Q19" s="88">
        <f t="shared" si="1"/>
        <v>9466.4399999999987</v>
      </c>
      <c r="R19" s="84">
        <v>11176</v>
      </c>
    </row>
    <row r="20" spans="2:18" x14ac:dyDescent="0.25">
      <c r="B20" s="18">
        <v>2020</v>
      </c>
      <c r="C20" s="64">
        <v>244746.84</v>
      </c>
      <c r="D20" s="65">
        <v>63399.91</v>
      </c>
      <c r="E20" s="66">
        <v>86723.88</v>
      </c>
      <c r="F20" s="94">
        <f t="shared" si="0"/>
        <v>394870.63</v>
      </c>
      <c r="G20" s="69">
        <v>4114.55</v>
      </c>
      <c r="M20" s="17">
        <v>2020</v>
      </c>
      <c r="N20" s="58">
        <v>1405.62</v>
      </c>
      <c r="O20" s="59">
        <v>542.95000000000005</v>
      </c>
      <c r="P20" s="60">
        <v>163.82</v>
      </c>
      <c r="Q20" s="88">
        <f t="shared" si="1"/>
        <v>2112.39</v>
      </c>
      <c r="R20" s="84">
        <v>2112.4</v>
      </c>
    </row>
    <row r="21" spans="2:18" x14ac:dyDescent="0.25">
      <c r="B21" s="18">
        <v>2021</v>
      </c>
      <c r="C21" s="64">
        <v>265821.45</v>
      </c>
      <c r="D21" s="65">
        <v>65161.23</v>
      </c>
      <c r="E21" s="66">
        <v>114768.88</v>
      </c>
      <c r="F21" s="94">
        <f t="shared" si="0"/>
        <v>445751.56</v>
      </c>
      <c r="G21" s="69">
        <v>4644.7299999999996</v>
      </c>
      <c r="M21" s="17">
        <v>2021</v>
      </c>
      <c r="N21" s="58">
        <v>6948.38</v>
      </c>
      <c r="O21" s="59">
        <v>2635.76</v>
      </c>
      <c r="P21" s="60">
        <v>1025.0899999999999</v>
      </c>
      <c r="Q21" s="88">
        <f t="shared" si="1"/>
        <v>10609.23</v>
      </c>
      <c r="R21" s="85">
        <v>10609.24</v>
      </c>
    </row>
    <row r="22" spans="2:18" x14ac:dyDescent="0.25">
      <c r="B22" s="18">
        <v>2022</v>
      </c>
      <c r="C22" s="64">
        <v>265821.45</v>
      </c>
      <c r="D22" s="65">
        <v>65161.23</v>
      </c>
      <c r="E22" s="66">
        <v>114768.88</v>
      </c>
      <c r="F22" s="94">
        <f t="shared" si="0"/>
        <v>445751.56</v>
      </c>
      <c r="G22" s="69">
        <v>4644.7299999999996</v>
      </c>
      <c r="M22" s="17">
        <v>2022</v>
      </c>
      <c r="N22" s="58">
        <v>4625.97</v>
      </c>
      <c r="O22" s="59">
        <v>1731</v>
      </c>
      <c r="P22" s="60">
        <v>2912.63</v>
      </c>
      <c r="Q22" s="88">
        <f t="shared" si="1"/>
        <v>9269.6</v>
      </c>
      <c r="R22" s="85">
        <v>9269.6</v>
      </c>
    </row>
    <row r="23" spans="2:18" x14ac:dyDescent="0.25">
      <c r="B23" s="18">
        <v>2023</v>
      </c>
      <c r="C23" s="64">
        <v>265821.45</v>
      </c>
      <c r="D23" s="65">
        <v>65161.23</v>
      </c>
      <c r="E23" s="66">
        <v>115388.4</v>
      </c>
      <c r="F23" s="94">
        <f t="shared" si="0"/>
        <v>446371.07999999996</v>
      </c>
      <c r="G23" s="69">
        <v>669.56</v>
      </c>
      <c r="H23" s="28" t="s">
        <v>24</v>
      </c>
      <c r="M23" s="17">
        <v>2023</v>
      </c>
      <c r="N23" s="58">
        <v>3378.23</v>
      </c>
      <c r="O23" s="59">
        <v>1864.72</v>
      </c>
      <c r="P23" s="60">
        <v>5476.68</v>
      </c>
      <c r="Q23" s="88">
        <f t="shared" si="1"/>
        <v>10719.630000000001</v>
      </c>
      <c r="R23" s="85">
        <v>10719.63</v>
      </c>
    </row>
    <row r="24" spans="2:18" x14ac:dyDescent="0.25">
      <c r="B24" s="18">
        <v>2024</v>
      </c>
      <c r="C24" s="64">
        <v>265821.45</v>
      </c>
      <c r="D24" s="65">
        <v>65161.23</v>
      </c>
      <c r="E24" s="66">
        <v>115388.4</v>
      </c>
      <c r="F24" s="94">
        <f t="shared" si="0"/>
        <v>446371.07999999996</v>
      </c>
      <c r="G24" s="69">
        <v>669.56</v>
      </c>
      <c r="M24" s="17">
        <v>2024</v>
      </c>
      <c r="N24" s="58">
        <v>2509.94</v>
      </c>
      <c r="O24" s="59">
        <v>1711.74</v>
      </c>
      <c r="P24" s="60">
        <v>5138.2299999999996</v>
      </c>
      <c r="Q24" s="88">
        <f t="shared" si="1"/>
        <v>9359.91</v>
      </c>
      <c r="R24" s="85">
        <v>9359.91</v>
      </c>
    </row>
    <row r="25" spans="2:18" x14ac:dyDescent="0.25">
      <c r="M25" s="18"/>
      <c r="N25" s="34"/>
      <c r="O25" s="35"/>
      <c r="P25" s="36"/>
      <c r="Q25" s="36"/>
    </row>
    <row r="26" spans="2:18" x14ac:dyDescent="0.25">
      <c r="M26" s="18"/>
      <c r="N26" s="34"/>
      <c r="O26" s="35"/>
      <c r="P26" s="36"/>
      <c r="Q26" s="36"/>
    </row>
    <row r="51" spans="1:14" ht="15.75" x14ac:dyDescent="0.25">
      <c r="A51" s="102" t="s">
        <v>24</v>
      </c>
      <c r="B51" s="101" t="s">
        <v>32</v>
      </c>
    </row>
    <row r="52" spans="1:14" ht="15.75" customHeight="1" x14ac:dyDescent="0.25">
      <c r="B52" s="107" t="s">
        <v>33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</row>
    <row r="53" spans="1:14" ht="15.75" customHeight="1" x14ac:dyDescent="0.25"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1:14" ht="15" customHeight="1" x14ac:dyDescent="0.25"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1:14" ht="15" customHeight="1" x14ac:dyDescent="0.25"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</row>
    <row r="56" spans="1:14" x14ac:dyDescent="0.25"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</row>
    <row r="57" spans="1:14" x14ac:dyDescent="0.25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</row>
  </sheetData>
  <mergeCells count="2">
    <mergeCell ref="G1:I1"/>
    <mergeCell ref="B52:N57"/>
  </mergeCells>
  <hyperlinks>
    <hyperlink ref="A5" r:id="rId1" xr:uid="{B0120680-8CFD-43AC-B39D-0018BEE50616}"/>
  </hyperlinks>
  <pageMargins left="0.7" right="0.7" top="0.75" bottom="0.75" header="0.3" footer="0.3"/>
  <pageSetup paperSize="9" orientation="portrait" r:id="rId2"/>
  <ignoredErrors>
    <ignoredError sqref="F10:F24 Q10:Q24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7AE94-94F7-4E06-8BFC-2CEF25ADBEBE}">
  <dimension ref="A1:W26"/>
  <sheetViews>
    <sheetView workbookViewId="0">
      <selection activeCell="G26" sqref="G26"/>
    </sheetView>
  </sheetViews>
  <sheetFormatPr baseColWidth="10" defaultRowHeight="15" x14ac:dyDescent="0.25"/>
  <cols>
    <col min="3" max="4" width="11.7109375" bestFit="1" customWidth="1"/>
    <col min="5" max="5" width="11.7109375" customWidth="1"/>
  </cols>
  <sheetData>
    <row r="1" spans="1:23" s="28" customFormat="1" ht="48.75" customHeight="1" thickBot="1" x14ac:dyDescent="0.3">
      <c r="A1" s="30"/>
      <c r="B1" s="31"/>
      <c r="C1" s="27"/>
      <c r="D1" s="32"/>
      <c r="E1" s="32"/>
      <c r="F1" s="33"/>
      <c r="G1" s="33"/>
      <c r="H1" s="33"/>
      <c r="I1" s="33"/>
      <c r="J1" s="33"/>
      <c r="K1" s="33"/>
      <c r="L1" s="33"/>
      <c r="M1" s="27"/>
      <c r="N1" s="27"/>
      <c r="O1" s="27"/>
      <c r="P1" s="27"/>
      <c r="Q1" s="27"/>
      <c r="R1" s="27"/>
      <c r="S1" s="27"/>
      <c r="T1" s="105" t="s">
        <v>9</v>
      </c>
      <c r="U1" s="105"/>
      <c r="V1" s="105"/>
      <c r="W1" s="105"/>
    </row>
    <row r="2" spans="1:23" s="28" customFormat="1" x14ac:dyDescent="0.25">
      <c r="A2" s="11" t="s">
        <v>40</v>
      </c>
    </row>
    <row r="3" spans="1:23" s="28" customFormat="1" x14ac:dyDescent="0.25">
      <c r="A3" s="11" t="s">
        <v>39</v>
      </c>
    </row>
    <row r="4" spans="1:23" x14ac:dyDescent="0.25">
      <c r="A4" s="28" t="s">
        <v>38</v>
      </c>
    </row>
    <row r="5" spans="1:23" x14ac:dyDescent="0.25">
      <c r="A5" s="104" t="s">
        <v>37</v>
      </c>
    </row>
    <row r="8" spans="1:23" ht="15.75" x14ac:dyDescent="0.25">
      <c r="B8" s="28"/>
      <c r="C8" s="22" t="s">
        <v>22</v>
      </c>
      <c r="D8" s="28"/>
      <c r="E8" s="28"/>
      <c r="F8" s="28"/>
    </row>
    <row r="9" spans="1:23" x14ac:dyDescent="0.25">
      <c r="B9" s="28"/>
      <c r="C9" s="28"/>
      <c r="D9" s="28"/>
      <c r="E9" s="28"/>
      <c r="F9" s="28"/>
    </row>
    <row r="10" spans="1:23" x14ac:dyDescent="0.25">
      <c r="B10" s="29"/>
      <c r="C10" s="21" t="s">
        <v>19</v>
      </c>
      <c r="D10" s="20" t="s">
        <v>20</v>
      </c>
      <c r="E10" s="19" t="s">
        <v>31</v>
      </c>
      <c r="F10" s="89" t="s">
        <v>21</v>
      </c>
    </row>
    <row r="11" spans="1:23" x14ac:dyDescent="0.25">
      <c r="B11" s="18">
        <v>2019</v>
      </c>
      <c r="C11" s="78">
        <v>200000</v>
      </c>
      <c r="D11" s="79">
        <v>10000</v>
      </c>
      <c r="E11" s="98"/>
      <c r="F11" s="96">
        <v>800000</v>
      </c>
    </row>
    <row r="12" spans="1:23" x14ac:dyDescent="0.25">
      <c r="B12" s="18">
        <v>2020</v>
      </c>
      <c r="C12" s="80">
        <v>175000</v>
      </c>
      <c r="D12" s="81">
        <v>675000</v>
      </c>
      <c r="E12" s="60"/>
      <c r="F12" s="97">
        <v>825000</v>
      </c>
    </row>
    <row r="13" spans="1:23" x14ac:dyDescent="0.25">
      <c r="B13" s="18">
        <v>2021</v>
      </c>
      <c r="C13" s="80">
        <v>562000</v>
      </c>
      <c r="D13" s="81">
        <v>925000</v>
      </c>
      <c r="E13" s="60"/>
      <c r="F13" s="97">
        <v>875000</v>
      </c>
    </row>
    <row r="14" spans="1:23" x14ac:dyDescent="0.25">
      <c r="B14" s="18">
        <v>2022</v>
      </c>
      <c r="C14" s="80">
        <v>603680</v>
      </c>
      <c r="D14" s="81">
        <v>1029000</v>
      </c>
      <c r="E14" s="60">
        <v>18000</v>
      </c>
      <c r="F14" s="97">
        <v>976820</v>
      </c>
    </row>
    <row r="15" spans="1:23" x14ac:dyDescent="0.25">
      <c r="B15" s="18">
        <v>2023</v>
      </c>
      <c r="C15" s="80">
        <v>575000</v>
      </c>
      <c r="D15" s="81">
        <v>1258000</v>
      </c>
      <c r="E15" s="60">
        <v>18000</v>
      </c>
      <c r="F15" s="97">
        <v>948000</v>
      </c>
    </row>
    <row r="16" spans="1:23" x14ac:dyDescent="0.25">
      <c r="B16" s="18">
        <v>2024</v>
      </c>
      <c r="C16" s="80">
        <v>382200</v>
      </c>
      <c r="D16" s="81">
        <v>1297680</v>
      </c>
      <c r="E16" s="60">
        <v>18000</v>
      </c>
      <c r="F16" s="97">
        <v>965260</v>
      </c>
    </row>
    <row r="22" spans="2:5" ht="15.75" x14ac:dyDescent="0.25">
      <c r="C22" s="22" t="s">
        <v>44</v>
      </c>
    </row>
    <row r="23" spans="2:5" x14ac:dyDescent="0.25">
      <c r="C23" s="108" t="s">
        <v>41</v>
      </c>
      <c r="D23" s="108" t="s">
        <v>42</v>
      </c>
      <c r="E23" s="108" t="s">
        <v>43</v>
      </c>
    </row>
    <row r="24" spans="2:5" x14ac:dyDescent="0.25">
      <c r="B24" s="99">
        <v>2022</v>
      </c>
      <c r="C24" s="81">
        <v>1029000</v>
      </c>
      <c r="D24" s="110">
        <v>883000</v>
      </c>
      <c r="E24" s="109">
        <f>D24/C24</f>
        <v>0.85811467444120504</v>
      </c>
    </row>
    <row r="25" spans="2:5" x14ac:dyDescent="0.25">
      <c r="B25" s="99">
        <v>2023</v>
      </c>
      <c r="C25" s="81">
        <v>1258000</v>
      </c>
      <c r="D25" s="110">
        <v>1195000</v>
      </c>
      <c r="E25" s="109">
        <f t="shared" ref="E25:E26" si="0">D25/C25</f>
        <v>0.94992050874403811</v>
      </c>
    </row>
    <row r="26" spans="2:5" x14ac:dyDescent="0.25">
      <c r="B26" s="99">
        <v>2024</v>
      </c>
      <c r="C26" s="81">
        <v>1297680</v>
      </c>
      <c r="D26" s="110">
        <v>1183266</v>
      </c>
      <c r="E26" s="109">
        <f t="shared" si="0"/>
        <v>0.91183188459404474</v>
      </c>
    </row>
  </sheetData>
  <mergeCells count="1">
    <mergeCell ref="T1:W1"/>
  </mergeCells>
  <hyperlinks>
    <hyperlink ref="A5" r:id="rId1" xr:uid="{F2355D3F-CBC6-42CF-9F72-04E38B6D3E3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enerxía</vt:lpstr>
      <vt:lpstr>auga</vt:lpstr>
      <vt:lpstr>papel</vt:lpstr>
      <vt:lpstr>construc e mobil</vt:lpstr>
      <vt:lpstr>enerxías renovables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Mónica Zas Varela</cp:lastModifiedBy>
  <dcterms:created xsi:type="dcterms:W3CDTF">2014-09-09T11:14:57Z</dcterms:created>
  <dcterms:modified xsi:type="dcterms:W3CDTF">2025-06-24T07:34:22Z</dcterms:modified>
</cp:coreProperties>
</file>