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Investigación\"/>
    </mc:Choice>
  </mc:AlternateContent>
  <bookViews>
    <workbookView xWindow="0" yWindow="0" windowWidth="28800" windowHeight="12285"/>
  </bookViews>
  <sheets>
    <sheet name="2019_Investigación" sheetId="1" r:id="rId1"/>
    <sheet name="2019_Proxectos" sheetId="2" r:id="rId2"/>
    <sheet name="2019_ Proxectos centro e campus" sheetId="5" r:id="rId3"/>
    <sheet name="2019_Axudas_UVigo" sheetId="6" r:id="rId4"/>
  </sheets>
  <definedNames>
    <definedName name="_xlnm.Print_Area" localSheetId="1">'2019_Proxectos'!$A$1:$T$51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6" l="1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J25" i="2" l="1"/>
  <c r="J26" i="2"/>
  <c r="J27" i="2"/>
  <c r="J28" i="2"/>
  <c r="J29" i="2"/>
  <c r="J24" i="2"/>
  <c r="C30" i="2"/>
  <c r="K14" i="2"/>
  <c r="K15" i="2"/>
  <c r="K16" i="2"/>
  <c r="K17" i="2"/>
  <c r="K18" i="2"/>
  <c r="K13" i="2"/>
  <c r="J14" i="2"/>
  <c r="J15" i="2"/>
  <c r="J16" i="2"/>
  <c r="J17" i="2"/>
  <c r="J18" i="2"/>
  <c r="J13" i="2"/>
  <c r="D19" i="2"/>
  <c r="E19" i="2"/>
  <c r="I51" i="2"/>
  <c r="I40" i="2"/>
  <c r="C58" i="1" l="1"/>
  <c r="B58" i="1"/>
  <c r="D55" i="1"/>
  <c r="D56" i="1"/>
  <c r="D57" i="1"/>
  <c r="D54" i="1"/>
  <c r="D58" i="1" l="1"/>
  <c r="G19" i="2"/>
  <c r="I19" i="2"/>
  <c r="B73" i="1" l="1"/>
  <c r="H51" i="2" l="1"/>
  <c r="H40" i="2"/>
  <c r="J30" i="2"/>
  <c r="I30" i="2"/>
  <c r="H30" i="2"/>
  <c r="G30" i="2"/>
  <c r="F30" i="2"/>
  <c r="E30" i="2"/>
  <c r="D30" i="2"/>
  <c r="B30" i="2"/>
  <c r="K19" i="2"/>
  <c r="J19" i="2"/>
  <c r="H19" i="2"/>
  <c r="F19" i="2"/>
  <c r="C19" i="2"/>
  <c r="B19" i="2"/>
  <c r="G51" i="2" l="1"/>
  <c r="G40" i="2"/>
  <c r="F40" i="2" l="1"/>
  <c r="F51" i="2"/>
  <c r="B75" i="1" l="1"/>
</calcChain>
</file>

<file path=xl/sharedStrings.xml><?xml version="1.0" encoding="utf-8"?>
<sst xmlns="http://schemas.openxmlformats.org/spreadsheetml/2006/main" count="679" uniqueCount="281">
  <si>
    <t>nº teses lidas</t>
  </si>
  <si>
    <t>Monografías</t>
  </si>
  <si>
    <t>Revistas</t>
  </si>
  <si>
    <t>ÁMBITO</t>
  </si>
  <si>
    <t>Científico</t>
  </si>
  <si>
    <t>Humanístico</t>
  </si>
  <si>
    <t>Tecnolóxico</t>
  </si>
  <si>
    <t>Total</t>
  </si>
  <si>
    <t>Estranxeiros/as</t>
  </si>
  <si>
    <t>Número</t>
  </si>
  <si>
    <t>nº de grupos de investigación</t>
  </si>
  <si>
    <t>nº de membros mulleres</t>
  </si>
  <si>
    <t>Mulleres</t>
  </si>
  <si>
    <t>PROXECTOS INVESTIGACIÓN A.X. ESTADO</t>
  </si>
  <si>
    <t>PROXECTOS INVESTIGACIÓN A.C. GALICIA</t>
  </si>
  <si>
    <t>PROXECTOS INVESTIGACIÓN EUROPEOS</t>
  </si>
  <si>
    <t>PROXECTOS INVESTIGACIÓN INTERREG.</t>
  </si>
  <si>
    <t>INFRAESTRUTURA FEDER</t>
  </si>
  <si>
    <t>FACTURACIÓN C.A.C.T.I.</t>
  </si>
  <si>
    <t>FACTURACIÓN E.C.I.M.A.T.</t>
  </si>
  <si>
    <t>CONTRATACIÓN I+D</t>
  </si>
  <si>
    <t>TOTAL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</si>
  <si>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</si>
  <si>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</si>
  <si>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</si>
  <si>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</si>
  <si>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</si>
  <si>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</si>
  <si>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</si>
  <si>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</si>
  <si>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Europeo</t>
  </si>
  <si>
    <t>Intereg</t>
  </si>
  <si>
    <t>Total xeral</t>
  </si>
  <si>
    <t>HUMANIDADES</t>
  </si>
  <si>
    <t>XURÍDICO-SOCIAL</t>
  </si>
  <si>
    <t>TECNOLÓXICO</t>
  </si>
  <si>
    <t>CIENTÍFICO</t>
  </si>
  <si>
    <t>TOTAL AXUDAS</t>
  </si>
  <si>
    <t>Contratos-Programa con Grupos de Investigación de Referencia e Consolidados</t>
  </si>
  <si>
    <t>Organización de Congresos</t>
  </si>
  <si>
    <t>Estadías en centros de investigación</t>
  </si>
  <si>
    <t>Axudas Predoutorais</t>
  </si>
  <si>
    <t>CONVENIOS</t>
  </si>
  <si>
    <t>Visitas de Investigadores/as</t>
  </si>
  <si>
    <t>Unidade de Análises e Programas</t>
  </si>
  <si>
    <t>nº de artigos publicados en revistas indexadas na Web of Science</t>
  </si>
  <si>
    <t>O - OUTROS (convenios)</t>
  </si>
  <si>
    <t>ORZAMENTO VIGO (PREVISIÓNS INICIAIS)</t>
  </si>
  <si>
    <t>FACTURACIÓN CINBIO</t>
  </si>
  <si>
    <t>Homes</t>
  </si>
  <si>
    <t>Totais</t>
  </si>
  <si>
    <t>ÁMBITO DO PDI RESPONSABLE</t>
  </si>
  <si>
    <t>INOU</t>
  </si>
  <si>
    <t xml:space="preserve">Total  </t>
  </si>
  <si>
    <t>Catedrático/a de Universidade</t>
  </si>
  <si>
    <t>Campus</t>
  </si>
  <si>
    <t>Centro</t>
  </si>
  <si>
    <t>Ourense</t>
  </si>
  <si>
    <t>Escola Superior de Enxeñaría Informática</t>
  </si>
  <si>
    <t>Facultade de Ciencias</t>
  </si>
  <si>
    <t>Facultade de Ciencias da Educación</t>
  </si>
  <si>
    <t>Facultade de Ciencias Empresariais e Turismo</t>
  </si>
  <si>
    <t>Facultade de Historia</t>
  </si>
  <si>
    <t>Pontevedra</t>
  </si>
  <si>
    <t>Escola de Enxeñaría Forestal</t>
  </si>
  <si>
    <t>Facultade de Ciencias da Educación e do Deporte</t>
  </si>
  <si>
    <t>Vigo</t>
  </si>
  <si>
    <t>Escola de Enxeñaría de Telecomunicación</t>
  </si>
  <si>
    <t>Escola de Enxeñaría Industrial</t>
  </si>
  <si>
    <t>Facultade de Bioloxía</t>
  </si>
  <si>
    <t>Facultade de Ciencias do Mar</t>
  </si>
  <si>
    <t>Faculta de Ciencias Económicas e Empresariais</t>
  </si>
  <si>
    <t>Facultade de Ciencias Xurídicas e do Traballo</t>
  </si>
  <si>
    <t>Facultade de Filoloxía e Tradución</t>
  </si>
  <si>
    <t>Facultade de Química</t>
  </si>
  <si>
    <t>AA1</t>
  </si>
  <si>
    <t>Investigacións Agrarias e Alimentarias</t>
  </si>
  <si>
    <t>BA2</t>
  </si>
  <si>
    <t>Bioloxía Ambiental</t>
  </si>
  <si>
    <t>BEV1</t>
  </si>
  <si>
    <t>Agrobioloxía Ambiental: Calidade, Solos e Plantas</t>
  </si>
  <si>
    <t>BV1</t>
  </si>
  <si>
    <t>Pranta, Solo e Aproveitamento de Subproductos</t>
  </si>
  <si>
    <t>BV6</t>
  </si>
  <si>
    <t>Laboratorio de Biotecnoloxía Vexetal: Fisioloxía, Bioloxía Molecular, Melora, Protección e Producción Vexetal</t>
  </si>
  <si>
    <t>CI5</t>
  </si>
  <si>
    <t>Explotación de Minas</t>
  </si>
  <si>
    <t>EM1</t>
  </si>
  <si>
    <t>GTE (Grupo de Tecnoloxía Enerxética)</t>
  </si>
  <si>
    <t>GEA</t>
  </si>
  <si>
    <t>H20</t>
  </si>
  <si>
    <t>Grupo de Estudos de Arqueoloxía, Antigüidade e Territorio (GEAAT)</t>
  </si>
  <si>
    <t>IO1</t>
  </si>
  <si>
    <t>Inferencia Estatística, Decisión e Investigación Operativa</t>
  </si>
  <si>
    <t>OC2</t>
  </si>
  <si>
    <t>Organización e Comercialización</t>
  </si>
  <si>
    <t>SC7</t>
  </si>
  <si>
    <t>Antenas, Radar e Comunicacións Ópticas</t>
  </si>
  <si>
    <t>SI4</t>
  </si>
  <si>
    <t>Sistemas Informáticos de Nova Xeración</t>
  </si>
  <si>
    <t>TF1</t>
  </si>
  <si>
    <t>Xeotecnoloxías Aplicadas</t>
  </si>
  <si>
    <t>XB5</t>
  </si>
  <si>
    <t>Xenómica e  Biomedicina</t>
  </si>
  <si>
    <t>EA7</t>
  </si>
  <si>
    <t>ECOSOT: Economía, Sociedade e Territorio</t>
  </si>
  <si>
    <t>EQ2</t>
  </si>
  <si>
    <t>Enxeñería Química</t>
  </si>
  <si>
    <t>OB</t>
  </si>
  <si>
    <t>Oceanografía Biolóxica</t>
  </si>
  <si>
    <t>PUBLICACIÓNS PROPIAS 2018</t>
  </si>
  <si>
    <t>Persoal contratado con cargo a proxectos</t>
  </si>
  <si>
    <t>Ámbito Científico</t>
  </si>
  <si>
    <t>Ámbito Humanístico</t>
  </si>
  <si>
    <t>Ámbito Tecnolóxico</t>
  </si>
  <si>
    <t>Ámbito Xurídico/Social</t>
  </si>
  <si>
    <t>TESES DOUTORAMENTO 2019</t>
  </si>
  <si>
    <t>nº de mulleres coordinadora e/ou Investigadora principal</t>
  </si>
  <si>
    <t>nº de coordinadores/as e/ou investigadores/as principais</t>
  </si>
  <si>
    <t>PUBLICACIÓNS CIENTÍFICAS 2019</t>
  </si>
  <si>
    <t>Proxectos por campus, centro e sexo IP</t>
  </si>
  <si>
    <t>Total importes</t>
  </si>
  <si>
    <t>Proxectos por grupo de investigación e sexo IP</t>
  </si>
  <si>
    <t>Código grupo</t>
  </si>
  <si>
    <t>Nome grupo</t>
  </si>
  <si>
    <t>Total importe</t>
  </si>
  <si>
    <t>CI8</t>
  </si>
  <si>
    <t>Análise Químico e Efectos Fisiolóxicos de Biotoxinas e Contaminantes Ambientais e Alimentarios</t>
  </si>
  <si>
    <t>DMT</t>
  </si>
  <si>
    <t>Dereito Mercantil e do Traballo</t>
  </si>
  <si>
    <t>DO1</t>
  </si>
  <si>
    <t>Investigación Educativa</t>
  </si>
  <si>
    <t>EA10</t>
  </si>
  <si>
    <t>GRIEE (Group of Researchers in Empirical Economics)</t>
  </si>
  <si>
    <t>EA3</t>
  </si>
  <si>
    <t>REDE: Investigación en Economía, Enerxía e Medio Ambiente</t>
  </si>
  <si>
    <t>EA5</t>
  </si>
  <si>
    <t>Grupo de Investigación en Economía Ecolóxica, Agroecoloxía e Historia</t>
  </si>
  <si>
    <t>EA8</t>
  </si>
  <si>
    <t>Research Group In Economic Analysis, Accounting and Finance-RGEAF</t>
  </si>
  <si>
    <t>EG6</t>
  </si>
  <si>
    <t>CIMA</t>
  </si>
  <si>
    <t>EI1</t>
  </si>
  <si>
    <t>Enxeñería de Sistemas e Autómatica</t>
  </si>
  <si>
    <t>E-LITE</t>
  </si>
  <si>
    <t>Ediciones y Estudios de Literatura Española</t>
  </si>
  <si>
    <t>en.e</t>
  </si>
  <si>
    <t>Enerxía Electrica</t>
  </si>
  <si>
    <t>EQ10</t>
  </si>
  <si>
    <t>Enxeñería Química 10</t>
  </si>
  <si>
    <t>EQ3</t>
  </si>
  <si>
    <t>Enxeñaría Química 3</t>
  </si>
  <si>
    <t>EZ1</t>
  </si>
  <si>
    <t>Ecoloxía e Zooloxía</t>
  </si>
  <si>
    <t>FA5</t>
  </si>
  <si>
    <t>Aplicacións Industriais dos Láseres</t>
  </si>
  <si>
    <t>FA9</t>
  </si>
  <si>
    <t>EphysLab</t>
  </si>
  <si>
    <t>FB2</t>
  </si>
  <si>
    <t>Fisioloxía de Peixes</t>
  </si>
  <si>
    <t>FOL</t>
  </si>
  <si>
    <t>Futures Oceans Lab</t>
  </si>
  <si>
    <t>FT1</t>
  </si>
  <si>
    <t>Física da Terra (GOFUVI)</t>
  </si>
  <si>
    <t>GEN</t>
  </si>
  <si>
    <t>Governance And Economics Research Network</t>
  </si>
  <si>
    <t>HC1</t>
  </si>
  <si>
    <t>Historia Contemporánea 1</t>
  </si>
  <si>
    <t>HI23</t>
  </si>
  <si>
    <t>Wellness and Movement Research Group</t>
  </si>
  <si>
    <t>HI8</t>
  </si>
  <si>
    <t>ERENEA (Economía dos Recursos Naturais e Ambientais)</t>
  </si>
  <si>
    <t>HI9</t>
  </si>
  <si>
    <t>Psicoloxía Evolutiva e da Educación</t>
  </si>
  <si>
    <t>IA1</t>
  </si>
  <si>
    <t>Compiladores e Linguaxes (COLE)</t>
  </si>
  <si>
    <t>IMARK</t>
  </si>
  <si>
    <t>LIA2</t>
  </si>
  <si>
    <t>Laboratorio de Informática Aplicada</t>
  </si>
  <si>
    <t>MA1</t>
  </si>
  <si>
    <t>Grupo de Ecuacións Diferenciais e Simulación Numérica</t>
  </si>
  <si>
    <t>OE10</t>
  </si>
  <si>
    <t>Grupo para a Análise Empresarial "GRUPAEM"</t>
  </si>
  <si>
    <t>OE7</t>
  </si>
  <si>
    <t>Organización do Coñecemento</t>
  </si>
  <si>
    <t>QA2</t>
  </si>
  <si>
    <t>Grupo de Química Analítica Ambiental e Toxicoloxía</t>
  </si>
  <si>
    <t>QF1</t>
  </si>
  <si>
    <t>Química Coloidal</t>
  </si>
  <si>
    <t>QF3</t>
  </si>
  <si>
    <t>Química Cuántica</t>
  </si>
  <si>
    <t>RE6</t>
  </si>
  <si>
    <t>Ecoloxía Evolutiva</t>
  </si>
  <si>
    <t>SC10</t>
  </si>
  <si>
    <t>Grupo de Procesado de Sinal en Comunicacións</t>
  </si>
  <si>
    <t>SC9</t>
  </si>
  <si>
    <t>Grupo de Tecnoloxías Multimedia</t>
  </si>
  <si>
    <t>sen asignar</t>
  </si>
  <si>
    <t>SR</t>
  </si>
  <si>
    <t>Sistemas Radio</t>
  </si>
  <si>
    <t>TNT</t>
  </si>
  <si>
    <t>XB2</t>
  </si>
  <si>
    <t>Xenética de Poboacións e Citoxenética</t>
  </si>
  <si>
    <t>XM2</t>
  </si>
  <si>
    <t>Xeoloxía Mariña e Ambiental</t>
  </si>
  <si>
    <t>XM3</t>
  </si>
  <si>
    <t>Análise de Cuencas Sedimentarias</t>
  </si>
  <si>
    <t>Ecoloxía animal</t>
  </si>
  <si>
    <t>Marketing-Vigo</t>
  </si>
  <si>
    <t>Team Nano Tech (Grupo de Nanotecnoloxía)</t>
  </si>
  <si>
    <t>Actividades, por ámbito,
sexo e categoría do IP</t>
  </si>
  <si>
    <t>científico</t>
  </si>
  <si>
    <t>humanístico</t>
  </si>
  <si>
    <t>tecnolóxico</t>
  </si>
  <si>
    <t>xurídico-social</t>
  </si>
  <si>
    <t>Total
xeral</t>
  </si>
  <si>
    <t>Axudante doutor/a</t>
  </si>
  <si>
    <t>Persoal de programas de investigación</t>
  </si>
  <si>
    <t>Profesor/a contratado/a doutor/a</t>
  </si>
  <si>
    <t>Profesor/a titular de Universidade</t>
  </si>
  <si>
    <t>Programa Oportunius Xunta de Galicia</t>
  </si>
  <si>
    <t>2019_Proxectos de investigación por categoría IP, centro e grupo de investigación</t>
  </si>
  <si>
    <t>Fonte: SAID, OPI, Área de apoio á investigación e transferencia Ourense</t>
  </si>
  <si>
    <t>Data do informe: maio 2020</t>
  </si>
  <si>
    <t>2019_PROXECTOS DE INVESTIGACIÓN</t>
  </si>
  <si>
    <t>2019_Proxectos de investigación por convocatorias</t>
  </si>
  <si>
    <t>RECURSOS EXTERNOS CAPTADOS 2019</t>
  </si>
  <si>
    <t>investigación</t>
  </si>
  <si>
    <t>Estadías en centros de</t>
  </si>
  <si>
    <t>Bolsas de viaxe</t>
  </si>
  <si>
    <t>Proxectos internacionais de I+D+i</t>
  </si>
  <si>
    <t>artísticas</t>
  </si>
  <si>
    <t>Realización, Comisariado e Montaxe de exposicións</t>
  </si>
  <si>
    <t>Total mulleres</t>
  </si>
  <si>
    <t>Total homes</t>
  </si>
  <si>
    <t>Axudas por tipo, ámbito e sexo</t>
  </si>
  <si>
    <t>Axudas predoutorais</t>
  </si>
  <si>
    <t>Visitas de investigadores</t>
  </si>
  <si>
    <t>Realización, Comisariado e Montaxe de Exposicións artísticas</t>
  </si>
  <si>
    <t>Contratos- Programa con Grupos de Investigación de referencia e consolidados</t>
  </si>
  <si>
    <t>Concedidas</t>
  </si>
  <si>
    <t>Solicitudes</t>
  </si>
  <si>
    <t>Relación de axudas por tipo e ámbito</t>
  </si>
  <si>
    <t>2019_AXUDAS Á INVESTIGACIÓN UVIGO</t>
  </si>
  <si>
    <t>2019_Axudas á investigación da Uvigo</t>
  </si>
  <si>
    <t>Fonte: SAID</t>
  </si>
  <si>
    <t>Ciencias</t>
  </si>
  <si>
    <t>Ciencias da Saúde</t>
  </si>
  <si>
    <t>Artes e Humanidades</t>
  </si>
  <si>
    <t>Enxeñaría 
e Arquitectura</t>
  </si>
  <si>
    <t>Ciencias Sociais e Xurídicas</t>
  </si>
  <si>
    <t>GRUPOS DE INVESTIGACIÓN 2019*</t>
  </si>
  <si>
    <t>*Aos grupos de investigación sen ámbito asignado en SUXI, asignóuselles o ámbito do/a IP/coordinador/a; 
aqueles que carecen desta figura, asignóuselles o ámbito maioritario.</t>
  </si>
  <si>
    <t>nº de membros grupos de investigación**</t>
  </si>
  <si>
    <t>**Ao persoal externo á Uvigo e/ou que non está recollido en Meta4, asignóuselles o ámbito do/a IP/coordinador/a do seu grupo de investigación; aqueles que carecen desta figura, asignóuselles o ámbito maioritario no grupo.</t>
  </si>
  <si>
    <t>Proxectos segundo convocatoria, por campus e centro</t>
  </si>
  <si>
    <t>Convocatoria</t>
  </si>
  <si>
    <t>Nº proxectos</t>
  </si>
  <si>
    <t>Interrexional</t>
  </si>
  <si>
    <t>Estado</t>
  </si>
  <si>
    <t>Convenios</t>
  </si>
  <si>
    <t>Xunta</t>
  </si>
  <si>
    <t>Total general</t>
  </si>
  <si>
    <t>Proxectos segundo convocatoria e grupo de investigación</t>
  </si>
  <si>
    <t>ECOLOXÍA ANIMAL</t>
  </si>
  <si>
    <t>MARKETING-VIGO</t>
  </si>
  <si>
    <t>TEAM NANO TECH (Grupo de Nanotecnoloxía)</t>
  </si>
  <si>
    <t>Enxeñaría e Arquitectura</t>
  </si>
  <si>
    <t>Categoría</t>
  </si>
  <si>
    <t>Catedrático/a de Escola Universitaria</t>
  </si>
  <si>
    <t>Emérito</t>
  </si>
  <si>
    <t>Interino/a</t>
  </si>
  <si>
    <t>Profesor/a titular de Escola Universitaria</t>
  </si>
  <si>
    <t>Participantes en proxectos de investigación, por categoría e ámbito</t>
  </si>
  <si>
    <t>Ciencias Sociais 
e Xurídicas</t>
  </si>
  <si>
    <t>2019_INVESTIGACIÓN</t>
  </si>
  <si>
    <t>2019_Investigación: información xeral</t>
  </si>
  <si>
    <t>Fontes: SAID, OPI, Meta4, Área de apoio á investigación e transferencia Ourense, Biblioteca Universitaria</t>
  </si>
  <si>
    <t>Fonte: SAID, OPI, Meta4, Área de apoio á investigación e transferencia Ourense</t>
  </si>
  <si>
    <t>Nº  DE SEXENIOS OBTIDOS NO ANO 2019*</t>
  </si>
  <si>
    <t>*Datos revisados novembro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</si>
</sst>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#,##0.00\ &quot;€&quot;"/>
    <numFmt numFmtId="165" formatCode="#,##0\ &quot;€&quot;"/>
    <numFmt numFmtId="166" formatCode="_-* #,##0.00\ [$€]_-;\-* #,##0.00\ [$€]_-;_-* &quot;-&quot;??\ [$€]_-;_-@_-"/>
    <numFmt numFmtId="167" formatCode="#,##0.0000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sz val="10"/>
      <name val="Trebuchet MS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indexed="8"/>
      <name val="Trebuchet MS"/>
      <family val="2"/>
    </font>
    <font>
      <b/>
      <sz val="11"/>
      <color indexed="9"/>
      <name val="Arial"/>
      <family val="2"/>
    </font>
    <font>
      <b/>
      <sz val="9"/>
      <color indexed="18"/>
      <name val="Trebuchet MS"/>
      <family val="2"/>
    </font>
    <font>
      <b/>
      <sz val="8"/>
      <color indexed="9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166" fontId="11" fillId="0" borderId="0" applyFont="0" applyFill="0" applyBorder="0" applyAlignment="0" applyProtection="0"/>
  </cellStyleXfs>
  <cellXfs count="225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3" fillId="0" borderId="1" xfId="1" applyFont="1" applyBorder="1" applyAlignment="1">
      <alignment horizontal="left" wrapText="1"/>
    </xf>
    <xf numFmtId="3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5" fillId="0" borderId="5" xfId="0" applyFont="1" applyBorder="1"/>
    <xf numFmtId="0" fontId="6" fillId="8" borderId="3" xfId="0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right" vertical="center"/>
    </xf>
    <xf numFmtId="10" fontId="6" fillId="8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7" fillId="8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/>
    <xf numFmtId="3" fontId="6" fillId="0" borderId="3" xfId="0" applyNumberFormat="1" applyFont="1" applyFill="1" applyBorder="1"/>
    <xf numFmtId="0" fontId="6" fillId="0" borderId="3" xfId="0" applyFont="1" applyFill="1" applyBorder="1"/>
    <xf numFmtId="0" fontId="12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7" fillId="8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/>
    </xf>
    <xf numFmtId="164" fontId="6" fillId="0" borderId="11" xfId="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left"/>
    </xf>
    <xf numFmtId="165" fontId="6" fillId="0" borderId="3" xfId="0" applyNumberFormat="1" applyFont="1" applyBorder="1" applyAlignment="1">
      <alignment horizontal="right" vertical="center" indent="1"/>
    </xf>
    <xf numFmtId="165" fontId="7" fillId="8" borderId="3" xfId="0" applyNumberFormat="1" applyFont="1" applyFill="1" applyBorder="1" applyAlignment="1">
      <alignment horizontal="right" vertical="center" indent="1"/>
    </xf>
    <xf numFmtId="3" fontId="4" fillId="8" borderId="8" xfId="0" applyNumberFormat="1" applyFont="1" applyFill="1" applyBorder="1" applyAlignment="1">
      <alignment horizontal="right" vertical="center" indent="1"/>
    </xf>
    <xf numFmtId="3" fontId="7" fillId="8" borderId="8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/>
    <xf numFmtId="0" fontId="17" fillId="0" borderId="0" xfId="0" applyFont="1"/>
    <xf numFmtId="0" fontId="6" fillId="0" borderId="1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65" fontId="6" fillId="0" borderId="11" xfId="0" applyNumberFormat="1" applyFont="1" applyBorder="1" applyAlignment="1">
      <alignment horizontal="right" vertical="center" indent="1"/>
    </xf>
    <xf numFmtId="0" fontId="12" fillId="0" borderId="1" xfId="1" applyFont="1" applyBorder="1"/>
    <xf numFmtId="0" fontId="15" fillId="9" borderId="12" xfId="0" applyFont="1" applyFill="1" applyBorder="1" applyAlignment="1">
      <alignment horizontal="center"/>
    </xf>
    <xf numFmtId="0" fontId="14" fillId="0" borderId="4" xfId="0" applyFont="1" applyBorder="1"/>
    <xf numFmtId="164" fontId="14" fillId="0" borderId="4" xfId="0" applyNumberFormat="1" applyFont="1" applyBorder="1"/>
    <xf numFmtId="0" fontId="14" fillId="0" borderId="11" xfId="0" applyFont="1" applyBorder="1"/>
    <xf numFmtId="164" fontId="14" fillId="0" borderId="11" xfId="0" applyNumberFormat="1" applyFont="1" applyBorder="1"/>
    <xf numFmtId="0" fontId="15" fillId="9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5" fillId="0" borderId="0" xfId="0" applyNumberFormat="1" applyFont="1"/>
    <xf numFmtId="3" fontId="6" fillId="0" borderId="3" xfId="0" applyNumberFormat="1" applyFont="1" applyFill="1" applyBorder="1" applyAlignment="1">
      <alignment horizontal="right"/>
    </xf>
    <xf numFmtId="4" fontId="0" fillId="0" borderId="0" xfId="0" applyNumberFormat="1"/>
    <xf numFmtId="167" fontId="0" fillId="0" borderId="0" xfId="0" applyNumberFormat="1"/>
    <xf numFmtId="0" fontId="4" fillId="3" borderId="11" xfId="0" applyFont="1" applyFill="1" applyBorder="1" applyAlignment="1">
      <alignment horizontal="center" vertical="center"/>
    </xf>
    <xf numFmtId="0" fontId="5" fillId="0" borderId="11" xfId="0" applyFont="1" applyBorder="1"/>
    <xf numFmtId="0" fontId="4" fillId="0" borderId="3" xfId="0" applyFont="1" applyBorder="1"/>
    <xf numFmtId="0" fontId="4" fillId="3" borderId="2" xfId="0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wrapText="1"/>
    </xf>
    <xf numFmtId="0" fontId="21" fillId="0" borderId="1" xfId="1" applyFont="1" applyBorder="1" applyAlignment="1">
      <alignment vertical="center" wrapText="1"/>
    </xf>
    <xf numFmtId="0" fontId="22" fillId="0" borderId="1" xfId="1" applyFont="1" applyBorder="1"/>
    <xf numFmtId="0" fontId="23" fillId="0" borderId="1" xfId="0" applyFont="1" applyBorder="1"/>
    <xf numFmtId="0" fontId="22" fillId="0" borderId="1" xfId="1" applyFont="1" applyBorder="1" applyAlignment="1">
      <alignment wrapText="1"/>
    </xf>
    <xf numFmtId="0" fontId="24" fillId="0" borderId="1" xfId="1" applyFont="1" applyBorder="1" applyAlignment="1">
      <alignment horizontal="left" wrapText="1"/>
    </xf>
    <xf numFmtId="0" fontId="21" fillId="0" borderId="0" xfId="1" applyFont="1" applyBorder="1" applyAlignment="1">
      <alignment vertical="center" wrapText="1"/>
    </xf>
    <xf numFmtId="0" fontId="22" fillId="0" borderId="0" xfId="1" applyFont="1" applyBorder="1"/>
    <xf numFmtId="0" fontId="23" fillId="0" borderId="0" xfId="0" applyFont="1" applyBorder="1"/>
    <xf numFmtId="0" fontId="22" fillId="0" borderId="0" xfId="1" applyFont="1" applyBorder="1" applyAlignment="1">
      <alignment wrapText="1"/>
    </xf>
    <xf numFmtId="0" fontId="24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center" wrapText="1"/>
    </xf>
    <xf numFmtId="0" fontId="23" fillId="0" borderId="0" xfId="0" applyFont="1"/>
    <xf numFmtId="165" fontId="23" fillId="0" borderId="0" xfId="0" applyNumberFormat="1" applyFont="1"/>
    <xf numFmtId="0" fontId="15" fillId="9" borderId="12" xfId="0" applyFont="1" applyFill="1" applyBorder="1" applyAlignment="1">
      <alignment horizontal="left" vertical="center"/>
    </xf>
    <xf numFmtId="0" fontId="15" fillId="11" borderId="12" xfId="0" applyFont="1" applyFill="1" applyBorder="1"/>
    <xf numFmtId="164" fontId="15" fillId="11" borderId="12" xfId="0" applyNumberFormat="1" applyFont="1" applyFill="1" applyBorder="1"/>
    <xf numFmtId="0" fontId="13" fillId="0" borderId="0" xfId="0" applyFont="1" applyFill="1" applyAlignment="1">
      <alignment vertical="center"/>
    </xf>
    <xf numFmtId="0" fontId="12" fillId="0" borderId="0" xfId="1" applyFont="1" applyFill="1"/>
    <xf numFmtId="0" fontId="3" fillId="0" borderId="0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center" wrapText="1"/>
    </xf>
    <xf numFmtId="0" fontId="9" fillId="0" borderId="0" xfId="1" applyFont="1"/>
    <xf numFmtId="0" fontId="0" fillId="0" borderId="0" xfId="0" applyFont="1" applyFill="1" applyAlignment="1">
      <alignment vertical="center"/>
    </xf>
    <xf numFmtId="0" fontId="25" fillId="0" borderId="0" xfId="0" applyFont="1" applyFill="1"/>
    <xf numFmtId="0" fontId="5" fillId="0" borderId="0" xfId="0" applyFont="1" applyFill="1" applyBorder="1"/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/>
    </xf>
    <xf numFmtId="4" fontId="29" fillId="0" borderId="0" xfId="0" applyNumberFormat="1" applyFont="1" applyFill="1" applyBorder="1" applyAlignment="1"/>
    <xf numFmtId="4" fontId="30" fillId="0" borderId="0" xfId="0" applyNumberFormat="1" applyFont="1" applyFill="1" applyBorder="1" applyAlignment="1">
      <alignment horizontal="right" vertical="center"/>
    </xf>
    <xf numFmtId="10" fontId="30" fillId="0" borderId="0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 indent="2"/>
    </xf>
    <xf numFmtId="8" fontId="34" fillId="0" borderId="11" xfId="0" applyNumberFormat="1" applyFont="1" applyFill="1" applyBorder="1" applyAlignment="1">
      <alignment horizontal="right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0" fontId="31" fillId="11" borderId="12" xfId="0" applyFont="1" applyFill="1" applyBorder="1" applyAlignment="1">
      <alignment wrapText="1"/>
    </xf>
    <xf numFmtId="0" fontId="33" fillId="11" borderId="12" xfId="0" applyFont="1" applyFill="1" applyBorder="1" applyAlignment="1">
      <alignment horizontal="center" vertical="center" wrapText="1"/>
    </xf>
    <xf numFmtId="8" fontId="31" fillId="11" borderId="12" xfId="0" applyNumberFormat="1" applyFont="1" applyFill="1" applyBorder="1" applyAlignment="1">
      <alignment horizontal="right" vertical="center" wrapText="1"/>
    </xf>
    <xf numFmtId="0" fontId="32" fillId="11" borderId="12" xfId="0" applyFont="1" applyFill="1" applyBorder="1"/>
    <xf numFmtId="0" fontId="34" fillId="0" borderId="1" xfId="1" applyFont="1" applyBorder="1" applyAlignment="1">
      <alignment vertical="center" wrapText="1"/>
    </xf>
    <xf numFmtId="0" fontId="18" fillId="0" borderId="1" xfId="0" applyFont="1" applyBorder="1"/>
    <xf numFmtId="0" fontId="34" fillId="0" borderId="0" xfId="1" applyFont="1" applyBorder="1" applyAlignment="1">
      <alignment vertical="center" wrapText="1"/>
    </xf>
    <xf numFmtId="0" fontId="18" fillId="0" borderId="0" xfId="0" applyFont="1" applyBorder="1"/>
    <xf numFmtId="0" fontId="35" fillId="0" borderId="0" xfId="1" applyFont="1"/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8" fontId="18" fillId="0" borderId="4" xfId="0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8" fontId="18" fillId="0" borderId="11" xfId="0" applyNumberFormat="1" applyFont="1" applyFill="1" applyBorder="1" applyAlignment="1">
      <alignment horizontal="right" vertical="center" wrapText="1"/>
    </xf>
    <xf numFmtId="0" fontId="18" fillId="0" borderId="4" xfId="0" applyFont="1" applyFill="1" applyBorder="1"/>
    <xf numFmtId="0" fontId="18" fillId="0" borderId="11" xfId="0" applyFont="1" applyFill="1" applyBorder="1"/>
    <xf numFmtId="0" fontId="35" fillId="0" borderId="1" xfId="1" applyFont="1" applyBorder="1"/>
    <xf numFmtId="0" fontId="34" fillId="0" borderId="1" xfId="1" applyFont="1" applyBorder="1"/>
    <xf numFmtId="0" fontId="34" fillId="0" borderId="1" xfId="1" applyFont="1" applyBorder="1" applyAlignment="1">
      <alignment horizontal="left" wrapText="1"/>
    </xf>
    <xf numFmtId="0" fontId="34" fillId="0" borderId="0" xfId="1" applyFont="1" applyBorder="1" applyAlignment="1">
      <alignment horizontal="center" wrapText="1"/>
    </xf>
    <xf numFmtId="0" fontId="35" fillId="0" borderId="0" xfId="1" applyFont="1" applyBorder="1"/>
    <xf numFmtId="0" fontId="34" fillId="0" borderId="0" xfId="1" applyFont="1" applyBorder="1"/>
    <xf numFmtId="0" fontId="34" fillId="0" borderId="0" xfId="1" applyFont="1" applyBorder="1" applyAlignment="1">
      <alignment horizontal="left" wrapText="1"/>
    </xf>
    <xf numFmtId="0" fontId="35" fillId="0" borderId="0" xfId="1" applyFont="1" applyFill="1"/>
    <xf numFmtId="0" fontId="34" fillId="0" borderId="0" xfId="1" applyFont="1" applyFill="1" applyBorder="1" applyAlignment="1">
      <alignment horizontal="left" wrapText="1"/>
    </xf>
    <xf numFmtId="0" fontId="34" fillId="0" borderId="0" xfId="1" applyFont="1" applyFill="1" applyBorder="1" applyAlignment="1">
      <alignment horizontal="center" wrapText="1"/>
    </xf>
    <xf numFmtId="0" fontId="31" fillId="9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8" fillId="8" borderId="11" xfId="0" applyFont="1" applyFill="1" applyBorder="1" applyAlignment="1">
      <alignment horizontal="center" vertical="center"/>
    </xf>
    <xf numFmtId="3" fontId="6" fillId="0" borderId="11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 applyBorder="1" applyAlignment="1">
      <alignment horizontal="left"/>
    </xf>
    <xf numFmtId="0" fontId="38" fillId="0" borderId="0" xfId="0" applyFont="1"/>
    <xf numFmtId="0" fontId="38" fillId="0" borderId="11" xfId="0" applyFont="1" applyBorder="1"/>
    <xf numFmtId="0" fontId="38" fillId="0" borderId="4" xfId="0" applyFont="1" applyBorder="1"/>
    <xf numFmtId="0" fontId="38" fillId="0" borderId="0" xfId="0" applyFont="1" applyBorder="1" applyAlignment="1">
      <alignment vertical="center" wrapText="1"/>
    </xf>
    <xf numFmtId="0" fontId="38" fillId="0" borderId="11" xfId="0" applyFont="1" applyBorder="1" applyAlignment="1">
      <alignment horizontal="center" vertical="center"/>
    </xf>
    <xf numFmtId="0" fontId="39" fillId="0" borderId="11" xfId="0" applyFont="1" applyBorder="1"/>
    <xf numFmtId="0" fontId="7" fillId="12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3" fontId="0" fillId="0" borderId="0" xfId="0" applyNumberFormat="1" applyFill="1"/>
    <xf numFmtId="0" fontId="0" fillId="0" borderId="0" xfId="0" applyFill="1"/>
    <xf numFmtId="0" fontId="16" fillId="0" borderId="0" xfId="0" applyFont="1" applyFill="1" applyBorder="1" applyAlignment="1">
      <alignment horizontal="center" vertical="center"/>
    </xf>
    <xf numFmtId="0" fontId="19" fillId="0" borderId="1" xfId="1" applyFont="1" applyBorder="1" applyAlignment="1">
      <alignment vertical="center" wrapText="1"/>
    </xf>
    <xf numFmtId="0" fontId="6" fillId="0" borderId="11" xfId="0" applyFont="1" applyBorder="1" applyAlignment="1"/>
    <xf numFmtId="3" fontId="6" fillId="0" borderId="11" xfId="0" applyNumberFormat="1" applyFont="1" applyBorder="1" applyAlignment="1"/>
    <xf numFmtId="0" fontId="4" fillId="4" borderId="11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0" fillId="0" borderId="1" xfId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1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10" borderId="0" xfId="1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/>
    </xf>
    <xf numFmtId="0" fontId="36" fillId="10" borderId="0" xfId="1" applyFont="1" applyFill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4" xfId="0" applyFont="1" applyFill="1" applyBorder="1" applyAlignment="1">
      <alignment horizontal="center" vertical="center"/>
    </xf>
    <xf numFmtId="0" fontId="31" fillId="9" borderId="11" xfId="0" applyFont="1" applyFill="1" applyBorder="1" applyAlignment="1">
      <alignment horizontal="left" vertical="center" wrapText="1"/>
    </xf>
    <xf numFmtId="0" fontId="31" fillId="9" borderId="12" xfId="0" applyFont="1" applyFill="1" applyBorder="1" applyAlignment="1">
      <alignment horizontal="left" vertical="center"/>
    </xf>
    <xf numFmtId="0" fontId="31" fillId="9" borderId="11" xfId="0" applyFont="1" applyFill="1" applyBorder="1" applyAlignment="1">
      <alignment horizontal="center" vertical="center"/>
    </xf>
    <xf numFmtId="0" fontId="5" fillId="0" borderId="11" xfId="0" applyFont="1" applyFill="1" applyBorder="1"/>
  </cellXfs>
  <cellStyles count="7">
    <cellStyle name="Euro" xfId="6"/>
    <cellStyle name="Normal" xfId="0" builtinId="0"/>
    <cellStyle name="Normal 2" xfId="3"/>
    <cellStyle name="Normal 2 2" xfId="4"/>
    <cellStyle name="Normal 2 2 2" xfId="5"/>
    <cellStyle name="Normal 2 3" xfId="1"/>
    <cellStyle name="Porcentaje 2" xfId="2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225186899030989"/>
          <c:y val="0.16256954706336504"/>
          <c:w val="0.55067678473725523"/>
          <c:h val="0.80093313584618497"/>
        </c:manualLayout>
      </c:layout>
      <c:pie3DChart>
        <c:varyColors val="1"/>
        <c:ser>
          <c:idx val="0"/>
          <c:order val="0"/>
          <c:tx>
            <c:strRef>
              <c:f>'2019_Investigación'!$A$31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explosion val="26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19-4914-96BC-93BB580C57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19-4914-96BC-93BB580C57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619-4914-96BC-93BB580C57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619-4914-96BC-93BB580C57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806D-4860-896A-ABA001F9D1D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619-4914-96BC-93BB580C57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619-4914-96BC-93BB580C57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619-4914-96BC-93BB580C57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619-4914-96BC-93BB580C57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06D-4860-896A-ABA001F9D1D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'2019_Investigación'!$B$30:$F$30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
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'2019_Investigación'!$B$31:$F$31</c:f>
              <c:numCache>
                <c:formatCode>General</c:formatCode>
                <c:ptCount val="5"/>
                <c:pt idx="0">
                  <c:v>32</c:v>
                </c:pt>
                <c:pt idx="1">
                  <c:v>44</c:v>
                </c:pt>
                <c:pt idx="2">
                  <c:v>5</c:v>
                </c:pt>
                <c:pt idx="3">
                  <c:v>48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9-4914-96BC-93BB580C5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Proxectos importe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84916129669838E-2"/>
          <c:y val="0.1139477726574501"/>
          <c:w val="0.89152576858125288"/>
          <c:h val="0.7107575262769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'2019_Proxectos'!$B$33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'2019_Proxectos'!$B$34:$B$40</c:f>
              <c:numCache>
                <c:formatCode>#,##0\ "€"</c:formatCode>
                <c:ptCount val="7"/>
                <c:pt idx="0">
                  <c:v>3072197</c:v>
                </c:pt>
                <c:pt idx="1">
                  <c:v>5797841.0700000003</c:v>
                </c:pt>
                <c:pt idx="2">
                  <c:v>0</c:v>
                </c:pt>
                <c:pt idx="3">
                  <c:v>1388722.22</c:v>
                </c:pt>
                <c:pt idx="4">
                  <c:v>244400</c:v>
                </c:pt>
                <c:pt idx="5">
                  <c:v>0</c:v>
                </c:pt>
                <c:pt idx="6" formatCode="#,##0">
                  <c:v>10503160.290000001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3-4DFA-9A50-F689E0F9A53A}"/>
            </c:ext>
          </c:extLst>
        </c:ser>
        <c:ser>
          <c:idx val="1"/>
          <c:order val="1"/>
          <c:tx>
            <c:strRef>
              <c:f>'2019_Proxectos'!$C$33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'2019_Proxectos'!$C$34:$C$40</c:f>
              <c:numCache>
                <c:formatCode>#,##0\ "€"</c:formatCode>
                <c:ptCount val="7"/>
                <c:pt idx="0">
                  <c:v>0</c:v>
                </c:pt>
                <c:pt idx="1">
                  <c:v>3097800</c:v>
                </c:pt>
                <c:pt idx="2">
                  <c:v>0</c:v>
                </c:pt>
                <c:pt idx="3">
                  <c:v>4893072.3899999997</c:v>
                </c:pt>
                <c:pt idx="4">
                  <c:v>0</c:v>
                </c:pt>
                <c:pt idx="5">
                  <c:v>0</c:v>
                </c:pt>
                <c:pt idx="6" formatCode="#,##0">
                  <c:v>7990872.3899999997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3-4DFA-9A50-F689E0F9A53A}"/>
            </c:ext>
          </c:extLst>
        </c:ser>
        <c:ser>
          <c:idx val="2"/>
          <c:order val="2"/>
          <c:tx>
            <c:strRef>
              <c:f>'2019_Proxectos'!$D$33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'2019_Proxectos'!$D$34:$D$40</c:f>
              <c:numCache>
                <c:formatCode>#,##0\ "€"</c:formatCode>
                <c:ptCount val="7"/>
                <c:pt idx="0">
                  <c:v>4069609.34</c:v>
                </c:pt>
                <c:pt idx="1">
                  <c:v>5312000</c:v>
                </c:pt>
                <c:pt idx="2">
                  <c:v>108000</c:v>
                </c:pt>
                <c:pt idx="3">
                  <c:v>1201045.6000000001</c:v>
                </c:pt>
                <c:pt idx="4">
                  <c:v>72020</c:v>
                </c:pt>
                <c:pt idx="5">
                  <c:v>0</c:v>
                </c:pt>
                <c:pt idx="6" formatCode="#,##0">
                  <c:v>10762674.939999999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3-4DFA-9A50-F689E0F9A53A}"/>
            </c:ext>
          </c:extLst>
        </c:ser>
        <c:ser>
          <c:idx val="3"/>
          <c:order val="3"/>
          <c:tx>
            <c:strRef>
              <c:f>'2019_Proxectos'!$E$33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'2019_Proxectos'!$E$34:$E$40</c:f>
              <c:numCache>
                <c:formatCode>#,##0\ "€"</c:formatCode>
                <c:ptCount val="7"/>
                <c:pt idx="0">
                  <c:v>5456349.2400000002</c:v>
                </c:pt>
                <c:pt idx="1">
                  <c:v>2860000</c:v>
                </c:pt>
                <c:pt idx="2">
                  <c:v>19954.57</c:v>
                </c:pt>
                <c:pt idx="3">
                  <c:v>1855568.5</c:v>
                </c:pt>
                <c:pt idx="4">
                  <c:v>0</c:v>
                </c:pt>
                <c:pt idx="5">
                  <c:v>0</c:v>
                </c:pt>
                <c:pt idx="6" formatCode="#,##0">
                  <c:v>10191872.310000001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3-4DFA-9A50-F689E0F9A53A}"/>
            </c:ext>
          </c:extLst>
        </c:ser>
        <c:ser>
          <c:idx val="4"/>
          <c:order val="4"/>
          <c:tx>
            <c:strRef>
              <c:f>'2019_Proxectos'!$F$33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'2019_Proxectos'!$F$34:$F$40</c:f>
              <c:numCache>
                <c:formatCode>#,##0\ "€"</c:formatCode>
                <c:ptCount val="7"/>
                <c:pt idx="0">
                  <c:v>4049876</c:v>
                </c:pt>
                <c:pt idx="1">
                  <c:v>3619814.0300000003</c:v>
                </c:pt>
                <c:pt idx="2">
                  <c:v>0</c:v>
                </c:pt>
                <c:pt idx="3">
                  <c:v>2848255</c:v>
                </c:pt>
                <c:pt idx="4">
                  <c:v>881250</c:v>
                </c:pt>
                <c:pt idx="5">
                  <c:v>0</c:v>
                </c:pt>
                <c:pt idx="6" formatCode="#,##0">
                  <c:v>11399195.030000001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3-4DFA-9A50-F689E0F9A53A}"/>
            </c:ext>
          </c:extLst>
        </c:ser>
        <c:ser>
          <c:idx val="5"/>
          <c:order val="5"/>
          <c:tx>
            <c:strRef>
              <c:f>'2019_Proxectos'!$G$33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'2019_Proxectos'!$G$34:$G$40</c:f>
              <c:numCache>
                <c:formatCode>#,##0\ "€"</c:formatCode>
                <c:ptCount val="7"/>
                <c:pt idx="0">
                  <c:v>4140299</c:v>
                </c:pt>
                <c:pt idx="1">
                  <c:v>6170452</c:v>
                </c:pt>
                <c:pt idx="2">
                  <c:v>860997</c:v>
                </c:pt>
                <c:pt idx="3">
                  <c:v>3310824</c:v>
                </c:pt>
                <c:pt idx="4">
                  <c:v>3268859</c:v>
                </c:pt>
                <c:pt idx="5">
                  <c:v>0</c:v>
                </c:pt>
                <c:pt idx="6" formatCode="#,##0">
                  <c:v>17751431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FDB-ACDA-A04944E1B32C}"/>
            </c:ext>
          </c:extLst>
        </c:ser>
        <c:ser>
          <c:idx val="6"/>
          <c:order val="6"/>
          <c:tx>
            <c:strRef>
              <c:f>'2019_Proxectos'!$H$33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'2019_Proxectos'!$H$34:$H$40</c:f>
              <c:numCache>
                <c:formatCode>#,##0\ "€"</c:formatCode>
                <c:ptCount val="7"/>
                <c:pt idx="0">
                  <c:v>2987610.18</c:v>
                </c:pt>
                <c:pt idx="1">
                  <c:v>4942312.4800000004</c:v>
                </c:pt>
                <c:pt idx="2">
                  <c:v>770257.84</c:v>
                </c:pt>
                <c:pt idx="3">
                  <c:v>2662542.94</c:v>
                </c:pt>
                <c:pt idx="4">
                  <c:v>255537</c:v>
                </c:pt>
                <c:pt idx="5">
                  <c:v>40425</c:v>
                </c:pt>
                <c:pt idx="6">
                  <c:v>11658685.439999999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57E-8C56-154967183E1B}"/>
            </c:ext>
          </c:extLst>
        </c:ser>
        <c:ser>
          <c:idx val="7"/>
          <c:order val="7"/>
          <c:tx>
            <c:strRef>
              <c:f>'2019_Proxectos'!$I$33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'2019_Proxectos'!$A$34:$A$40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'2019_Proxectos'!$I$34:$I$40</c:f>
              <c:numCache>
                <c:formatCode>#,##0\ "€"</c:formatCode>
                <c:ptCount val="7"/>
                <c:pt idx="0">
                  <c:v>3771337.98</c:v>
                </c:pt>
                <c:pt idx="1">
                  <c:v>7441999</c:v>
                </c:pt>
                <c:pt idx="2">
                  <c:v>267000</c:v>
                </c:pt>
                <c:pt idx="3">
                  <c:v>3047283.99</c:v>
                </c:pt>
                <c:pt idx="4">
                  <c:v>2675859.7000000002</c:v>
                </c:pt>
                <c:pt idx="5">
                  <c:v>46200</c:v>
                </c:pt>
                <c:pt idx="6">
                  <c:v>17249680.670000002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57B-A592-46FB3F81B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59424"/>
        <c:axId val="286559984"/>
      </c:barChart>
      <c:catAx>
        <c:axId val="2865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559984"/>
        <c:crosses val="autoZero"/>
        <c:auto val="1"/>
        <c:lblAlgn val="ctr"/>
        <c:lblOffset val="100"/>
        <c:noMultiLvlLbl val="0"/>
      </c:catAx>
      <c:valAx>
        <c:axId val="286559984"/>
        <c:scaling>
          <c:orientation val="minMax"/>
          <c:max val="1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559424"/>
        <c:crosses val="autoZero"/>
        <c:crossBetween val="between"/>
        <c:minorUnit val="2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Núm. de proxectos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'2019_Proxectos'!$B$44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'2019_Proxectos'!$B$45:$B$51</c:f>
              <c:numCache>
                <c:formatCode>General</c:formatCode>
                <c:ptCount val="7"/>
                <c:pt idx="0">
                  <c:v>39</c:v>
                </c:pt>
                <c:pt idx="1">
                  <c:v>49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  <c:pt idx="5">
                  <c:v>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407-A93F-7D2072541FF8}"/>
            </c:ext>
          </c:extLst>
        </c:ser>
        <c:ser>
          <c:idx val="1"/>
          <c:order val="1"/>
          <c:tx>
            <c:strRef>
              <c:f>'2019_Proxectos'!$C$44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'2019_Proxectos'!$C$45:$C$51</c:f>
              <c:numCache>
                <c:formatCode>General</c:formatCode>
                <c:ptCount val="7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D-4407-A93F-7D2072541FF8}"/>
            </c:ext>
          </c:extLst>
        </c:ser>
        <c:ser>
          <c:idx val="2"/>
          <c:order val="2"/>
          <c:tx>
            <c:strRef>
              <c:f>'2019_Proxectos'!$D$44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'2019_Proxectos'!$D$45:$D$51</c:f>
              <c:numCache>
                <c:formatCode>General</c:formatCode>
                <c:ptCount val="7"/>
                <c:pt idx="0">
                  <c:v>45</c:v>
                </c:pt>
                <c:pt idx="1">
                  <c:v>40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D-4407-A93F-7D2072541FF8}"/>
            </c:ext>
          </c:extLst>
        </c:ser>
        <c:ser>
          <c:idx val="3"/>
          <c:order val="3"/>
          <c:tx>
            <c:strRef>
              <c:f>'2019_Proxectos'!$E$44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'2019_Proxectos'!$E$45:$E$51</c:f>
              <c:numCache>
                <c:formatCode>General</c:formatCode>
                <c:ptCount val="7"/>
                <c:pt idx="0">
                  <c:v>53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D-4407-A93F-7D2072541FF8}"/>
            </c:ext>
          </c:extLst>
        </c:ser>
        <c:ser>
          <c:idx val="4"/>
          <c:order val="4"/>
          <c:tx>
            <c:strRef>
              <c:f>'2019_Proxectos'!$F$44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'2019_Proxectos'!$F$45:$F$51</c:f>
              <c:numCache>
                <c:formatCode>General</c:formatCode>
                <c:ptCount val="7"/>
                <c:pt idx="0">
                  <c:v>37</c:v>
                </c:pt>
                <c:pt idx="1">
                  <c:v>21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FD-4407-A93F-7D2072541FF8}"/>
            </c:ext>
          </c:extLst>
        </c:ser>
        <c:ser>
          <c:idx val="5"/>
          <c:order val="5"/>
          <c:tx>
            <c:strRef>
              <c:f>'2019_Proxectos'!$G$44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'2019_Proxectos'!$G$45:$G$51</c:f>
              <c:numCache>
                <c:formatCode>General</c:formatCode>
                <c:ptCount val="7"/>
                <c:pt idx="0">
                  <c:v>39</c:v>
                </c:pt>
                <c:pt idx="1">
                  <c:v>35</c:v>
                </c:pt>
                <c:pt idx="2">
                  <c:v>12</c:v>
                </c:pt>
                <c:pt idx="3">
                  <c:v>15</c:v>
                </c:pt>
                <c:pt idx="4">
                  <c:v>11</c:v>
                </c:pt>
                <c:pt idx="5">
                  <c:v>0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3-496E-9178-E8174D33B11D}"/>
            </c:ext>
          </c:extLst>
        </c:ser>
        <c:ser>
          <c:idx val="6"/>
          <c:order val="6"/>
          <c:tx>
            <c:strRef>
              <c:f>'2019_Proxectos'!$H$44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'2019_Proxectos'!$H$45:$H$51</c:f>
              <c:numCache>
                <c:formatCode>General</c:formatCode>
                <c:ptCount val="7"/>
                <c:pt idx="0">
                  <c:v>40</c:v>
                </c:pt>
                <c:pt idx="1">
                  <c:v>30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9-4504-A09C-4EF6A621233E}"/>
            </c:ext>
          </c:extLst>
        </c:ser>
        <c:ser>
          <c:idx val="7"/>
          <c:order val="7"/>
          <c:tx>
            <c:strRef>
              <c:f>'2019_Proxectos'!$I$44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'2019_Proxectos'!$A$45:$A$51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'2019_Proxectos'!$I$45:$I$51</c:f>
              <c:numCache>
                <c:formatCode>General</c:formatCode>
                <c:ptCount val="7"/>
                <c:pt idx="0">
                  <c:v>34</c:v>
                </c:pt>
                <c:pt idx="1">
                  <c:v>20</c:v>
                </c:pt>
                <c:pt idx="2">
                  <c:v>5</c:v>
                </c:pt>
                <c:pt idx="3">
                  <c:v>11</c:v>
                </c:pt>
                <c:pt idx="4">
                  <c:v>17</c:v>
                </c:pt>
                <c:pt idx="5">
                  <c:v>11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3-408F-A9EC-DDF774B4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65024"/>
        <c:axId val="424901456"/>
      </c:barChart>
      <c:catAx>
        <c:axId val="2865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4901456"/>
        <c:crosses val="autoZero"/>
        <c:auto val="1"/>
        <c:lblAlgn val="ctr"/>
        <c:lblOffset val="100"/>
        <c:noMultiLvlLbl val="0"/>
      </c:catAx>
      <c:valAx>
        <c:axId val="424901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56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%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importes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6"/>
          <c:order val="6"/>
          <c:tx>
            <c:strRef>
              <c:f>'2019_Proxectos'!$A$19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explosion val="1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4F-4D14-B082-6E94ABE4FF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4F-4D14-B082-6E94ABE4FF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4F-4D14-B082-6E94ABE4FF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4F-4D14-B082-6E94ABE4FF7A}"/>
              </c:ext>
            </c:extLst>
          </c:dPt>
          <c:dLbls>
            <c:dLbl>
              <c:idx val="1"/>
              <c:layout>
                <c:manualLayout>
                  <c:x val="-4.8645103715317687E-17"/>
                  <c:y val="0.10335915630280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4F-4D14-B082-6E94ABE4FF7A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'2019_Proxectos'!$B$10:$I$12</c15:sqref>
                  </c15:fullRef>
                </c:ext>
              </c:extLst>
              <c:f>('2019_Proxectos'!$C$10:$C$12,'2019_Proxectos'!$E$10:$E$12,'2019_Proxectos'!$G$10:$G$12,'2019_Proxectos'!$I$10:$I$12)</c:f>
              <c:multiLvlStrCache>
                <c:ptCount val="4"/>
                <c:lvl>
                  <c:pt idx="0">
                    <c:v>Importe</c:v>
                  </c:pt>
                  <c:pt idx="1">
                    <c:v>Importe</c:v>
                  </c:pt>
                  <c:pt idx="2">
                    <c:v>Importe</c:v>
                  </c:pt>
                  <c:pt idx="3">
                    <c:v>Importe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'2019_Proxectos'!$B$19:$I$19</c15:sqref>
                  </c15:fullRef>
                </c:ext>
              </c:extLst>
              <c:f>('2019_Proxectos'!$C$19,'2019_Proxectos'!$E$19,'2019_Proxectos'!$G$19,'2019_Proxectos'!$I$19)</c:f>
              <c:numCache>
                <c:formatCode>#,##0\ "€"</c:formatCode>
                <c:ptCount val="4"/>
                <c:pt idx="0">
                  <c:v>10020102.35</c:v>
                </c:pt>
                <c:pt idx="1">
                  <c:v>183170</c:v>
                </c:pt>
                <c:pt idx="2">
                  <c:v>5409863.4199999999</c:v>
                </c:pt>
                <c:pt idx="3">
                  <c:v>1636544.9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'2019_Proxectos'!$B$19</c15:sqref>
                  <c15:explosion val="16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0-9CF8-45C6-98F4-8BD822E043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'2019_Proxectos'!$A$13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'2019_Proxectos'!$B$13:$I$13</c15:sqref>
                        </c15:fullRef>
                        <c15:formulaRef>
                          <c15:sqref>('2019_Proxectos'!$C$13,'2019_Proxectos'!$E$13,'2019_Proxectos'!$G$13,'2019_Proxectos'!$I$13)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2205839.98</c:v>
                      </c:pt>
                      <c:pt idx="1">
                        <c:v>44770</c:v>
                      </c:pt>
                      <c:pt idx="2">
                        <c:v>1398276</c:v>
                      </c:pt>
                      <c:pt idx="3">
                        <c:v>122452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99CD-4410-ABE6-C03ED41C8DB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'2019_Proxectos'!$A$14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'2019_Proxectos'!$B$14:$I$14</c15:sqref>
                        </c15:fullRef>
                        <c15:formulaRef>
                          <c15:sqref>('2019_Proxectos'!$C$14,'2019_Proxectos'!$E$14,'2019_Proxectos'!$G$14,'2019_Proxectos'!$I$14)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5049998</c:v>
                      </c:pt>
                      <c:pt idx="1">
                        <c:v>90000</c:v>
                      </c:pt>
                      <c:pt idx="2">
                        <c:v>2122001</c:v>
                      </c:pt>
                      <c:pt idx="3">
                        <c:v>180000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A-99CD-4410-ABE6-C03ED41C8DB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'2019_Proxectos'!$A$15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'2019_Proxectos'!$B$15:$I$15</c15:sqref>
                        </c15:fullRef>
                        <c15:formulaRef>
                          <c15:sqref>('2019_Proxectos'!$C$15,'2019_Proxectos'!$E$15,'2019_Proxectos'!$G$15,'2019_Proxectos'!$I$15)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5000</c:v>
                      </c:pt>
                      <c:pt idx="1">
                        <c:v>40000</c:v>
                      </c:pt>
                      <c:pt idx="2">
                        <c:v>0</c:v>
                      </c:pt>
                      <c:pt idx="3">
                        <c:v>222000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3-99CD-4410-ABE6-C03ED41C8DB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'2019_Proxectos'!$A$16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'2019_Proxectos'!$B$16:$I$16</c15:sqref>
                        </c15:fullRef>
                        <c15:formulaRef>
                          <c15:sqref>('2019_Proxectos'!$C$16,'2019_Proxectos'!$E$16,'2019_Proxectos'!$G$16,'2019_Proxectos'!$I$16)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1733213.6</c:v>
                      </c:pt>
                      <c:pt idx="1">
                        <c:v>0</c:v>
                      </c:pt>
                      <c:pt idx="2">
                        <c:v>1215902.1399999999</c:v>
                      </c:pt>
                      <c:pt idx="3">
                        <c:v>98168.25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C-99CD-4410-ABE6-C03ED41C8DB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'2019_Proxectos'!$A$17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'2019_Proxectos'!$B$17:$I$17</c15:sqref>
                        </c15:fullRef>
                        <c15:formulaRef>
                          <c15:sqref>('2019_Proxectos'!$C$17,'2019_Proxectos'!$E$17,'2019_Proxectos'!$G$17,'2019_Proxectos'!$I$17)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1017650.77</c:v>
                      </c:pt>
                      <c:pt idx="1">
                        <c:v>0</c:v>
                      </c:pt>
                      <c:pt idx="2">
                        <c:v>661084.28</c:v>
                      </c:pt>
                      <c:pt idx="3">
                        <c:v>997124.65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5-99CD-4410-ABE6-C03ED41C8DB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'2019_Proxectos'!$A$18</c15:sqref>
                        </c15:formulaRef>
                      </c:ext>
                    </c:extLst>
                    <c:strCache>
                      <c:ptCount val="1"/>
                      <c:pt idx="0">
                        <c:v>INOU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('2019_Proxectos'!$C$10:$C$12,'2019_Proxectos'!$E$10:$E$12,'2019_Proxectos'!$G$10:$G$12,'2019_Proxectos'!$I$10:$I$12)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'2019_Proxectos'!$B$18:$I$18</c15:sqref>
                        </c15:fullRef>
                        <c15:formulaRef>
                          <c15:sqref>('2019_Proxectos'!$C$18,'2019_Proxectos'!$E$18,'2019_Proxectos'!$G$18,'2019_Proxectos'!$I$18)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8400</c:v>
                      </c:pt>
                      <c:pt idx="1">
                        <c:v>8400</c:v>
                      </c:pt>
                      <c:pt idx="2">
                        <c:v>12600</c:v>
                      </c:pt>
                      <c:pt idx="3">
                        <c:v>16800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99CD-4410-ABE6-C03ED41C8DB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%</a:t>
            </a:r>
            <a:r>
              <a:rPr lang="en-US" baseline="0">
                <a:solidFill>
                  <a:sysClr val="windowText" lastClr="000000"/>
                </a:solidFill>
              </a:rPr>
              <a:t> </a:t>
            </a:r>
            <a:r>
              <a:rPr lang="en-US">
                <a:solidFill>
                  <a:sysClr val="windowText" lastClr="000000"/>
                </a:solidFill>
              </a:rPr>
              <a:t>concedidos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6"/>
          <c:order val="6"/>
          <c:tx>
            <c:strRef>
              <c:f>'2019_Proxectos'!$A$19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46-4F16-9DB3-98A4602B36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46-4F16-9DB3-98A4602B36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46-4F16-9DB3-98A4602B36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46-4F16-9DB3-98A4602B363F}"/>
              </c:ext>
            </c:extLst>
          </c:dPt>
          <c:dLbls>
            <c:dLbl>
              <c:idx val="1"/>
              <c:layout>
                <c:manualLayout>
                  <c:x val="0"/>
                  <c:y val="6.20155038759689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46-4F16-9DB3-98A4602B363F}"/>
                </c:ext>
              </c:extLst>
            </c:dLbl>
            <c:dLbl>
              <c:idx val="2"/>
              <c:layout>
                <c:manualLayout>
                  <c:x val="0.1153588195841717"/>
                  <c:y val="-8.12098407421873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46-4F16-9DB3-98A4602B363F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'2019_Proxectos'!$B$10:$I$12</c15:sqref>
                  </c15:fullRef>
                </c:ext>
              </c:extLst>
              <c:f>('2019_Proxectos'!$B$10:$B$12,'2019_Proxectos'!$D$10:$D$12,'2019_Proxectos'!$F$10:$F$12,'2019_Proxectos'!$H$10:$H$12)</c:f>
              <c:multiLvlStrCache>
                <c:ptCount val="4"/>
                <c:lvl>
                  <c:pt idx="0">
                    <c:v>Número</c:v>
                  </c:pt>
                  <c:pt idx="1">
                    <c:v>Número</c:v>
                  </c:pt>
                  <c:pt idx="2">
                    <c:v>Número</c:v>
                  </c:pt>
                  <c:pt idx="3">
                    <c:v>Número</c:v>
                  </c:pt>
                </c:lvl>
                <c:lvl>
                  <c:pt idx="0">
                    <c:v>Científico</c:v>
                  </c:pt>
                  <c:pt idx="1">
                    <c:v>Humanístico</c:v>
                  </c:pt>
                  <c:pt idx="2">
                    <c:v>Tecnolóxico</c:v>
                  </c:pt>
                  <c:pt idx="3">
                    <c:v>Xurídico-Social</c:v>
                  </c:pt>
                </c:lvl>
                <c:lvl>
                  <c:pt idx="0">
                    <c:v>ÁMBITO DO PDI RESPONSABLE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'2019_Proxectos'!$B$19:$I$19</c15:sqref>
                  </c15:fullRef>
                </c:ext>
              </c:extLst>
              <c:f>('2019_Proxectos'!$B$19,'2019_Proxectos'!$D$19,'2019_Proxectos'!$F$19,'2019_Proxectos'!$H$19)</c:f>
              <c:numCache>
                <c:formatCode>#,##0\ "€"</c:formatCode>
                <c:ptCount val="4"/>
                <c:pt idx="0" formatCode="General">
                  <c:v>46</c:v>
                </c:pt>
                <c:pt idx="1" formatCode="General">
                  <c:v>6</c:v>
                </c:pt>
                <c:pt idx="2" formatCode="General">
                  <c:v>27</c:v>
                </c:pt>
                <c:pt idx="3" formatCode="General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'2019_Proxectos'!$C$19</c15:sqref>
                  <c15:bubble3D val="0"/>
                </c15:categoryFilterException>
                <c15:categoryFilterException>
                  <c15:sqref>'2019_Proxectos'!$E$19</c15:sqref>
                  <c15:bubble3D val="0"/>
                </c15:categoryFilterException>
                <c15:categoryFilterException>
                  <c15:sqref>'2019_Proxectos'!$G$19</c15:sqref>
                  <c15:bubble3D val="0"/>
                </c15:categoryFilterException>
                <c15:categoryFilterException>
                  <c15:sqref>'2019_Proxectos'!$I$19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48-496A-4DAC-B3F7-8ED3BC0CC5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'2019_Proxectos'!$A$13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'2019_Proxectos'!$B$13:$I$13</c15:sqref>
                        </c15:fullRef>
                        <c15:formulaRef>
                          <c15:sqref>('2019_Proxectos'!$B$13,'2019_Proxectos'!$D$13,'2019_Proxectos'!$F$13,'2019_Proxectos'!$H$13)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17</c:v>
                      </c:pt>
                      <c:pt idx="1" formatCode="General">
                        <c:v>2</c:v>
                      </c:pt>
                      <c:pt idx="2" formatCode="General">
                        <c:v>11</c:v>
                      </c:pt>
                      <c:pt idx="3" formatCode="General">
                        <c:v>4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'2019_Proxectos'!$C$13</c15:sqref>
                        <c15:bubble3D val="0"/>
                      </c15:categoryFilterException>
                      <c15:categoryFilterException>
                        <c15:sqref>'2019_Proxectos'!$E$13</c15:sqref>
                        <c15:bubble3D val="0"/>
                      </c15:categoryFilterException>
                      <c15:categoryFilterException>
                        <c15:sqref>'2019_Proxectos'!$G$13</c15:sqref>
                        <c15:bubble3D val="0"/>
                      </c15:categoryFilterException>
                      <c15:categoryFilterException>
                        <c15:sqref>'2019_Proxectos'!$I$13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1-0449-4FCA-9D14-50E37D3FDA3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'2019_Proxectos'!$A$14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'2019_Proxectos'!$B$14:$I$14</c15:sqref>
                        </c15:fullRef>
                        <c15:formulaRef>
                          <c15:sqref>('2019_Proxectos'!$B$14,'2019_Proxectos'!$D$14,'2019_Proxectos'!$F$14,'2019_Proxectos'!$H$14)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13</c:v>
                      </c:pt>
                      <c:pt idx="1" formatCode="General">
                        <c:v>1</c:v>
                      </c:pt>
                      <c:pt idx="2" formatCode="General">
                        <c:v>4</c:v>
                      </c:pt>
                      <c:pt idx="3" formatCode="General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'2019_Proxectos'!$C$14</c15:sqref>
                        <c15:bubble3D val="0"/>
                      </c15:categoryFilterException>
                      <c15:categoryFilterException>
                        <c15:sqref>'2019_Proxectos'!$E$14</c15:sqref>
                        <c15:bubble3D val="0"/>
                      </c15:categoryFilterException>
                      <c15:categoryFilterException>
                        <c15:sqref>'2019_Proxectos'!$G$14</c15:sqref>
                        <c15:bubble3D val="0"/>
                      </c15:categoryFilterException>
                      <c15:categoryFilterException>
                        <c15:sqref>'2019_Proxectos'!$I$14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A-0449-4FCA-9D14-50E37D3FDA3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'2019_Proxectos'!$A$15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'2019_Proxectos'!$B$15:$I$15</c15:sqref>
                        </c15:fullRef>
                        <c15:formulaRef>
                          <c15:sqref>('2019_Proxectos'!$B$15,'2019_Proxectos'!$D$15,'2019_Proxectos'!$F$15,'2019_Proxectos'!$H$15)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</c:v>
                      </c:pt>
                      <c:pt idx="1" formatCode="General">
                        <c:v>1</c:v>
                      </c:pt>
                      <c:pt idx="2" formatCode="General">
                        <c:v>0</c:v>
                      </c:pt>
                      <c:pt idx="3" formatCode="General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'2019_Proxectos'!$C$15</c15:sqref>
                        <c15:bubble3D val="0"/>
                      </c15:categoryFilterException>
                      <c15:categoryFilterException>
                        <c15:sqref>'2019_Proxectos'!$E$15</c15:sqref>
                        <c15:bubble3D val="0"/>
                      </c15:categoryFilterException>
                      <c15:categoryFilterException>
                        <c15:sqref>'2019_Proxectos'!$G$15</c15:sqref>
                        <c15:bubble3D val="0"/>
                      </c15:categoryFilterException>
                      <c15:categoryFilterException>
                        <c15:sqref>'2019_Proxectos'!$I$15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3-0449-4FCA-9D14-50E37D3FDA3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'2019_Proxectos'!$A$16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'2019_Proxectos'!$B$16:$I$16</c15:sqref>
                        </c15:fullRef>
                        <c15:formulaRef>
                          <c15:sqref>('2019_Proxectos'!$B$16,'2019_Proxectos'!$D$16,'2019_Proxectos'!$F$16,'2019_Proxectos'!$H$16)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6</c:v>
                      </c:pt>
                      <c:pt idx="1" formatCode="General">
                        <c:v>0</c:v>
                      </c:pt>
                      <c:pt idx="2" formatCode="General">
                        <c:v>3</c:v>
                      </c:pt>
                      <c:pt idx="3" formatCode="General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'2019_Proxectos'!$C$16</c15:sqref>
                        <c15:bubble3D val="0"/>
                      </c15:categoryFilterException>
                      <c15:categoryFilterException>
                        <c15:sqref>'2019_Proxectos'!$E$16</c15:sqref>
                        <c15:bubble3D val="0"/>
                      </c15:categoryFilterException>
                      <c15:categoryFilterException>
                        <c15:sqref>'2019_Proxectos'!$G$16</c15:sqref>
                        <c15:bubble3D val="0"/>
                      </c15:categoryFilterException>
                      <c15:categoryFilterException>
                        <c15:sqref>'2019_Proxectos'!$I$16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C-0449-4FCA-9D14-50E37D3FDA3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'2019_Proxectos'!$A$17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'2019_Proxectos'!$B$17:$I$17</c15:sqref>
                        </c15:fullRef>
                        <c15:formulaRef>
                          <c15:sqref>('2019_Proxectos'!$B$17,'2019_Proxectos'!$D$17,'2019_Proxectos'!$F$17,'2019_Proxectos'!$H$17)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7</c:v>
                      </c:pt>
                      <c:pt idx="1" formatCode="General">
                        <c:v>0</c:v>
                      </c:pt>
                      <c:pt idx="2" formatCode="General">
                        <c:v>6</c:v>
                      </c:pt>
                      <c:pt idx="3" formatCode="General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'2019_Proxectos'!$C$17</c15:sqref>
                        <c15:bubble3D val="0"/>
                      </c15:categoryFilterException>
                      <c15:categoryFilterException>
                        <c15:sqref>'2019_Proxectos'!$E$17</c15:sqref>
                        <c15:bubble3D val="0"/>
                      </c15:categoryFilterException>
                      <c15:categoryFilterException>
                        <c15:sqref>'2019_Proxectos'!$G$17</c15:sqref>
                        <c15:bubble3D val="0"/>
                      </c15:categoryFilterException>
                      <c15:categoryFilterException>
                        <c15:sqref>'2019_Proxectos'!$I$17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5-0449-4FCA-9D14-50E37D3FDA3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'2019_Proxectos'!$A$18</c15:sqref>
                        </c15:formulaRef>
                      </c:ext>
                    </c:extLst>
                    <c:strCache>
                      <c:ptCount val="1"/>
                      <c:pt idx="0">
                        <c:v>INOU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'2019_Proxectos'!$B$10:$I$12</c15:sqref>
                        </c15:fullRef>
                        <c15:formulaRef>
                          <c15:sqref>('2019_Proxectos'!$B$10:$B$12,'2019_Proxectos'!$D$10:$D$12,'2019_Proxectos'!$F$10:$F$12,'2019_Proxectos'!$H$10:$H$12)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'2019_Proxectos'!$B$18:$I$18</c15:sqref>
                        </c15:fullRef>
                        <c15:formulaRef>
                          <c15:sqref>('2019_Proxectos'!$B$18,'2019_Proxectos'!$D$18,'2019_Proxectos'!$F$18,'2019_Proxectos'!$H$18)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2</c:v>
                      </c:pt>
                      <c:pt idx="1" formatCode="General">
                        <c:v>2</c:v>
                      </c:pt>
                      <c:pt idx="2" formatCode="General">
                        <c:v>3</c:v>
                      </c:pt>
                      <c:pt idx="3" formatCode="General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0449-4FCA-9D14-50E37D3FDA3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2886075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809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1076324</xdr:colOff>
      <xdr:row>10</xdr:row>
      <xdr:rowOff>180975</xdr:rowOff>
    </xdr:from>
    <xdr:to>
      <xdr:col>9</xdr:col>
      <xdr:colOff>666749</xdr:colOff>
      <xdr:row>26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9524</xdr:colOff>
      <xdr:row>50</xdr:row>
      <xdr:rowOff>171450</xdr:rowOff>
    </xdr:from>
    <xdr:to>
      <xdr:col>19</xdr:col>
      <xdr:colOff>28575</xdr:colOff>
      <xdr:row>74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52</xdr:row>
      <xdr:rowOff>4761</xdr:rowOff>
    </xdr:from>
    <xdr:to>
      <xdr:col>8</xdr:col>
      <xdr:colOff>0</xdr:colOff>
      <xdr:row>64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14288</xdr:colOff>
      <xdr:row>8</xdr:row>
      <xdr:rowOff>9525</xdr:rowOff>
    </xdr:from>
    <xdr:to>
      <xdr:col>20</xdr:col>
      <xdr:colOff>228600</xdr:colOff>
      <xdr:row>25</xdr:row>
      <xdr:rowOff>33338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38099</xdr:colOff>
      <xdr:row>27</xdr:row>
      <xdr:rowOff>171450</xdr:rowOff>
    </xdr:from>
    <xdr:to>
      <xdr:col>20</xdr:col>
      <xdr:colOff>200024</xdr:colOff>
      <xdr:row>44</xdr:row>
      <xdr:rowOff>180975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1314450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762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0</xdr:col>
      <xdr:colOff>3067793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306779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tabSelected="1" zoomScaleNormal="100" workbookViewId="0">
      <selection activeCell="A22" sqref="A22"/>
    </sheetView>
  </sheetViews>
  <sheetFormatPr baseColWidth="10" defaultColWidth="11.42578125" defaultRowHeight="15" x14ac:dyDescent="0.25"/>
  <cols>
    <col min="1" max="1" width="53.85546875" customWidth="1"/>
    <col min="2" max="2" width="16.28515625" style="5" bestFit="1" customWidth="1"/>
    <col min="3" max="3" width="13.5703125" customWidth="1"/>
    <col min="4" max="4" width="16.28515625" customWidth="1"/>
    <col min="5" max="5" width="12" bestFit="1" customWidth="1"/>
    <col min="6" max="6" width="12.85546875" customWidth="1"/>
    <col min="7" max="7" width="13.140625" bestFit="1" customWidth="1"/>
    <col min="8" max="8" width="12" bestFit="1" customWidth="1"/>
    <col min="9" max="9" width="11.140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22" ht="42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86" t="s">
        <v>44</v>
      </c>
      <c r="M1" s="186"/>
      <c r="N1" s="186"/>
      <c r="O1" s="186"/>
      <c r="P1" s="186"/>
      <c r="Q1" s="186"/>
    </row>
    <row r="2" spans="1:22" s="162" customFormat="1" ht="15" customHeight="1" x14ac:dyDescent="0.25">
      <c r="A2" s="163"/>
      <c r="B2" s="161"/>
    </row>
    <row r="3" spans="1:22" s="162" customFormat="1" ht="15" customHeight="1" x14ac:dyDescent="0.25">
      <c r="A3" s="98" t="s">
        <v>276</v>
      </c>
      <c r="B3" s="161"/>
    </row>
    <row r="4" spans="1:22" s="162" customFormat="1" ht="15" customHeight="1" x14ac:dyDescent="0.25">
      <c r="A4" s="93" t="s">
        <v>277</v>
      </c>
      <c r="B4" s="161"/>
    </row>
    <row r="5" spans="1:22" s="162" customFormat="1" ht="15" customHeight="1" x14ac:dyDescent="0.25">
      <c r="A5" s="98" t="s">
        <v>223</v>
      </c>
      <c r="B5" s="161"/>
    </row>
    <row r="6" spans="1:22" s="162" customFormat="1" ht="15" customHeight="1" x14ac:dyDescent="0.25">
      <c r="A6" s="98"/>
      <c r="B6" s="161"/>
    </row>
    <row r="7" spans="1:22" s="162" customFormat="1" ht="15" customHeight="1" x14ac:dyDescent="0.25">
      <c r="A7" s="98"/>
      <c r="B7" s="161"/>
    </row>
    <row r="8" spans="1:22" s="162" customFormat="1" ht="30" customHeight="1" x14ac:dyDescent="0.25">
      <c r="A8" s="198" t="s">
        <v>275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68"/>
      <c r="S8" s="168"/>
      <c r="T8" s="168"/>
      <c r="U8" s="168"/>
      <c r="V8" s="168"/>
    </row>
    <row r="9" spans="1:22" s="162" customFormat="1" ht="15" customHeight="1" x14ac:dyDescent="0.25">
      <c r="A9" s="163"/>
      <c r="B9" s="161"/>
    </row>
    <row r="10" spans="1:22" s="162" customFormat="1" ht="15" customHeight="1" x14ac:dyDescent="0.25">
      <c r="A10" s="160"/>
      <c r="B10" s="161"/>
    </row>
    <row r="11" spans="1:22" x14ac:dyDescent="0.25">
      <c r="A11" s="5"/>
    </row>
    <row r="12" spans="1:22" x14ac:dyDescent="0.25">
      <c r="A12" s="6" t="s">
        <v>116</v>
      </c>
      <c r="B12" s="6"/>
    </row>
    <row r="13" spans="1:22" x14ac:dyDescent="0.25">
      <c r="A13" s="7" t="s">
        <v>0</v>
      </c>
      <c r="B13" s="30">
        <v>123</v>
      </c>
    </row>
    <row r="14" spans="1:22" x14ac:dyDescent="0.25">
      <c r="A14" s="27" t="s">
        <v>119</v>
      </c>
      <c r="B14" s="27"/>
    </row>
    <row r="15" spans="1:22" x14ac:dyDescent="0.25">
      <c r="A15" s="8" t="s">
        <v>45</v>
      </c>
      <c r="B15" s="69">
        <v>1464</v>
      </c>
    </row>
    <row r="16" spans="1:22" x14ac:dyDescent="0.25">
      <c r="A16" s="150" t="s">
        <v>110</v>
      </c>
      <c r="B16" s="6"/>
    </row>
    <row r="17" spans="1:15" x14ac:dyDescent="0.25">
      <c r="A17" s="7" t="s">
        <v>1</v>
      </c>
      <c r="B17" s="29">
        <v>1</v>
      </c>
    </row>
    <row r="18" spans="1:15" x14ac:dyDescent="0.25">
      <c r="A18" s="7" t="s">
        <v>2</v>
      </c>
      <c r="B18" s="29">
        <v>7</v>
      </c>
    </row>
    <row r="19" spans="1:15" x14ac:dyDescent="0.25">
      <c r="B19"/>
    </row>
    <row r="20" spans="1:15" x14ac:dyDescent="0.25">
      <c r="A20" s="93"/>
      <c r="B20"/>
    </row>
    <row r="21" spans="1:15" x14ac:dyDescent="0.25">
      <c r="A21" s="98"/>
      <c r="B21"/>
    </row>
    <row r="22" spans="1:15" x14ac:dyDescent="0.25">
      <c r="A22" s="98"/>
      <c r="B22"/>
    </row>
    <row r="23" spans="1:15" x14ac:dyDescent="0.25">
      <c r="A23" s="98"/>
      <c r="B23"/>
    </row>
    <row r="24" spans="1:15" x14ac:dyDescent="0.25">
      <c r="A24" s="98"/>
      <c r="B24"/>
    </row>
    <row r="25" spans="1:15" x14ac:dyDescent="0.25">
      <c r="B25"/>
    </row>
    <row r="26" spans="1:15" x14ac:dyDescent="0.25">
      <c r="B26"/>
    </row>
    <row r="27" spans="1:15" x14ac:dyDescent="0.25">
      <c r="B27"/>
    </row>
    <row r="28" spans="1:15" s="11" customFormat="1" x14ac:dyDescent="0.25">
      <c r="I28"/>
      <c r="J28"/>
      <c r="K28"/>
      <c r="L28"/>
      <c r="M28"/>
    </row>
    <row r="29" spans="1:15" s="11" customFormat="1" ht="15" customHeight="1" x14ac:dyDescent="0.25">
      <c r="A29" s="171" t="s">
        <v>251</v>
      </c>
      <c r="B29" s="173" t="s">
        <v>3</v>
      </c>
      <c r="C29" s="174"/>
      <c r="D29" s="174"/>
      <c r="E29" s="174"/>
      <c r="F29" s="175"/>
      <c r="G29" s="109"/>
      <c r="H29" s="10"/>
      <c r="I29"/>
      <c r="J29"/>
      <c r="K29"/>
      <c r="L29"/>
      <c r="M29"/>
    </row>
    <row r="30" spans="1:15" s="11" customFormat="1" ht="30" customHeight="1" x14ac:dyDescent="0.2">
      <c r="A30" s="172"/>
      <c r="B30" s="159" t="s">
        <v>248</v>
      </c>
      <c r="C30" s="167" t="s">
        <v>246</v>
      </c>
      <c r="D30" s="12" t="s">
        <v>247</v>
      </c>
      <c r="E30" s="146" t="s">
        <v>274</v>
      </c>
      <c r="F30" s="145" t="s">
        <v>249</v>
      </c>
      <c r="G30" s="39" t="s">
        <v>7</v>
      </c>
      <c r="H30" s="39" t="s">
        <v>8</v>
      </c>
      <c r="I30" s="187" t="s">
        <v>252</v>
      </c>
      <c r="J30" s="188"/>
      <c r="K30" s="188"/>
      <c r="L30" s="188"/>
      <c r="M30" s="188"/>
      <c r="N30" s="188"/>
    </row>
    <row r="31" spans="1:15" s="11" customFormat="1" ht="15.75" customHeight="1" x14ac:dyDescent="0.25">
      <c r="A31" s="7" t="s">
        <v>10</v>
      </c>
      <c r="B31" s="165">
        <v>32</v>
      </c>
      <c r="C31" s="165">
        <v>44</v>
      </c>
      <c r="D31" s="147">
        <v>5</v>
      </c>
      <c r="E31" s="165">
        <v>48</v>
      </c>
      <c r="F31" s="165">
        <v>45</v>
      </c>
      <c r="G31" s="147">
        <v>174</v>
      </c>
      <c r="H31" s="148"/>
      <c r="I31"/>
      <c r="J31"/>
      <c r="K31"/>
      <c r="L31"/>
      <c r="M31"/>
    </row>
    <row r="32" spans="1:15" s="11" customFormat="1" ht="22.5" customHeight="1" x14ac:dyDescent="0.2">
      <c r="A32" s="7" t="s">
        <v>253</v>
      </c>
      <c r="B32" s="165">
        <v>323</v>
      </c>
      <c r="C32" s="166">
        <v>535</v>
      </c>
      <c r="D32" s="149">
        <v>85</v>
      </c>
      <c r="E32" s="165">
        <v>507</v>
      </c>
      <c r="F32" s="165">
        <v>455</v>
      </c>
      <c r="G32" s="147">
        <v>1905</v>
      </c>
      <c r="H32" s="147">
        <v>71</v>
      </c>
      <c r="I32" s="187" t="s">
        <v>254</v>
      </c>
      <c r="J32" s="188"/>
      <c r="K32" s="188"/>
      <c r="L32" s="188"/>
      <c r="M32" s="188"/>
      <c r="N32" s="188"/>
      <c r="O32" s="188"/>
    </row>
    <row r="33" spans="1:17" s="11" customFormat="1" ht="17.25" customHeight="1" x14ac:dyDescent="0.2">
      <c r="A33" s="7" t="s">
        <v>11</v>
      </c>
      <c r="B33" s="165">
        <v>206</v>
      </c>
      <c r="C33" s="166">
        <v>259</v>
      </c>
      <c r="D33" s="149">
        <v>53</v>
      </c>
      <c r="E33" s="165">
        <v>259</v>
      </c>
      <c r="F33" s="165">
        <v>134</v>
      </c>
      <c r="G33" s="147">
        <v>911</v>
      </c>
      <c r="H33" s="147">
        <v>32</v>
      </c>
    </row>
    <row r="34" spans="1:17" s="11" customFormat="1" ht="17.25" customHeight="1" x14ac:dyDescent="0.2">
      <c r="A34" s="7" t="s">
        <v>118</v>
      </c>
      <c r="B34" s="165">
        <v>52</v>
      </c>
      <c r="C34" s="165">
        <v>80</v>
      </c>
      <c r="D34" s="147">
        <v>13</v>
      </c>
      <c r="E34" s="165">
        <v>59</v>
      </c>
      <c r="F34" s="165">
        <v>62</v>
      </c>
      <c r="G34" s="147">
        <v>266</v>
      </c>
      <c r="H34" s="13"/>
    </row>
    <row r="35" spans="1:17" s="11" customFormat="1" ht="17.25" customHeight="1" x14ac:dyDescent="0.2">
      <c r="A35" s="7" t="s">
        <v>117</v>
      </c>
      <c r="B35" s="165">
        <v>27</v>
      </c>
      <c r="C35" s="166">
        <v>28</v>
      </c>
      <c r="D35" s="149">
        <v>2</v>
      </c>
      <c r="E35" s="165">
        <v>27</v>
      </c>
      <c r="F35" s="165">
        <v>11</v>
      </c>
      <c r="G35" s="147">
        <v>95</v>
      </c>
      <c r="H35" s="13"/>
    </row>
    <row r="36" spans="1:17" s="11" customFormat="1" ht="15" customHeight="1" x14ac:dyDescent="0.2">
      <c r="A36" s="14"/>
      <c r="B36" s="15"/>
      <c r="C36" s="13"/>
      <c r="D36" s="13"/>
      <c r="E36" s="13"/>
      <c r="F36" s="13"/>
      <c r="G36" s="13"/>
      <c r="H36" s="13"/>
    </row>
    <row r="37" spans="1:17" s="11" customFormat="1" ht="15" customHeight="1" x14ac:dyDescent="0.2">
      <c r="A37" s="14"/>
      <c r="B37" s="15"/>
      <c r="C37" s="13"/>
      <c r="D37" s="13"/>
      <c r="E37" s="13"/>
      <c r="F37" s="13"/>
      <c r="G37" s="13"/>
      <c r="H37" s="13"/>
    </row>
    <row r="38" spans="1:17" s="153" customFormat="1" ht="12" customHeight="1" x14ac:dyDescent="0.2">
      <c r="A38" s="156"/>
    </row>
    <row r="39" spans="1:17" s="153" customFormat="1" ht="36" customHeight="1" x14ac:dyDescent="0.2">
      <c r="A39" s="184" t="s">
        <v>273</v>
      </c>
      <c r="B39" s="176" t="s">
        <v>248</v>
      </c>
      <c r="C39" s="177"/>
      <c r="D39" s="178"/>
      <c r="E39" s="179" t="s">
        <v>246</v>
      </c>
      <c r="F39" s="180"/>
      <c r="G39" s="181"/>
      <c r="H39" s="189" t="s">
        <v>247</v>
      </c>
      <c r="I39" s="190"/>
      <c r="J39" s="191"/>
      <c r="K39" s="192" t="s">
        <v>250</v>
      </c>
      <c r="L39" s="193"/>
      <c r="M39" s="194"/>
      <c r="N39" s="195" t="s">
        <v>267</v>
      </c>
      <c r="O39" s="196"/>
      <c r="P39" s="197"/>
      <c r="Q39" s="182" t="s">
        <v>32</v>
      </c>
    </row>
    <row r="40" spans="1:17" s="153" customFormat="1" ht="12" x14ac:dyDescent="0.2">
      <c r="A40" s="185" t="s">
        <v>268</v>
      </c>
      <c r="B40" s="157" t="s">
        <v>49</v>
      </c>
      <c r="C40" s="157" t="s">
        <v>12</v>
      </c>
      <c r="D40" s="157" t="s">
        <v>7</v>
      </c>
      <c r="E40" s="157" t="s">
        <v>49</v>
      </c>
      <c r="F40" s="157" t="s">
        <v>12</v>
      </c>
      <c r="G40" s="157" t="s">
        <v>7</v>
      </c>
      <c r="H40" s="157" t="s">
        <v>49</v>
      </c>
      <c r="I40" s="157" t="s">
        <v>12</v>
      </c>
      <c r="J40" s="157" t="s">
        <v>7</v>
      </c>
      <c r="K40" s="157" t="s">
        <v>49</v>
      </c>
      <c r="L40" s="157" t="s">
        <v>12</v>
      </c>
      <c r="M40" s="157" t="s">
        <v>7</v>
      </c>
      <c r="N40" s="157" t="s">
        <v>49</v>
      </c>
      <c r="O40" s="157" t="s">
        <v>12</v>
      </c>
      <c r="P40" s="157" t="s">
        <v>7</v>
      </c>
      <c r="Q40" s="183"/>
    </row>
    <row r="41" spans="1:17" s="153" customFormat="1" ht="12" x14ac:dyDescent="0.2">
      <c r="A41" s="154" t="s">
        <v>216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>
        <v>1</v>
      </c>
      <c r="M41" s="155">
        <v>1</v>
      </c>
      <c r="N41" s="155">
        <v>4</v>
      </c>
      <c r="O41" s="155">
        <v>1</v>
      </c>
      <c r="P41" s="155">
        <v>5</v>
      </c>
      <c r="Q41" s="155">
        <v>6</v>
      </c>
    </row>
    <row r="42" spans="1:17" s="153" customFormat="1" ht="12" x14ac:dyDescent="0.2">
      <c r="A42" s="154" t="s">
        <v>269</v>
      </c>
      <c r="B42" s="154">
        <v>1</v>
      </c>
      <c r="C42" s="154"/>
      <c r="D42" s="154">
        <v>1</v>
      </c>
      <c r="E42" s="154">
        <v>1</v>
      </c>
      <c r="F42" s="154">
        <v>2</v>
      </c>
      <c r="G42" s="154">
        <v>3</v>
      </c>
      <c r="H42" s="154"/>
      <c r="I42" s="154"/>
      <c r="J42" s="154"/>
      <c r="K42" s="154"/>
      <c r="L42" s="154">
        <v>1</v>
      </c>
      <c r="M42" s="154">
        <v>1</v>
      </c>
      <c r="N42" s="154">
        <v>1</v>
      </c>
      <c r="O42" s="154"/>
      <c r="P42" s="154">
        <v>1</v>
      </c>
      <c r="Q42" s="154">
        <v>6</v>
      </c>
    </row>
    <row r="43" spans="1:17" s="153" customFormat="1" ht="12" x14ac:dyDescent="0.2">
      <c r="A43" s="154" t="s">
        <v>54</v>
      </c>
      <c r="B43" s="154">
        <v>2</v>
      </c>
      <c r="C43" s="154">
        <v>3</v>
      </c>
      <c r="D43" s="154">
        <v>5</v>
      </c>
      <c r="E43" s="154">
        <v>33</v>
      </c>
      <c r="F43" s="154">
        <v>9</v>
      </c>
      <c r="G43" s="154">
        <v>42</v>
      </c>
      <c r="H43" s="154">
        <v>3</v>
      </c>
      <c r="I43" s="154">
        <v>1</v>
      </c>
      <c r="J43" s="154">
        <v>4</v>
      </c>
      <c r="K43" s="154">
        <v>16</v>
      </c>
      <c r="L43" s="154">
        <v>6</v>
      </c>
      <c r="M43" s="154">
        <v>22</v>
      </c>
      <c r="N43" s="154">
        <v>32</v>
      </c>
      <c r="O43" s="154">
        <v>5</v>
      </c>
      <c r="P43" s="154">
        <v>37</v>
      </c>
      <c r="Q43" s="154">
        <v>110</v>
      </c>
    </row>
    <row r="44" spans="1:17" s="153" customFormat="1" ht="12" x14ac:dyDescent="0.2">
      <c r="A44" s="154" t="s">
        <v>270</v>
      </c>
      <c r="B44" s="154"/>
      <c r="C44" s="154"/>
      <c r="D44" s="154"/>
      <c r="E44" s="154">
        <v>1</v>
      </c>
      <c r="F44" s="154"/>
      <c r="G44" s="154">
        <v>1</v>
      </c>
      <c r="H44" s="154"/>
      <c r="I44" s="154"/>
      <c r="J44" s="154"/>
      <c r="K44" s="154"/>
      <c r="L44" s="154"/>
      <c r="M44" s="154"/>
      <c r="N44" s="154"/>
      <c r="O44" s="154"/>
      <c r="P44" s="154"/>
      <c r="Q44" s="154">
        <v>1</v>
      </c>
    </row>
    <row r="45" spans="1:17" s="153" customFormat="1" ht="12" x14ac:dyDescent="0.2">
      <c r="A45" s="154" t="s">
        <v>271</v>
      </c>
      <c r="B45" s="154"/>
      <c r="C45" s="154"/>
      <c r="D45" s="154"/>
      <c r="E45" s="154"/>
      <c r="F45" s="154">
        <v>1</v>
      </c>
      <c r="G45" s="154">
        <v>1</v>
      </c>
      <c r="H45" s="154"/>
      <c r="I45" s="154"/>
      <c r="J45" s="154"/>
      <c r="K45" s="154"/>
      <c r="L45" s="154"/>
      <c r="M45" s="154"/>
      <c r="N45" s="154"/>
      <c r="O45" s="154"/>
      <c r="P45" s="154"/>
      <c r="Q45" s="154">
        <v>1</v>
      </c>
    </row>
    <row r="46" spans="1:17" s="153" customFormat="1" ht="12" x14ac:dyDescent="0.2">
      <c r="A46" s="154" t="s">
        <v>218</v>
      </c>
      <c r="B46" s="154">
        <v>1</v>
      </c>
      <c r="C46" s="154">
        <v>9</v>
      </c>
      <c r="D46" s="154">
        <v>10</v>
      </c>
      <c r="E46" s="154">
        <v>6</v>
      </c>
      <c r="F46" s="154">
        <v>14</v>
      </c>
      <c r="G46" s="154">
        <v>20</v>
      </c>
      <c r="H46" s="154">
        <v>2</v>
      </c>
      <c r="I46" s="154">
        <v>2</v>
      </c>
      <c r="J46" s="154">
        <v>4</v>
      </c>
      <c r="K46" s="154">
        <v>14</v>
      </c>
      <c r="L46" s="154">
        <v>20</v>
      </c>
      <c r="M46" s="154">
        <v>34</v>
      </c>
      <c r="N46" s="154">
        <v>39</v>
      </c>
      <c r="O46" s="154">
        <v>22</v>
      </c>
      <c r="P46" s="154">
        <v>61</v>
      </c>
      <c r="Q46" s="154">
        <v>129</v>
      </c>
    </row>
    <row r="47" spans="1:17" s="153" customFormat="1" ht="12" x14ac:dyDescent="0.2">
      <c r="A47" s="154" t="s">
        <v>272</v>
      </c>
      <c r="B47" s="154"/>
      <c r="C47" s="154"/>
      <c r="D47" s="154"/>
      <c r="E47" s="154">
        <v>1</v>
      </c>
      <c r="F47" s="154"/>
      <c r="G47" s="154">
        <v>1</v>
      </c>
      <c r="H47" s="154"/>
      <c r="I47" s="154"/>
      <c r="J47" s="154"/>
      <c r="K47" s="154"/>
      <c r="L47" s="154"/>
      <c r="M47" s="154"/>
      <c r="N47" s="154">
        <v>3</v>
      </c>
      <c r="O47" s="154">
        <v>1</v>
      </c>
      <c r="P47" s="154">
        <v>4</v>
      </c>
      <c r="Q47" s="154">
        <v>5</v>
      </c>
    </row>
    <row r="48" spans="1:17" s="153" customFormat="1" ht="12" x14ac:dyDescent="0.2">
      <c r="A48" s="154" t="s">
        <v>219</v>
      </c>
      <c r="B48" s="154">
        <v>15</v>
      </c>
      <c r="C48" s="154">
        <v>19</v>
      </c>
      <c r="D48" s="154">
        <v>34</v>
      </c>
      <c r="E48" s="154">
        <v>53</v>
      </c>
      <c r="F48" s="154">
        <v>40</v>
      </c>
      <c r="G48" s="154">
        <v>93</v>
      </c>
      <c r="H48" s="154">
        <v>4</v>
      </c>
      <c r="I48" s="154">
        <v>7</v>
      </c>
      <c r="J48" s="154">
        <v>11</v>
      </c>
      <c r="K48" s="154">
        <v>19</v>
      </c>
      <c r="L48" s="154">
        <v>23</v>
      </c>
      <c r="M48" s="154">
        <v>42</v>
      </c>
      <c r="N48" s="154">
        <v>70</v>
      </c>
      <c r="O48" s="154">
        <v>30</v>
      </c>
      <c r="P48" s="154">
        <v>100</v>
      </c>
      <c r="Q48" s="154">
        <v>280</v>
      </c>
    </row>
    <row r="49" spans="1:17" s="153" customFormat="1" ht="12" x14ac:dyDescent="0.2">
      <c r="A49" s="158" t="s">
        <v>7</v>
      </c>
      <c r="B49" s="158">
        <v>19</v>
      </c>
      <c r="C49" s="158">
        <v>31</v>
      </c>
      <c r="D49" s="158">
        <v>50</v>
      </c>
      <c r="E49" s="158">
        <v>95</v>
      </c>
      <c r="F49" s="158">
        <v>66</v>
      </c>
      <c r="G49" s="158">
        <v>161</v>
      </c>
      <c r="H49" s="158">
        <v>9</v>
      </c>
      <c r="I49" s="158">
        <v>10</v>
      </c>
      <c r="J49" s="158">
        <v>19</v>
      </c>
      <c r="K49" s="158">
        <v>49</v>
      </c>
      <c r="L49" s="158">
        <v>51</v>
      </c>
      <c r="M49" s="158">
        <v>100</v>
      </c>
      <c r="N49" s="158">
        <v>149</v>
      </c>
      <c r="O49" s="158">
        <v>59</v>
      </c>
      <c r="P49" s="158">
        <v>208</v>
      </c>
      <c r="Q49" s="158">
        <v>538</v>
      </c>
    </row>
    <row r="50" spans="1:17" s="100" customFormat="1" ht="15" customHeight="1" x14ac:dyDescent="0.2">
      <c r="A50" s="152"/>
      <c r="B50" s="53"/>
      <c r="C50" s="53"/>
      <c r="D50" s="53"/>
    </row>
    <row r="51" spans="1:17" s="100" customFormat="1" ht="15" customHeight="1" x14ac:dyDescent="0.2">
      <c r="A51" s="152"/>
      <c r="B51" s="53"/>
      <c r="C51" s="53"/>
      <c r="D51" s="53"/>
    </row>
    <row r="52" spans="1:17" s="11" customFormat="1" ht="20.100000000000001" customHeight="1" x14ac:dyDescent="0.2"/>
    <row r="53" spans="1:17" s="11" customFormat="1" ht="20.100000000000001" customHeight="1" x14ac:dyDescent="0.2">
      <c r="A53" s="66" t="s">
        <v>279</v>
      </c>
      <c r="B53" s="67" t="s">
        <v>49</v>
      </c>
      <c r="C53" s="67" t="s">
        <v>12</v>
      </c>
      <c r="D53" s="72" t="s">
        <v>7</v>
      </c>
      <c r="E53" s="54" t="s">
        <v>280</v>
      </c>
    </row>
    <row r="54" spans="1:17" s="11" customFormat="1" ht="20.100000000000001" customHeight="1" x14ac:dyDescent="0.2">
      <c r="A54" s="7" t="s">
        <v>112</v>
      </c>
      <c r="B54" s="8">
        <v>20</v>
      </c>
      <c r="C54" s="8">
        <v>14</v>
      </c>
      <c r="D54" s="73">
        <f>SUM(B54:C54)</f>
        <v>34</v>
      </c>
    </row>
    <row r="55" spans="1:17" s="11" customFormat="1" ht="20.100000000000001" customHeight="1" x14ac:dyDescent="0.2">
      <c r="A55" s="7" t="s">
        <v>113</v>
      </c>
      <c r="B55" s="29">
        <v>9</v>
      </c>
      <c r="C55" s="30">
        <v>8</v>
      </c>
      <c r="D55" s="224">
        <f t="shared" ref="D55:D57" si="0">SUM(B55:C55)</f>
        <v>17</v>
      </c>
    </row>
    <row r="56" spans="1:17" s="11" customFormat="1" ht="20.100000000000001" customHeight="1" x14ac:dyDescent="0.2">
      <c r="A56" s="7" t="s">
        <v>114</v>
      </c>
      <c r="B56" s="9">
        <v>21</v>
      </c>
      <c r="C56" s="8">
        <v>14</v>
      </c>
      <c r="D56" s="73">
        <f t="shared" si="0"/>
        <v>35</v>
      </c>
    </row>
    <row r="57" spans="1:17" s="11" customFormat="1" ht="20.100000000000001" customHeight="1" x14ac:dyDescent="0.2">
      <c r="A57" s="7" t="s">
        <v>115</v>
      </c>
      <c r="B57" s="8">
        <v>14</v>
      </c>
      <c r="C57" s="8">
        <v>18</v>
      </c>
      <c r="D57" s="73">
        <f t="shared" si="0"/>
        <v>32</v>
      </c>
    </row>
    <row r="58" spans="1:17" s="11" customFormat="1" ht="20.100000000000001" customHeight="1" x14ac:dyDescent="0.2">
      <c r="A58" s="74" t="s">
        <v>7</v>
      </c>
      <c r="B58" s="9">
        <f>SUM(B54:B57)</f>
        <v>64</v>
      </c>
      <c r="C58" s="9">
        <f t="shared" ref="C58:D58" si="1">SUM(C54:C57)</f>
        <v>54</v>
      </c>
      <c r="D58" s="9">
        <f t="shared" si="1"/>
        <v>118</v>
      </c>
    </row>
    <row r="59" spans="1:17" s="11" customFormat="1" ht="20.100000000000001" customHeight="1" x14ac:dyDescent="0.2">
      <c r="A59" s="16"/>
      <c r="B59" s="15"/>
      <c r="C59" s="13"/>
      <c r="D59" s="14"/>
    </row>
    <row r="60" spans="1:17" s="11" customFormat="1" ht="15.75" customHeight="1" x14ac:dyDescent="0.2">
      <c r="A60" s="16"/>
      <c r="B60" s="13"/>
      <c r="C60" s="13"/>
      <c r="D60" s="13"/>
    </row>
    <row r="61" spans="1:17" s="11" customFormat="1" ht="30" customHeight="1" x14ac:dyDescent="0.2">
      <c r="A61" s="169" t="s">
        <v>226</v>
      </c>
      <c r="B61" s="170"/>
      <c r="E61" s="100"/>
      <c r="F61" s="101"/>
    </row>
    <row r="62" spans="1:17" s="11" customFormat="1" ht="15.75" customHeight="1" x14ac:dyDescent="0.2">
      <c r="A62" s="44" t="s">
        <v>13</v>
      </c>
      <c r="B62" s="45">
        <v>3771337.98</v>
      </c>
      <c r="E62" s="102"/>
      <c r="F62" s="103"/>
    </row>
    <row r="63" spans="1:17" s="11" customFormat="1" x14ac:dyDescent="0.35">
      <c r="A63" s="46" t="s">
        <v>14</v>
      </c>
      <c r="B63" s="45">
        <v>7441999</v>
      </c>
      <c r="E63" s="104"/>
      <c r="F63" s="103"/>
    </row>
    <row r="64" spans="1:17" s="11" customFormat="1" x14ac:dyDescent="0.35">
      <c r="A64" s="46" t="s">
        <v>42</v>
      </c>
      <c r="B64" s="45">
        <v>267000</v>
      </c>
      <c r="E64" s="104"/>
      <c r="F64" s="103"/>
    </row>
    <row r="65" spans="1:16" s="11" customFormat="1" x14ac:dyDescent="0.35">
      <c r="A65" s="46" t="s">
        <v>15</v>
      </c>
      <c r="B65" s="108">
        <v>3047283.99</v>
      </c>
      <c r="E65" s="104"/>
      <c r="F65" s="105"/>
    </row>
    <row r="66" spans="1:16" s="11" customFormat="1" x14ac:dyDescent="0.35">
      <c r="A66" s="46" t="s">
        <v>16</v>
      </c>
      <c r="B66" s="108">
        <v>2675859.7000000002</v>
      </c>
      <c r="E66" s="104"/>
      <c r="F66" s="105"/>
    </row>
    <row r="67" spans="1:16" s="11" customFormat="1" x14ac:dyDescent="0.35">
      <c r="A67" s="46" t="s">
        <v>17</v>
      </c>
      <c r="B67" s="47">
        <v>2902000</v>
      </c>
      <c r="E67" s="104"/>
      <c r="F67" s="103"/>
      <c r="J67" s="68"/>
    </row>
    <row r="68" spans="1:16" s="11" customFormat="1" x14ac:dyDescent="0.35">
      <c r="A68" s="46" t="s">
        <v>18</v>
      </c>
      <c r="B68" s="47">
        <v>140597</v>
      </c>
      <c r="C68" s="54"/>
      <c r="E68" s="104"/>
      <c r="F68" s="103"/>
    </row>
    <row r="69" spans="1:16" s="11" customFormat="1" x14ac:dyDescent="0.35">
      <c r="A69" s="46" t="s">
        <v>19</v>
      </c>
      <c r="B69" s="47">
        <v>1692</v>
      </c>
      <c r="C69" s="54"/>
      <c r="E69" s="104"/>
      <c r="F69" s="105"/>
    </row>
    <row r="70" spans="1:16" s="11" customFormat="1" x14ac:dyDescent="0.35">
      <c r="A70" s="46" t="s">
        <v>48</v>
      </c>
      <c r="B70" s="47">
        <v>7435.96</v>
      </c>
      <c r="C70" s="54"/>
      <c r="E70" s="104"/>
      <c r="F70" s="105"/>
    </row>
    <row r="71" spans="1:16" s="11" customFormat="1" ht="13.5" x14ac:dyDescent="0.2">
      <c r="A71" s="46" t="s">
        <v>20</v>
      </c>
      <c r="B71" s="47">
        <v>6262190.6399999997</v>
      </c>
      <c r="E71" s="100"/>
      <c r="F71" s="106"/>
    </row>
    <row r="72" spans="1:16" s="11" customFormat="1" ht="13.5" x14ac:dyDescent="0.2">
      <c r="A72" s="46" t="s">
        <v>52</v>
      </c>
      <c r="B72" s="47">
        <v>46200</v>
      </c>
      <c r="E72" s="100"/>
      <c r="F72" s="107"/>
    </row>
    <row r="73" spans="1:16" s="11" customFormat="1" ht="12" x14ac:dyDescent="0.2">
      <c r="A73" s="48" t="s">
        <v>21</v>
      </c>
      <c r="B73" s="18">
        <f>SUM(B62:B72)</f>
        <v>26563596.270000003</v>
      </c>
      <c r="C73" s="68"/>
      <c r="E73" s="100"/>
      <c r="F73" s="100"/>
    </row>
    <row r="74" spans="1:16" s="11" customFormat="1" ht="12" x14ac:dyDescent="0.2">
      <c r="A74" s="17" t="s">
        <v>47</v>
      </c>
      <c r="B74" s="18">
        <v>182535089</v>
      </c>
    </row>
    <row r="75" spans="1:16" s="11" customFormat="1" ht="13.5" x14ac:dyDescent="0.2">
      <c r="A75" s="17" t="s">
        <v>22</v>
      </c>
      <c r="B75" s="19">
        <f>B73/B74</f>
        <v>0.14552597210501267</v>
      </c>
      <c r="F75" s="26"/>
    </row>
    <row r="76" spans="1:16" x14ac:dyDescent="0.25">
      <c r="B76" s="26"/>
      <c r="C76" s="26"/>
      <c r="D76" s="26"/>
      <c r="E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25">
      <c r="B77" s="70"/>
    </row>
    <row r="78" spans="1:16" x14ac:dyDescent="0.25">
      <c r="B78" s="71"/>
    </row>
    <row r="82" spans="6:6" x14ac:dyDescent="0.25">
      <c r="F82" s="11"/>
    </row>
    <row r="83" spans="6:6" x14ac:dyDescent="0.25">
      <c r="F83" s="11"/>
    </row>
  </sheetData>
  <mergeCells count="14">
    <mergeCell ref="Q39:Q40"/>
    <mergeCell ref="A39:A40"/>
    <mergeCell ref="L1:Q1"/>
    <mergeCell ref="I30:N30"/>
    <mergeCell ref="I32:O32"/>
    <mergeCell ref="H39:J39"/>
    <mergeCell ref="K39:M39"/>
    <mergeCell ref="N39:P39"/>
    <mergeCell ref="A8:Q8"/>
    <mergeCell ref="A61:B61"/>
    <mergeCell ref="A29:A30"/>
    <mergeCell ref="B29:F29"/>
    <mergeCell ref="B39:D39"/>
    <mergeCell ref="E39:G39"/>
  </mergeCells>
  <conditionalFormatting sqref="B66">
    <cfRule type="containsBlanks" dxfId="11" priority="1">
      <formula>LEN(TRIM(B66))=0</formula>
    </cfRule>
  </conditionalFormatting>
  <conditionalFormatting sqref="B65">
    <cfRule type="containsBlanks" dxfId="10" priority="2">
      <formula>LEN(TRIM(B65))=0</formula>
    </cfRule>
  </conditionalFormatting>
  <pageMargins left="0.59055118110236227" right="0.39370078740157483" top="0.31496062992125984" bottom="0.31496062992125984" header="0.31496062992125984" footer="0.31496062992125984"/>
  <pageSetup paperSize="9" scale="94" fitToHeight="0" orientation="landscape" r:id="rId1"/>
  <headerFooter alignWithMargins="0"/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Normal="100" workbookViewId="0">
      <selection activeCell="L12" sqref="L12"/>
    </sheetView>
  </sheetViews>
  <sheetFormatPr baseColWidth="10" defaultRowHeight="15" x14ac:dyDescent="0.25"/>
  <cols>
    <col min="1" max="1" width="28.7109375" style="88" bestFit="1" customWidth="1"/>
    <col min="2" max="16384" width="11.42578125" style="88"/>
  </cols>
  <sheetData>
    <row r="1" spans="1:22" s="31" customFormat="1" ht="45" customHeight="1" thickBot="1" x14ac:dyDescent="0.3">
      <c r="A1" s="77"/>
      <c r="B1" s="78"/>
      <c r="C1" s="79"/>
      <c r="D1" s="79"/>
      <c r="E1" s="80"/>
      <c r="F1" s="81"/>
      <c r="G1" s="81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203" t="s">
        <v>44</v>
      </c>
      <c r="T1" s="203"/>
      <c r="U1" s="203"/>
      <c r="V1" s="203"/>
    </row>
    <row r="2" spans="1:22" s="31" customFormat="1" ht="12" customHeight="1" x14ac:dyDescent="0.25">
      <c r="A2" s="82"/>
      <c r="B2" s="83"/>
      <c r="C2" s="84"/>
      <c r="D2" s="84"/>
      <c r="E2" s="85"/>
      <c r="F2" s="86"/>
      <c r="G2" s="86"/>
      <c r="H2" s="86"/>
      <c r="I2" s="86"/>
      <c r="J2" s="87"/>
      <c r="K2" s="87"/>
    </row>
    <row r="3" spans="1:22" s="31" customFormat="1" ht="15" customHeight="1" x14ac:dyDescent="0.25">
      <c r="A3" s="97" t="s">
        <v>225</v>
      </c>
      <c r="B3" s="83"/>
      <c r="C3" s="84"/>
      <c r="D3" s="84"/>
      <c r="E3" s="85"/>
      <c r="F3" s="86"/>
      <c r="G3" s="86"/>
      <c r="H3" s="86"/>
      <c r="I3" s="86"/>
      <c r="J3" s="87"/>
      <c r="K3" s="87"/>
    </row>
    <row r="4" spans="1:22" s="31" customFormat="1" ht="15" customHeight="1" x14ac:dyDescent="0.25">
      <c r="A4" s="93" t="s">
        <v>222</v>
      </c>
      <c r="B4" s="83"/>
      <c r="C4" s="84"/>
      <c r="D4" s="84"/>
      <c r="E4" s="85"/>
      <c r="F4" s="86"/>
      <c r="G4" s="86"/>
      <c r="H4" s="86"/>
      <c r="I4" s="86"/>
      <c r="J4" s="87"/>
      <c r="K4" s="87"/>
    </row>
    <row r="5" spans="1:22" s="31" customFormat="1" ht="15" customHeight="1" x14ac:dyDescent="0.25">
      <c r="A5" s="98" t="s">
        <v>223</v>
      </c>
      <c r="B5" s="83"/>
      <c r="C5" s="84"/>
      <c r="D5" s="84"/>
      <c r="E5" s="85"/>
      <c r="F5" s="86"/>
      <c r="G5" s="86"/>
      <c r="H5" s="86"/>
      <c r="I5" s="86"/>
      <c r="J5" s="87"/>
      <c r="K5" s="87"/>
    </row>
    <row r="6" spans="1:22" s="31" customFormat="1" ht="21.75" customHeight="1" x14ac:dyDescent="0.25">
      <c r="A6" s="99"/>
      <c r="H6" s="86"/>
      <c r="I6" s="86"/>
      <c r="J6" s="87"/>
      <c r="K6" s="87"/>
    </row>
    <row r="7" spans="1:22" ht="30" customHeight="1" x14ac:dyDescent="0.25">
      <c r="A7" s="198" t="s">
        <v>224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</row>
    <row r="9" spans="1:22" x14ac:dyDescent="0.25">
      <c r="K9" s="89"/>
    </row>
    <row r="10" spans="1:22" x14ac:dyDescent="0.25">
      <c r="A10" s="182" t="s">
        <v>23</v>
      </c>
      <c r="B10" s="173" t="s">
        <v>51</v>
      </c>
      <c r="C10" s="174"/>
      <c r="D10" s="174"/>
      <c r="E10" s="174"/>
      <c r="F10" s="174"/>
      <c r="G10" s="174"/>
      <c r="H10" s="174"/>
      <c r="I10" s="175"/>
    </row>
    <row r="11" spans="1:22" x14ac:dyDescent="0.25">
      <c r="A11" s="199"/>
      <c r="B11" s="179" t="s">
        <v>4</v>
      </c>
      <c r="C11" s="181"/>
      <c r="D11" s="189" t="s">
        <v>5</v>
      </c>
      <c r="E11" s="191"/>
      <c r="F11" s="200" t="s">
        <v>6</v>
      </c>
      <c r="G11" s="201"/>
      <c r="H11" s="202" t="s">
        <v>26</v>
      </c>
      <c r="I11" s="202"/>
      <c r="J11" s="36"/>
      <c r="K11" s="36"/>
    </row>
    <row r="12" spans="1:22" x14ac:dyDescent="0.25">
      <c r="A12" s="183"/>
      <c r="B12" s="20" t="s">
        <v>9</v>
      </c>
      <c r="C12" s="38" t="s">
        <v>27</v>
      </c>
      <c r="D12" s="20" t="s">
        <v>9</v>
      </c>
      <c r="E12" s="20" t="s">
        <v>27</v>
      </c>
      <c r="F12" s="20" t="s">
        <v>9</v>
      </c>
      <c r="G12" s="20" t="s">
        <v>27</v>
      </c>
      <c r="H12" s="20" t="s">
        <v>9</v>
      </c>
      <c r="I12" s="20" t="s">
        <v>27</v>
      </c>
      <c r="J12" s="37" t="s">
        <v>24</v>
      </c>
      <c r="K12" s="37" t="s">
        <v>25</v>
      </c>
    </row>
    <row r="13" spans="1:22" x14ac:dyDescent="0.25">
      <c r="A13" s="21" t="s">
        <v>28</v>
      </c>
      <c r="B13" s="22">
        <v>17</v>
      </c>
      <c r="C13" s="49">
        <v>2205839.98</v>
      </c>
      <c r="D13" s="22">
        <v>2</v>
      </c>
      <c r="E13" s="49">
        <v>44770</v>
      </c>
      <c r="F13" s="22">
        <v>11</v>
      </c>
      <c r="G13" s="49">
        <v>1398276</v>
      </c>
      <c r="H13" s="22">
        <v>4</v>
      </c>
      <c r="I13" s="49">
        <v>122452</v>
      </c>
      <c r="J13" s="22">
        <f>B13+D13+F13+H13</f>
        <v>34</v>
      </c>
      <c r="K13" s="49">
        <f>C13+E13+G13+I13</f>
        <v>3771337.98</v>
      </c>
    </row>
    <row r="14" spans="1:22" x14ac:dyDescent="0.25">
      <c r="A14" s="23" t="s">
        <v>29</v>
      </c>
      <c r="B14" s="22">
        <v>13</v>
      </c>
      <c r="C14" s="49">
        <v>5049998</v>
      </c>
      <c r="D14" s="22">
        <v>1</v>
      </c>
      <c r="E14" s="49">
        <v>90000</v>
      </c>
      <c r="F14" s="22">
        <v>4</v>
      </c>
      <c r="G14" s="49">
        <v>2122001</v>
      </c>
      <c r="H14" s="22">
        <v>2</v>
      </c>
      <c r="I14" s="49">
        <v>180000</v>
      </c>
      <c r="J14" s="22">
        <f t="shared" ref="J14:J18" si="0">B14+D14+F14+H14</f>
        <v>20</v>
      </c>
      <c r="K14" s="49">
        <f t="shared" ref="K14:K18" si="1">C14+E14+G14+I14</f>
        <v>7441999</v>
      </c>
    </row>
    <row r="15" spans="1:22" x14ac:dyDescent="0.25">
      <c r="A15" s="23" t="s">
        <v>46</v>
      </c>
      <c r="B15" s="22">
        <v>1</v>
      </c>
      <c r="C15" s="49">
        <v>5000</v>
      </c>
      <c r="D15" s="22">
        <v>1</v>
      </c>
      <c r="E15" s="49">
        <v>40000</v>
      </c>
      <c r="F15" s="22">
        <v>0</v>
      </c>
      <c r="G15" s="49">
        <v>0</v>
      </c>
      <c r="H15" s="22">
        <v>3</v>
      </c>
      <c r="I15" s="49">
        <v>222000</v>
      </c>
      <c r="J15" s="22">
        <f t="shared" si="0"/>
        <v>5</v>
      </c>
      <c r="K15" s="49">
        <f t="shared" si="1"/>
        <v>267000</v>
      </c>
    </row>
    <row r="16" spans="1:22" x14ac:dyDescent="0.25">
      <c r="A16" s="23" t="s">
        <v>30</v>
      </c>
      <c r="B16" s="22">
        <v>6</v>
      </c>
      <c r="C16" s="49">
        <v>1733213.6</v>
      </c>
      <c r="D16" s="22">
        <v>0</v>
      </c>
      <c r="E16" s="49">
        <v>0</v>
      </c>
      <c r="F16" s="22">
        <v>3</v>
      </c>
      <c r="G16" s="49">
        <v>1215902.1399999999</v>
      </c>
      <c r="H16" s="22">
        <v>2</v>
      </c>
      <c r="I16" s="49">
        <v>98168.25</v>
      </c>
      <c r="J16" s="22">
        <f t="shared" si="0"/>
        <v>11</v>
      </c>
      <c r="K16" s="49">
        <f t="shared" si="1"/>
        <v>3047283.99</v>
      </c>
    </row>
    <row r="17" spans="1:11" x14ac:dyDescent="0.25">
      <c r="A17" s="23" t="s">
        <v>31</v>
      </c>
      <c r="B17" s="22">
        <v>7</v>
      </c>
      <c r="C17" s="49">
        <v>1017650.77</v>
      </c>
      <c r="D17" s="22">
        <v>0</v>
      </c>
      <c r="E17" s="49">
        <v>0</v>
      </c>
      <c r="F17" s="22">
        <v>6</v>
      </c>
      <c r="G17" s="49">
        <v>661084.28</v>
      </c>
      <c r="H17" s="22">
        <v>4</v>
      </c>
      <c r="I17" s="49">
        <v>997124.65</v>
      </c>
      <c r="J17" s="22">
        <f t="shared" si="0"/>
        <v>17</v>
      </c>
      <c r="K17" s="49">
        <f t="shared" si="1"/>
        <v>2675859.7000000002</v>
      </c>
    </row>
    <row r="18" spans="1:11" x14ac:dyDescent="0.25">
      <c r="A18" s="57" t="s">
        <v>52</v>
      </c>
      <c r="B18" s="55">
        <v>2</v>
      </c>
      <c r="C18" s="58">
        <v>8400</v>
      </c>
      <c r="D18" s="22">
        <v>2</v>
      </c>
      <c r="E18" s="49">
        <v>8400</v>
      </c>
      <c r="F18" s="55">
        <v>3</v>
      </c>
      <c r="G18" s="58">
        <v>12600</v>
      </c>
      <c r="H18" s="55">
        <v>4</v>
      </c>
      <c r="I18" s="58">
        <v>16800</v>
      </c>
      <c r="J18" s="22">
        <f t="shared" si="0"/>
        <v>11</v>
      </c>
      <c r="K18" s="49">
        <f t="shared" si="1"/>
        <v>46200</v>
      </c>
    </row>
    <row r="19" spans="1:11" x14ac:dyDescent="0.25">
      <c r="A19" s="24" t="s">
        <v>32</v>
      </c>
      <c r="B19" s="25">
        <f>SUM(B13:B18)</f>
        <v>46</v>
      </c>
      <c r="C19" s="50">
        <f>SUM(C13:C18)</f>
        <v>10020102.35</v>
      </c>
      <c r="D19" s="25">
        <f>SUM(D13:D18)</f>
        <v>6</v>
      </c>
      <c r="E19" s="50">
        <f>SUM(E13:E18)</f>
        <v>183170</v>
      </c>
      <c r="F19" s="25">
        <f t="shared" ref="F19:K19" si="2">SUM(F13:F18)</f>
        <v>27</v>
      </c>
      <c r="G19" s="50">
        <f t="shared" si="2"/>
        <v>5409863.4199999999</v>
      </c>
      <c r="H19" s="25">
        <f t="shared" si="2"/>
        <v>19</v>
      </c>
      <c r="I19" s="50">
        <f t="shared" si="2"/>
        <v>1636544.9</v>
      </c>
      <c r="J19" s="25">
        <f t="shared" si="2"/>
        <v>98</v>
      </c>
      <c r="K19" s="50">
        <f t="shared" si="2"/>
        <v>17249680.670000002</v>
      </c>
    </row>
    <row r="21" spans="1:11" x14ac:dyDescent="0.25">
      <c r="A21" s="182" t="s">
        <v>23</v>
      </c>
      <c r="B21" s="173" t="s">
        <v>51</v>
      </c>
      <c r="C21" s="174"/>
      <c r="D21" s="174"/>
      <c r="E21" s="174"/>
      <c r="F21" s="174"/>
      <c r="G21" s="174"/>
      <c r="H21" s="174"/>
      <c r="I21" s="175"/>
    </row>
    <row r="22" spans="1:11" x14ac:dyDescent="0.25">
      <c r="A22" s="199"/>
      <c r="B22" s="179" t="s">
        <v>4</v>
      </c>
      <c r="C22" s="181"/>
      <c r="D22" s="189" t="s">
        <v>5</v>
      </c>
      <c r="E22" s="191"/>
      <c r="F22" s="200" t="s">
        <v>6</v>
      </c>
      <c r="G22" s="201"/>
      <c r="H22" s="202" t="s">
        <v>26</v>
      </c>
      <c r="I22" s="202"/>
    </row>
    <row r="23" spans="1:11" x14ac:dyDescent="0.25">
      <c r="A23" s="183"/>
      <c r="B23" s="20" t="s">
        <v>49</v>
      </c>
      <c r="C23" s="56" t="s">
        <v>12</v>
      </c>
      <c r="D23" s="20" t="s">
        <v>49</v>
      </c>
      <c r="E23" s="20" t="s">
        <v>12</v>
      </c>
      <c r="F23" s="20" t="s">
        <v>49</v>
      </c>
      <c r="G23" s="20" t="s">
        <v>12</v>
      </c>
      <c r="H23" s="20" t="s">
        <v>49</v>
      </c>
      <c r="I23" s="20" t="s">
        <v>12</v>
      </c>
      <c r="J23" s="37" t="s">
        <v>24</v>
      </c>
    </row>
    <row r="24" spans="1:11" x14ac:dyDescent="0.25">
      <c r="A24" s="21" t="s">
        <v>28</v>
      </c>
      <c r="B24" s="22">
        <v>12</v>
      </c>
      <c r="C24" s="55">
        <v>5</v>
      </c>
      <c r="D24" s="22">
        <v>2</v>
      </c>
      <c r="E24" s="22">
        <v>0</v>
      </c>
      <c r="F24" s="22">
        <v>7</v>
      </c>
      <c r="G24" s="22">
        <v>4</v>
      </c>
      <c r="H24" s="22">
        <v>2</v>
      </c>
      <c r="I24" s="22">
        <v>2</v>
      </c>
      <c r="J24" s="22">
        <f>SUM(B24:I24)</f>
        <v>34</v>
      </c>
    </row>
    <row r="25" spans="1:11" x14ac:dyDescent="0.25">
      <c r="A25" s="23" t="s">
        <v>29</v>
      </c>
      <c r="B25" s="22">
        <v>9</v>
      </c>
      <c r="C25" s="55">
        <v>4</v>
      </c>
      <c r="D25" s="22">
        <v>0</v>
      </c>
      <c r="E25" s="22">
        <v>1</v>
      </c>
      <c r="F25" s="22">
        <v>3</v>
      </c>
      <c r="G25" s="22">
        <v>1</v>
      </c>
      <c r="H25" s="22">
        <v>2</v>
      </c>
      <c r="I25" s="22">
        <v>0</v>
      </c>
      <c r="J25" s="22">
        <f t="shared" ref="J25:J29" si="3">SUM(B25:I25)</f>
        <v>20</v>
      </c>
    </row>
    <row r="26" spans="1:11" x14ac:dyDescent="0.25">
      <c r="A26" s="23" t="s">
        <v>46</v>
      </c>
      <c r="B26" s="22">
        <v>1</v>
      </c>
      <c r="C26" s="55">
        <v>0</v>
      </c>
      <c r="D26" s="22">
        <v>1</v>
      </c>
      <c r="E26" s="22">
        <v>0</v>
      </c>
      <c r="F26" s="22">
        <v>0</v>
      </c>
      <c r="G26" s="22">
        <v>0</v>
      </c>
      <c r="H26" s="22">
        <v>2</v>
      </c>
      <c r="I26" s="22">
        <v>1</v>
      </c>
      <c r="J26" s="22">
        <f t="shared" si="3"/>
        <v>5</v>
      </c>
    </row>
    <row r="27" spans="1:11" x14ac:dyDescent="0.25">
      <c r="A27" s="23" t="s">
        <v>30</v>
      </c>
      <c r="B27" s="22">
        <v>6</v>
      </c>
      <c r="C27" s="55">
        <v>0</v>
      </c>
      <c r="D27" s="22">
        <v>0</v>
      </c>
      <c r="E27" s="22">
        <v>0</v>
      </c>
      <c r="F27" s="22">
        <v>2</v>
      </c>
      <c r="G27" s="22">
        <v>1</v>
      </c>
      <c r="H27" s="22">
        <v>0</v>
      </c>
      <c r="I27" s="22">
        <v>2</v>
      </c>
      <c r="J27" s="22">
        <f t="shared" si="3"/>
        <v>11</v>
      </c>
    </row>
    <row r="28" spans="1:11" x14ac:dyDescent="0.25">
      <c r="A28" s="23" t="s">
        <v>31</v>
      </c>
      <c r="B28" s="22">
        <v>6</v>
      </c>
      <c r="C28" s="55">
        <v>1</v>
      </c>
      <c r="D28" s="22">
        <v>0</v>
      </c>
      <c r="E28" s="22">
        <v>0</v>
      </c>
      <c r="F28" s="22">
        <v>4</v>
      </c>
      <c r="G28" s="22">
        <v>2</v>
      </c>
      <c r="H28" s="22">
        <v>2</v>
      </c>
      <c r="I28" s="22">
        <v>2</v>
      </c>
      <c r="J28" s="22">
        <f t="shared" si="3"/>
        <v>17</v>
      </c>
    </row>
    <row r="29" spans="1:11" x14ac:dyDescent="0.25">
      <c r="A29" s="57" t="s">
        <v>52</v>
      </c>
      <c r="B29" s="55">
        <v>2</v>
      </c>
      <c r="C29" s="55">
        <v>0</v>
      </c>
      <c r="D29" s="55">
        <v>2</v>
      </c>
      <c r="E29" s="55">
        <v>0</v>
      </c>
      <c r="F29" s="55">
        <v>1</v>
      </c>
      <c r="G29" s="55">
        <v>2</v>
      </c>
      <c r="H29" s="55">
        <v>2</v>
      </c>
      <c r="I29" s="55">
        <v>2</v>
      </c>
      <c r="J29" s="22">
        <f t="shared" si="3"/>
        <v>11</v>
      </c>
    </row>
    <row r="30" spans="1:11" x14ac:dyDescent="0.25">
      <c r="A30" s="24" t="s">
        <v>32</v>
      </c>
      <c r="B30" s="25">
        <f>SUM(B24:B29)</f>
        <v>36</v>
      </c>
      <c r="C30" s="25">
        <f>SUM(C24:C29)</f>
        <v>10</v>
      </c>
      <c r="D30" s="25">
        <f t="shared" ref="D30:J30" si="4">SUM(D24:D29)</f>
        <v>5</v>
      </c>
      <c r="E30" s="25">
        <f t="shared" si="4"/>
        <v>1</v>
      </c>
      <c r="F30" s="25">
        <f t="shared" si="4"/>
        <v>17</v>
      </c>
      <c r="G30" s="25">
        <f t="shared" si="4"/>
        <v>10</v>
      </c>
      <c r="H30" s="25">
        <f t="shared" si="4"/>
        <v>10</v>
      </c>
      <c r="I30" s="25">
        <f t="shared" si="4"/>
        <v>9</v>
      </c>
      <c r="J30" s="25">
        <f t="shared" si="4"/>
        <v>98</v>
      </c>
    </row>
    <row r="33" spans="1:9" x14ac:dyDescent="0.25">
      <c r="A33" s="40" t="s">
        <v>23</v>
      </c>
      <c r="B33" s="75">
        <v>2012</v>
      </c>
      <c r="C33" s="75">
        <v>2013</v>
      </c>
      <c r="D33" s="75">
        <v>2014</v>
      </c>
      <c r="E33" s="75">
        <v>2015</v>
      </c>
      <c r="F33" s="75">
        <v>2016</v>
      </c>
      <c r="G33" s="75">
        <v>2017</v>
      </c>
      <c r="H33" s="75">
        <v>2018</v>
      </c>
      <c r="I33" s="75">
        <v>2019</v>
      </c>
    </row>
    <row r="34" spans="1:9" x14ac:dyDescent="0.25">
      <c r="A34" s="21" t="s">
        <v>28</v>
      </c>
      <c r="B34" s="49">
        <v>3072197</v>
      </c>
      <c r="C34" s="49">
        <v>0</v>
      </c>
      <c r="D34" s="49">
        <v>4069609.34</v>
      </c>
      <c r="E34" s="49">
        <v>5456349.2400000002</v>
      </c>
      <c r="F34" s="49">
        <v>4049876</v>
      </c>
      <c r="G34" s="49">
        <v>4140299</v>
      </c>
      <c r="H34" s="49">
        <v>2987610.18</v>
      </c>
      <c r="I34" s="49">
        <v>3771337.98</v>
      </c>
    </row>
    <row r="35" spans="1:9" x14ac:dyDescent="0.25">
      <c r="A35" s="23" t="s">
        <v>29</v>
      </c>
      <c r="B35" s="49">
        <v>5797841.0700000003</v>
      </c>
      <c r="C35" s="49">
        <v>3097800</v>
      </c>
      <c r="D35" s="49">
        <v>5312000</v>
      </c>
      <c r="E35" s="49">
        <v>2860000</v>
      </c>
      <c r="F35" s="49">
        <v>3619814.0300000003</v>
      </c>
      <c r="G35" s="49">
        <v>6170452</v>
      </c>
      <c r="H35" s="49">
        <v>4942312.4800000004</v>
      </c>
      <c r="I35" s="49">
        <v>7441999</v>
      </c>
    </row>
    <row r="36" spans="1:9" x14ac:dyDescent="0.25">
      <c r="A36" s="23" t="s">
        <v>46</v>
      </c>
      <c r="B36" s="49">
        <v>0</v>
      </c>
      <c r="C36" s="49">
        <v>0</v>
      </c>
      <c r="D36" s="49">
        <v>108000</v>
      </c>
      <c r="E36" s="49">
        <v>19954.57</v>
      </c>
      <c r="F36" s="49">
        <v>0</v>
      </c>
      <c r="G36" s="49">
        <v>860997</v>
      </c>
      <c r="H36" s="49">
        <v>770257.84</v>
      </c>
      <c r="I36" s="49">
        <v>267000</v>
      </c>
    </row>
    <row r="37" spans="1:9" x14ac:dyDescent="0.25">
      <c r="A37" s="23" t="s">
        <v>30</v>
      </c>
      <c r="B37" s="49">
        <v>1388722.22</v>
      </c>
      <c r="C37" s="49">
        <v>4893072.3899999997</v>
      </c>
      <c r="D37" s="49">
        <v>1201045.6000000001</v>
      </c>
      <c r="E37" s="49">
        <v>1855568.5</v>
      </c>
      <c r="F37" s="49">
        <v>2848255</v>
      </c>
      <c r="G37" s="49">
        <v>3310824</v>
      </c>
      <c r="H37" s="49">
        <v>2662542.94</v>
      </c>
      <c r="I37" s="49">
        <v>3047283.99</v>
      </c>
    </row>
    <row r="38" spans="1:9" x14ac:dyDescent="0.25">
      <c r="A38" s="23" t="s">
        <v>31</v>
      </c>
      <c r="B38" s="49">
        <v>244400</v>
      </c>
      <c r="C38" s="49">
        <v>0</v>
      </c>
      <c r="D38" s="49">
        <v>72020</v>
      </c>
      <c r="E38" s="49">
        <v>0</v>
      </c>
      <c r="F38" s="49">
        <v>881250</v>
      </c>
      <c r="G38" s="49">
        <v>3268859</v>
      </c>
      <c r="H38" s="49">
        <v>255537</v>
      </c>
      <c r="I38" s="49">
        <v>2675859.7000000002</v>
      </c>
    </row>
    <row r="39" spans="1:9" x14ac:dyDescent="0.25">
      <c r="A39" s="57" t="s">
        <v>52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40425</v>
      </c>
      <c r="I39" s="58">
        <v>46200</v>
      </c>
    </row>
    <row r="40" spans="1:9" x14ac:dyDescent="0.25">
      <c r="A40" s="24" t="s">
        <v>32</v>
      </c>
      <c r="B40" s="51">
        <v>10503160.290000001</v>
      </c>
      <c r="C40" s="52">
        <v>7990872.3899999997</v>
      </c>
      <c r="D40" s="52">
        <v>10762674.939999999</v>
      </c>
      <c r="E40" s="52">
        <v>10191872.310000001</v>
      </c>
      <c r="F40" s="52">
        <f>SUM(F34:F38)</f>
        <v>11399195.030000001</v>
      </c>
      <c r="G40" s="52">
        <f>SUM(G34:G38)</f>
        <v>17751431</v>
      </c>
      <c r="H40" s="50">
        <f>SUM(H34:H39)</f>
        <v>11658685.439999999</v>
      </c>
      <c r="I40" s="50">
        <f>SUM(I34:I39)</f>
        <v>17249680.670000002</v>
      </c>
    </row>
    <row r="44" spans="1:9" x14ac:dyDescent="0.25">
      <c r="A44" s="40" t="s">
        <v>23</v>
      </c>
      <c r="B44" s="75">
        <v>2012</v>
      </c>
      <c r="C44" s="75">
        <v>2013</v>
      </c>
      <c r="D44" s="75">
        <v>2014</v>
      </c>
      <c r="E44" s="75">
        <v>2015</v>
      </c>
      <c r="F44" s="75">
        <v>2016</v>
      </c>
      <c r="G44" s="75">
        <v>2017</v>
      </c>
      <c r="H44" s="75">
        <v>2018</v>
      </c>
      <c r="I44" s="75">
        <v>2019</v>
      </c>
    </row>
    <row r="45" spans="1:9" x14ac:dyDescent="0.25">
      <c r="A45" s="21" t="s">
        <v>28</v>
      </c>
      <c r="B45" s="43">
        <v>39</v>
      </c>
      <c r="C45" s="41">
        <v>0</v>
      </c>
      <c r="D45" s="41">
        <v>45</v>
      </c>
      <c r="E45" s="22">
        <v>53</v>
      </c>
      <c r="F45" s="22">
        <v>37</v>
      </c>
      <c r="G45" s="22">
        <v>39</v>
      </c>
      <c r="H45" s="22">
        <v>40</v>
      </c>
      <c r="I45" s="22">
        <v>34</v>
      </c>
    </row>
    <row r="46" spans="1:9" x14ac:dyDescent="0.25">
      <c r="A46" s="23" t="s">
        <v>29</v>
      </c>
      <c r="B46" s="43">
        <v>49</v>
      </c>
      <c r="C46" s="41">
        <v>31</v>
      </c>
      <c r="D46" s="41">
        <v>40</v>
      </c>
      <c r="E46" s="22">
        <v>11</v>
      </c>
      <c r="F46" s="22">
        <v>21</v>
      </c>
      <c r="G46" s="22">
        <v>35</v>
      </c>
      <c r="H46" s="22">
        <v>30</v>
      </c>
      <c r="I46" s="22">
        <v>20</v>
      </c>
    </row>
    <row r="47" spans="1:9" x14ac:dyDescent="0.25">
      <c r="A47" s="23" t="s">
        <v>46</v>
      </c>
      <c r="B47" s="43">
        <v>0</v>
      </c>
      <c r="C47" s="41">
        <v>0</v>
      </c>
      <c r="D47" s="41">
        <v>2</v>
      </c>
      <c r="E47" s="22">
        <v>1</v>
      </c>
      <c r="F47" s="22">
        <v>0</v>
      </c>
      <c r="G47" s="22">
        <v>12</v>
      </c>
      <c r="H47" s="22">
        <v>9</v>
      </c>
      <c r="I47" s="22">
        <v>5</v>
      </c>
    </row>
    <row r="48" spans="1:9" x14ac:dyDescent="0.25">
      <c r="A48" s="23" t="s">
        <v>30</v>
      </c>
      <c r="B48" s="43">
        <v>9</v>
      </c>
      <c r="C48" s="41">
        <v>9</v>
      </c>
      <c r="D48" s="41">
        <v>1</v>
      </c>
      <c r="E48" s="22">
        <v>6</v>
      </c>
      <c r="F48" s="22">
        <v>6</v>
      </c>
      <c r="G48" s="22">
        <v>15</v>
      </c>
      <c r="H48" s="22">
        <v>7</v>
      </c>
      <c r="I48" s="22">
        <v>11</v>
      </c>
    </row>
    <row r="49" spans="1:9" x14ac:dyDescent="0.25">
      <c r="A49" s="23" t="s">
        <v>31</v>
      </c>
      <c r="B49" s="41">
        <v>2</v>
      </c>
      <c r="C49" s="41">
        <v>0</v>
      </c>
      <c r="D49" s="41">
        <v>1</v>
      </c>
      <c r="E49" s="22">
        <v>0</v>
      </c>
      <c r="F49" s="22">
        <v>1</v>
      </c>
      <c r="G49" s="22">
        <v>11</v>
      </c>
      <c r="H49" s="22">
        <v>2</v>
      </c>
      <c r="I49" s="22">
        <v>17</v>
      </c>
    </row>
    <row r="50" spans="1:9" x14ac:dyDescent="0.25">
      <c r="A50" s="57" t="s">
        <v>52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7</v>
      </c>
      <c r="I50" s="55">
        <v>11</v>
      </c>
    </row>
    <row r="51" spans="1:9" x14ac:dyDescent="0.25">
      <c r="A51" s="24" t="s">
        <v>32</v>
      </c>
      <c r="B51" s="42">
        <v>99</v>
      </c>
      <c r="C51" s="25">
        <v>40</v>
      </c>
      <c r="D51" s="42">
        <v>89</v>
      </c>
      <c r="E51" s="25">
        <v>71</v>
      </c>
      <c r="F51" s="25">
        <f>SUM(F45:F49)</f>
        <v>65</v>
      </c>
      <c r="G51" s="25">
        <f>SUM(G45:G49)</f>
        <v>112</v>
      </c>
      <c r="H51" s="25">
        <f>SUM(H45:H50)</f>
        <v>95</v>
      </c>
      <c r="I51" s="25">
        <f>SUM(I45:I50)</f>
        <v>98</v>
      </c>
    </row>
  </sheetData>
  <mergeCells count="14">
    <mergeCell ref="A10:A12"/>
    <mergeCell ref="S1:V1"/>
    <mergeCell ref="B11:C11"/>
    <mergeCell ref="D11:E11"/>
    <mergeCell ref="F11:G11"/>
    <mergeCell ref="H11:I11"/>
    <mergeCell ref="B10:I10"/>
    <mergeCell ref="A7:V7"/>
    <mergeCell ref="A21:A23"/>
    <mergeCell ref="D22:E22"/>
    <mergeCell ref="F22:G22"/>
    <mergeCell ref="H22:I22"/>
    <mergeCell ref="B21:I21"/>
    <mergeCell ref="B22:C22"/>
  </mergeCells>
  <conditionalFormatting sqref="B13:K18 B24:I29">
    <cfRule type="containsBlanks" dxfId="9" priority="21">
      <formula>LEN(TRIM(B13))=0</formula>
    </cfRule>
  </conditionalFormatting>
  <conditionalFormatting sqref="G34">
    <cfRule type="containsBlanks" dxfId="8" priority="20">
      <formula>LEN(TRIM(G34))=0</formula>
    </cfRule>
  </conditionalFormatting>
  <conditionalFormatting sqref="G35">
    <cfRule type="containsBlanks" dxfId="7" priority="19">
      <formula>LEN(TRIM(G35))=0</formula>
    </cfRule>
  </conditionalFormatting>
  <conditionalFormatting sqref="G37">
    <cfRule type="containsBlanks" dxfId="6" priority="18">
      <formula>LEN(TRIM(G37))=0</formula>
    </cfRule>
  </conditionalFormatting>
  <conditionalFormatting sqref="G38:G39">
    <cfRule type="containsBlanks" dxfId="5" priority="17">
      <formula>LEN(TRIM(G38))=0</formula>
    </cfRule>
  </conditionalFormatting>
  <conditionalFormatting sqref="J24:J29">
    <cfRule type="containsBlanks" dxfId="4" priority="5">
      <formula>LEN(TRIM(J24))=0</formula>
    </cfRule>
  </conditionalFormatting>
  <conditionalFormatting sqref="H34:H39">
    <cfRule type="containsBlanks" dxfId="3" priority="4">
      <formula>LEN(TRIM(H34))=0</formula>
    </cfRule>
  </conditionalFormatting>
  <conditionalFormatting sqref="H45:H50">
    <cfRule type="containsBlanks" dxfId="2" priority="3">
      <formula>LEN(TRIM(H45))=0</formula>
    </cfRule>
  </conditionalFormatting>
  <conditionalFormatting sqref="I34:I39">
    <cfRule type="containsBlanks" dxfId="1" priority="2">
      <formula>LEN(TRIM(I34))=0</formula>
    </cfRule>
  </conditionalFormatting>
  <conditionalFormatting sqref="I45:I50">
    <cfRule type="containsBlanks" dxfId="0" priority="1">
      <formula>LEN(TRIM(I45))=0</formula>
    </cfRule>
  </conditionalFormatting>
  <pageMargins left="0.7" right="0.7" top="0.75" bottom="0.75" header="0.3" footer="0.3"/>
  <pageSetup paperSize="9" scale="87" orientation="landscape" r:id="rId1"/>
  <ignoredErrors>
    <ignoredError sqref="F40:G40 F51:G5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workbookViewId="0">
      <selection activeCell="G7" sqref="G7"/>
    </sheetView>
  </sheetViews>
  <sheetFormatPr baseColWidth="10" defaultRowHeight="15" x14ac:dyDescent="0.25"/>
  <cols>
    <col min="1" max="1" width="21.7109375" customWidth="1"/>
    <col min="2" max="2" width="25.7109375" customWidth="1"/>
    <col min="5" max="5" width="13.7109375" bestFit="1" customWidth="1"/>
    <col min="6" max="6" width="15.7109375" customWidth="1"/>
    <col min="9" max="9" width="12.28515625" customWidth="1"/>
    <col min="13" max="13" width="13.7109375" bestFit="1" customWidth="1"/>
    <col min="16" max="16" width="40.85546875" customWidth="1"/>
  </cols>
  <sheetData>
    <row r="1" spans="1:20" s="31" customFormat="1" ht="48.75" customHeight="1" thickBot="1" x14ac:dyDescent="0.3">
      <c r="A1" s="59"/>
      <c r="B1" s="1"/>
      <c r="C1" s="2"/>
      <c r="D1" s="2"/>
      <c r="E1" s="3"/>
      <c r="F1" s="3"/>
      <c r="G1" s="4"/>
      <c r="H1" s="4"/>
      <c r="I1" s="59"/>
      <c r="J1" s="59"/>
      <c r="K1" s="59"/>
      <c r="L1" s="59"/>
      <c r="M1" s="59"/>
      <c r="N1" s="76"/>
      <c r="O1" s="76"/>
      <c r="P1" s="186" t="s">
        <v>44</v>
      </c>
      <c r="Q1" s="186"/>
      <c r="R1" s="186"/>
      <c r="S1" s="186"/>
      <c r="T1" s="186"/>
    </row>
    <row r="2" spans="1:20" s="31" customFormat="1" ht="17.25" customHeight="1" x14ac:dyDescent="0.25">
      <c r="B2" s="32"/>
      <c r="C2" s="33"/>
      <c r="D2" s="33"/>
      <c r="E2" s="28"/>
      <c r="F2" s="28"/>
      <c r="G2" s="34"/>
      <c r="H2" s="34"/>
      <c r="I2" s="34"/>
      <c r="J2" s="34"/>
      <c r="K2" s="35"/>
      <c r="L2" s="35"/>
      <c r="M2" s="35"/>
      <c r="N2" s="35"/>
      <c r="O2" s="35"/>
    </row>
    <row r="3" spans="1:20" s="31" customFormat="1" ht="15" customHeight="1" x14ac:dyDescent="0.25">
      <c r="A3" s="97" t="s">
        <v>221</v>
      </c>
      <c r="B3" s="32"/>
      <c r="C3" s="33"/>
      <c r="D3" s="33"/>
      <c r="E3" s="28"/>
      <c r="F3" s="28"/>
      <c r="G3" s="34"/>
      <c r="H3" s="34"/>
      <c r="I3" s="34"/>
      <c r="J3" s="34"/>
      <c r="K3" s="35"/>
      <c r="L3" s="35"/>
      <c r="M3" s="35"/>
      <c r="N3" s="35"/>
      <c r="O3" s="35"/>
    </row>
    <row r="4" spans="1:20" s="94" customFormat="1" ht="15" customHeight="1" x14ac:dyDescent="0.2">
      <c r="A4" s="93" t="s">
        <v>278</v>
      </c>
      <c r="I4" s="95"/>
      <c r="J4" s="95"/>
      <c r="K4" s="96"/>
      <c r="L4" s="96"/>
      <c r="M4" s="96"/>
      <c r="N4" s="96"/>
      <c r="O4" s="96"/>
    </row>
    <row r="5" spans="1:20" s="94" customFormat="1" ht="15" customHeight="1" x14ac:dyDescent="0.2">
      <c r="A5" s="98" t="s">
        <v>223</v>
      </c>
      <c r="I5" s="95"/>
      <c r="J5" s="95"/>
      <c r="K5" s="96"/>
      <c r="L5" s="96"/>
      <c r="M5" s="96"/>
      <c r="N5" s="96"/>
      <c r="O5" s="96"/>
    </row>
    <row r="6" spans="1:20" s="94" customFormat="1" ht="15" customHeight="1" x14ac:dyDescent="0.2">
      <c r="A6" s="93"/>
      <c r="I6" s="95"/>
      <c r="J6" s="95"/>
      <c r="K6" s="96"/>
      <c r="L6" s="96"/>
      <c r="M6" s="96"/>
      <c r="N6" s="96"/>
      <c r="O6" s="96"/>
    </row>
    <row r="7" spans="1:20" s="94" customFormat="1" ht="15" customHeight="1" x14ac:dyDescent="0.2">
      <c r="A7" s="93"/>
      <c r="I7" s="95"/>
      <c r="J7" s="95"/>
      <c r="K7" s="96"/>
      <c r="L7" s="96"/>
      <c r="M7" s="96"/>
      <c r="N7" s="96"/>
      <c r="O7" s="96"/>
    </row>
    <row r="8" spans="1:20" s="94" customFormat="1" ht="30" customHeight="1" x14ac:dyDescent="0.2">
      <c r="A8" s="207" t="s">
        <v>224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</row>
    <row r="9" spans="1:20" s="94" customFormat="1" ht="21.75" customHeight="1" x14ac:dyDescent="0.2">
      <c r="A9" s="93"/>
      <c r="I9" s="95"/>
      <c r="J9" s="95"/>
      <c r="K9" s="96"/>
      <c r="L9" s="96"/>
      <c r="M9" s="96"/>
      <c r="N9" s="96"/>
      <c r="O9" s="96"/>
    </row>
    <row r="10" spans="1:20" x14ac:dyDescent="0.25">
      <c r="A10" s="212" t="s">
        <v>210</v>
      </c>
      <c r="B10" s="214" t="s">
        <v>211</v>
      </c>
      <c r="C10" s="214"/>
      <c r="D10" s="214"/>
      <c r="E10" s="214" t="s">
        <v>212</v>
      </c>
      <c r="F10" s="214"/>
      <c r="G10" s="214"/>
      <c r="H10" s="214" t="s">
        <v>213</v>
      </c>
      <c r="I10" s="214"/>
      <c r="J10" s="214"/>
      <c r="K10" s="214" t="s">
        <v>214</v>
      </c>
      <c r="L10" s="214"/>
      <c r="M10" s="214"/>
      <c r="N10" s="216" t="s">
        <v>215</v>
      </c>
    </row>
    <row r="11" spans="1:20" ht="15.75" thickBot="1" x14ac:dyDescent="0.3">
      <c r="A11" s="213"/>
      <c r="B11" s="65" t="s">
        <v>49</v>
      </c>
      <c r="C11" s="65" t="s">
        <v>12</v>
      </c>
      <c r="D11" s="65" t="s">
        <v>7</v>
      </c>
      <c r="E11" s="65" t="s">
        <v>49</v>
      </c>
      <c r="F11" s="65" t="s">
        <v>12</v>
      </c>
      <c r="G11" s="65" t="s">
        <v>7</v>
      </c>
      <c r="H11" s="65" t="s">
        <v>49</v>
      </c>
      <c r="I11" s="65" t="s">
        <v>12</v>
      </c>
      <c r="J11" s="65" t="s">
        <v>7</v>
      </c>
      <c r="K11" s="65" t="s">
        <v>49</v>
      </c>
      <c r="L11" s="65" t="s">
        <v>12</v>
      </c>
      <c r="M11" s="65" t="s">
        <v>7</v>
      </c>
      <c r="N11" s="217"/>
    </row>
    <row r="12" spans="1:20" ht="15.75" thickTop="1" x14ac:dyDescent="0.25">
      <c r="A12" s="61" t="s">
        <v>216</v>
      </c>
      <c r="B12" s="61"/>
      <c r="C12" s="61"/>
      <c r="D12" s="61"/>
      <c r="E12" s="61"/>
      <c r="F12" s="61"/>
      <c r="G12" s="61"/>
      <c r="H12" s="61"/>
      <c r="I12" s="61"/>
      <c r="J12" s="61"/>
      <c r="K12" s="61">
        <v>1</v>
      </c>
      <c r="L12" s="61"/>
      <c r="M12" s="61">
        <v>1</v>
      </c>
      <c r="N12" s="61">
        <v>1</v>
      </c>
    </row>
    <row r="13" spans="1:20" x14ac:dyDescent="0.25">
      <c r="A13" s="63" t="s">
        <v>54</v>
      </c>
      <c r="B13" s="63">
        <v>17</v>
      </c>
      <c r="C13" s="63">
        <v>2</v>
      </c>
      <c r="D13" s="63">
        <v>19</v>
      </c>
      <c r="E13" s="63"/>
      <c r="F13" s="63"/>
      <c r="G13" s="63"/>
      <c r="H13" s="63">
        <v>2</v>
      </c>
      <c r="I13" s="63">
        <v>1</v>
      </c>
      <c r="J13" s="63">
        <v>3</v>
      </c>
      <c r="K13" s="63">
        <v>5</v>
      </c>
      <c r="L13" s="63">
        <v>1</v>
      </c>
      <c r="M13" s="63">
        <v>6</v>
      </c>
      <c r="N13" s="63">
        <v>28</v>
      </c>
    </row>
    <row r="14" spans="1:20" x14ac:dyDescent="0.25">
      <c r="A14" s="63" t="s">
        <v>111</v>
      </c>
      <c r="B14" s="63">
        <v>1</v>
      </c>
      <c r="C14" s="63"/>
      <c r="D14" s="63">
        <v>1</v>
      </c>
      <c r="E14" s="63"/>
      <c r="F14" s="63"/>
      <c r="G14" s="63"/>
      <c r="H14" s="63"/>
      <c r="I14" s="63"/>
      <c r="J14" s="63"/>
      <c r="K14" s="63"/>
      <c r="L14" s="63"/>
      <c r="M14" s="63"/>
      <c r="N14" s="63">
        <v>1</v>
      </c>
    </row>
    <row r="15" spans="1:20" x14ac:dyDescent="0.25">
      <c r="A15" s="63" t="s">
        <v>217</v>
      </c>
      <c r="B15" s="63">
        <v>3</v>
      </c>
      <c r="C15" s="63"/>
      <c r="D15" s="63">
        <v>3</v>
      </c>
      <c r="E15" s="63">
        <v>1</v>
      </c>
      <c r="F15" s="63"/>
      <c r="G15" s="63">
        <v>1</v>
      </c>
      <c r="H15" s="63">
        <v>2</v>
      </c>
      <c r="I15" s="63">
        <v>1</v>
      </c>
      <c r="J15" s="63">
        <v>3</v>
      </c>
      <c r="K15" s="63"/>
      <c r="L15" s="63"/>
      <c r="M15" s="63"/>
      <c r="N15" s="63">
        <v>7</v>
      </c>
    </row>
    <row r="16" spans="1:20" x14ac:dyDescent="0.25">
      <c r="A16" s="63" t="s">
        <v>218</v>
      </c>
      <c r="B16" s="63">
        <v>3</v>
      </c>
      <c r="C16" s="63">
        <v>1</v>
      </c>
      <c r="D16" s="63">
        <v>4</v>
      </c>
      <c r="E16" s="63">
        <v>1</v>
      </c>
      <c r="F16" s="63">
        <v>1</v>
      </c>
      <c r="G16" s="63">
        <v>2</v>
      </c>
      <c r="H16" s="63">
        <v>4</v>
      </c>
      <c r="I16" s="63">
        <v>5</v>
      </c>
      <c r="J16" s="63">
        <v>9</v>
      </c>
      <c r="K16" s="63">
        <v>2</v>
      </c>
      <c r="L16" s="63">
        <v>3</v>
      </c>
      <c r="M16" s="63">
        <v>5</v>
      </c>
      <c r="N16" s="63">
        <v>20</v>
      </c>
    </row>
    <row r="17" spans="1:19" x14ac:dyDescent="0.25">
      <c r="A17" s="63" t="s">
        <v>219</v>
      </c>
      <c r="B17" s="63">
        <v>12</v>
      </c>
      <c r="C17" s="63">
        <v>7</v>
      </c>
      <c r="D17" s="63">
        <v>19</v>
      </c>
      <c r="E17" s="63">
        <v>3</v>
      </c>
      <c r="F17" s="63"/>
      <c r="G17" s="63">
        <v>3</v>
      </c>
      <c r="H17" s="63">
        <v>9</v>
      </c>
      <c r="I17" s="63">
        <v>3</v>
      </c>
      <c r="J17" s="63">
        <v>12</v>
      </c>
      <c r="K17" s="63">
        <v>2</v>
      </c>
      <c r="L17" s="63">
        <v>4</v>
      </c>
      <c r="M17" s="63">
        <v>6</v>
      </c>
      <c r="N17" s="63">
        <v>40</v>
      </c>
    </row>
    <row r="18" spans="1:19" x14ac:dyDescent="0.25">
      <c r="A18" s="63" t="s">
        <v>220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>
        <v>1</v>
      </c>
      <c r="M18" s="63">
        <v>1</v>
      </c>
      <c r="N18" s="63">
        <v>1</v>
      </c>
    </row>
    <row r="19" spans="1:19" ht="15.75" thickBot="1" x14ac:dyDescent="0.3">
      <c r="A19" s="91" t="s">
        <v>32</v>
      </c>
      <c r="B19" s="91">
        <v>36</v>
      </c>
      <c r="C19" s="91">
        <v>10</v>
      </c>
      <c r="D19" s="91">
        <v>46</v>
      </c>
      <c r="E19" s="91">
        <v>5</v>
      </c>
      <c r="F19" s="91">
        <v>1</v>
      </c>
      <c r="G19" s="91">
        <v>6</v>
      </c>
      <c r="H19" s="91">
        <v>17</v>
      </c>
      <c r="I19" s="91">
        <v>10</v>
      </c>
      <c r="J19" s="91">
        <v>27</v>
      </c>
      <c r="K19" s="91">
        <v>10</v>
      </c>
      <c r="L19" s="91">
        <v>9</v>
      </c>
      <c r="M19" s="91">
        <v>19</v>
      </c>
      <c r="N19" s="91">
        <v>98</v>
      </c>
    </row>
    <row r="20" spans="1:19" s="94" customFormat="1" ht="21.75" customHeight="1" thickTop="1" x14ac:dyDescent="0.2">
      <c r="A20" s="93"/>
      <c r="I20" s="95"/>
      <c r="J20" s="95"/>
      <c r="K20" s="96"/>
      <c r="L20" s="96"/>
      <c r="M20" s="96"/>
      <c r="N20" s="96"/>
      <c r="O20" s="96"/>
    </row>
    <row r="22" spans="1:19" x14ac:dyDescent="0.25">
      <c r="A22" s="211" t="s">
        <v>120</v>
      </c>
      <c r="B22" s="211"/>
      <c r="H22" s="211" t="s">
        <v>122</v>
      </c>
      <c r="I22" s="211"/>
    </row>
    <row r="23" spans="1:19" ht="15.75" thickBot="1" x14ac:dyDescent="0.3">
      <c r="A23" s="60" t="s">
        <v>55</v>
      </c>
      <c r="B23" s="90" t="s">
        <v>56</v>
      </c>
      <c r="C23" s="60" t="s">
        <v>49</v>
      </c>
      <c r="D23" s="60" t="s">
        <v>12</v>
      </c>
      <c r="E23" s="60" t="s">
        <v>53</v>
      </c>
      <c r="F23" s="60" t="s">
        <v>121</v>
      </c>
      <c r="H23" s="60" t="s">
        <v>123</v>
      </c>
      <c r="I23" s="90" t="s">
        <v>124</v>
      </c>
      <c r="J23" s="60" t="s">
        <v>49</v>
      </c>
      <c r="K23" s="60" t="s">
        <v>12</v>
      </c>
      <c r="L23" s="60" t="s">
        <v>7</v>
      </c>
      <c r="M23" s="60" t="s">
        <v>125</v>
      </c>
      <c r="O23" s="211" t="s">
        <v>263</v>
      </c>
      <c r="P23" s="211"/>
      <c r="Q23" s="151"/>
      <c r="R23" s="151"/>
      <c r="S23" s="151"/>
    </row>
    <row r="24" spans="1:19" ht="16.5" thickTop="1" thickBot="1" x14ac:dyDescent="0.3">
      <c r="A24" s="215" t="s">
        <v>57</v>
      </c>
      <c r="B24" s="61" t="s">
        <v>58</v>
      </c>
      <c r="C24" s="61">
        <v>4</v>
      </c>
      <c r="D24" s="61">
        <v>2</v>
      </c>
      <c r="E24" s="61">
        <v>6</v>
      </c>
      <c r="F24" s="62">
        <v>184526.25</v>
      </c>
      <c r="H24" s="63" t="s">
        <v>75</v>
      </c>
      <c r="I24" s="63" t="s">
        <v>76</v>
      </c>
      <c r="J24" s="63">
        <v>1</v>
      </c>
      <c r="K24" s="63">
        <v>2</v>
      </c>
      <c r="L24" s="63">
        <v>3</v>
      </c>
      <c r="M24" s="64">
        <v>218370</v>
      </c>
      <c r="O24" s="60" t="s">
        <v>123</v>
      </c>
      <c r="P24" s="144" t="s">
        <v>124</v>
      </c>
      <c r="Q24" s="60" t="s">
        <v>256</v>
      </c>
      <c r="R24" s="60" t="s">
        <v>257</v>
      </c>
      <c r="S24" s="60" t="s">
        <v>27</v>
      </c>
    </row>
    <row r="25" spans="1:19" ht="15.75" thickTop="1" x14ac:dyDescent="0.25">
      <c r="A25" s="206"/>
      <c r="B25" s="63" t="s">
        <v>59</v>
      </c>
      <c r="C25" s="63">
        <v>3</v>
      </c>
      <c r="D25" s="63">
        <v>5</v>
      </c>
      <c r="E25" s="63">
        <v>8</v>
      </c>
      <c r="F25" s="64">
        <v>1658145</v>
      </c>
      <c r="H25" s="63" t="s">
        <v>77</v>
      </c>
      <c r="I25" s="63" t="s">
        <v>78</v>
      </c>
      <c r="J25" s="63"/>
      <c r="K25" s="63">
        <v>2</v>
      </c>
      <c r="L25" s="63">
        <v>2</v>
      </c>
      <c r="M25" s="64">
        <v>442571.61</v>
      </c>
      <c r="O25" s="206" t="s">
        <v>75</v>
      </c>
      <c r="P25" s="206" t="s">
        <v>76</v>
      </c>
      <c r="Q25" s="61" t="s">
        <v>259</v>
      </c>
      <c r="R25" s="61">
        <v>2</v>
      </c>
      <c r="S25" s="62">
        <v>214170</v>
      </c>
    </row>
    <row r="26" spans="1:19" x14ac:dyDescent="0.25">
      <c r="A26" s="206"/>
      <c r="B26" s="63" t="s">
        <v>60</v>
      </c>
      <c r="C26" s="63">
        <v>1</v>
      </c>
      <c r="D26" s="63">
        <v>2</v>
      </c>
      <c r="E26" s="63">
        <v>3</v>
      </c>
      <c r="F26" s="64">
        <v>374092.55</v>
      </c>
      <c r="H26" s="63" t="s">
        <v>79</v>
      </c>
      <c r="I26" s="63" t="s">
        <v>80</v>
      </c>
      <c r="J26" s="63">
        <v>3</v>
      </c>
      <c r="K26" s="63">
        <v>1</v>
      </c>
      <c r="L26" s="63">
        <v>4</v>
      </c>
      <c r="M26" s="64">
        <v>639241</v>
      </c>
      <c r="O26" s="205"/>
      <c r="P26" s="205"/>
      <c r="Q26" s="63" t="s">
        <v>52</v>
      </c>
      <c r="R26" s="63">
        <v>1</v>
      </c>
      <c r="S26" s="64">
        <v>4200</v>
      </c>
    </row>
    <row r="27" spans="1:19" x14ac:dyDescent="0.25">
      <c r="A27" s="206"/>
      <c r="B27" s="63" t="s">
        <v>61</v>
      </c>
      <c r="C27" s="63">
        <v>1</v>
      </c>
      <c r="D27" s="63">
        <v>2</v>
      </c>
      <c r="E27" s="63">
        <v>3</v>
      </c>
      <c r="F27" s="64">
        <v>12600</v>
      </c>
      <c r="H27" s="63" t="s">
        <v>81</v>
      </c>
      <c r="I27" s="63" t="s">
        <v>82</v>
      </c>
      <c r="J27" s="63">
        <v>2</v>
      </c>
      <c r="K27" s="63"/>
      <c r="L27" s="63">
        <v>2</v>
      </c>
      <c r="M27" s="64">
        <v>1169375</v>
      </c>
      <c r="O27" s="204" t="s">
        <v>77</v>
      </c>
      <c r="P27" s="204" t="s">
        <v>78</v>
      </c>
      <c r="Q27" s="63" t="s">
        <v>258</v>
      </c>
      <c r="R27" s="63">
        <v>1</v>
      </c>
      <c r="S27" s="64">
        <v>352571.61</v>
      </c>
    </row>
    <row r="28" spans="1:19" x14ac:dyDescent="0.25">
      <c r="A28" s="205"/>
      <c r="B28" s="63" t="s">
        <v>62</v>
      </c>
      <c r="C28" s="63">
        <v>2</v>
      </c>
      <c r="D28" s="63">
        <v>1</v>
      </c>
      <c r="E28" s="63">
        <v>3</v>
      </c>
      <c r="F28" s="64">
        <v>134200</v>
      </c>
      <c r="H28" s="63" t="s">
        <v>83</v>
      </c>
      <c r="I28" s="63" t="s">
        <v>84</v>
      </c>
      <c r="J28" s="63">
        <v>1</v>
      </c>
      <c r="K28" s="63"/>
      <c r="L28" s="63">
        <v>1</v>
      </c>
      <c r="M28" s="64">
        <v>121000</v>
      </c>
      <c r="O28" s="205"/>
      <c r="P28" s="205"/>
      <c r="Q28" s="63" t="s">
        <v>261</v>
      </c>
      <c r="R28" s="63">
        <v>1</v>
      </c>
      <c r="S28" s="64">
        <v>90000</v>
      </c>
    </row>
    <row r="29" spans="1:19" x14ac:dyDescent="0.25">
      <c r="A29" s="204" t="s">
        <v>63</v>
      </c>
      <c r="B29" s="63" t="s">
        <v>64</v>
      </c>
      <c r="C29" s="63">
        <v>1</v>
      </c>
      <c r="D29" s="63"/>
      <c r="E29" s="63">
        <v>1</v>
      </c>
      <c r="F29" s="64">
        <v>252890</v>
      </c>
      <c r="H29" s="63" t="s">
        <v>85</v>
      </c>
      <c r="I29" s="63" t="s">
        <v>86</v>
      </c>
      <c r="J29" s="63">
        <v>1</v>
      </c>
      <c r="K29" s="63"/>
      <c r="L29" s="63">
        <v>1</v>
      </c>
      <c r="M29" s="64">
        <v>108900</v>
      </c>
      <c r="O29" s="204" t="s">
        <v>79</v>
      </c>
      <c r="P29" s="204" t="s">
        <v>80</v>
      </c>
      <c r="Q29" s="63" t="s">
        <v>259</v>
      </c>
      <c r="R29" s="63">
        <v>2</v>
      </c>
      <c r="S29" s="64">
        <v>290400</v>
      </c>
    </row>
    <row r="30" spans="1:19" x14ac:dyDescent="0.25">
      <c r="A30" s="205"/>
      <c r="B30" s="63" t="s">
        <v>65</v>
      </c>
      <c r="C30" s="63">
        <v>1</v>
      </c>
      <c r="D30" s="63"/>
      <c r="E30" s="63">
        <v>1</v>
      </c>
      <c r="F30" s="64">
        <v>3180</v>
      </c>
      <c r="H30" s="63" t="s">
        <v>126</v>
      </c>
      <c r="I30" s="63" t="s">
        <v>127</v>
      </c>
      <c r="J30" s="63"/>
      <c r="K30" s="63">
        <v>1</v>
      </c>
      <c r="L30" s="63">
        <v>1</v>
      </c>
      <c r="M30" s="64">
        <v>90000</v>
      </c>
      <c r="O30" s="206"/>
      <c r="P30" s="206"/>
      <c r="Q30" s="63" t="s">
        <v>30</v>
      </c>
      <c r="R30" s="63">
        <v>1</v>
      </c>
      <c r="S30" s="64">
        <v>158841</v>
      </c>
    </row>
    <row r="31" spans="1:19" x14ac:dyDescent="0.25">
      <c r="A31" s="204" t="s">
        <v>66</v>
      </c>
      <c r="B31" s="63" t="s">
        <v>67</v>
      </c>
      <c r="C31" s="63">
        <v>5</v>
      </c>
      <c r="D31" s="63">
        <v>1</v>
      </c>
      <c r="E31" s="63">
        <v>6</v>
      </c>
      <c r="F31" s="64">
        <v>3192960.14</v>
      </c>
      <c r="H31" s="63" t="s">
        <v>128</v>
      </c>
      <c r="I31" s="63" t="s">
        <v>129</v>
      </c>
      <c r="J31" s="63">
        <v>2</v>
      </c>
      <c r="K31" s="63"/>
      <c r="L31" s="63">
        <v>2</v>
      </c>
      <c r="M31" s="64">
        <v>106940</v>
      </c>
      <c r="O31" s="205"/>
      <c r="P31" s="205"/>
      <c r="Q31" s="63" t="s">
        <v>261</v>
      </c>
      <c r="R31" s="63">
        <v>1</v>
      </c>
      <c r="S31" s="64">
        <v>190000</v>
      </c>
    </row>
    <row r="32" spans="1:19" x14ac:dyDescent="0.25">
      <c r="A32" s="206"/>
      <c r="B32" s="63" t="s">
        <v>68</v>
      </c>
      <c r="C32" s="63">
        <v>11</v>
      </c>
      <c r="D32" s="63">
        <v>4</v>
      </c>
      <c r="E32" s="63">
        <v>15</v>
      </c>
      <c r="F32" s="64">
        <v>1981748.14</v>
      </c>
      <c r="H32" s="63" t="s">
        <v>130</v>
      </c>
      <c r="I32" s="63" t="s">
        <v>131</v>
      </c>
      <c r="J32" s="63"/>
      <c r="K32" s="63">
        <v>2</v>
      </c>
      <c r="L32" s="63">
        <v>2</v>
      </c>
      <c r="M32" s="64">
        <v>369892.55</v>
      </c>
      <c r="O32" s="204" t="s">
        <v>81</v>
      </c>
      <c r="P32" s="204" t="s">
        <v>82</v>
      </c>
      <c r="Q32" s="63" t="s">
        <v>259</v>
      </c>
      <c r="R32" s="63">
        <v>1</v>
      </c>
      <c r="S32" s="64">
        <v>181500</v>
      </c>
    </row>
    <row r="33" spans="1:19" x14ac:dyDescent="0.25">
      <c r="A33" s="206"/>
      <c r="B33" s="63" t="s">
        <v>69</v>
      </c>
      <c r="C33" s="63">
        <v>8</v>
      </c>
      <c r="D33" s="63">
        <v>3</v>
      </c>
      <c r="E33" s="63">
        <v>11</v>
      </c>
      <c r="F33" s="64">
        <v>1598195.11</v>
      </c>
      <c r="H33" s="63" t="s">
        <v>132</v>
      </c>
      <c r="I33" s="63" t="s">
        <v>133</v>
      </c>
      <c r="J33" s="63"/>
      <c r="K33" s="63">
        <v>1</v>
      </c>
      <c r="L33" s="63">
        <v>1</v>
      </c>
      <c r="M33" s="64">
        <v>47916</v>
      </c>
      <c r="O33" s="205"/>
      <c r="P33" s="205"/>
      <c r="Q33" s="63" t="s">
        <v>30</v>
      </c>
      <c r="R33" s="63">
        <v>1</v>
      </c>
      <c r="S33" s="64">
        <v>987875</v>
      </c>
    </row>
    <row r="34" spans="1:19" x14ac:dyDescent="0.25">
      <c r="A34" s="206"/>
      <c r="B34" s="63" t="s">
        <v>70</v>
      </c>
      <c r="C34" s="63">
        <v>18</v>
      </c>
      <c r="D34" s="63">
        <v>3</v>
      </c>
      <c r="E34" s="63">
        <v>21</v>
      </c>
      <c r="F34" s="64">
        <v>6019237.3799999999</v>
      </c>
      <c r="H34" s="63" t="s">
        <v>134</v>
      </c>
      <c r="I34" s="63" t="s">
        <v>135</v>
      </c>
      <c r="J34" s="63">
        <v>1</v>
      </c>
      <c r="K34" s="63"/>
      <c r="L34" s="63">
        <v>1</v>
      </c>
      <c r="M34" s="64">
        <v>257084.19</v>
      </c>
      <c r="O34" s="63" t="s">
        <v>83</v>
      </c>
      <c r="P34" s="63" t="s">
        <v>84</v>
      </c>
      <c r="Q34" s="63" t="s">
        <v>259</v>
      </c>
      <c r="R34" s="63">
        <v>1</v>
      </c>
      <c r="S34" s="64">
        <v>121000</v>
      </c>
    </row>
    <row r="35" spans="1:19" x14ac:dyDescent="0.25">
      <c r="A35" s="206"/>
      <c r="B35" s="63" t="s">
        <v>71</v>
      </c>
      <c r="C35" s="63">
        <v>6</v>
      </c>
      <c r="D35" s="63">
        <v>6</v>
      </c>
      <c r="E35" s="63">
        <v>12</v>
      </c>
      <c r="F35" s="64">
        <v>1232912.3500000001</v>
      </c>
      <c r="H35" s="63" t="s">
        <v>136</v>
      </c>
      <c r="I35" s="63" t="s">
        <v>137</v>
      </c>
      <c r="J35" s="63">
        <v>2</v>
      </c>
      <c r="K35" s="63"/>
      <c r="L35" s="63">
        <v>2</v>
      </c>
      <c r="M35" s="64">
        <v>72000</v>
      </c>
      <c r="O35" s="63" t="s">
        <v>85</v>
      </c>
      <c r="P35" s="63" t="s">
        <v>86</v>
      </c>
      <c r="Q35" s="63" t="s">
        <v>259</v>
      </c>
      <c r="R35" s="63">
        <v>1</v>
      </c>
      <c r="S35" s="64">
        <v>108900</v>
      </c>
    </row>
    <row r="36" spans="1:19" x14ac:dyDescent="0.25">
      <c r="A36" s="206"/>
      <c r="B36" s="63" t="s">
        <v>72</v>
      </c>
      <c r="C36" s="63">
        <v>2</v>
      </c>
      <c r="D36" s="63"/>
      <c r="E36" s="63">
        <v>2</v>
      </c>
      <c r="F36" s="64">
        <v>106940</v>
      </c>
      <c r="H36" s="63" t="s">
        <v>104</v>
      </c>
      <c r="I36" s="63" t="s">
        <v>105</v>
      </c>
      <c r="J36" s="63"/>
      <c r="K36" s="63">
        <v>1</v>
      </c>
      <c r="L36" s="63">
        <v>1</v>
      </c>
      <c r="M36" s="64">
        <v>90000</v>
      </c>
      <c r="O36" s="63" t="s">
        <v>126</v>
      </c>
      <c r="P36" s="63" t="s">
        <v>127</v>
      </c>
      <c r="Q36" s="63" t="s">
        <v>261</v>
      </c>
      <c r="R36" s="63">
        <v>1</v>
      </c>
      <c r="S36" s="64">
        <v>90000</v>
      </c>
    </row>
    <row r="37" spans="1:19" x14ac:dyDescent="0.25">
      <c r="A37" s="206"/>
      <c r="B37" s="63" t="s">
        <v>73</v>
      </c>
      <c r="C37" s="63">
        <v>2</v>
      </c>
      <c r="D37" s="63"/>
      <c r="E37" s="63">
        <v>2</v>
      </c>
      <c r="F37" s="64">
        <v>44770</v>
      </c>
      <c r="H37" s="63" t="s">
        <v>138</v>
      </c>
      <c r="I37" s="63" t="s">
        <v>139</v>
      </c>
      <c r="J37" s="63">
        <v>2</v>
      </c>
      <c r="K37" s="63"/>
      <c r="L37" s="63">
        <v>2</v>
      </c>
      <c r="M37" s="64">
        <v>118798</v>
      </c>
      <c r="O37" s="204" t="s">
        <v>128</v>
      </c>
      <c r="P37" s="204" t="s">
        <v>129</v>
      </c>
      <c r="Q37" s="63" t="s">
        <v>259</v>
      </c>
      <c r="R37" s="63">
        <v>1</v>
      </c>
      <c r="S37" s="64">
        <v>16940</v>
      </c>
    </row>
    <row r="38" spans="1:19" x14ac:dyDescent="0.25">
      <c r="A38" s="205"/>
      <c r="B38" s="63" t="s">
        <v>74</v>
      </c>
      <c r="C38" s="63">
        <v>3</v>
      </c>
      <c r="D38" s="63">
        <v>1</v>
      </c>
      <c r="E38" s="63">
        <v>4</v>
      </c>
      <c r="F38" s="64">
        <v>453283.75</v>
      </c>
      <c r="H38" s="63" t="s">
        <v>140</v>
      </c>
      <c r="I38" s="63" t="s">
        <v>141</v>
      </c>
      <c r="J38" s="63">
        <v>2</v>
      </c>
      <c r="K38" s="63"/>
      <c r="L38" s="63">
        <v>2</v>
      </c>
      <c r="M38" s="64">
        <v>389484</v>
      </c>
      <c r="O38" s="205"/>
      <c r="P38" s="205"/>
      <c r="Q38" s="63" t="s">
        <v>261</v>
      </c>
      <c r="R38" s="63">
        <v>1</v>
      </c>
      <c r="S38" s="64">
        <v>90000</v>
      </c>
    </row>
    <row r="39" spans="1:19" ht="15.75" thickBot="1" x14ac:dyDescent="0.3">
      <c r="A39" s="91" t="s">
        <v>32</v>
      </c>
      <c r="B39" s="91"/>
      <c r="C39" s="91">
        <v>68</v>
      </c>
      <c r="D39" s="91">
        <v>30</v>
      </c>
      <c r="E39" s="91">
        <v>98</v>
      </c>
      <c r="F39" s="92">
        <v>17249680.670000002</v>
      </c>
      <c r="H39" s="63" t="s">
        <v>142</v>
      </c>
      <c r="I39" s="63" t="s">
        <v>143</v>
      </c>
      <c r="J39" s="63">
        <v>1</v>
      </c>
      <c r="K39" s="63"/>
      <c r="L39" s="63">
        <v>1</v>
      </c>
      <c r="M39" s="64">
        <v>191268.75</v>
      </c>
      <c r="O39" s="204" t="s">
        <v>130</v>
      </c>
      <c r="P39" s="204" t="s">
        <v>131</v>
      </c>
      <c r="Q39" s="63" t="s">
        <v>260</v>
      </c>
      <c r="R39" s="63">
        <v>1</v>
      </c>
      <c r="S39" s="64">
        <v>150000</v>
      </c>
    </row>
    <row r="40" spans="1:19" ht="15.75" thickTop="1" x14ac:dyDescent="0.25">
      <c r="H40" s="63" t="s">
        <v>144</v>
      </c>
      <c r="I40" s="63" t="s">
        <v>145</v>
      </c>
      <c r="J40" s="63">
        <v>1</v>
      </c>
      <c r="K40" s="63"/>
      <c r="L40" s="63">
        <v>1</v>
      </c>
      <c r="M40" s="64">
        <v>26620</v>
      </c>
      <c r="O40" s="205"/>
      <c r="P40" s="205"/>
      <c r="Q40" s="63" t="s">
        <v>258</v>
      </c>
      <c r="R40" s="63">
        <v>1</v>
      </c>
      <c r="S40" s="64">
        <v>219892.55</v>
      </c>
    </row>
    <row r="41" spans="1:19" x14ac:dyDescent="0.25">
      <c r="H41" s="63" t="s">
        <v>87</v>
      </c>
      <c r="I41" s="63" t="s">
        <v>88</v>
      </c>
      <c r="J41" s="63">
        <v>2</v>
      </c>
      <c r="K41" s="63"/>
      <c r="L41" s="63">
        <v>2</v>
      </c>
      <c r="M41" s="64">
        <v>300080</v>
      </c>
      <c r="O41" s="63" t="s">
        <v>132</v>
      </c>
      <c r="P41" s="63" t="s">
        <v>133</v>
      </c>
      <c r="Q41" s="63" t="s">
        <v>259</v>
      </c>
      <c r="R41" s="63">
        <v>1</v>
      </c>
      <c r="S41" s="64">
        <v>47916</v>
      </c>
    </row>
    <row r="42" spans="1:19" x14ac:dyDescent="0.25">
      <c r="H42" s="63" t="s">
        <v>146</v>
      </c>
      <c r="I42" s="63" t="s">
        <v>147</v>
      </c>
      <c r="J42" s="63">
        <v>1</v>
      </c>
      <c r="K42" s="63"/>
      <c r="L42" s="63">
        <v>1</v>
      </c>
      <c r="M42" s="64">
        <v>48476.9</v>
      </c>
      <c r="O42" s="63" t="s">
        <v>134</v>
      </c>
      <c r="P42" s="63" t="s">
        <v>135</v>
      </c>
      <c r="Q42" s="63" t="s">
        <v>258</v>
      </c>
      <c r="R42" s="63">
        <v>1</v>
      </c>
      <c r="S42" s="64">
        <v>257084.19</v>
      </c>
    </row>
    <row r="43" spans="1:19" ht="15" customHeight="1" x14ac:dyDescent="0.25">
      <c r="A43" s="211" t="s">
        <v>255</v>
      </c>
      <c r="B43" s="211"/>
      <c r="H43" s="63" t="s">
        <v>148</v>
      </c>
      <c r="I43" s="63" t="s">
        <v>149</v>
      </c>
      <c r="J43" s="63"/>
      <c r="K43" s="63">
        <v>1</v>
      </c>
      <c r="L43" s="63">
        <v>1</v>
      </c>
      <c r="M43" s="64">
        <v>108900</v>
      </c>
      <c r="O43" s="63" t="s">
        <v>136</v>
      </c>
      <c r="P43" s="63" t="s">
        <v>137</v>
      </c>
      <c r="Q43" s="63" t="s">
        <v>260</v>
      </c>
      <c r="R43" s="63">
        <v>2</v>
      </c>
      <c r="S43" s="64">
        <v>72000</v>
      </c>
    </row>
    <row r="44" spans="1:19" ht="15.75" thickBot="1" x14ac:dyDescent="0.3">
      <c r="A44" s="60" t="s">
        <v>55</v>
      </c>
      <c r="B44" s="144" t="s">
        <v>56</v>
      </c>
      <c r="C44" s="60" t="s">
        <v>256</v>
      </c>
      <c r="D44" s="60" t="s">
        <v>257</v>
      </c>
      <c r="E44" s="60" t="s">
        <v>27</v>
      </c>
      <c r="H44" s="63" t="s">
        <v>106</v>
      </c>
      <c r="I44" s="63" t="s">
        <v>107</v>
      </c>
      <c r="J44" s="63"/>
      <c r="K44" s="63">
        <v>1</v>
      </c>
      <c r="L44" s="63">
        <v>1</v>
      </c>
      <c r="M44" s="64">
        <v>181500</v>
      </c>
      <c r="O44" s="63" t="s">
        <v>104</v>
      </c>
      <c r="P44" s="63" t="s">
        <v>105</v>
      </c>
      <c r="Q44" s="63" t="s">
        <v>261</v>
      </c>
      <c r="R44" s="63">
        <v>1</v>
      </c>
      <c r="S44" s="64">
        <v>90000</v>
      </c>
    </row>
    <row r="45" spans="1:19" ht="15.75" thickTop="1" x14ac:dyDescent="0.25">
      <c r="A45" s="205" t="s">
        <v>57</v>
      </c>
      <c r="B45" s="205" t="s">
        <v>58</v>
      </c>
      <c r="C45" s="61" t="s">
        <v>52</v>
      </c>
      <c r="D45" s="61">
        <v>4</v>
      </c>
      <c r="E45" s="62">
        <v>16800</v>
      </c>
      <c r="H45" s="63" t="s">
        <v>150</v>
      </c>
      <c r="I45" s="63" t="s">
        <v>151</v>
      </c>
      <c r="J45" s="63">
        <v>1</v>
      </c>
      <c r="K45" s="63"/>
      <c r="L45" s="63">
        <v>1</v>
      </c>
      <c r="M45" s="64">
        <v>162140</v>
      </c>
      <c r="O45" s="204" t="s">
        <v>138</v>
      </c>
      <c r="P45" s="204" t="s">
        <v>139</v>
      </c>
      <c r="Q45" s="63" t="s">
        <v>259</v>
      </c>
      <c r="R45" s="63">
        <v>1</v>
      </c>
      <c r="S45" s="64">
        <v>28798</v>
      </c>
    </row>
    <row r="46" spans="1:19" x14ac:dyDescent="0.25">
      <c r="A46" s="210"/>
      <c r="B46" s="210"/>
      <c r="C46" s="63" t="s">
        <v>258</v>
      </c>
      <c r="D46" s="63">
        <v>2</v>
      </c>
      <c r="E46" s="64">
        <v>167726.25</v>
      </c>
      <c r="H46" s="63" t="s">
        <v>152</v>
      </c>
      <c r="I46" s="63" t="s">
        <v>153</v>
      </c>
      <c r="J46" s="63">
        <v>5</v>
      </c>
      <c r="K46" s="63">
        <v>2</v>
      </c>
      <c r="L46" s="63">
        <v>7</v>
      </c>
      <c r="M46" s="64">
        <v>569817.84</v>
      </c>
      <c r="O46" s="205"/>
      <c r="P46" s="205"/>
      <c r="Q46" s="63" t="s">
        <v>261</v>
      </c>
      <c r="R46" s="63">
        <v>1</v>
      </c>
      <c r="S46" s="64">
        <v>90000</v>
      </c>
    </row>
    <row r="47" spans="1:19" x14ac:dyDescent="0.25">
      <c r="A47" s="210"/>
      <c r="B47" s="210" t="s">
        <v>59</v>
      </c>
      <c r="C47" s="63" t="s">
        <v>259</v>
      </c>
      <c r="D47" s="63">
        <v>5</v>
      </c>
      <c r="E47" s="64">
        <v>661870</v>
      </c>
      <c r="H47" s="63" t="s">
        <v>154</v>
      </c>
      <c r="I47" s="63" t="s">
        <v>155</v>
      </c>
      <c r="J47" s="63">
        <v>2</v>
      </c>
      <c r="K47" s="63"/>
      <c r="L47" s="63">
        <v>2</v>
      </c>
      <c r="M47" s="64">
        <v>311000</v>
      </c>
      <c r="O47" s="204" t="s">
        <v>140</v>
      </c>
      <c r="P47" s="204" t="s">
        <v>141</v>
      </c>
      <c r="Q47" s="63" t="s">
        <v>259</v>
      </c>
      <c r="R47" s="63">
        <v>1</v>
      </c>
      <c r="S47" s="64">
        <v>121484</v>
      </c>
    </row>
    <row r="48" spans="1:19" x14ac:dyDescent="0.25">
      <c r="A48" s="210"/>
      <c r="B48" s="210"/>
      <c r="C48" s="63" t="s">
        <v>30</v>
      </c>
      <c r="D48" s="63">
        <v>1</v>
      </c>
      <c r="E48" s="64">
        <v>987875</v>
      </c>
      <c r="H48" s="63" t="s">
        <v>156</v>
      </c>
      <c r="I48" s="63" t="s">
        <v>157</v>
      </c>
      <c r="J48" s="63">
        <v>1</v>
      </c>
      <c r="K48" s="63">
        <v>1</v>
      </c>
      <c r="L48" s="63">
        <v>2</v>
      </c>
      <c r="M48" s="64">
        <v>88900</v>
      </c>
      <c r="O48" s="205"/>
      <c r="P48" s="205"/>
      <c r="Q48" s="63" t="s">
        <v>261</v>
      </c>
      <c r="R48" s="63">
        <v>1</v>
      </c>
      <c r="S48" s="64">
        <v>268000</v>
      </c>
    </row>
    <row r="49" spans="1:19" x14ac:dyDescent="0.25">
      <c r="A49" s="210"/>
      <c r="B49" s="210"/>
      <c r="C49" s="63" t="s">
        <v>52</v>
      </c>
      <c r="D49" s="63">
        <v>2</v>
      </c>
      <c r="E49" s="64">
        <v>8400</v>
      </c>
      <c r="H49" s="63" t="s">
        <v>158</v>
      </c>
      <c r="I49" s="63" t="s">
        <v>159</v>
      </c>
      <c r="J49" s="63">
        <v>1</v>
      </c>
      <c r="K49" s="63"/>
      <c r="L49" s="63">
        <v>1</v>
      </c>
      <c r="M49" s="64">
        <v>90000</v>
      </c>
      <c r="O49" s="63" t="s">
        <v>142</v>
      </c>
      <c r="P49" s="63" t="s">
        <v>143</v>
      </c>
      <c r="Q49" s="63" t="s">
        <v>258</v>
      </c>
      <c r="R49" s="63">
        <v>1</v>
      </c>
      <c r="S49" s="64">
        <v>191268.75</v>
      </c>
    </row>
    <row r="50" spans="1:19" x14ac:dyDescent="0.25">
      <c r="A50" s="210"/>
      <c r="B50" s="210" t="s">
        <v>60</v>
      </c>
      <c r="C50" s="63" t="s">
        <v>260</v>
      </c>
      <c r="D50" s="63">
        <v>1</v>
      </c>
      <c r="E50" s="64">
        <v>150000</v>
      </c>
      <c r="H50" s="63" t="s">
        <v>160</v>
      </c>
      <c r="I50" s="63" t="s">
        <v>161</v>
      </c>
      <c r="J50" s="63"/>
      <c r="K50" s="63">
        <v>1</v>
      </c>
      <c r="L50" s="63">
        <v>1</v>
      </c>
      <c r="M50" s="64">
        <v>13130.25</v>
      </c>
      <c r="O50" s="63" t="s">
        <v>144</v>
      </c>
      <c r="P50" s="63" t="s">
        <v>145</v>
      </c>
      <c r="Q50" s="63" t="s">
        <v>259</v>
      </c>
      <c r="R50" s="63">
        <v>1</v>
      </c>
      <c r="S50" s="64">
        <v>26620</v>
      </c>
    </row>
    <row r="51" spans="1:19" x14ac:dyDescent="0.25">
      <c r="A51" s="210"/>
      <c r="B51" s="210"/>
      <c r="C51" s="63" t="s">
        <v>52</v>
      </c>
      <c r="D51" s="63">
        <v>1</v>
      </c>
      <c r="E51" s="64">
        <v>4200</v>
      </c>
      <c r="H51" s="63" t="s">
        <v>162</v>
      </c>
      <c r="I51" s="63" t="s">
        <v>163</v>
      </c>
      <c r="J51" s="63">
        <v>1</v>
      </c>
      <c r="K51" s="63"/>
      <c r="L51" s="63">
        <v>1</v>
      </c>
      <c r="M51" s="64">
        <v>99628.89</v>
      </c>
      <c r="O51" s="63" t="s">
        <v>87</v>
      </c>
      <c r="P51" s="63" t="s">
        <v>88</v>
      </c>
      <c r="Q51" s="63" t="s">
        <v>259</v>
      </c>
      <c r="R51" s="63">
        <v>2</v>
      </c>
      <c r="S51" s="64">
        <v>300080</v>
      </c>
    </row>
    <row r="52" spans="1:19" x14ac:dyDescent="0.25">
      <c r="A52" s="210"/>
      <c r="B52" s="210"/>
      <c r="C52" s="63" t="s">
        <v>258</v>
      </c>
      <c r="D52" s="63">
        <v>1</v>
      </c>
      <c r="E52" s="64">
        <v>219892.55</v>
      </c>
      <c r="H52" s="63" t="s">
        <v>89</v>
      </c>
      <c r="I52" s="63" t="s">
        <v>207</v>
      </c>
      <c r="J52" s="63">
        <v>2</v>
      </c>
      <c r="K52" s="63"/>
      <c r="L52" s="63">
        <v>2</v>
      </c>
      <c r="M52" s="64">
        <v>277550</v>
      </c>
      <c r="O52" s="63" t="s">
        <v>146</v>
      </c>
      <c r="P52" s="63" t="s">
        <v>147</v>
      </c>
      <c r="Q52" s="63" t="s">
        <v>258</v>
      </c>
      <c r="R52" s="63">
        <v>1</v>
      </c>
      <c r="S52" s="64">
        <v>48476.9</v>
      </c>
    </row>
    <row r="53" spans="1:19" x14ac:dyDescent="0.25">
      <c r="A53" s="210"/>
      <c r="B53" s="63" t="s">
        <v>61</v>
      </c>
      <c r="C53" s="63" t="s">
        <v>52</v>
      </c>
      <c r="D53" s="63">
        <v>3</v>
      </c>
      <c r="E53" s="64">
        <v>12600</v>
      </c>
      <c r="H53" s="63" t="s">
        <v>164</v>
      </c>
      <c r="I53" s="63" t="s">
        <v>165</v>
      </c>
      <c r="J53" s="63"/>
      <c r="K53" s="63">
        <v>1</v>
      </c>
      <c r="L53" s="63">
        <v>1</v>
      </c>
      <c r="M53" s="64">
        <v>4200</v>
      </c>
      <c r="O53" s="63" t="s">
        <v>148</v>
      </c>
      <c r="P53" s="63" t="s">
        <v>149</v>
      </c>
      <c r="Q53" s="63" t="s">
        <v>259</v>
      </c>
      <c r="R53" s="63">
        <v>1</v>
      </c>
      <c r="S53" s="64">
        <v>108900</v>
      </c>
    </row>
    <row r="54" spans="1:19" x14ac:dyDescent="0.25">
      <c r="A54" s="210"/>
      <c r="B54" s="210" t="s">
        <v>62</v>
      </c>
      <c r="C54" s="63" t="s">
        <v>260</v>
      </c>
      <c r="D54" s="63">
        <v>1</v>
      </c>
      <c r="E54" s="64">
        <v>40000</v>
      </c>
      <c r="H54" s="63" t="s">
        <v>90</v>
      </c>
      <c r="I54" s="63" t="s">
        <v>91</v>
      </c>
      <c r="J54" s="63">
        <v>2</v>
      </c>
      <c r="K54" s="63">
        <v>1</v>
      </c>
      <c r="L54" s="63">
        <v>3</v>
      </c>
      <c r="M54" s="64">
        <v>134200</v>
      </c>
      <c r="O54" s="63" t="s">
        <v>106</v>
      </c>
      <c r="P54" s="63" t="s">
        <v>107</v>
      </c>
      <c r="Q54" s="63" t="s">
        <v>259</v>
      </c>
      <c r="R54" s="63">
        <v>1</v>
      </c>
      <c r="S54" s="64">
        <v>181500</v>
      </c>
    </row>
    <row r="55" spans="1:19" x14ac:dyDescent="0.25">
      <c r="A55" s="210"/>
      <c r="B55" s="210"/>
      <c r="C55" s="63" t="s">
        <v>52</v>
      </c>
      <c r="D55" s="63">
        <v>1</v>
      </c>
      <c r="E55" s="64">
        <v>4200</v>
      </c>
      <c r="H55" s="63" t="s">
        <v>166</v>
      </c>
      <c r="I55" s="63" t="s">
        <v>167</v>
      </c>
      <c r="J55" s="63">
        <v>1</v>
      </c>
      <c r="K55" s="63"/>
      <c r="L55" s="63">
        <v>1</v>
      </c>
      <c r="M55" s="64">
        <v>18150</v>
      </c>
      <c r="O55" s="63" t="s">
        <v>150</v>
      </c>
      <c r="P55" s="63" t="s">
        <v>151</v>
      </c>
      <c r="Q55" s="63" t="s">
        <v>259</v>
      </c>
      <c r="R55" s="63">
        <v>1</v>
      </c>
      <c r="S55" s="64">
        <v>162140</v>
      </c>
    </row>
    <row r="56" spans="1:19" x14ac:dyDescent="0.25">
      <c r="A56" s="210"/>
      <c r="B56" s="210"/>
      <c r="C56" s="63" t="s">
        <v>261</v>
      </c>
      <c r="D56" s="63">
        <v>1</v>
      </c>
      <c r="E56" s="64">
        <v>90000</v>
      </c>
      <c r="H56" s="63" t="s">
        <v>168</v>
      </c>
      <c r="I56" s="63" t="s">
        <v>169</v>
      </c>
      <c r="J56" s="63">
        <v>1</v>
      </c>
      <c r="K56" s="63"/>
      <c r="L56" s="63">
        <v>1</v>
      </c>
      <c r="M56" s="64">
        <v>3180</v>
      </c>
      <c r="O56" s="204" t="s">
        <v>152</v>
      </c>
      <c r="P56" s="204" t="s">
        <v>153</v>
      </c>
      <c r="Q56" s="63" t="s">
        <v>259</v>
      </c>
      <c r="R56" s="63">
        <v>4</v>
      </c>
      <c r="S56" s="64">
        <v>399759.98</v>
      </c>
    </row>
    <row r="57" spans="1:19" x14ac:dyDescent="0.25">
      <c r="A57" s="210" t="s">
        <v>63</v>
      </c>
      <c r="B57" s="63" t="s">
        <v>64</v>
      </c>
      <c r="C57" s="63" t="s">
        <v>259</v>
      </c>
      <c r="D57" s="63">
        <v>1</v>
      </c>
      <c r="E57" s="64">
        <v>252890</v>
      </c>
      <c r="H57" s="63" t="s">
        <v>170</v>
      </c>
      <c r="I57" s="63" t="s">
        <v>171</v>
      </c>
      <c r="J57" s="63"/>
      <c r="K57" s="63">
        <v>1</v>
      </c>
      <c r="L57" s="63">
        <v>1</v>
      </c>
      <c r="M57" s="64">
        <v>28798</v>
      </c>
      <c r="O57" s="206"/>
      <c r="P57" s="206"/>
      <c r="Q57" s="63" t="s">
        <v>30</v>
      </c>
      <c r="R57" s="63">
        <v>2</v>
      </c>
      <c r="S57" s="64">
        <v>100850</v>
      </c>
    </row>
    <row r="58" spans="1:19" x14ac:dyDescent="0.25">
      <c r="A58" s="210"/>
      <c r="B58" s="63" t="s">
        <v>65</v>
      </c>
      <c r="C58" s="63" t="s">
        <v>259</v>
      </c>
      <c r="D58" s="63">
        <v>1</v>
      </c>
      <c r="E58" s="64">
        <v>3180</v>
      </c>
      <c r="H58" s="63" t="s">
        <v>172</v>
      </c>
      <c r="I58" s="63" t="s">
        <v>173</v>
      </c>
      <c r="J58" s="63">
        <v>1</v>
      </c>
      <c r="K58" s="63"/>
      <c r="L58" s="63">
        <v>1</v>
      </c>
      <c r="M58" s="64">
        <v>4200</v>
      </c>
      <c r="O58" s="205"/>
      <c r="P58" s="205"/>
      <c r="Q58" s="63" t="s">
        <v>258</v>
      </c>
      <c r="R58" s="63">
        <v>1</v>
      </c>
      <c r="S58" s="64">
        <v>69207.86</v>
      </c>
    </row>
    <row r="59" spans="1:19" x14ac:dyDescent="0.25">
      <c r="A59" s="210" t="s">
        <v>66</v>
      </c>
      <c r="B59" s="210" t="s">
        <v>67</v>
      </c>
      <c r="C59" s="63" t="s">
        <v>259</v>
      </c>
      <c r="D59" s="63">
        <v>1</v>
      </c>
      <c r="E59" s="64">
        <v>123057</v>
      </c>
      <c r="H59" s="63" t="s">
        <v>174</v>
      </c>
      <c r="I59" s="63" t="s">
        <v>175</v>
      </c>
      <c r="J59" s="63">
        <v>1</v>
      </c>
      <c r="K59" s="63"/>
      <c r="L59" s="63">
        <v>1</v>
      </c>
      <c r="M59" s="64">
        <v>4200</v>
      </c>
      <c r="O59" s="204" t="s">
        <v>154</v>
      </c>
      <c r="P59" s="204" t="s">
        <v>155</v>
      </c>
      <c r="Q59" s="63" t="s">
        <v>259</v>
      </c>
      <c r="R59" s="63">
        <v>1</v>
      </c>
      <c r="S59" s="64">
        <v>121000</v>
      </c>
    </row>
    <row r="60" spans="1:19" x14ac:dyDescent="0.25">
      <c r="A60" s="210"/>
      <c r="B60" s="210"/>
      <c r="C60" s="63" t="s">
        <v>30</v>
      </c>
      <c r="D60" s="63">
        <v>2</v>
      </c>
      <c r="E60" s="64">
        <v>1215902.1399999999</v>
      </c>
      <c r="H60" s="63" t="s">
        <v>176</v>
      </c>
      <c r="I60" s="63" t="s">
        <v>208</v>
      </c>
      <c r="J60" s="63"/>
      <c r="K60" s="63">
        <v>1</v>
      </c>
      <c r="L60" s="63">
        <v>1</v>
      </c>
      <c r="M60" s="64">
        <v>85038</v>
      </c>
      <c r="O60" s="205"/>
      <c r="P60" s="205"/>
      <c r="Q60" s="63" t="s">
        <v>261</v>
      </c>
      <c r="R60" s="63">
        <v>1</v>
      </c>
      <c r="S60" s="64">
        <v>190000</v>
      </c>
    </row>
    <row r="61" spans="1:19" x14ac:dyDescent="0.25">
      <c r="A61" s="210"/>
      <c r="B61" s="210"/>
      <c r="C61" s="63" t="s">
        <v>261</v>
      </c>
      <c r="D61" s="63">
        <v>3</v>
      </c>
      <c r="E61" s="64">
        <v>1854001</v>
      </c>
      <c r="H61" s="63" t="s">
        <v>92</v>
      </c>
      <c r="I61" s="63" t="s">
        <v>93</v>
      </c>
      <c r="J61" s="63">
        <v>1</v>
      </c>
      <c r="K61" s="63"/>
      <c r="L61" s="63">
        <v>1</v>
      </c>
      <c r="M61" s="64">
        <v>4200</v>
      </c>
      <c r="O61" s="204" t="s">
        <v>156</v>
      </c>
      <c r="P61" s="204" t="s">
        <v>157</v>
      </c>
      <c r="Q61" s="63" t="s">
        <v>259</v>
      </c>
      <c r="R61" s="63">
        <v>1</v>
      </c>
      <c r="S61" s="64">
        <v>84700</v>
      </c>
    </row>
    <row r="62" spans="1:19" x14ac:dyDescent="0.25">
      <c r="A62" s="210"/>
      <c r="B62" s="210" t="s">
        <v>68</v>
      </c>
      <c r="C62" s="63" t="s">
        <v>259</v>
      </c>
      <c r="D62" s="63">
        <v>9</v>
      </c>
      <c r="E62" s="64">
        <v>1130019</v>
      </c>
      <c r="H62" s="63" t="s">
        <v>177</v>
      </c>
      <c r="I62" s="63" t="s">
        <v>178</v>
      </c>
      <c r="J62" s="63">
        <v>1</v>
      </c>
      <c r="K62" s="63">
        <v>1</v>
      </c>
      <c r="L62" s="63">
        <v>2</v>
      </c>
      <c r="M62" s="64">
        <v>167726.25</v>
      </c>
      <c r="O62" s="205"/>
      <c r="P62" s="205"/>
      <c r="Q62" s="63" t="s">
        <v>52</v>
      </c>
      <c r="R62" s="63">
        <v>1</v>
      </c>
      <c r="S62" s="64">
        <v>4200</v>
      </c>
    </row>
    <row r="63" spans="1:19" x14ac:dyDescent="0.25">
      <c r="A63" s="210"/>
      <c r="B63" s="210"/>
      <c r="C63" s="63" t="s">
        <v>30</v>
      </c>
      <c r="D63" s="63">
        <v>1</v>
      </c>
      <c r="E63" s="64">
        <v>0</v>
      </c>
      <c r="H63" s="63" t="s">
        <v>179</v>
      </c>
      <c r="I63" s="63" t="s">
        <v>180</v>
      </c>
      <c r="J63" s="63">
        <v>1</v>
      </c>
      <c r="K63" s="63">
        <v>1</v>
      </c>
      <c r="L63" s="63">
        <v>2</v>
      </c>
      <c r="M63" s="64">
        <v>30215</v>
      </c>
      <c r="O63" s="63" t="s">
        <v>158</v>
      </c>
      <c r="P63" s="63" t="s">
        <v>159</v>
      </c>
      <c r="Q63" s="63" t="s">
        <v>261</v>
      </c>
      <c r="R63" s="63">
        <v>1</v>
      </c>
      <c r="S63" s="64">
        <v>90000</v>
      </c>
    </row>
    <row r="64" spans="1:19" x14ac:dyDescent="0.25">
      <c r="A64" s="210"/>
      <c r="B64" s="210"/>
      <c r="C64" s="63" t="s">
        <v>258</v>
      </c>
      <c r="D64" s="63">
        <v>3</v>
      </c>
      <c r="E64" s="64">
        <v>393729.14</v>
      </c>
      <c r="H64" s="63" t="s">
        <v>108</v>
      </c>
      <c r="I64" s="63" t="s">
        <v>109</v>
      </c>
      <c r="J64" s="63">
        <v>3</v>
      </c>
      <c r="K64" s="63"/>
      <c r="L64" s="63">
        <v>3</v>
      </c>
      <c r="M64" s="64">
        <v>571350</v>
      </c>
      <c r="O64" s="63" t="s">
        <v>160</v>
      </c>
      <c r="P64" s="63" t="s">
        <v>161</v>
      </c>
      <c r="Q64" s="63" t="s">
        <v>30</v>
      </c>
      <c r="R64" s="63">
        <v>1</v>
      </c>
      <c r="S64" s="64">
        <v>13130.25</v>
      </c>
    </row>
    <row r="65" spans="1:19" x14ac:dyDescent="0.25">
      <c r="A65" s="210"/>
      <c r="B65" s="210"/>
      <c r="C65" s="63" t="s">
        <v>261</v>
      </c>
      <c r="D65" s="63">
        <v>2</v>
      </c>
      <c r="E65" s="64">
        <v>458000</v>
      </c>
      <c r="H65" s="63" t="s">
        <v>94</v>
      </c>
      <c r="I65" s="63" t="s">
        <v>95</v>
      </c>
      <c r="J65" s="63">
        <v>1</v>
      </c>
      <c r="K65" s="63"/>
      <c r="L65" s="63">
        <v>1</v>
      </c>
      <c r="M65" s="64">
        <v>4200</v>
      </c>
      <c r="O65" s="63" t="s">
        <v>162</v>
      </c>
      <c r="P65" s="63" t="s">
        <v>163</v>
      </c>
      <c r="Q65" s="63" t="s">
        <v>258</v>
      </c>
      <c r="R65" s="63">
        <v>1</v>
      </c>
      <c r="S65" s="64">
        <v>99628.89</v>
      </c>
    </row>
    <row r="66" spans="1:19" x14ac:dyDescent="0.25">
      <c r="A66" s="210"/>
      <c r="B66" s="210" t="s">
        <v>69</v>
      </c>
      <c r="C66" s="63" t="s">
        <v>260</v>
      </c>
      <c r="D66" s="63">
        <v>1</v>
      </c>
      <c r="E66" s="64">
        <v>5000</v>
      </c>
      <c r="H66" s="63" t="s">
        <v>181</v>
      </c>
      <c r="I66" s="63" t="s">
        <v>182</v>
      </c>
      <c r="J66" s="63"/>
      <c r="K66" s="63">
        <v>1</v>
      </c>
      <c r="L66" s="63">
        <v>1</v>
      </c>
      <c r="M66" s="64">
        <v>4200</v>
      </c>
      <c r="O66" s="204" t="s">
        <v>89</v>
      </c>
      <c r="P66" s="204" t="s">
        <v>264</v>
      </c>
      <c r="Q66" s="63" t="s">
        <v>259</v>
      </c>
      <c r="R66" s="63">
        <v>1</v>
      </c>
      <c r="S66" s="64">
        <v>187550</v>
      </c>
    </row>
    <row r="67" spans="1:19" x14ac:dyDescent="0.25">
      <c r="A67" s="210"/>
      <c r="B67" s="210"/>
      <c r="C67" s="63" t="s">
        <v>259</v>
      </c>
      <c r="D67" s="63">
        <v>7</v>
      </c>
      <c r="E67" s="64">
        <v>1154354.1100000001</v>
      </c>
      <c r="H67" s="63" t="s">
        <v>183</v>
      </c>
      <c r="I67" s="63" t="s">
        <v>184</v>
      </c>
      <c r="J67" s="63">
        <v>1</v>
      </c>
      <c r="K67" s="63">
        <v>1</v>
      </c>
      <c r="L67" s="63">
        <v>2</v>
      </c>
      <c r="M67" s="64">
        <v>520147.91</v>
      </c>
      <c r="O67" s="205"/>
      <c r="P67" s="205"/>
      <c r="Q67" s="63" t="s">
        <v>261</v>
      </c>
      <c r="R67" s="63">
        <v>1</v>
      </c>
      <c r="S67" s="64">
        <v>90000</v>
      </c>
    </row>
    <row r="68" spans="1:19" x14ac:dyDescent="0.25">
      <c r="A68" s="210"/>
      <c r="B68" s="210"/>
      <c r="C68" s="63" t="s">
        <v>30</v>
      </c>
      <c r="D68" s="63">
        <v>1</v>
      </c>
      <c r="E68" s="64">
        <v>158841</v>
      </c>
      <c r="H68" s="63" t="s">
        <v>185</v>
      </c>
      <c r="I68" s="63" t="s">
        <v>186</v>
      </c>
      <c r="J68" s="63">
        <v>1</v>
      </c>
      <c r="K68" s="63"/>
      <c r="L68" s="63">
        <v>1</v>
      </c>
      <c r="M68" s="64">
        <v>72600</v>
      </c>
      <c r="O68" s="63" t="s">
        <v>164</v>
      </c>
      <c r="P68" s="63" t="s">
        <v>165</v>
      </c>
      <c r="Q68" s="63" t="s">
        <v>52</v>
      </c>
      <c r="R68" s="63">
        <v>1</v>
      </c>
      <c r="S68" s="64">
        <v>4200</v>
      </c>
    </row>
    <row r="69" spans="1:19" x14ac:dyDescent="0.25">
      <c r="A69" s="210"/>
      <c r="B69" s="210"/>
      <c r="C69" s="63" t="s">
        <v>261</v>
      </c>
      <c r="D69" s="63">
        <v>2</v>
      </c>
      <c r="E69" s="64">
        <v>280000</v>
      </c>
      <c r="H69" s="63" t="s">
        <v>187</v>
      </c>
      <c r="I69" s="63" t="s">
        <v>188</v>
      </c>
      <c r="J69" s="63">
        <v>1</v>
      </c>
      <c r="K69" s="63"/>
      <c r="L69" s="63">
        <v>1</v>
      </c>
      <c r="M69" s="64">
        <v>100683.75</v>
      </c>
      <c r="O69" s="204" t="s">
        <v>90</v>
      </c>
      <c r="P69" s="204" t="s">
        <v>91</v>
      </c>
      <c r="Q69" s="63" t="s">
        <v>260</v>
      </c>
      <c r="R69" s="63">
        <v>1</v>
      </c>
      <c r="S69" s="64">
        <v>40000</v>
      </c>
    </row>
    <row r="70" spans="1:19" x14ac:dyDescent="0.25">
      <c r="A70" s="210"/>
      <c r="B70" s="210" t="s">
        <v>70</v>
      </c>
      <c r="C70" s="63" t="s">
        <v>259</v>
      </c>
      <c r="D70" s="63">
        <v>3</v>
      </c>
      <c r="E70" s="64">
        <v>206145.87</v>
      </c>
      <c r="H70" s="63" t="s">
        <v>189</v>
      </c>
      <c r="I70" s="63" t="s">
        <v>190</v>
      </c>
      <c r="J70" s="63">
        <v>1</v>
      </c>
      <c r="K70" s="63"/>
      <c r="L70" s="63">
        <v>1</v>
      </c>
      <c r="M70" s="64">
        <v>190000</v>
      </c>
      <c r="O70" s="206"/>
      <c r="P70" s="206"/>
      <c r="Q70" s="63" t="s">
        <v>52</v>
      </c>
      <c r="R70" s="63">
        <v>1</v>
      </c>
      <c r="S70" s="64">
        <v>4200</v>
      </c>
    </row>
    <row r="71" spans="1:19" x14ac:dyDescent="0.25">
      <c r="A71" s="210"/>
      <c r="B71" s="210"/>
      <c r="C71" s="63" t="s">
        <v>30</v>
      </c>
      <c r="D71" s="63">
        <v>4</v>
      </c>
      <c r="E71" s="64">
        <v>586497.6</v>
      </c>
      <c r="H71" s="63" t="s">
        <v>191</v>
      </c>
      <c r="I71" s="63" t="s">
        <v>192</v>
      </c>
      <c r="J71" s="63">
        <v>1</v>
      </c>
      <c r="K71" s="63"/>
      <c r="L71" s="63">
        <v>1</v>
      </c>
      <c r="M71" s="64">
        <v>252890</v>
      </c>
      <c r="O71" s="205"/>
      <c r="P71" s="205"/>
      <c r="Q71" s="63" t="s">
        <v>261</v>
      </c>
      <c r="R71" s="63">
        <v>1</v>
      </c>
      <c r="S71" s="64">
        <v>90000</v>
      </c>
    </row>
    <row r="72" spans="1:19" x14ac:dyDescent="0.25">
      <c r="A72" s="210"/>
      <c r="B72" s="210"/>
      <c r="C72" s="63" t="s">
        <v>258</v>
      </c>
      <c r="D72" s="63">
        <v>7</v>
      </c>
      <c r="E72" s="64">
        <v>1016595.91</v>
      </c>
      <c r="H72" s="63" t="s">
        <v>193</v>
      </c>
      <c r="I72" s="63" t="s">
        <v>194</v>
      </c>
      <c r="J72" s="63">
        <v>1</v>
      </c>
      <c r="K72" s="63"/>
      <c r="L72" s="63">
        <v>1</v>
      </c>
      <c r="M72" s="64">
        <v>1280001</v>
      </c>
      <c r="O72" s="63" t="s">
        <v>166</v>
      </c>
      <c r="P72" s="63" t="s">
        <v>167</v>
      </c>
      <c r="Q72" s="63" t="s">
        <v>259</v>
      </c>
      <c r="R72" s="63">
        <v>1</v>
      </c>
      <c r="S72" s="64">
        <v>18150</v>
      </c>
    </row>
    <row r="73" spans="1:19" x14ac:dyDescent="0.25">
      <c r="A73" s="210"/>
      <c r="B73" s="210"/>
      <c r="C73" s="63" t="s">
        <v>261</v>
      </c>
      <c r="D73" s="63">
        <v>7</v>
      </c>
      <c r="E73" s="64">
        <v>4209998</v>
      </c>
      <c r="H73" s="63" t="s">
        <v>96</v>
      </c>
      <c r="I73" s="63" t="s">
        <v>97</v>
      </c>
      <c r="J73" s="63">
        <v>2</v>
      </c>
      <c r="K73" s="63"/>
      <c r="L73" s="63">
        <v>2</v>
      </c>
      <c r="M73" s="64">
        <v>1136714.6399999999</v>
      </c>
      <c r="O73" s="63" t="s">
        <v>168</v>
      </c>
      <c r="P73" s="63" t="s">
        <v>169</v>
      </c>
      <c r="Q73" s="63" t="s">
        <v>259</v>
      </c>
      <c r="R73" s="63">
        <v>1</v>
      </c>
      <c r="S73" s="64">
        <v>3180</v>
      </c>
    </row>
    <row r="74" spans="1:19" x14ac:dyDescent="0.25">
      <c r="A74" s="210"/>
      <c r="B74" s="210" t="s">
        <v>71</v>
      </c>
      <c r="C74" s="63" t="s">
        <v>260</v>
      </c>
      <c r="D74" s="63">
        <v>2</v>
      </c>
      <c r="E74" s="64">
        <v>72000</v>
      </c>
      <c r="H74" s="63" t="s">
        <v>195</v>
      </c>
      <c r="I74" s="63" t="s">
        <v>196</v>
      </c>
      <c r="J74" s="63">
        <v>1</v>
      </c>
      <c r="K74" s="63"/>
      <c r="L74" s="63">
        <v>1</v>
      </c>
      <c r="M74" s="64">
        <v>123057</v>
      </c>
      <c r="O74" s="63" t="s">
        <v>170</v>
      </c>
      <c r="P74" s="63" t="s">
        <v>171</v>
      </c>
      <c r="Q74" s="63" t="s">
        <v>259</v>
      </c>
      <c r="R74" s="63">
        <v>1</v>
      </c>
      <c r="S74" s="64">
        <v>28798</v>
      </c>
    </row>
    <row r="75" spans="1:19" x14ac:dyDescent="0.25">
      <c r="A75" s="210"/>
      <c r="B75" s="210"/>
      <c r="C75" s="63" t="s">
        <v>259</v>
      </c>
      <c r="D75" s="63">
        <v>3</v>
      </c>
      <c r="E75" s="64">
        <v>105512</v>
      </c>
      <c r="H75" s="63" t="s">
        <v>197</v>
      </c>
      <c r="I75" s="63" t="s">
        <v>197</v>
      </c>
      <c r="J75" s="63">
        <v>1</v>
      </c>
      <c r="K75" s="63"/>
      <c r="L75" s="63">
        <v>1</v>
      </c>
      <c r="M75" s="64">
        <v>463187.5</v>
      </c>
      <c r="O75" s="63" t="s">
        <v>172</v>
      </c>
      <c r="P75" s="63" t="s">
        <v>173</v>
      </c>
      <c r="Q75" s="63" t="s">
        <v>52</v>
      </c>
      <c r="R75" s="63">
        <v>1</v>
      </c>
      <c r="S75" s="64">
        <v>4200</v>
      </c>
    </row>
    <row r="76" spans="1:19" x14ac:dyDescent="0.25">
      <c r="A76" s="210"/>
      <c r="B76" s="210"/>
      <c r="C76" s="63" t="s">
        <v>30</v>
      </c>
      <c r="D76" s="63">
        <v>2</v>
      </c>
      <c r="E76" s="64">
        <v>98168.25</v>
      </c>
      <c r="H76" s="63" t="s">
        <v>98</v>
      </c>
      <c r="I76" s="63" t="s">
        <v>99</v>
      </c>
      <c r="J76" s="63"/>
      <c r="K76" s="63">
        <v>1</v>
      </c>
      <c r="L76" s="63">
        <v>1</v>
      </c>
      <c r="M76" s="64">
        <v>4200</v>
      </c>
      <c r="O76" s="63" t="s">
        <v>174</v>
      </c>
      <c r="P76" s="63" t="s">
        <v>175</v>
      </c>
      <c r="Q76" s="63" t="s">
        <v>52</v>
      </c>
      <c r="R76" s="63">
        <v>1</v>
      </c>
      <c r="S76" s="64">
        <v>4200</v>
      </c>
    </row>
    <row r="77" spans="1:19" x14ac:dyDescent="0.25">
      <c r="A77" s="210"/>
      <c r="B77" s="210"/>
      <c r="C77" s="63" t="s">
        <v>258</v>
      </c>
      <c r="D77" s="63">
        <v>3</v>
      </c>
      <c r="E77" s="64">
        <v>777232.1</v>
      </c>
      <c r="H77" s="63" t="s">
        <v>198</v>
      </c>
      <c r="I77" s="63" t="s">
        <v>199</v>
      </c>
      <c r="J77" s="63"/>
      <c r="K77" s="63">
        <v>1</v>
      </c>
      <c r="L77" s="63">
        <v>1</v>
      </c>
      <c r="M77" s="64">
        <v>190000</v>
      </c>
      <c r="O77" s="63" t="s">
        <v>176</v>
      </c>
      <c r="P77" s="63" t="s">
        <v>265</v>
      </c>
      <c r="Q77" s="63" t="s">
        <v>30</v>
      </c>
      <c r="R77" s="63">
        <v>1</v>
      </c>
      <c r="S77" s="64">
        <v>85038</v>
      </c>
    </row>
    <row r="78" spans="1:19" x14ac:dyDescent="0.25">
      <c r="A78" s="210"/>
      <c r="B78" s="210"/>
      <c r="C78" s="63" t="s">
        <v>261</v>
      </c>
      <c r="D78" s="63">
        <v>2</v>
      </c>
      <c r="E78" s="64">
        <v>180000</v>
      </c>
      <c r="H78" s="63" t="s">
        <v>100</v>
      </c>
      <c r="I78" s="63" t="s">
        <v>101</v>
      </c>
      <c r="J78" s="63"/>
      <c r="K78" s="63">
        <v>3</v>
      </c>
      <c r="L78" s="63">
        <v>3</v>
      </c>
      <c r="M78" s="64">
        <v>335483.49</v>
      </c>
      <c r="O78" s="63" t="s">
        <v>92</v>
      </c>
      <c r="P78" s="63" t="s">
        <v>93</v>
      </c>
      <c r="Q78" s="63" t="s">
        <v>52</v>
      </c>
      <c r="R78" s="63">
        <v>1</v>
      </c>
      <c r="S78" s="64">
        <v>4200</v>
      </c>
    </row>
    <row r="79" spans="1:19" x14ac:dyDescent="0.25">
      <c r="A79" s="210"/>
      <c r="B79" s="210" t="s">
        <v>72</v>
      </c>
      <c r="C79" s="63" t="s">
        <v>259</v>
      </c>
      <c r="D79" s="63">
        <v>1</v>
      </c>
      <c r="E79" s="64">
        <v>16940</v>
      </c>
      <c r="H79" s="63" t="s">
        <v>200</v>
      </c>
      <c r="I79" s="63" t="s">
        <v>209</v>
      </c>
      <c r="J79" s="63">
        <v>4</v>
      </c>
      <c r="K79" s="63"/>
      <c r="L79" s="63">
        <v>4</v>
      </c>
      <c r="M79" s="64">
        <v>2250697.9</v>
      </c>
      <c r="O79" s="63" t="s">
        <v>177</v>
      </c>
      <c r="P79" s="63" t="s">
        <v>178</v>
      </c>
      <c r="Q79" s="63" t="s">
        <v>258</v>
      </c>
      <c r="R79" s="63">
        <v>2</v>
      </c>
      <c r="S79" s="64">
        <v>167726.25</v>
      </c>
    </row>
    <row r="80" spans="1:19" x14ac:dyDescent="0.25">
      <c r="A80" s="210"/>
      <c r="B80" s="210"/>
      <c r="C80" s="63" t="s">
        <v>261</v>
      </c>
      <c r="D80" s="63">
        <v>1</v>
      </c>
      <c r="E80" s="64">
        <v>90000</v>
      </c>
      <c r="H80" s="63" t="s">
        <v>201</v>
      </c>
      <c r="I80" s="63" t="s">
        <v>202</v>
      </c>
      <c r="J80" s="63">
        <v>1</v>
      </c>
      <c r="K80" s="63"/>
      <c r="L80" s="63">
        <v>1</v>
      </c>
      <c r="M80" s="64">
        <v>198440</v>
      </c>
      <c r="O80" s="204" t="s">
        <v>179</v>
      </c>
      <c r="P80" s="204" t="s">
        <v>180</v>
      </c>
      <c r="Q80" s="63" t="s">
        <v>259</v>
      </c>
      <c r="R80" s="63">
        <v>1</v>
      </c>
      <c r="S80" s="64">
        <v>26015</v>
      </c>
    </row>
    <row r="81" spans="1:19" x14ac:dyDescent="0.25">
      <c r="A81" s="210"/>
      <c r="B81" s="63" t="s">
        <v>73</v>
      </c>
      <c r="C81" s="63" t="s">
        <v>259</v>
      </c>
      <c r="D81" s="63">
        <v>2</v>
      </c>
      <c r="E81" s="64">
        <v>44770</v>
      </c>
      <c r="H81" s="63" t="s">
        <v>102</v>
      </c>
      <c r="I81" s="63" t="s">
        <v>103</v>
      </c>
      <c r="J81" s="63">
        <v>1</v>
      </c>
      <c r="K81" s="63"/>
      <c r="L81" s="63">
        <v>1</v>
      </c>
      <c r="M81" s="64">
        <v>5000</v>
      </c>
      <c r="O81" s="205"/>
      <c r="P81" s="205"/>
      <c r="Q81" s="63" t="s">
        <v>52</v>
      </c>
      <c r="R81" s="63">
        <v>1</v>
      </c>
      <c r="S81" s="64">
        <v>4200</v>
      </c>
    </row>
    <row r="82" spans="1:19" x14ac:dyDescent="0.25">
      <c r="A82" s="210"/>
      <c r="B82" s="204" t="s">
        <v>74</v>
      </c>
      <c r="C82" s="63" t="s">
        <v>259</v>
      </c>
      <c r="D82" s="63">
        <v>1</v>
      </c>
      <c r="E82" s="64">
        <v>72600</v>
      </c>
      <c r="H82" s="63" t="s">
        <v>203</v>
      </c>
      <c r="I82" s="63" t="s">
        <v>204</v>
      </c>
      <c r="J82" s="63">
        <v>4</v>
      </c>
      <c r="K82" s="63"/>
      <c r="L82" s="63">
        <v>4</v>
      </c>
      <c r="M82" s="64">
        <v>2162135.25</v>
      </c>
      <c r="O82" s="204" t="s">
        <v>108</v>
      </c>
      <c r="P82" s="204" t="s">
        <v>109</v>
      </c>
      <c r="Q82" s="63" t="s">
        <v>259</v>
      </c>
      <c r="R82" s="63">
        <v>1</v>
      </c>
      <c r="S82" s="64">
        <v>163350</v>
      </c>
    </row>
    <row r="83" spans="1:19" x14ac:dyDescent="0.25">
      <c r="A83" s="210"/>
      <c r="B83" s="206"/>
      <c r="C83" s="63" t="s">
        <v>258</v>
      </c>
      <c r="D83" s="63">
        <v>1</v>
      </c>
      <c r="E83" s="64">
        <v>100683.75</v>
      </c>
      <c r="H83" s="63" t="s">
        <v>205</v>
      </c>
      <c r="I83" s="63" t="s">
        <v>206</v>
      </c>
      <c r="J83" s="63"/>
      <c r="K83" s="63">
        <v>1</v>
      </c>
      <c r="L83" s="63">
        <v>1</v>
      </c>
      <c r="M83" s="64">
        <v>190000</v>
      </c>
      <c r="O83" s="206"/>
      <c r="P83" s="206"/>
      <c r="Q83" s="63" t="s">
        <v>30</v>
      </c>
      <c r="R83" s="63">
        <v>1</v>
      </c>
      <c r="S83" s="64">
        <v>318000</v>
      </c>
    </row>
    <row r="84" spans="1:19" ht="15.75" thickBot="1" x14ac:dyDescent="0.3">
      <c r="A84" s="210"/>
      <c r="B84" s="205"/>
      <c r="C84" s="63" t="s">
        <v>261</v>
      </c>
      <c r="D84" s="63">
        <v>2</v>
      </c>
      <c r="E84" s="64">
        <v>280000</v>
      </c>
      <c r="H84" s="91" t="s">
        <v>32</v>
      </c>
      <c r="I84" s="91"/>
      <c r="J84" s="91">
        <v>68</v>
      </c>
      <c r="K84" s="91">
        <v>30</v>
      </c>
      <c r="L84" s="91">
        <v>98</v>
      </c>
      <c r="M84" s="92">
        <v>17249680.670000002</v>
      </c>
      <c r="O84" s="205"/>
      <c r="P84" s="205"/>
      <c r="Q84" s="63" t="s">
        <v>261</v>
      </c>
      <c r="R84" s="63">
        <v>1</v>
      </c>
      <c r="S84" s="64">
        <v>90000</v>
      </c>
    </row>
    <row r="85" spans="1:19" ht="16.5" thickTop="1" thickBot="1" x14ac:dyDescent="0.3">
      <c r="A85" s="91" t="s">
        <v>262</v>
      </c>
      <c r="B85" s="91"/>
      <c r="C85" s="91"/>
      <c r="D85" s="91">
        <v>98</v>
      </c>
      <c r="E85" s="92">
        <v>17249680.670000002</v>
      </c>
      <c r="O85" s="63" t="s">
        <v>94</v>
      </c>
      <c r="P85" s="63" t="s">
        <v>95</v>
      </c>
      <c r="Q85" s="63" t="s">
        <v>52</v>
      </c>
      <c r="R85" s="63">
        <v>1</v>
      </c>
      <c r="S85" s="64">
        <v>4200</v>
      </c>
    </row>
    <row r="86" spans="1:19" ht="15.75" thickTop="1" x14ac:dyDescent="0.25">
      <c r="O86" s="63" t="s">
        <v>181</v>
      </c>
      <c r="P86" s="63" t="s">
        <v>182</v>
      </c>
      <c r="Q86" s="63" t="s">
        <v>52</v>
      </c>
      <c r="R86" s="63">
        <v>1</v>
      </c>
      <c r="S86" s="64">
        <v>4200</v>
      </c>
    </row>
    <row r="87" spans="1:19" x14ac:dyDescent="0.25">
      <c r="O87" s="63" t="s">
        <v>183</v>
      </c>
      <c r="P87" s="63" t="s">
        <v>184</v>
      </c>
      <c r="Q87" s="63" t="s">
        <v>258</v>
      </c>
      <c r="R87" s="63">
        <v>2</v>
      </c>
      <c r="S87" s="64">
        <v>520147.91</v>
      </c>
    </row>
    <row r="88" spans="1:19" x14ac:dyDescent="0.25">
      <c r="O88" s="63" t="s">
        <v>185</v>
      </c>
      <c r="P88" s="63" t="s">
        <v>186</v>
      </c>
      <c r="Q88" s="63" t="s">
        <v>259</v>
      </c>
      <c r="R88" s="63">
        <v>1</v>
      </c>
      <c r="S88" s="64">
        <v>72600</v>
      </c>
    </row>
    <row r="89" spans="1:19" x14ac:dyDescent="0.25">
      <c r="O89" s="63" t="s">
        <v>187</v>
      </c>
      <c r="P89" s="63" t="s">
        <v>188</v>
      </c>
      <c r="Q89" s="63" t="s">
        <v>258</v>
      </c>
      <c r="R89" s="63">
        <v>1</v>
      </c>
      <c r="S89" s="64">
        <v>100683.75</v>
      </c>
    </row>
    <row r="90" spans="1:19" x14ac:dyDescent="0.25">
      <c r="O90" s="63" t="s">
        <v>189</v>
      </c>
      <c r="P90" s="63" t="s">
        <v>190</v>
      </c>
      <c r="Q90" s="63" t="s">
        <v>261</v>
      </c>
      <c r="R90" s="63">
        <v>1</v>
      </c>
      <c r="S90" s="64">
        <v>190000</v>
      </c>
    </row>
    <row r="91" spans="1:19" x14ac:dyDescent="0.25">
      <c r="O91" s="63" t="s">
        <v>191</v>
      </c>
      <c r="P91" s="63" t="s">
        <v>192</v>
      </c>
      <c r="Q91" s="63" t="s">
        <v>259</v>
      </c>
      <c r="R91" s="63">
        <v>1</v>
      </c>
      <c r="S91" s="64">
        <v>252890</v>
      </c>
    </row>
    <row r="92" spans="1:19" x14ac:dyDescent="0.25">
      <c r="O92" s="63" t="s">
        <v>193</v>
      </c>
      <c r="P92" s="63" t="s">
        <v>194</v>
      </c>
      <c r="Q92" s="63" t="s">
        <v>261</v>
      </c>
      <c r="R92" s="63">
        <v>1</v>
      </c>
      <c r="S92" s="64">
        <v>1280001</v>
      </c>
    </row>
    <row r="93" spans="1:19" x14ac:dyDescent="0.25">
      <c r="O93" s="204" t="s">
        <v>96</v>
      </c>
      <c r="P93" s="208" t="s">
        <v>97</v>
      </c>
      <c r="Q93" s="63" t="s">
        <v>30</v>
      </c>
      <c r="R93" s="63">
        <v>1</v>
      </c>
      <c r="S93" s="64">
        <v>752714.64</v>
      </c>
    </row>
    <row r="94" spans="1:19" x14ac:dyDescent="0.25">
      <c r="O94" s="205"/>
      <c r="P94" s="209"/>
      <c r="Q94" s="63" t="s">
        <v>261</v>
      </c>
      <c r="R94" s="63">
        <v>1</v>
      </c>
      <c r="S94" s="64">
        <v>384000</v>
      </c>
    </row>
    <row r="95" spans="1:19" x14ac:dyDescent="0.25">
      <c r="O95" s="63" t="s">
        <v>195</v>
      </c>
      <c r="P95" s="63" t="s">
        <v>196</v>
      </c>
      <c r="Q95" s="63" t="s">
        <v>259</v>
      </c>
      <c r="R95" s="63">
        <v>1</v>
      </c>
      <c r="S95" s="64">
        <v>123057</v>
      </c>
    </row>
    <row r="96" spans="1:19" x14ac:dyDescent="0.25">
      <c r="O96" s="63" t="s">
        <v>197</v>
      </c>
      <c r="P96" s="63" t="s">
        <v>197</v>
      </c>
      <c r="Q96" s="63" t="s">
        <v>30</v>
      </c>
      <c r="R96" s="63">
        <v>1</v>
      </c>
      <c r="S96" s="64">
        <v>463187.5</v>
      </c>
    </row>
    <row r="97" spans="15:19" x14ac:dyDescent="0.25">
      <c r="O97" s="63" t="s">
        <v>98</v>
      </c>
      <c r="P97" s="63" t="s">
        <v>99</v>
      </c>
      <c r="Q97" s="63" t="s">
        <v>52</v>
      </c>
      <c r="R97" s="63">
        <v>1</v>
      </c>
      <c r="S97" s="64">
        <v>4200</v>
      </c>
    </row>
    <row r="98" spans="15:19" x14ac:dyDescent="0.25">
      <c r="O98" s="63" t="s">
        <v>198</v>
      </c>
      <c r="P98" s="63" t="s">
        <v>199</v>
      </c>
      <c r="Q98" s="63" t="s">
        <v>261</v>
      </c>
      <c r="R98" s="63">
        <v>1</v>
      </c>
      <c r="S98" s="64">
        <v>190000</v>
      </c>
    </row>
    <row r="99" spans="15:19" x14ac:dyDescent="0.25">
      <c r="O99" s="204" t="s">
        <v>100</v>
      </c>
      <c r="P99" s="204" t="s">
        <v>101</v>
      </c>
      <c r="Q99" s="63" t="s">
        <v>259</v>
      </c>
      <c r="R99" s="63">
        <v>1</v>
      </c>
      <c r="S99" s="64">
        <v>181500</v>
      </c>
    </row>
    <row r="100" spans="15:19" x14ac:dyDescent="0.25">
      <c r="O100" s="206"/>
      <c r="P100" s="206"/>
      <c r="Q100" s="63" t="s">
        <v>30</v>
      </c>
      <c r="R100" s="63">
        <v>1</v>
      </c>
      <c r="S100" s="64">
        <v>0</v>
      </c>
    </row>
    <row r="101" spans="15:19" x14ac:dyDescent="0.25">
      <c r="O101" s="205"/>
      <c r="P101" s="205"/>
      <c r="Q101" s="63" t="s">
        <v>258</v>
      </c>
      <c r="R101" s="63">
        <v>1</v>
      </c>
      <c r="S101" s="64">
        <v>153983.49</v>
      </c>
    </row>
    <row r="102" spans="15:19" x14ac:dyDescent="0.25">
      <c r="O102" s="204" t="s">
        <v>200</v>
      </c>
      <c r="P102" s="204" t="s">
        <v>266</v>
      </c>
      <c r="Q102" s="63" t="s">
        <v>258</v>
      </c>
      <c r="R102" s="63">
        <v>3</v>
      </c>
      <c r="S102" s="64">
        <v>290698.90000000002</v>
      </c>
    </row>
    <row r="103" spans="15:19" x14ac:dyDescent="0.25">
      <c r="O103" s="205"/>
      <c r="P103" s="205"/>
      <c r="Q103" s="63" t="s">
        <v>261</v>
      </c>
      <c r="R103" s="63">
        <v>1</v>
      </c>
      <c r="S103" s="64">
        <v>1959999</v>
      </c>
    </row>
    <row r="104" spans="15:19" x14ac:dyDescent="0.25">
      <c r="O104" s="63" t="s">
        <v>201</v>
      </c>
      <c r="P104" s="63" t="s">
        <v>202</v>
      </c>
      <c r="Q104" s="63" t="s">
        <v>259</v>
      </c>
      <c r="R104" s="63">
        <v>1</v>
      </c>
      <c r="S104" s="64">
        <v>198440</v>
      </c>
    </row>
    <row r="105" spans="15:19" x14ac:dyDescent="0.25">
      <c r="O105" s="63" t="s">
        <v>102</v>
      </c>
      <c r="P105" s="63" t="s">
        <v>103</v>
      </c>
      <c r="Q105" s="63" t="s">
        <v>260</v>
      </c>
      <c r="R105" s="63">
        <v>1</v>
      </c>
      <c r="S105" s="64">
        <v>5000</v>
      </c>
    </row>
    <row r="106" spans="15:19" x14ac:dyDescent="0.25">
      <c r="O106" s="204" t="s">
        <v>203</v>
      </c>
      <c r="P106" s="204" t="s">
        <v>204</v>
      </c>
      <c r="Q106" s="63" t="s">
        <v>30</v>
      </c>
      <c r="R106" s="63">
        <v>1</v>
      </c>
      <c r="S106" s="64">
        <v>167647.6</v>
      </c>
    </row>
    <row r="107" spans="15:19" x14ac:dyDescent="0.25">
      <c r="O107" s="206"/>
      <c r="P107" s="206"/>
      <c r="Q107" s="63" t="s">
        <v>258</v>
      </c>
      <c r="R107" s="63">
        <v>1</v>
      </c>
      <c r="S107" s="64">
        <v>204488.65</v>
      </c>
    </row>
    <row r="108" spans="15:19" x14ac:dyDescent="0.25">
      <c r="O108" s="205"/>
      <c r="P108" s="205"/>
      <c r="Q108" s="63" t="s">
        <v>261</v>
      </c>
      <c r="R108" s="63">
        <v>2</v>
      </c>
      <c r="S108" s="64">
        <v>1789999</v>
      </c>
    </row>
    <row r="109" spans="15:19" x14ac:dyDescent="0.25">
      <c r="O109" s="63" t="s">
        <v>205</v>
      </c>
      <c r="P109" s="63" t="s">
        <v>206</v>
      </c>
      <c r="Q109" s="63" t="s">
        <v>261</v>
      </c>
      <c r="R109" s="63">
        <v>1</v>
      </c>
      <c r="S109" s="64">
        <v>190000</v>
      </c>
    </row>
    <row r="110" spans="15:19" ht="15.75" thickBot="1" x14ac:dyDescent="0.3">
      <c r="O110" s="91" t="s">
        <v>7</v>
      </c>
      <c r="P110" s="91"/>
      <c r="Q110" s="91"/>
      <c r="R110" s="91">
        <v>98</v>
      </c>
      <c r="S110" s="92">
        <v>17249680.670000002</v>
      </c>
    </row>
    <row r="111" spans="15:19" ht="15.75" thickTop="1" x14ac:dyDescent="0.25"/>
  </sheetData>
  <mergeCells count="67">
    <mergeCell ref="P1:T1"/>
    <mergeCell ref="A22:B22"/>
    <mergeCell ref="A24:A28"/>
    <mergeCell ref="N10:N11"/>
    <mergeCell ref="K10:M10"/>
    <mergeCell ref="O23:P23"/>
    <mergeCell ref="O25:O26"/>
    <mergeCell ref="P25:P26"/>
    <mergeCell ref="O27:O28"/>
    <mergeCell ref="P27:P28"/>
    <mergeCell ref="A29:A30"/>
    <mergeCell ref="A31:A38"/>
    <mergeCell ref="H22:I22"/>
    <mergeCell ref="A10:A11"/>
    <mergeCell ref="B10:D10"/>
    <mergeCell ref="E10:G10"/>
    <mergeCell ref="H10:J10"/>
    <mergeCell ref="A43:B43"/>
    <mergeCell ref="A45:A56"/>
    <mergeCell ref="B45:B46"/>
    <mergeCell ref="B47:B49"/>
    <mergeCell ref="B50:B52"/>
    <mergeCell ref="B54:B56"/>
    <mergeCell ref="A57:A58"/>
    <mergeCell ref="A59:A84"/>
    <mergeCell ref="B59:B61"/>
    <mergeCell ref="B62:B65"/>
    <mergeCell ref="B66:B69"/>
    <mergeCell ref="B70:B73"/>
    <mergeCell ref="B74:B78"/>
    <mergeCell ref="B79:B80"/>
    <mergeCell ref="B82:B84"/>
    <mergeCell ref="O29:O31"/>
    <mergeCell ref="P29:P31"/>
    <mergeCell ref="O32:O33"/>
    <mergeCell ref="P32:P33"/>
    <mergeCell ref="O37:O38"/>
    <mergeCell ref="P37:P38"/>
    <mergeCell ref="O39:O40"/>
    <mergeCell ref="P39:P40"/>
    <mergeCell ref="O45:O46"/>
    <mergeCell ref="P45:P46"/>
    <mergeCell ref="O47:O48"/>
    <mergeCell ref="P47:P48"/>
    <mergeCell ref="P80:P81"/>
    <mergeCell ref="O56:O58"/>
    <mergeCell ref="P56:P58"/>
    <mergeCell ref="O59:O60"/>
    <mergeCell ref="P59:P60"/>
    <mergeCell ref="O61:O62"/>
    <mergeCell ref="P61:P62"/>
    <mergeCell ref="O102:O103"/>
    <mergeCell ref="P102:P103"/>
    <mergeCell ref="O106:O108"/>
    <mergeCell ref="P106:P108"/>
    <mergeCell ref="A8:S8"/>
    <mergeCell ref="O82:O84"/>
    <mergeCell ref="P82:P84"/>
    <mergeCell ref="O93:O94"/>
    <mergeCell ref="P93:P94"/>
    <mergeCell ref="O99:O101"/>
    <mergeCell ref="P99:P101"/>
    <mergeCell ref="O66:O67"/>
    <mergeCell ref="P66:P67"/>
    <mergeCell ref="O69:O71"/>
    <mergeCell ref="P69:P71"/>
    <mergeCell ref="O80:O8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96" zoomScaleNormal="96" workbookViewId="0">
      <selection activeCell="D5" sqref="D5"/>
    </sheetView>
  </sheetViews>
  <sheetFormatPr baseColWidth="10" defaultColWidth="23" defaultRowHeight="15" customHeight="1" x14ac:dyDescent="0.25"/>
  <cols>
    <col min="1" max="1" width="47.28515625" style="124" bestFit="1" customWidth="1"/>
    <col min="2" max="16" width="13.7109375" style="124" customWidth="1"/>
    <col min="17" max="16384" width="23" style="124"/>
  </cols>
  <sheetData>
    <row r="1" spans="1:17" s="122" customFormat="1" ht="48.75" customHeight="1" thickBot="1" x14ac:dyDescent="0.3">
      <c r="A1" s="133"/>
      <c r="B1" s="118"/>
      <c r="C1" s="134"/>
      <c r="D1" s="134"/>
      <c r="E1" s="119"/>
      <c r="F1" s="119"/>
      <c r="G1" s="135"/>
      <c r="H1" s="135"/>
      <c r="I1" s="133"/>
      <c r="J1" s="164"/>
      <c r="K1" s="164"/>
      <c r="L1" s="164"/>
      <c r="M1" s="186" t="s">
        <v>44</v>
      </c>
      <c r="N1" s="186"/>
      <c r="O1" s="186"/>
      <c r="P1" s="186"/>
      <c r="Q1" s="137"/>
    </row>
    <row r="2" spans="1:17" s="122" customFormat="1" ht="17.25" customHeight="1" x14ac:dyDescent="0.25">
      <c r="B2" s="120"/>
      <c r="C2" s="138"/>
      <c r="D2" s="138"/>
      <c r="E2" s="121"/>
      <c r="F2" s="121"/>
      <c r="G2" s="139"/>
      <c r="H2" s="139"/>
      <c r="I2" s="139"/>
      <c r="J2" s="139"/>
      <c r="K2" s="136"/>
      <c r="L2" s="136"/>
      <c r="M2" s="136"/>
      <c r="N2" s="136"/>
      <c r="O2" s="136"/>
    </row>
    <row r="3" spans="1:17" s="122" customFormat="1" ht="15" customHeight="1" x14ac:dyDescent="0.25">
      <c r="A3" s="122" t="s">
        <v>244</v>
      </c>
      <c r="B3" s="120"/>
      <c r="C3" s="138"/>
      <c r="D3" s="138"/>
      <c r="E3" s="121"/>
      <c r="F3" s="121"/>
      <c r="G3" s="139"/>
      <c r="H3" s="139"/>
      <c r="I3" s="139"/>
      <c r="J3" s="139"/>
      <c r="K3" s="136"/>
      <c r="L3" s="136"/>
      <c r="M3" s="136"/>
      <c r="N3" s="136"/>
      <c r="O3" s="136"/>
    </row>
    <row r="4" spans="1:17" s="140" customFormat="1" ht="15" customHeight="1" x14ac:dyDescent="0.25">
      <c r="A4" s="93" t="s">
        <v>245</v>
      </c>
      <c r="I4" s="141"/>
      <c r="J4" s="141"/>
      <c r="K4" s="142"/>
      <c r="L4" s="142"/>
      <c r="M4" s="142"/>
      <c r="N4" s="142"/>
      <c r="O4" s="142"/>
    </row>
    <row r="5" spans="1:17" s="140" customFormat="1" ht="15" customHeight="1" x14ac:dyDescent="0.25">
      <c r="A5" s="123" t="s">
        <v>223</v>
      </c>
      <c r="I5" s="141"/>
      <c r="J5" s="141"/>
      <c r="K5" s="142"/>
      <c r="L5" s="142"/>
      <c r="M5" s="142"/>
      <c r="N5" s="142"/>
      <c r="O5" s="142"/>
    </row>
    <row r="6" spans="1:17" s="140" customFormat="1" ht="15" customHeight="1" x14ac:dyDescent="0.25">
      <c r="A6" s="93"/>
      <c r="I6" s="141"/>
      <c r="J6" s="141"/>
      <c r="K6" s="142"/>
      <c r="L6" s="142"/>
      <c r="M6" s="142"/>
      <c r="N6" s="142"/>
      <c r="O6" s="142"/>
    </row>
    <row r="7" spans="1:17" s="140" customFormat="1" ht="15" customHeight="1" x14ac:dyDescent="0.25">
      <c r="A7" s="93"/>
      <c r="I7" s="141"/>
      <c r="J7" s="141"/>
      <c r="K7" s="142"/>
      <c r="L7" s="142"/>
      <c r="M7" s="142"/>
      <c r="N7" s="142"/>
      <c r="O7" s="142"/>
    </row>
    <row r="8" spans="1:17" s="140" customFormat="1" ht="30" customHeight="1" x14ac:dyDescent="0.25">
      <c r="A8" s="218" t="s">
        <v>243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</row>
    <row r="12" spans="1:17" ht="15" customHeight="1" x14ac:dyDescent="0.25">
      <c r="A12" s="221" t="s">
        <v>242</v>
      </c>
      <c r="B12" s="223" t="s">
        <v>33</v>
      </c>
      <c r="C12" s="223"/>
      <c r="D12" s="223"/>
      <c r="E12" s="223" t="s">
        <v>34</v>
      </c>
      <c r="F12" s="223"/>
      <c r="G12" s="223"/>
      <c r="H12" s="223" t="s">
        <v>35</v>
      </c>
      <c r="I12" s="223"/>
      <c r="J12" s="223"/>
      <c r="K12" s="223" t="s">
        <v>36</v>
      </c>
      <c r="L12" s="223"/>
      <c r="M12" s="223"/>
      <c r="N12" s="223" t="s">
        <v>37</v>
      </c>
      <c r="O12" s="223"/>
      <c r="P12" s="223"/>
    </row>
    <row r="13" spans="1:17" ht="15" customHeight="1" thickBot="1" x14ac:dyDescent="0.3">
      <c r="A13" s="222"/>
      <c r="B13" s="143" t="s">
        <v>241</v>
      </c>
      <c r="C13" s="143" t="s">
        <v>240</v>
      </c>
      <c r="D13" s="143" t="s">
        <v>27</v>
      </c>
      <c r="E13" s="143" t="s">
        <v>241</v>
      </c>
      <c r="F13" s="143" t="s">
        <v>240</v>
      </c>
      <c r="G13" s="143" t="s">
        <v>27</v>
      </c>
      <c r="H13" s="143" t="s">
        <v>241</v>
      </c>
      <c r="I13" s="143" t="s">
        <v>240</v>
      </c>
      <c r="J13" s="143" t="s">
        <v>27</v>
      </c>
      <c r="K13" s="143" t="s">
        <v>241</v>
      </c>
      <c r="L13" s="143" t="s">
        <v>240</v>
      </c>
      <c r="M13" s="143" t="s">
        <v>27</v>
      </c>
      <c r="N13" s="143" t="s">
        <v>241</v>
      </c>
      <c r="O13" s="143" t="s">
        <v>240</v>
      </c>
      <c r="P13" s="143" t="s">
        <v>27</v>
      </c>
    </row>
    <row r="14" spans="1:17" ht="15" customHeight="1" thickTop="1" x14ac:dyDescent="0.25">
      <c r="A14" s="125" t="s">
        <v>239</v>
      </c>
      <c r="B14" s="126">
        <v>0</v>
      </c>
      <c r="C14" s="126">
        <v>0</v>
      </c>
      <c r="D14" s="127">
        <v>0</v>
      </c>
      <c r="E14" s="126">
        <v>0</v>
      </c>
      <c r="F14" s="126">
        <v>0</v>
      </c>
      <c r="G14" s="127">
        <v>0</v>
      </c>
      <c r="H14" s="126">
        <v>0</v>
      </c>
      <c r="I14" s="126">
        <v>2</v>
      </c>
      <c r="J14" s="127">
        <v>40000</v>
      </c>
      <c r="K14" s="126">
        <v>0</v>
      </c>
      <c r="L14" s="126">
        <v>0</v>
      </c>
      <c r="M14" s="127">
        <v>0</v>
      </c>
      <c r="N14" s="126">
        <v>0</v>
      </c>
      <c r="O14" s="126">
        <v>2</v>
      </c>
      <c r="P14" s="127">
        <v>40000</v>
      </c>
    </row>
    <row r="15" spans="1:17" ht="15" customHeight="1" x14ac:dyDescent="0.25">
      <c r="A15" s="128" t="s">
        <v>238</v>
      </c>
      <c r="B15" s="129">
        <v>10</v>
      </c>
      <c r="C15" s="129">
        <v>10</v>
      </c>
      <c r="D15" s="130">
        <v>15000</v>
      </c>
      <c r="E15" s="129">
        <v>0</v>
      </c>
      <c r="F15" s="129">
        <v>0</v>
      </c>
      <c r="G15" s="130">
        <v>0</v>
      </c>
      <c r="H15" s="129">
        <v>1</v>
      </c>
      <c r="I15" s="129">
        <v>1</v>
      </c>
      <c r="J15" s="130">
        <v>1500</v>
      </c>
      <c r="K15" s="129">
        <v>0</v>
      </c>
      <c r="L15" s="129">
        <v>0</v>
      </c>
      <c r="M15" s="130">
        <v>0</v>
      </c>
      <c r="N15" s="129">
        <v>11</v>
      </c>
      <c r="O15" s="129">
        <v>11</v>
      </c>
      <c r="P15" s="130">
        <v>16500</v>
      </c>
    </row>
    <row r="16" spans="1:17" ht="15" customHeight="1" x14ac:dyDescent="0.25">
      <c r="A16" s="128" t="s">
        <v>39</v>
      </c>
      <c r="B16" s="129">
        <v>5</v>
      </c>
      <c r="C16" s="129">
        <v>5</v>
      </c>
      <c r="D16" s="130">
        <v>14650</v>
      </c>
      <c r="E16" s="129">
        <v>11</v>
      </c>
      <c r="F16" s="129">
        <v>11</v>
      </c>
      <c r="G16" s="130">
        <v>30000</v>
      </c>
      <c r="H16" s="129">
        <v>1</v>
      </c>
      <c r="I16" s="129">
        <v>1</v>
      </c>
      <c r="J16" s="130">
        <v>3000</v>
      </c>
      <c r="K16" s="129">
        <v>7</v>
      </c>
      <c r="L16" s="129">
        <v>7</v>
      </c>
      <c r="M16" s="130">
        <v>18648.099999999999</v>
      </c>
      <c r="N16" s="129">
        <v>24</v>
      </c>
      <c r="O16" s="129">
        <v>24</v>
      </c>
      <c r="P16" s="130">
        <v>66298.100000000006</v>
      </c>
    </row>
    <row r="17" spans="1:16" ht="15" customHeight="1" x14ac:dyDescent="0.25">
      <c r="A17" s="128" t="s">
        <v>237</v>
      </c>
      <c r="B17" s="129">
        <v>2</v>
      </c>
      <c r="C17" s="129">
        <v>2</v>
      </c>
      <c r="D17" s="130">
        <v>2100</v>
      </c>
      <c r="E17" s="129">
        <v>6</v>
      </c>
      <c r="F17" s="129">
        <v>6</v>
      </c>
      <c r="G17" s="130">
        <v>5122</v>
      </c>
      <c r="H17" s="129">
        <v>3</v>
      </c>
      <c r="I17" s="129">
        <v>3</v>
      </c>
      <c r="J17" s="130">
        <v>2358</v>
      </c>
      <c r="K17" s="129">
        <v>7</v>
      </c>
      <c r="L17" s="129">
        <v>7</v>
      </c>
      <c r="M17" s="130">
        <v>7145.25</v>
      </c>
      <c r="N17" s="129">
        <v>18</v>
      </c>
      <c r="O17" s="129">
        <v>18</v>
      </c>
      <c r="P17" s="130">
        <v>16725.25</v>
      </c>
    </row>
    <row r="18" spans="1:16" ht="15" customHeight="1" x14ac:dyDescent="0.25">
      <c r="A18" s="113" t="s">
        <v>230</v>
      </c>
      <c r="B18" s="112">
        <v>0</v>
      </c>
      <c r="C18" s="112">
        <v>0</v>
      </c>
      <c r="D18" s="111">
        <v>0</v>
      </c>
      <c r="E18" s="112">
        <v>3</v>
      </c>
      <c r="F18" s="112">
        <v>3</v>
      </c>
      <c r="G18" s="111">
        <v>11000</v>
      </c>
      <c r="H18" s="112">
        <v>3</v>
      </c>
      <c r="I18" s="112">
        <v>3</v>
      </c>
      <c r="J18" s="111">
        <v>14767</v>
      </c>
      <c r="K18" s="112">
        <v>5</v>
      </c>
      <c r="L18" s="112">
        <v>4</v>
      </c>
      <c r="M18" s="111">
        <v>14000</v>
      </c>
      <c r="N18" s="112">
        <v>11</v>
      </c>
      <c r="O18" s="112">
        <v>10</v>
      </c>
      <c r="P18" s="111">
        <v>39767</v>
      </c>
    </row>
    <row r="19" spans="1:16" ht="15" customHeight="1" x14ac:dyDescent="0.25">
      <c r="A19" s="128" t="s">
        <v>229</v>
      </c>
      <c r="B19" s="129">
        <v>12</v>
      </c>
      <c r="C19" s="129">
        <v>9</v>
      </c>
      <c r="D19" s="130">
        <v>3840</v>
      </c>
      <c r="E19" s="129">
        <v>5</v>
      </c>
      <c r="F19" s="129">
        <v>4</v>
      </c>
      <c r="G19" s="130">
        <v>1370</v>
      </c>
      <c r="H19" s="129">
        <v>8</v>
      </c>
      <c r="I19" s="129">
        <v>5</v>
      </c>
      <c r="J19" s="130">
        <v>2205</v>
      </c>
      <c r="K19" s="129">
        <v>30</v>
      </c>
      <c r="L19" s="129">
        <v>19</v>
      </c>
      <c r="M19" s="130">
        <v>7222.51</v>
      </c>
      <c r="N19" s="129">
        <v>55</v>
      </c>
      <c r="O19" s="129">
        <v>37</v>
      </c>
      <c r="P19" s="130">
        <v>14637.51</v>
      </c>
    </row>
    <row r="20" spans="1:16" ht="15" customHeight="1" x14ac:dyDescent="0.25">
      <c r="A20" s="128" t="s">
        <v>40</v>
      </c>
      <c r="B20" s="129">
        <v>18</v>
      </c>
      <c r="C20" s="129">
        <v>6</v>
      </c>
      <c r="D20" s="130">
        <v>11070</v>
      </c>
      <c r="E20" s="129">
        <v>13</v>
      </c>
      <c r="F20" s="129">
        <v>5</v>
      </c>
      <c r="G20" s="130">
        <v>13340</v>
      </c>
      <c r="H20" s="129">
        <v>6</v>
      </c>
      <c r="I20" s="129">
        <v>1</v>
      </c>
      <c r="J20" s="130">
        <v>3000</v>
      </c>
      <c r="K20" s="129">
        <v>27</v>
      </c>
      <c r="L20" s="129">
        <v>10</v>
      </c>
      <c r="M20" s="130">
        <v>24125</v>
      </c>
      <c r="N20" s="129">
        <v>64</v>
      </c>
      <c r="O20" s="129">
        <v>22</v>
      </c>
      <c r="P20" s="130">
        <v>51535</v>
      </c>
    </row>
    <row r="21" spans="1:16" ht="15" customHeight="1" x14ac:dyDescent="0.25">
      <c r="A21" s="128" t="s">
        <v>236</v>
      </c>
      <c r="B21" s="129">
        <v>18</v>
      </c>
      <c r="C21" s="129">
        <v>2</v>
      </c>
      <c r="D21" s="130">
        <v>126359.7</v>
      </c>
      <c r="E21" s="129">
        <v>16</v>
      </c>
      <c r="F21" s="129">
        <v>4</v>
      </c>
      <c r="G21" s="130">
        <v>252719.4</v>
      </c>
      <c r="H21" s="129">
        <v>21</v>
      </c>
      <c r="I21" s="129">
        <v>2</v>
      </c>
      <c r="J21" s="130">
        <v>126359.7</v>
      </c>
      <c r="K21" s="129">
        <v>33</v>
      </c>
      <c r="L21" s="129">
        <v>2</v>
      </c>
      <c r="M21" s="130">
        <v>126359.7</v>
      </c>
      <c r="N21" s="129">
        <v>88</v>
      </c>
      <c r="O21" s="129">
        <v>10</v>
      </c>
      <c r="P21" s="130">
        <v>631798.5</v>
      </c>
    </row>
    <row r="22" spans="1:16" ht="15" customHeight="1" thickBot="1" x14ac:dyDescent="0.3">
      <c r="A22" s="114" t="s">
        <v>7</v>
      </c>
      <c r="B22" s="115">
        <f t="shared" ref="B22:P22" si="0">SUM(B14:B21)</f>
        <v>65</v>
      </c>
      <c r="C22" s="115">
        <f t="shared" si="0"/>
        <v>34</v>
      </c>
      <c r="D22" s="116">
        <f t="shared" si="0"/>
        <v>173019.7</v>
      </c>
      <c r="E22" s="115">
        <f t="shared" si="0"/>
        <v>54</v>
      </c>
      <c r="F22" s="115">
        <f t="shared" si="0"/>
        <v>33</v>
      </c>
      <c r="G22" s="116">
        <f t="shared" si="0"/>
        <v>313551.40000000002</v>
      </c>
      <c r="H22" s="115">
        <f t="shared" si="0"/>
        <v>43</v>
      </c>
      <c r="I22" s="115">
        <f t="shared" si="0"/>
        <v>18</v>
      </c>
      <c r="J22" s="116">
        <f t="shared" si="0"/>
        <v>193189.7</v>
      </c>
      <c r="K22" s="115">
        <f t="shared" si="0"/>
        <v>109</v>
      </c>
      <c r="L22" s="115">
        <f t="shared" si="0"/>
        <v>49</v>
      </c>
      <c r="M22" s="116">
        <f t="shared" si="0"/>
        <v>197500.56</v>
      </c>
      <c r="N22" s="115">
        <f t="shared" si="0"/>
        <v>271</v>
      </c>
      <c r="O22" s="115">
        <f t="shared" si="0"/>
        <v>134</v>
      </c>
      <c r="P22" s="116">
        <f t="shared" si="0"/>
        <v>877261.36</v>
      </c>
    </row>
    <row r="23" spans="1:16" ht="15" customHeight="1" thickTop="1" x14ac:dyDescent="0.25">
      <c r="A23" s="110"/>
    </row>
    <row r="28" spans="1:16" ht="15" customHeight="1" x14ac:dyDescent="0.25">
      <c r="A28" s="221" t="s">
        <v>235</v>
      </c>
      <c r="B28" s="223" t="s">
        <v>33</v>
      </c>
      <c r="C28" s="223"/>
      <c r="D28" s="223"/>
      <c r="E28" s="223" t="s">
        <v>34</v>
      </c>
      <c r="F28" s="223"/>
      <c r="G28" s="223"/>
      <c r="H28" s="223" t="s">
        <v>35</v>
      </c>
      <c r="I28" s="223"/>
      <c r="J28" s="223"/>
      <c r="K28" s="223" t="s">
        <v>36</v>
      </c>
      <c r="L28" s="223"/>
      <c r="M28" s="223"/>
      <c r="N28" s="219" t="s">
        <v>234</v>
      </c>
      <c r="O28" s="219" t="s">
        <v>233</v>
      </c>
      <c r="P28" s="219" t="s">
        <v>32</v>
      </c>
    </row>
    <row r="29" spans="1:16" ht="15" customHeight="1" thickBot="1" x14ac:dyDescent="0.3">
      <c r="A29" s="222"/>
      <c r="B29" s="143" t="s">
        <v>49</v>
      </c>
      <c r="C29" s="143" t="s">
        <v>12</v>
      </c>
      <c r="D29" s="143" t="s">
        <v>7</v>
      </c>
      <c r="E29" s="143" t="s">
        <v>49</v>
      </c>
      <c r="F29" s="143" t="s">
        <v>12</v>
      </c>
      <c r="G29" s="143" t="s">
        <v>7</v>
      </c>
      <c r="H29" s="143" t="s">
        <v>49</v>
      </c>
      <c r="I29" s="143" t="s">
        <v>12</v>
      </c>
      <c r="J29" s="143" t="s">
        <v>7</v>
      </c>
      <c r="K29" s="143" t="s">
        <v>49</v>
      </c>
      <c r="L29" s="143" t="s">
        <v>12</v>
      </c>
      <c r="M29" s="143" t="s">
        <v>7</v>
      </c>
      <c r="N29" s="220"/>
      <c r="O29" s="220"/>
      <c r="P29" s="220"/>
    </row>
    <row r="30" spans="1:16" ht="15" customHeight="1" thickTop="1" x14ac:dyDescent="0.25">
      <c r="A30" s="131" t="s">
        <v>38</v>
      </c>
      <c r="B30" s="131">
        <v>0</v>
      </c>
      <c r="C30" s="131">
        <v>0</v>
      </c>
      <c r="D30" s="131">
        <v>0</v>
      </c>
      <c r="E30" s="131">
        <v>0</v>
      </c>
      <c r="F30" s="131">
        <v>0</v>
      </c>
      <c r="G30" s="131">
        <v>0</v>
      </c>
      <c r="H30" s="131">
        <v>2</v>
      </c>
      <c r="I30" s="131">
        <v>0</v>
      </c>
      <c r="J30" s="131">
        <v>2</v>
      </c>
      <c r="K30" s="131">
        <v>0</v>
      </c>
      <c r="L30" s="131">
        <v>0</v>
      </c>
      <c r="M30" s="131">
        <v>0</v>
      </c>
      <c r="N30" s="131">
        <v>2</v>
      </c>
      <c r="O30" s="131">
        <v>0</v>
      </c>
      <c r="P30" s="131">
        <v>2</v>
      </c>
    </row>
    <row r="31" spans="1:16" ht="15" customHeight="1" x14ac:dyDescent="0.25">
      <c r="A31" s="132" t="s">
        <v>232</v>
      </c>
      <c r="B31" s="132">
        <v>4</v>
      </c>
      <c r="C31" s="132">
        <v>6</v>
      </c>
      <c r="D31" s="132">
        <v>10</v>
      </c>
      <c r="E31" s="132">
        <v>0</v>
      </c>
      <c r="F31" s="132">
        <v>1</v>
      </c>
      <c r="G31" s="132">
        <v>1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4</v>
      </c>
      <c r="O31" s="132">
        <v>7</v>
      </c>
      <c r="P31" s="132">
        <v>11</v>
      </c>
    </row>
    <row r="32" spans="1:16" ht="15" customHeight="1" x14ac:dyDescent="0.25">
      <c r="A32" s="132" t="s">
        <v>231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</row>
    <row r="33" spans="1:16" ht="15" customHeight="1" x14ac:dyDescent="0.25">
      <c r="A33" s="132" t="s">
        <v>39</v>
      </c>
      <c r="B33" s="132">
        <v>3</v>
      </c>
      <c r="C33" s="132">
        <v>2</v>
      </c>
      <c r="D33" s="132">
        <v>5</v>
      </c>
      <c r="E33" s="132">
        <v>6</v>
      </c>
      <c r="F33" s="132">
        <v>5</v>
      </c>
      <c r="G33" s="132">
        <v>11</v>
      </c>
      <c r="H33" s="132">
        <v>1</v>
      </c>
      <c r="I33" s="132">
        <v>0</v>
      </c>
      <c r="J33" s="132">
        <v>1</v>
      </c>
      <c r="K33" s="132">
        <v>4</v>
      </c>
      <c r="L33" s="132">
        <v>3</v>
      </c>
      <c r="M33" s="132">
        <v>7</v>
      </c>
      <c r="N33" s="132">
        <v>14</v>
      </c>
      <c r="O33" s="132">
        <v>10</v>
      </c>
      <c r="P33" s="132">
        <v>24</v>
      </c>
    </row>
    <row r="34" spans="1:16" ht="15" customHeight="1" x14ac:dyDescent="0.25">
      <c r="A34" s="132" t="s">
        <v>43</v>
      </c>
      <c r="B34" s="132">
        <v>1</v>
      </c>
      <c r="C34" s="132">
        <v>1</v>
      </c>
      <c r="D34" s="132">
        <v>2</v>
      </c>
      <c r="E34" s="132">
        <v>1</v>
      </c>
      <c r="F34" s="132">
        <v>5</v>
      </c>
      <c r="G34" s="132">
        <v>6</v>
      </c>
      <c r="H34" s="132">
        <v>2</v>
      </c>
      <c r="I34" s="132">
        <v>1</v>
      </c>
      <c r="J34" s="132">
        <v>3</v>
      </c>
      <c r="K34" s="132">
        <v>6</v>
      </c>
      <c r="L34" s="132">
        <v>1</v>
      </c>
      <c r="M34" s="132">
        <v>7</v>
      </c>
      <c r="N34" s="132">
        <v>10</v>
      </c>
      <c r="O34" s="132">
        <v>8</v>
      </c>
      <c r="P34" s="132">
        <v>18</v>
      </c>
    </row>
    <row r="35" spans="1:16" ht="15" customHeight="1" x14ac:dyDescent="0.25">
      <c r="A35" s="132" t="s">
        <v>230</v>
      </c>
      <c r="B35" s="132">
        <v>0</v>
      </c>
      <c r="C35" s="132">
        <v>0</v>
      </c>
      <c r="D35" s="132">
        <v>0</v>
      </c>
      <c r="E35" s="132">
        <v>1</v>
      </c>
      <c r="F35" s="132">
        <v>2</v>
      </c>
      <c r="G35" s="132">
        <v>3</v>
      </c>
      <c r="H35" s="132">
        <v>3</v>
      </c>
      <c r="I35" s="132">
        <v>0</v>
      </c>
      <c r="J35" s="132">
        <v>3</v>
      </c>
      <c r="K35" s="132">
        <v>3</v>
      </c>
      <c r="L35" s="132">
        <v>1</v>
      </c>
      <c r="M35" s="132">
        <v>4</v>
      </c>
      <c r="N35" s="132">
        <v>7</v>
      </c>
      <c r="O35" s="132">
        <v>3</v>
      </c>
      <c r="P35" s="132">
        <v>10</v>
      </c>
    </row>
    <row r="36" spans="1:16" ht="15" customHeight="1" x14ac:dyDescent="0.25">
      <c r="A36" s="132" t="s">
        <v>229</v>
      </c>
      <c r="B36" s="132">
        <v>0</v>
      </c>
      <c r="C36" s="132">
        <v>9</v>
      </c>
      <c r="D36" s="132">
        <v>9</v>
      </c>
      <c r="E36" s="132">
        <v>2</v>
      </c>
      <c r="F36" s="132">
        <v>2</v>
      </c>
      <c r="G36" s="132">
        <v>4</v>
      </c>
      <c r="H36" s="132">
        <v>2</v>
      </c>
      <c r="I36" s="132">
        <v>3</v>
      </c>
      <c r="J36" s="132">
        <v>5</v>
      </c>
      <c r="K36" s="132">
        <v>8</v>
      </c>
      <c r="L36" s="132">
        <v>11</v>
      </c>
      <c r="M36" s="132">
        <v>19</v>
      </c>
      <c r="N36" s="132">
        <v>12</v>
      </c>
      <c r="O36" s="132">
        <v>25</v>
      </c>
      <c r="P36" s="132">
        <v>37</v>
      </c>
    </row>
    <row r="37" spans="1:16" ht="15" customHeight="1" x14ac:dyDescent="0.25">
      <c r="A37" s="132" t="s">
        <v>228</v>
      </c>
      <c r="B37" s="132">
        <v>0</v>
      </c>
      <c r="C37" s="132">
        <v>6</v>
      </c>
      <c r="D37" s="132">
        <v>6</v>
      </c>
      <c r="E37" s="132">
        <v>3</v>
      </c>
      <c r="F37" s="132">
        <v>2</v>
      </c>
      <c r="G37" s="132">
        <v>5</v>
      </c>
      <c r="H37" s="132">
        <v>0</v>
      </c>
      <c r="I37" s="132">
        <v>1</v>
      </c>
      <c r="J37" s="132">
        <v>1</v>
      </c>
      <c r="K37" s="132">
        <v>4</v>
      </c>
      <c r="L37" s="132">
        <v>6</v>
      </c>
      <c r="M37" s="132">
        <v>10</v>
      </c>
      <c r="N37" s="132">
        <v>7</v>
      </c>
      <c r="O37" s="132">
        <v>15</v>
      </c>
      <c r="P37" s="132">
        <v>22</v>
      </c>
    </row>
    <row r="38" spans="1:16" ht="15" customHeight="1" x14ac:dyDescent="0.25">
      <c r="A38" s="132" t="s">
        <v>227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</row>
    <row r="39" spans="1:16" ht="15" customHeight="1" x14ac:dyDescent="0.25">
      <c r="A39" s="132" t="s">
        <v>41</v>
      </c>
      <c r="B39" s="132">
        <v>0</v>
      </c>
      <c r="C39" s="132">
        <v>2</v>
      </c>
      <c r="D39" s="132">
        <v>2</v>
      </c>
      <c r="E39" s="132">
        <v>2</v>
      </c>
      <c r="F39" s="132">
        <v>2</v>
      </c>
      <c r="G39" s="132">
        <v>4</v>
      </c>
      <c r="H39" s="132">
        <v>1</v>
      </c>
      <c r="I39" s="132">
        <v>1</v>
      </c>
      <c r="J39" s="132">
        <v>2</v>
      </c>
      <c r="K39" s="132">
        <v>0</v>
      </c>
      <c r="L39" s="132">
        <v>2</v>
      </c>
      <c r="M39" s="132">
        <v>2</v>
      </c>
      <c r="N39" s="132">
        <v>3</v>
      </c>
      <c r="O39" s="132">
        <v>7</v>
      </c>
      <c r="P39" s="132">
        <v>10</v>
      </c>
    </row>
    <row r="40" spans="1:16" ht="15" customHeight="1" thickBot="1" x14ac:dyDescent="0.3">
      <c r="A40" s="117" t="s">
        <v>50</v>
      </c>
      <c r="B40" s="117">
        <f t="shared" ref="B40:P40" si="1">SUM(B30:B39)</f>
        <v>8</v>
      </c>
      <c r="C40" s="117">
        <f t="shared" si="1"/>
        <v>26</v>
      </c>
      <c r="D40" s="117">
        <f t="shared" si="1"/>
        <v>34</v>
      </c>
      <c r="E40" s="117">
        <f t="shared" si="1"/>
        <v>15</v>
      </c>
      <c r="F40" s="117">
        <f t="shared" si="1"/>
        <v>19</v>
      </c>
      <c r="G40" s="117">
        <f t="shared" si="1"/>
        <v>34</v>
      </c>
      <c r="H40" s="117">
        <f t="shared" si="1"/>
        <v>11</v>
      </c>
      <c r="I40" s="117">
        <f t="shared" si="1"/>
        <v>6</v>
      </c>
      <c r="J40" s="117">
        <f t="shared" si="1"/>
        <v>17</v>
      </c>
      <c r="K40" s="117">
        <f t="shared" si="1"/>
        <v>25</v>
      </c>
      <c r="L40" s="117">
        <f t="shared" si="1"/>
        <v>24</v>
      </c>
      <c r="M40" s="117">
        <f t="shared" si="1"/>
        <v>49</v>
      </c>
      <c r="N40" s="117">
        <f t="shared" si="1"/>
        <v>59</v>
      </c>
      <c r="O40" s="117">
        <f t="shared" si="1"/>
        <v>75</v>
      </c>
      <c r="P40" s="117">
        <f t="shared" si="1"/>
        <v>134</v>
      </c>
    </row>
    <row r="41" spans="1:16" ht="15" customHeight="1" thickTop="1" x14ac:dyDescent="0.25"/>
  </sheetData>
  <mergeCells count="16">
    <mergeCell ref="M1:P1"/>
    <mergeCell ref="A8:P8"/>
    <mergeCell ref="O28:O29"/>
    <mergeCell ref="P28:P29"/>
    <mergeCell ref="A12:A13"/>
    <mergeCell ref="B12:D12"/>
    <mergeCell ref="E12:G12"/>
    <mergeCell ref="H12:J12"/>
    <mergeCell ref="K12:M12"/>
    <mergeCell ref="N12:P12"/>
    <mergeCell ref="A28:A29"/>
    <mergeCell ref="B28:D28"/>
    <mergeCell ref="E28:G28"/>
    <mergeCell ref="H28:J28"/>
    <mergeCell ref="K28:M28"/>
    <mergeCell ref="N28:N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2019_Investigación</vt:lpstr>
      <vt:lpstr>2019_Proxectos</vt:lpstr>
      <vt:lpstr>2019_ Proxectos centro e campus</vt:lpstr>
      <vt:lpstr>2019_Axudas_UVigo</vt:lpstr>
      <vt:lpstr>'2019_Proxectos'!Área_de_impresión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cp:lastPrinted>2019-06-26T08:48:05Z</cp:lastPrinted>
  <dcterms:created xsi:type="dcterms:W3CDTF">2015-06-16T07:02:13Z</dcterms:created>
  <dcterms:modified xsi:type="dcterms:W3CDTF">2020-11-06T07:57:36Z</dcterms:modified>
</cp:coreProperties>
</file>