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investigación\Investigación\"/>
    </mc:Choice>
  </mc:AlternateContent>
  <xr:revisionPtr revIDLastSave="0" documentId="13_ncr:1_{387646B6-B83D-4F5C-962B-A135F6478D6C}" xr6:coauthVersionLast="47" xr6:coauthVersionMax="47" xr10:uidLastSave="{00000000-0000-0000-0000-000000000000}"/>
  <bookViews>
    <workbookView xWindow="28680" yWindow="-120" windowWidth="29040" windowHeight="15840" xr2:uid="{BCC822E5-1407-46F9-A809-DE08901A0296}"/>
  </bookViews>
  <sheets>
    <sheet name="2021_Investigación" sheetId="6" r:id="rId1"/>
    <sheet name="2021_Proxectos" sheetId="1" r:id="rId2"/>
    <sheet name="2021_Prox. centro_campus_GI" sheetId="2" r:id="rId3"/>
    <sheet name="2021_Axudas UVigo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3" i="6" l="1"/>
  <c r="B75" i="6" s="1"/>
  <c r="C53" i="6"/>
  <c r="B53" i="6"/>
  <c r="D52" i="6"/>
  <c r="D51" i="6"/>
  <c r="D50" i="6"/>
  <c r="D53" i="6" s="1"/>
  <c r="D49" i="6"/>
  <c r="D48" i="6"/>
  <c r="O43" i="6"/>
  <c r="N43" i="6"/>
  <c r="L43" i="6"/>
  <c r="K43" i="6"/>
  <c r="I43" i="6"/>
  <c r="H43" i="6"/>
  <c r="F43" i="6"/>
  <c r="E43" i="6"/>
  <c r="C43" i="6"/>
  <c r="B43" i="6"/>
  <c r="P42" i="6"/>
  <c r="M42" i="6"/>
  <c r="J42" i="6"/>
  <c r="G42" i="6"/>
  <c r="D42" i="6"/>
  <c r="P41" i="6"/>
  <c r="M41" i="6"/>
  <c r="J41" i="6"/>
  <c r="G41" i="6"/>
  <c r="D41" i="6"/>
  <c r="P40" i="6"/>
  <c r="M40" i="6"/>
  <c r="J40" i="6"/>
  <c r="G40" i="6"/>
  <c r="D40" i="6"/>
  <c r="P39" i="6"/>
  <c r="M39" i="6"/>
  <c r="J39" i="6"/>
  <c r="G39" i="6"/>
  <c r="D39" i="6"/>
  <c r="P38" i="6"/>
  <c r="M38" i="6"/>
  <c r="J38" i="6"/>
  <c r="G38" i="6"/>
  <c r="D38" i="6"/>
  <c r="P37" i="6"/>
  <c r="M37" i="6"/>
  <c r="J37" i="6"/>
  <c r="G37" i="6"/>
  <c r="D37" i="6"/>
  <c r="P36" i="6"/>
  <c r="M36" i="6"/>
  <c r="J36" i="6"/>
  <c r="G36" i="6"/>
  <c r="D36" i="6"/>
  <c r="P35" i="6"/>
  <c r="M35" i="6"/>
  <c r="J35" i="6"/>
  <c r="G35" i="6"/>
  <c r="D35" i="6"/>
  <c r="P34" i="6"/>
  <c r="M34" i="6"/>
  <c r="J34" i="6"/>
  <c r="G34" i="6"/>
  <c r="D34" i="6"/>
  <c r="G28" i="6"/>
  <c r="G27" i="6"/>
  <c r="G26" i="6"/>
  <c r="G25" i="6"/>
  <c r="G24" i="6"/>
  <c r="L37" i="5"/>
  <c r="K37" i="5"/>
  <c r="I37" i="5"/>
  <c r="H37" i="5"/>
  <c r="F37" i="5"/>
  <c r="E37" i="5"/>
  <c r="C37" i="5"/>
  <c r="B37" i="5"/>
  <c r="O36" i="5"/>
  <c r="N36" i="5"/>
  <c r="M36" i="5"/>
  <c r="J36" i="5"/>
  <c r="P36" i="5" s="1"/>
  <c r="G36" i="5"/>
  <c r="D36" i="5"/>
  <c r="O35" i="5"/>
  <c r="N35" i="5"/>
  <c r="M35" i="5"/>
  <c r="J35" i="5"/>
  <c r="G35" i="5"/>
  <c r="P35" i="5" s="1"/>
  <c r="D35" i="5"/>
  <c r="O34" i="5"/>
  <c r="N34" i="5"/>
  <c r="M34" i="5"/>
  <c r="J34" i="5"/>
  <c r="G34" i="5"/>
  <c r="D34" i="5"/>
  <c r="P34" i="5" s="1"/>
  <c r="O33" i="5"/>
  <c r="N33" i="5"/>
  <c r="M33" i="5"/>
  <c r="J33" i="5"/>
  <c r="G33" i="5"/>
  <c r="D33" i="5"/>
  <c r="P33" i="5" s="1"/>
  <c r="O32" i="5"/>
  <c r="N32" i="5"/>
  <c r="M32" i="5"/>
  <c r="J32" i="5"/>
  <c r="P32" i="5" s="1"/>
  <c r="G32" i="5"/>
  <c r="D32" i="5"/>
  <c r="O31" i="5"/>
  <c r="N31" i="5"/>
  <c r="M31" i="5"/>
  <c r="J31" i="5"/>
  <c r="J37" i="5" s="1"/>
  <c r="G31" i="5"/>
  <c r="P31" i="5" s="1"/>
  <c r="D31" i="5"/>
  <c r="O30" i="5"/>
  <c r="N30" i="5"/>
  <c r="M30" i="5"/>
  <c r="J30" i="5"/>
  <c r="G30" i="5"/>
  <c r="D30" i="5"/>
  <c r="P30" i="5" s="1"/>
  <c r="O29" i="5"/>
  <c r="O37" i="5" s="1"/>
  <c r="N29" i="5"/>
  <c r="N37" i="5" s="1"/>
  <c r="M29" i="5"/>
  <c r="M37" i="5" s="1"/>
  <c r="J29" i="5"/>
  <c r="G29" i="5"/>
  <c r="G37" i="5" s="1"/>
  <c r="D29" i="5"/>
  <c r="D37" i="5" s="1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E112" i="2"/>
  <c r="D112" i="2"/>
  <c r="F49" i="2"/>
  <c r="L31" i="1"/>
  <c r="L32" i="1"/>
  <c r="L33" i="1"/>
  <c r="L34" i="1"/>
  <c r="L35" i="1"/>
  <c r="L36" i="1"/>
  <c r="L30" i="1"/>
  <c r="C37" i="1"/>
  <c r="D37" i="1"/>
  <c r="E37" i="1"/>
  <c r="F37" i="1"/>
  <c r="G37" i="1"/>
  <c r="H37" i="1"/>
  <c r="I37" i="1"/>
  <c r="J37" i="1"/>
  <c r="K37" i="1"/>
  <c r="B37" i="1"/>
  <c r="M16" i="1"/>
  <c r="M17" i="1"/>
  <c r="M18" i="1"/>
  <c r="M19" i="1"/>
  <c r="M20" i="1"/>
  <c r="M21" i="1"/>
  <c r="M15" i="1"/>
  <c r="L16" i="1"/>
  <c r="L17" i="1"/>
  <c r="L18" i="1"/>
  <c r="L19" i="1"/>
  <c r="L20" i="1"/>
  <c r="L21" i="1"/>
  <c r="L15" i="1"/>
  <c r="C22" i="1"/>
  <c r="D22" i="1"/>
  <c r="E22" i="1"/>
  <c r="F22" i="1"/>
  <c r="G22" i="1"/>
  <c r="H22" i="1"/>
  <c r="I22" i="1"/>
  <c r="J22" i="1"/>
  <c r="K22" i="1"/>
  <c r="B22" i="1"/>
  <c r="Q36" i="6" l="1"/>
  <c r="Q40" i="6"/>
  <c r="P43" i="6"/>
  <c r="Q37" i="6"/>
  <c r="Q41" i="6"/>
  <c r="Q34" i="6"/>
  <c r="Q38" i="6"/>
  <c r="Q42" i="6"/>
  <c r="M43" i="6"/>
  <c r="G43" i="6"/>
  <c r="Q35" i="6"/>
  <c r="Q39" i="6"/>
  <c r="J43" i="6"/>
  <c r="D43" i="6"/>
  <c r="P29" i="5"/>
  <c r="P37" i="5" s="1"/>
  <c r="L37" i="1"/>
  <c r="L22" i="1"/>
  <c r="Q43" i="6" l="1"/>
</calcChain>
</file>

<file path=xl/sharedStrings.xml><?xml version="1.0" encoding="utf-8"?>
<sst xmlns="http://schemas.openxmlformats.org/spreadsheetml/2006/main" count="505" uniqueCount="273">
  <si>
    <t>Total xeral</t>
  </si>
  <si>
    <t>X - XUNTA DE GALICIA</t>
  </si>
  <si>
    <t>INOU</t>
  </si>
  <si>
    <t>Europeos_Outros</t>
  </si>
  <si>
    <t>Europeos_Interrexionais</t>
  </si>
  <si>
    <t>Europeos_H2020</t>
  </si>
  <si>
    <t>E - CENTRAL DO ESTADO</t>
  </si>
  <si>
    <t>Total número</t>
  </si>
  <si>
    <t>Mulleres</t>
  </si>
  <si>
    <t>Homes</t>
  </si>
  <si>
    <t>Enxeñaría e Arquitectura</t>
  </si>
  <si>
    <t>Ciencias Sociais e Xurídicas</t>
  </si>
  <si>
    <t>Ciencias da Saúde</t>
  </si>
  <si>
    <t>Ciencias</t>
  </si>
  <si>
    <t>Artes e Humanidades</t>
  </si>
  <si>
    <t>ÁMBITO DO PDI RESPONSABLE</t>
  </si>
  <si>
    <t>PROXECTOS</t>
  </si>
  <si>
    <t>Total importes</t>
  </si>
  <si>
    <t>Importe</t>
  </si>
  <si>
    <t>Número</t>
  </si>
  <si>
    <t>2021_PROXECTOS DE INVESTIGACIÓN</t>
  </si>
  <si>
    <t>Data do informe: abril 2022</t>
  </si>
  <si>
    <t>Fonte: SAID, OPI, Área de apoio á investigación e transferencia Ourense, SUXI</t>
  </si>
  <si>
    <t>2021_Proxectos de investigación por convocatorias</t>
  </si>
  <si>
    <t>Unidade de Análises e Programas</t>
  </si>
  <si>
    <t>O - OUTROS (convenios, fundacións e outros)</t>
  </si>
  <si>
    <t>Xeoloxía Mariña e Ambiental</t>
  </si>
  <si>
    <t>XM2</t>
  </si>
  <si>
    <t>Oceanografía Xeolóxica e Bioxeoquímica</t>
  </si>
  <si>
    <t>XM1</t>
  </si>
  <si>
    <t>Xenómica e  Biomedicina</t>
  </si>
  <si>
    <t>XB5</t>
  </si>
  <si>
    <t>Xenética de Poboacións e Citoxenética</t>
  </si>
  <si>
    <t>XB2</t>
  </si>
  <si>
    <t>TEAM NANO TECH (Grupo de Nanotecnoloxía)</t>
  </si>
  <si>
    <t>TNT</t>
  </si>
  <si>
    <t>Xeotecnoloxías Aplicadas</t>
  </si>
  <si>
    <t>TF1</t>
  </si>
  <si>
    <t>Deseño e Simulación Numérica en Enxeñaría Mecánica</t>
  </si>
  <si>
    <t>TDSN</t>
  </si>
  <si>
    <t>Grupo de Tecnoloxías da Información</t>
  </si>
  <si>
    <t>TC1</t>
  </si>
  <si>
    <t>Sistemas Radio</t>
  </si>
  <si>
    <t>SR</t>
  </si>
  <si>
    <t>Sistemas Informáticos de Nova Xeración</t>
  </si>
  <si>
    <t>SI4</t>
  </si>
  <si>
    <t>Outros</t>
  </si>
  <si>
    <t>Grupo de Tecnoloxías Multimedia</t>
  </si>
  <si>
    <t>SC9</t>
  </si>
  <si>
    <t>Antenas, Radar e Comunicacións Ópticas</t>
  </si>
  <si>
    <t>SC7</t>
  </si>
  <si>
    <t>Grupo de Dispositivos de Alta Frecuencia</t>
  </si>
  <si>
    <t>SC2</t>
  </si>
  <si>
    <t>Grupo de Procesado de Sinal en Comunicacións</t>
  </si>
  <si>
    <t>SC10</t>
  </si>
  <si>
    <t>Facultade de Química</t>
  </si>
  <si>
    <t>Síntese, Estructura e Simulación (S3)</t>
  </si>
  <si>
    <t>QO3</t>
  </si>
  <si>
    <t>Química Orgánica 1</t>
  </si>
  <si>
    <t>QO1</t>
  </si>
  <si>
    <t>Facultade de Filoloxía e Tradución</t>
  </si>
  <si>
    <t>NanoBioMateriais Funcionais</t>
  </si>
  <si>
    <t>QF1</t>
  </si>
  <si>
    <t>Facultade de Ciencias Xurídicas e do Traballo</t>
  </si>
  <si>
    <t>PSICOLOXÍA XURÍDICA E DA SAÚDE: CONVIVENCIA E BENESTAR”</t>
  </si>
  <si>
    <t>PS1</t>
  </si>
  <si>
    <t>POST GROWTH INNOVATION LAB</t>
  </si>
  <si>
    <t>PGILaB</t>
  </si>
  <si>
    <t>Facultade de Ciencias Económicas e Empresariais</t>
  </si>
  <si>
    <t>Grupo de Ingeniería Física</t>
  </si>
  <si>
    <t>OF1</t>
  </si>
  <si>
    <t>Organización do Coñecemento</t>
  </si>
  <si>
    <t>OE7</t>
  </si>
  <si>
    <t>Organización e Comercialización</t>
  </si>
  <si>
    <t>OC2</t>
  </si>
  <si>
    <t>Negociacións Textuais e Culturais no Ámbito Anglófono</t>
  </si>
  <si>
    <t>NeTeC</t>
  </si>
  <si>
    <t>Laboratorio de Informática Aplicada</t>
  </si>
  <si>
    <t>LIA2</t>
  </si>
  <si>
    <t>Facultade de Ciencias do Mar</t>
  </si>
  <si>
    <t>Inferencia Estatística, Decisión e Investigación Operativa</t>
  </si>
  <si>
    <t>IO1</t>
  </si>
  <si>
    <t>COmputational LEarnig</t>
  </si>
  <si>
    <t>IA1</t>
  </si>
  <si>
    <t>Information and Computing Laboratory</t>
  </si>
  <si>
    <t>I&amp;CLab</t>
  </si>
  <si>
    <t>Psicoloxía Evolutiva e da Educación</t>
  </si>
  <si>
    <t>HI9</t>
  </si>
  <si>
    <t>Facultade de Bioloxía</t>
  </si>
  <si>
    <t>Wellness and Movement Research Group</t>
  </si>
  <si>
    <t>HI23</t>
  </si>
  <si>
    <t>Variación Lingüística e Categorización Textual (LVTC).</t>
  </si>
  <si>
    <t>HI19</t>
  </si>
  <si>
    <t>Historia Contemporánea 1</t>
  </si>
  <si>
    <t>HC1</t>
  </si>
  <si>
    <t>Historia Medieval, Historia Moderna y Ciencias y Técnicas Historiográficas</t>
  </si>
  <si>
    <t>H2M</t>
  </si>
  <si>
    <t>Grupo de Estudos de Arqueoloxía, Antigüidade e Territorio (GEAAT)</t>
  </si>
  <si>
    <t>H20</t>
  </si>
  <si>
    <t>Escola de Enxeñaría Industrial</t>
  </si>
  <si>
    <t>Governance And Economics Research Network</t>
  </si>
  <si>
    <t>GEN</t>
  </si>
  <si>
    <t>ECOLOXÍA ANIMAL</t>
  </si>
  <si>
    <t>GEA</t>
  </si>
  <si>
    <t>Galician Observatory for Media Accessibility</t>
  </si>
  <si>
    <t>GALMA</t>
  </si>
  <si>
    <t>Futures Oceans Lab</t>
  </si>
  <si>
    <t>FOL</t>
  </si>
  <si>
    <t>EphysLab</t>
  </si>
  <si>
    <t>FA9</t>
  </si>
  <si>
    <t>Escola de Enxeñaría de Telecomunicación</t>
  </si>
  <si>
    <t>Laboratorio de Termofísica</t>
  </si>
  <si>
    <t>FA4</t>
  </si>
  <si>
    <t>Novos Materiais</t>
  </si>
  <si>
    <t>FA3</t>
  </si>
  <si>
    <t>Escola de Enxeñaría de Minas e Enerxía</t>
  </si>
  <si>
    <t>Física Aplicada 2</t>
  </si>
  <si>
    <t>FA2</t>
  </si>
  <si>
    <t>Ecoloxía e Zooloxía</t>
  </si>
  <si>
    <t>EZ1</t>
  </si>
  <si>
    <t>CACTI-CINBIO</t>
  </si>
  <si>
    <t>Vigo</t>
  </si>
  <si>
    <t>Laboratorio de Redes</t>
  </si>
  <si>
    <t>ET3</t>
  </si>
  <si>
    <t>Grupo de Servicios para la Sociedad de la Información</t>
  </si>
  <si>
    <t>ET2</t>
  </si>
  <si>
    <t>Facultade de Ciencias Sociais e da Comunicación</t>
  </si>
  <si>
    <t>GIST (Grupo de Enxeñería de Sistemas Telemáticos)</t>
  </si>
  <si>
    <t>ET1</t>
  </si>
  <si>
    <t>Facultade de Belas Artes</t>
  </si>
  <si>
    <t>Enxeñería Química 3</t>
  </si>
  <si>
    <t>EQ3</t>
  </si>
  <si>
    <t>Enxeñería Química</t>
  </si>
  <si>
    <t>EQ2</t>
  </si>
  <si>
    <t>Facultade de Ciencias da Educación e do Deporte</t>
  </si>
  <si>
    <t>BiotecnIA_Biotecnoloxía Industrial e Enxeñería Ambiental</t>
  </si>
  <si>
    <t>EQ11</t>
  </si>
  <si>
    <t>GTE (Grupo de Tecnoloxía Enerxética)</t>
  </si>
  <si>
    <t>EM1</t>
  </si>
  <si>
    <t>Grupo de Control non Liñal</t>
  </si>
  <si>
    <t>EI3</t>
  </si>
  <si>
    <t>Research Group In Economic Analysis, Accounting and Finance-RGEAF</t>
  </si>
  <si>
    <t>EA8</t>
  </si>
  <si>
    <t>Escola de Enxeñaría Forestal</t>
  </si>
  <si>
    <t>Pontevedra</t>
  </si>
  <si>
    <t>ECOSOT: Economía, Sociedade e Territorio</t>
  </si>
  <si>
    <t>EA7</t>
  </si>
  <si>
    <t>REDE: Investigación en Economía, Enerxía e Medio Ambiente</t>
  </si>
  <si>
    <t>EA3</t>
  </si>
  <si>
    <t>Digital &amp; Graphic Art Research</t>
  </si>
  <si>
    <t>DX5</t>
  </si>
  <si>
    <t>Facultade de Historia</t>
  </si>
  <si>
    <t>Observatorio de Gobernanza G3</t>
  </si>
  <si>
    <t>CPS1</t>
  </si>
  <si>
    <t>Facultade de Educación e Traballo Social</t>
  </si>
  <si>
    <t>Comunicación Persuasiva</t>
  </si>
  <si>
    <t>CP2</t>
  </si>
  <si>
    <t>Facultade de Dereito</t>
  </si>
  <si>
    <t>Cooperación en Investigación para la Equidad Educativa y Social</t>
  </si>
  <si>
    <t>CIES</t>
  </si>
  <si>
    <t>Xestión Segura e Sostible de Recursos Minerais</t>
  </si>
  <si>
    <t>CI5</t>
  </si>
  <si>
    <t>ENCOMAT (Enxeñería da Corrosión e Materiais)</t>
  </si>
  <si>
    <t>CI11</t>
  </si>
  <si>
    <t>Facultade de Ciencias Empresariais e Turismo</t>
  </si>
  <si>
    <t>Pranta, Solo e Aproveitamento de Subproductos</t>
  </si>
  <si>
    <t>BV1</t>
  </si>
  <si>
    <t>Agrobioloxía Ambiental: Calidade, Solos e Plantas</t>
  </si>
  <si>
    <t>BEV1</t>
  </si>
  <si>
    <t>Bioloxía Ambiental</t>
  </si>
  <si>
    <t>BA2</t>
  </si>
  <si>
    <t>Agrupación Grupos de Investigación de Dereito Administrativo e Filosofía do Dereito</t>
  </si>
  <si>
    <t>AGAF</t>
  </si>
  <si>
    <t>Facultade de Ciencias</t>
  </si>
  <si>
    <t>Enxeñería Agroforestal</t>
  </si>
  <si>
    <t>AF4</t>
  </si>
  <si>
    <t>Investigacións Agrarias e Alimentarias</t>
  </si>
  <si>
    <t>AA1</t>
  </si>
  <si>
    <t>Escola Superior de Enxeñaría Informática</t>
  </si>
  <si>
    <t>Sen grupo</t>
  </si>
  <si>
    <t>Ecola de Enxeñaría Aeronáutica e do Espazo</t>
  </si>
  <si>
    <t>Ourense</t>
  </si>
  <si>
    <t>Total</t>
  </si>
  <si>
    <t>Nome Grupo</t>
  </si>
  <si>
    <t>Código grupo</t>
  </si>
  <si>
    <t>Total importe</t>
  </si>
  <si>
    <t>Nº proxectos</t>
  </si>
  <si>
    <t>Tipo</t>
  </si>
  <si>
    <t>Centro</t>
  </si>
  <si>
    <t>Campus</t>
  </si>
  <si>
    <t>Proxectos por grupo de investigación</t>
  </si>
  <si>
    <t>Proxectos segundo convocatoria, por campus e centro</t>
  </si>
  <si>
    <t>Proxectos por centro adscrición IP</t>
  </si>
  <si>
    <t>Profesor/a titular de Universidade</t>
  </si>
  <si>
    <t>Profesor/a contratado/a doutor/a</t>
  </si>
  <si>
    <t>Persoal investigador</t>
  </si>
  <si>
    <t>Catedrático/a de Universidade</t>
  </si>
  <si>
    <t>Axudante doutor/a</t>
  </si>
  <si>
    <t xml:space="preserve">Total  </t>
  </si>
  <si>
    <t>Muller</t>
  </si>
  <si>
    <t xml:space="preserve">Home </t>
  </si>
  <si>
    <t>Proxectos segundo ámbito IP</t>
  </si>
  <si>
    <t>2021_Axudas á investigación da Uvigo</t>
  </si>
  <si>
    <t>Fonte: SAID</t>
  </si>
  <si>
    <t>Data de publicación: abril 2022</t>
  </si>
  <si>
    <t>2021_AXUDAS Á INVESTIGACIÓN UVIGO</t>
  </si>
  <si>
    <t>Relación de axudas por tipo e ámbito</t>
  </si>
  <si>
    <t>HUMANIDADES</t>
  </si>
  <si>
    <t>XURÍDICO-SOCIAL</t>
  </si>
  <si>
    <t>TECNOLÓXICO</t>
  </si>
  <si>
    <t>CIENTÍFICO</t>
  </si>
  <si>
    <t>TOTAL AXUDAS</t>
  </si>
  <si>
    <t>Solicitudes</t>
  </si>
  <si>
    <t>Concedidas</t>
  </si>
  <si>
    <t>Contratos- Programa con Grupos de Investigación de referencia e consolidados</t>
  </si>
  <si>
    <t>Realización, Comisariado e Montaxe de Exposicións artísticas</t>
  </si>
  <si>
    <t>Organización de Congresos</t>
  </si>
  <si>
    <t>Proxectos internacionais de I+D+i</t>
  </si>
  <si>
    <t>Reparación equipos</t>
  </si>
  <si>
    <t>Bolsas de viaxe</t>
  </si>
  <si>
    <t>Estadías en centros de investigación</t>
  </si>
  <si>
    <t>Axudas predoutorais</t>
  </si>
  <si>
    <t>Axudas por tipo, ámbito e sexo</t>
  </si>
  <si>
    <t>Total homes</t>
  </si>
  <si>
    <t>Total mulleres</t>
  </si>
  <si>
    <t>Contratos-Programa con Grupos de Investigación de Referencia e Consolidados</t>
  </si>
  <si>
    <t>Realización, Comisariado e Montaxe de exposicións</t>
  </si>
  <si>
    <t>Reparación de equipos</t>
  </si>
  <si>
    <t>Axudas Predoutorais</t>
  </si>
  <si>
    <t>Totais</t>
  </si>
  <si>
    <t>2021_Investigación: información xeral</t>
  </si>
  <si>
    <t>Fontes: SAID, OPI, Meta4, Área de apoio á investigación e transferencia Ourense, Biblioteca Universitaria</t>
  </si>
  <si>
    <t>2021_INVESTIGACIÓN</t>
  </si>
  <si>
    <t>TESES DOUTORAMENTO 2021</t>
  </si>
  <si>
    <t>nº teses lidas</t>
  </si>
  <si>
    <t>PUBLICACIÓNS CIENTÍFICAS 2021</t>
  </si>
  <si>
    <t>nº de artigos publicados en revistas indexadas na Web of Science (marzo 2022)</t>
  </si>
  <si>
    <t>PUBLICACIÓNS PROPIAS 2021</t>
  </si>
  <si>
    <t>Monografías</t>
  </si>
  <si>
    <t>Revistas</t>
  </si>
  <si>
    <t>GRUPOS DE INVESTIGACIÓN 2021*</t>
  </si>
  <si>
    <t>ÁMBITO</t>
  </si>
  <si>
    <t>Estranxeiros/as</t>
  </si>
  <si>
    <t>nº de grupos de investigación</t>
  </si>
  <si>
    <t>nº de membros grupos de investigación**</t>
  </si>
  <si>
    <t>*Aos grupos de investigación sen ámbito asignado en SUXI, asignóuselles o ámbito do/a IP/coordinador/a; aqueles que carecen desta figura, asignóuselles o ámbito maioritario.</t>
  </si>
  <si>
    <t>nº de membros mulleres</t>
  </si>
  <si>
    <t>nº de coordinadores/as e/ou investigadores/as principais</t>
  </si>
  <si>
    <t>**Ao persoal externo á Uvigo e/ou que non está recollido en Meta4, asignóuselles o ámbito do/a IP/coordinador/a do seu grupo de investigación; aqueles que carecen desta figura, asignóuselles o ámbito maioritario no grupo.</t>
  </si>
  <si>
    <t>nº de mulleres coordinadora e/ou Investigadora principal</t>
  </si>
  <si>
    <t>Participantes en proxectos de investigación, por categoría e ámbito</t>
  </si>
  <si>
    <t>Categoría</t>
  </si>
  <si>
    <t>Catedrático/a de Escola Universitaria</t>
  </si>
  <si>
    <t>Interino/a</t>
  </si>
  <si>
    <t>Profesor/a titular de Escola Universitaria</t>
  </si>
  <si>
    <t>Profesorado asociado</t>
  </si>
  <si>
    <t>Profesorado emérito</t>
  </si>
  <si>
    <t>Nº  DE SEXENIOS OBTIDOS NO ANO 2021</t>
  </si>
  <si>
    <t>RECURSOS EXTERNOS CAPTADOS 2021</t>
  </si>
  <si>
    <t>PROXECTOS INVESTIGACIÓN A.X. ESTADO</t>
  </si>
  <si>
    <t>PROXECTOS INVESTIGACIÓN A.C. GALICIA</t>
  </si>
  <si>
    <t>CONVENIOS, FUNDACIÓNS E OUTROS</t>
  </si>
  <si>
    <t>PROXECTOS INVESTIGACIÓN EUROPEOS</t>
  </si>
  <si>
    <t>PROXECTOS INVESTIGACIÓN INTERREG.</t>
  </si>
  <si>
    <t>FACTURACIÓN C.A.C.T.I.</t>
  </si>
  <si>
    <t>FACTURACIÓN E.C.I.M.A.T.</t>
  </si>
  <si>
    <t>FACTURACIÓN CINBIO</t>
  </si>
  <si>
    <t>TOTAL</t>
  </si>
  <si>
    <t>ORZAMENTO VIGO (PREVISIÓNS INICIAIS)</t>
  </si>
  <si>
    <t>%</t>
  </si>
  <si>
    <t>CONTRATACIÓN I+D (sinatura no 2021)</t>
  </si>
  <si>
    <t>CONTRATACIÓN I+D (prórrogas anualidades anteriores)</t>
  </si>
  <si>
    <t>INFRAESTRUCTURAS FONDOS NEXT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</si>
</sst>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\ &quot;€&quot;"/>
    <numFmt numFmtId="165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1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8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7" fillId="0" borderId="0" xfId="0" applyFont="1"/>
    <xf numFmtId="164" fontId="3" fillId="2" borderId="1" xfId="0" applyNumberFormat="1" applyFont="1" applyFill="1" applyBorder="1" applyAlignment="1">
      <alignment horizontal="right" vertical="center" indent="1"/>
    </xf>
    <xf numFmtId="165" fontId="3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10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 indent="1"/>
    </xf>
    <xf numFmtId="165" fontId="5" fillId="10" borderId="1" xfId="0" applyNumberFormat="1" applyFont="1" applyFill="1" applyBorder="1" applyAlignment="1">
      <alignment horizontal="right" vertical="center" indent="1"/>
    </xf>
    <xf numFmtId="164" fontId="5" fillId="10" borderId="1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12" fillId="0" borderId="0" xfId="1" applyFont="1" applyAlignment="1">
      <alignment horizontal="left" wrapText="1"/>
    </xf>
    <xf numFmtId="0" fontId="13" fillId="0" borderId="0" xfId="0" applyFont="1"/>
    <xf numFmtId="0" fontId="11" fillId="0" borderId="0" xfId="1" applyFont="1" applyAlignment="1">
      <alignment wrapText="1"/>
    </xf>
    <xf numFmtId="0" fontId="11" fillId="0" borderId="0" xfId="1" applyFont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1" applyFont="1"/>
    <xf numFmtId="0" fontId="16" fillId="0" borderId="0" xfId="1" applyFont="1" applyAlignment="1">
      <alignment vertical="center" wrapText="1"/>
    </xf>
    <xf numFmtId="0" fontId="10" fillId="0" borderId="9" xfId="1" applyFont="1" applyBorder="1"/>
    <xf numFmtId="0" fontId="12" fillId="0" borderId="9" xfId="1" applyFont="1" applyBorder="1" applyAlignment="1">
      <alignment horizontal="left" wrapText="1"/>
    </xf>
    <xf numFmtId="0" fontId="11" fillId="0" borderId="9" xfId="1" applyFont="1" applyBorder="1" applyAlignment="1">
      <alignment wrapText="1"/>
    </xf>
    <xf numFmtId="0" fontId="7" fillId="0" borderId="9" xfId="0" applyFont="1" applyBorder="1"/>
    <xf numFmtId="0" fontId="11" fillId="0" borderId="9" xfId="1" applyFont="1" applyBorder="1"/>
    <xf numFmtId="0" fontId="16" fillId="0" borderId="9" xfId="1" applyFont="1" applyBorder="1" applyAlignment="1">
      <alignment vertical="center" wrapText="1"/>
    </xf>
    <xf numFmtId="165" fontId="0" fillId="11" borderId="10" xfId="0" applyNumberFormat="1" applyFill="1" applyBorder="1"/>
    <xf numFmtId="0" fontId="0" fillId="11" borderId="10" xfId="0" applyFill="1" applyBorder="1"/>
    <xf numFmtId="165" fontId="0" fillId="0" borderId="1" xfId="0" applyNumberFormat="1" applyBorder="1"/>
    <xf numFmtId="0" fontId="0" fillId="0" borderId="1" xfId="0" applyBorder="1"/>
    <xf numFmtId="165" fontId="0" fillId="0" borderId="2" xfId="0" applyNumberFormat="1" applyBorder="1"/>
    <xf numFmtId="0" fontId="0" fillId="0" borderId="2" xfId="0" applyBorder="1"/>
    <xf numFmtId="0" fontId="18" fillId="12" borderId="10" xfId="0" applyFont="1" applyFill="1" applyBorder="1" applyAlignment="1">
      <alignment horizontal="center" vertical="center"/>
    </xf>
    <xf numFmtId="0" fontId="18" fillId="12" borderId="10" xfId="0" applyFont="1" applyFill="1" applyBorder="1"/>
    <xf numFmtId="0" fontId="18" fillId="0" borderId="0" xfId="0" applyFont="1"/>
    <xf numFmtId="0" fontId="18" fillId="12" borderId="3" xfId="0" applyFont="1" applyFill="1" applyBorder="1"/>
    <xf numFmtId="0" fontId="18" fillId="12" borderId="1" xfId="0" applyFont="1" applyFill="1" applyBorder="1" applyAlignment="1">
      <alignment vertical="center"/>
    </xf>
    <xf numFmtId="0" fontId="18" fillId="12" borderId="4" xfId="0" applyFont="1" applyFill="1" applyBorder="1" applyAlignment="1">
      <alignment vertical="center"/>
    </xf>
    <xf numFmtId="0" fontId="0" fillId="12" borderId="10" xfId="0" applyFill="1" applyBorder="1" applyAlignment="1">
      <alignment horizontal="center" vertical="center"/>
    </xf>
    <xf numFmtId="0" fontId="0" fillId="12" borderId="10" xfId="0" applyFill="1" applyBorder="1"/>
    <xf numFmtId="0" fontId="0" fillId="12" borderId="1" xfId="0" applyFill="1" applyBorder="1"/>
    <xf numFmtId="0" fontId="19" fillId="0" borderId="0" xfId="1" applyFont="1" applyAlignment="1">
      <alignment vertical="center"/>
    </xf>
    <xf numFmtId="0" fontId="9" fillId="0" borderId="0" xfId="1" applyAlignment="1">
      <alignment horizontal="center" wrapText="1"/>
    </xf>
    <xf numFmtId="0" fontId="20" fillId="0" borderId="0" xfId="1" applyFont="1" applyAlignment="1">
      <alignment horizontal="left" wrapText="1"/>
    </xf>
    <xf numFmtId="0" fontId="9" fillId="0" borderId="0" xfId="1"/>
    <xf numFmtId="0" fontId="21" fillId="0" borderId="0" xfId="1" applyFont="1" applyAlignment="1">
      <alignment vertical="center" wrapText="1"/>
    </xf>
    <xf numFmtId="0" fontId="22" fillId="0" borderId="0" xfId="1" applyFont="1" applyAlignment="1">
      <alignment horizontal="center" vertical="center" wrapText="1"/>
    </xf>
    <xf numFmtId="0" fontId="20" fillId="0" borderId="9" xfId="1" applyFont="1" applyBorder="1" applyAlignment="1">
      <alignment horizontal="left" wrapText="1"/>
    </xf>
    <xf numFmtId="0" fontId="0" fillId="0" borderId="9" xfId="0" applyBorder="1"/>
    <xf numFmtId="0" fontId="9" fillId="0" borderId="9" xfId="1" applyBorder="1"/>
    <xf numFmtId="0" fontId="21" fillId="0" borderId="9" xfId="1" applyFont="1" applyBorder="1" applyAlignment="1">
      <alignment vertical="center" wrapText="1"/>
    </xf>
    <xf numFmtId="0" fontId="18" fillId="0" borderId="0" xfId="0" applyFont="1" applyFill="1" applyBorder="1"/>
    <xf numFmtId="0" fontId="0" fillId="0" borderId="0" xfId="0" applyFill="1" applyBorder="1"/>
    <xf numFmtId="0" fontId="18" fillId="0" borderId="0" xfId="0" applyFont="1" applyFill="1" applyBorder="1" applyAlignment="1">
      <alignment vertical="center"/>
    </xf>
    <xf numFmtId="0" fontId="0" fillId="11" borderId="10" xfId="0" applyFill="1" applyBorder="1" applyAlignment="1">
      <alignment horizontal="left" vertical="center"/>
    </xf>
    <xf numFmtId="0" fontId="23" fillId="0" borderId="9" xfId="1" applyFont="1" applyBorder="1"/>
    <xf numFmtId="0" fontId="24" fillId="0" borderId="9" xfId="1" applyFont="1" applyBorder="1" applyAlignment="1">
      <alignment vertical="center" wrapText="1"/>
    </xf>
    <xf numFmtId="0" fontId="24" fillId="0" borderId="9" xfId="1" applyFont="1" applyBorder="1"/>
    <xf numFmtId="0" fontId="1" fillId="0" borderId="9" xfId="0" applyFont="1" applyBorder="1"/>
    <xf numFmtId="0" fontId="24" fillId="0" borderId="9" xfId="1" applyFont="1" applyBorder="1" applyAlignment="1">
      <alignment horizontal="left" wrapText="1"/>
    </xf>
    <xf numFmtId="0" fontId="25" fillId="0" borderId="9" xfId="1" applyFont="1" applyBorder="1" applyAlignment="1">
      <alignment vertical="center" wrapText="1"/>
    </xf>
    <xf numFmtId="0" fontId="23" fillId="0" borderId="0" xfId="1" applyFont="1"/>
    <xf numFmtId="0" fontId="24" fillId="0" borderId="0" xfId="1" applyFont="1" applyAlignment="1">
      <alignment vertical="center" wrapText="1"/>
    </xf>
    <xf numFmtId="0" fontId="24" fillId="0" borderId="0" xfId="1" applyFont="1"/>
    <xf numFmtId="0" fontId="1" fillId="0" borderId="0" xfId="0" applyFont="1"/>
    <xf numFmtId="0" fontId="24" fillId="0" borderId="0" xfId="1" applyFont="1" applyAlignment="1">
      <alignment horizontal="left" wrapText="1"/>
    </xf>
    <xf numFmtId="0" fontId="24" fillId="0" borderId="0" xfId="1" applyFont="1" applyAlignment="1">
      <alignment horizontal="center" wrapText="1"/>
    </xf>
    <xf numFmtId="0" fontId="2" fillId="1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8" fontId="24" fillId="0" borderId="1" xfId="0" applyNumberFormat="1" applyFont="1" applyBorder="1" applyAlignment="1">
      <alignment horizontal="right" vertical="center" wrapText="1"/>
    </xf>
    <xf numFmtId="0" fontId="2" fillId="13" borderId="10" xfId="0" applyFont="1" applyFill="1" applyBorder="1" applyAlignment="1">
      <alignment wrapText="1"/>
    </xf>
    <xf numFmtId="0" fontId="27" fillId="13" borderId="10" xfId="0" applyFont="1" applyFill="1" applyBorder="1" applyAlignment="1">
      <alignment horizontal="center" vertical="center" wrapText="1"/>
    </xf>
    <xf numFmtId="165" fontId="27" fillId="13" borderId="10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28" fillId="13" borderId="10" xfId="0" applyFont="1" applyFill="1" applyBorder="1"/>
    <xf numFmtId="0" fontId="19" fillId="0" borderId="0" xfId="0" applyFont="1" applyAlignment="1">
      <alignment horizontal="center" vertical="center"/>
    </xf>
    <xf numFmtId="3" fontId="0" fillId="0" borderId="0" xfId="0" applyNumberFormat="1"/>
    <xf numFmtId="0" fontId="4" fillId="4" borderId="8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/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5" fillId="0" borderId="0" xfId="0" applyFont="1"/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0" fontId="5" fillId="2" borderId="1" xfId="0" applyNumberFormat="1" applyFont="1" applyFill="1" applyBorder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31" fillId="0" borderId="13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2" fillId="0" borderId="9" xfId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19" fillId="12" borderId="0" xfId="1" applyFont="1" applyFill="1" applyAlignment="1">
      <alignment horizontal="center" vertical="center"/>
    </xf>
    <xf numFmtId="0" fontId="0" fillId="12" borderId="8" xfId="0" applyFill="1" applyBorder="1" applyAlignment="1">
      <alignment horizontal="left" vertical="center" wrapText="1"/>
    </xf>
    <xf numFmtId="0" fontId="0" fillId="12" borderId="12" xfId="0" applyFill="1" applyBorder="1" applyAlignment="1">
      <alignment horizontal="left" vertical="center"/>
    </xf>
    <xf numFmtId="0" fontId="18" fillId="12" borderId="4" xfId="0" applyFont="1" applyFill="1" applyBorder="1" applyAlignment="1">
      <alignment horizontal="left" vertical="center"/>
    </xf>
    <xf numFmtId="0" fontId="18" fillId="12" borderId="11" xfId="0" applyFont="1" applyFill="1" applyBorder="1" applyAlignment="1">
      <alignment horizontal="left" vertical="center"/>
    </xf>
    <xf numFmtId="0" fontId="18" fillId="12" borderId="3" xfId="0" applyFont="1" applyFill="1" applyBorder="1" applyAlignment="1">
      <alignment horizontal="left" vertical="center"/>
    </xf>
    <xf numFmtId="0" fontId="26" fillId="12" borderId="0" xfId="1" applyFont="1" applyFill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/>
    </xf>
    <xf numFmtId="0" fontId="2" fillId="12" borderId="10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A925CAB6-D139-4F4D-B679-382F4C4AEB1B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32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97-40D6-A59C-4E5DFF7F6A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697-40D6-A59C-4E5DFF7F6A52}"/>
              </c:ext>
            </c:extLst>
          </c:dPt>
          <c:dPt>
            <c:idx val="2"/>
            <c:bubble3D val="0"/>
            <c:explosion val="25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697-40D6-A59C-4E5DFF7F6A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697-40D6-A59C-4E5DFF7F6A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697-40D6-A59C-4E5DFF7F6A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90401E3-7FC2-46A6-B971-259870990C8A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</a:t>
                    </a:r>
                    <a:fld id="{E26D1B70-CDC9-4B29-BDD2-9F11BC22C5D0}" type="PERCENTAGE">
                      <a:rPr lang="en-US"/>
                      <a:pPr>
                        <a:defRPr/>
                      </a:pPr>
                      <a:t>[PORCENTAJE]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97-40D6-A59C-4E5DFF7F6A52}"/>
                </c:ext>
              </c:extLst>
            </c:dLbl>
            <c:dLbl>
              <c:idx val="1"/>
              <c:layout>
                <c:manualLayout>
                  <c:x val="7.8730158730158636E-2"/>
                  <c:y val="-8.79629629629629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97-40D6-A59C-4E5DFF7F6A5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697-40D6-A59C-4E5DFF7F6A5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697-40D6-A59C-4E5DFF7F6A5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697-40D6-A59C-4E5DFF7F6A5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'2021_Investigación'!$B$23:$F$23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'2021_Investigación'!$B$24:$F$24</c:f>
              <c:numCache>
                <c:formatCode>General</c:formatCode>
                <c:ptCount val="5"/>
                <c:pt idx="0">
                  <c:v>30</c:v>
                </c:pt>
                <c:pt idx="1">
                  <c:v>43</c:v>
                </c:pt>
                <c:pt idx="2">
                  <c:v>5</c:v>
                </c:pt>
                <c:pt idx="3">
                  <c:v>49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97-40D6-A59C-4E5DFF7F6A5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2733675</xdr:colOff>
      <xdr:row>0</xdr:row>
      <xdr:rowOff>466725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327E46-5846-4D97-96BB-D2A2BA9D7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245745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314325</xdr:colOff>
      <xdr:row>10</xdr:row>
      <xdr:rowOff>114300</xdr:rowOff>
    </xdr:from>
    <xdr:to>
      <xdr:col>15</xdr:col>
      <xdr:colOff>390524</xdr:colOff>
      <xdr:row>22</xdr:row>
      <xdr:rowOff>285750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D3AFC2-6529-439D-A12F-6CFE34C25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57150</xdr:rowOff>
    </xdr:from>
    <xdr:to>
      <xdr:col>0</xdr:col>
      <xdr:colOff>2752726</xdr:colOff>
      <xdr:row>0</xdr:row>
      <xdr:rowOff>485775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1DEBAAA-DA40-4FD6-8038-98D3BBF9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7150"/>
          <a:ext cx="7143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9525</xdr:colOff>
      <xdr:row>27</xdr:row>
      <xdr:rowOff>0</xdr:rowOff>
    </xdr:from>
    <xdr:ext cx="4584589" cy="2755631"/>
    <xdr:pic>
      <xdr:nvPicPr>
        <xdr:cNvPr id="3" name="Imagen 2">
          <a:extLst>
            <a:ext uri="{FF2B5EF4-FFF2-40B4-BE49-F238E27FC236}">
              <a16:creationId xmlns:a16="http://schemas.microsoft.com/office/drawing/2014/main" id="{161B7096-389C-4E10-A68B-E672FC92A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77525" y="5143500"/>
          <a:ext cx="4584589" cy="2755631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4584589" cy="2755631"/>
    <xdr:pic>
      <xdr:nvPicPr>
        <xdr:cNvPr id="4" name="Imagen 3">
          <a:extLst>
            <a:ext uri="{FF2B5EF4-FFF2-40B4-BE49-F238E27FC236}">
              <a16:creationId xmlns:a16="http://schemas.microsoft.com/office/drawing/2014/main" id="{C80BF47D-BAF6-4774-9A76-CB2F57D3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0" y="2095500"/>
          <a:ext cx="4584589" cy="275563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138113</xdr:rowOff>
    </xdr:from>
    <xdr:to>
      <xdr:col>1</xdr:col>
      <xdr:colOff>416719</xdr:colOff>
      <xdr:row>0</xdr:row>
      <xdr:rowOff>578304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6DE4850-7332-42BF-905B-D6FE61185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38113"/>
          <a:ext cx="1083468" cy="49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0</xdr:col>
      <xdr:colOff>2619375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D649750-B560-41EA-82E0-1DD9EFBC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261937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F724-D651-486B-9C2E-1F2A461B51FC}">
  <dimension ref="A1:V75"/>
  <sheetViews>
    <sheetView tabSelected="1" workbookViewId="0">
      <selection activeCell="D5" sqref="D5"/>
    </sheetView>
  </sheetViews>
  <sheetFormatPr baseColWidth="10" defaultRowHeight="15" x14ac:dyDescent="0.25"/>
  <cols>
    <col min="1" max="1" width="38" customWidth="1"/>
    <col min="2" max="2" width="16.28515625" bestFit="1" customWidth="1"/>
    <col min="3" max="3" width="13.5703125" bestFit="1" customWidth="1"/>
    <col min="4" max="4" width="16.28515625" bestFit="1" customWidth="1"/>
    <col min="7" max="7" width="9.5703125" customWidth="1"/>
    <col min="8" max="8" width="13" bestFit="1" customWidth="1"/>
  </cols>
  <sheetData>
    <row r="1" spans="1:22" ht="42" customHeight="1" thickBot="1" x14ac:dyDescent="0.3">
      <c r="A1" s="58"/>
      <c r="B1" s="57"/>
      <c r="C1" s="56"/>
      <c r="D1" s="56"/>
      <c r="E1" s="56"/>
      <c r="F1" s="56"/>
      <c r="G1" s="56"/>
      <c r="H1" s="56"/>
      <c r="I1" s="56"/>
      <c r="J1" s="56"/>
      <c r="K1" s="56"/>
      <c r="L1" s="130" t="s">
        <v>24</v>
      </c>
      <c r="M1" s="130"/>
      <c r="N1" s="130"/>
      <c r="O1" s="130"/>
      <c r="P1" s="130"/>
      <c r="Q1" s="130"/>
    </row>
    <row r="2" spans="1:22" ht="15" customHeight="1" x14ac:dyDescent="0.25">
      <c r="A2" s="91"/>
      <c r="B2" s="92"/>
    </row>
    <row r="3" spans="1:22" ht="15" customHeight="1" x14ac:dyDescent="0.25">
      <c r="A3" s="25" t="s">
        <v>230</v>
      </c>
      <c r="B3" s="92"/>
    </row>
    <row r="4" spans="1:22" ht="15" customHeight="1" x14ac:dyDescent="0.25">
      <c r="A4" s="25" t="s">
        <v>231</v>
      </c>
      <c r="B4" s="92"/>
    </row>
    <row r="5" spans="1:22" ht="15" customHeight="1" x14ac:dyDescent="0.25">
      <c r="A5" s="25" t="s">
        <v>21</v>
      </c>
      <c r="B5" s="92"/>
    </row>
    <row r="6" spans="1:22" ht="24" customHeight="1" x14ac:dyDescent="0.25">
      <c r="A6" s="25"/>
      <c r="B6" s="92"/>
      <c r="F6" s="131"/>
      <c r="G6" s="131"/>
      <c r="H6" s="131"/>
    </row>
    <row r="7" spans="1:22" ht="15" customHeight="1" x14ac:dyDescent="0.25">
      <c r="A7" s="25"/>
      <c r="B7" s="92"/>
    </row>
    <row r="8" spans="1:22" ht="30" customHeight="1" x14ac:dyDescent="0.25">
      <c r="A8" s="132" t="s">
        <v>232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7"/>
      <c r="S8" s="17"/>
      <c r="T8" s="17"/>
      <c r="U8" s="17"/>
      <c r="V8" s="17"/>
    </row>
    <row r="12" spans="1:22" x14ac:dyDescent="0.25">
      <c r="A12" s="93" t="s">
        <v>233</v>
      </c>
      <c r="B12" s="93"/>
    </row>
    <row r="13" spans="1:22" x14ac:dyDescent="0.25">
      <c r="A13" s="94" t="s">
        <v>234</v>
      </c>
      <c r="B13" s="95">
        <v>159</v>
      </c>
    </row>
    <row r="14" spans="1:22" x14ac:dyDescent="0.25">
      <c r="A14" s="93" t="s">
        <v>235</v>
      </c>
      <c r="B14" s="93"/>
    </row>
    <row r="15" spans="1:22" ht="24" x14ac:dyDescent="0.25">
      <c r="A15" s="96" t="s">
        <v>236</v>
      </c>
      <c r="B15" s="97">
        <v>2008</v>
      </c>
    </row>
    <row r="16" spans="1:22" x14ac:dyDescent="0.25">
      <c r="A16" s="93" t="s">
        <v>237</v>
      </c>
      <c r="B16" s="93"/>
    </row>
    <row r="17" spans="1:17" x14ac:dyDescent="0.25">
      <c r="A17" s="94" t="s">
        <v>238</v>
      </c>
      <c r="B17" s="98">
        <v>3</v>
      </c>
    </row>
    <row r="18" spans="1:17" x14ac:dyDescent="0.25">
      <c r="A18" s="94" t="s">
        <v>239</v>
      </c>
      <c r="B18" s="98">
        <v>9</v>
      </c>
    </row>
    <row r="22" spans="1:17" x14ac:dyDescent="0.25">
      <c r="A22" s="133" t="s">
        <v>240</v>
      </c>
      <c r="B22" s="135" t="s">
        <v>241</v>
      </c>
      <c r="C22" s="135"/>
      <c r="D22" s="135"/>
      <c r="E22" s="135"/>
      <c r="F22" s="135"/>
      <c r="G22" s="99"/>
      <c r="H22" s="99"/>
    </row>
    <row r="23" spans="1:17" ht="36" x14ac:dyDescent="0.25">
      <c r="A23" s="134"/>
      <c r="B23" s="100" t="s">
        <v>14</v>
      </c>
      <c r="C23" s="101" t="s">
        <v>13</v>
      </c>
      <c r="D23" s="102" t="s">
        <v>12</v>
      </c>
      <c r="E23" s="103" t="s">
        <v>11</v>
      </c>
      <c r="F23" s="104" t="s">
        <v>10</v>
      </c>
      <c r="G23" s="105" t="s">
        <v>182</v>
      </c>
      <c r="H23" s="105" t="s">
        <v>242</v>
      </c>
    </row>
    <row r="24" spans="1:17" x14ac:dyDescent="0.25">
      <c r="A24" s="94" t="s">
        <v>243</v>
      </c>
      <c r="B24" s="95">
        <v>30</v>
      </c>
      <c r="C24" s="95">
        <v>43</v>
      </c>
      <c r="D24" s="95">
        <v>5</v>
      </c>
      <c r="E24" s="95">
        <v>49</v>
      </c>
      <c r="F24" s="95">
        <v>45</v>
      </c>
      <c r="G24" s="95">
        <f>SUM(B24:F24)</f>
        <v>172</v>
      </c>
      <c r="H24" s="106"/>
    </row>
    <row r="25" spans="1:17" x14ac:dyDescent="0.25">
      <c r="A25" s="94" t="s">
        <v>244</v>
      </c>
      <c r="B25" s="98">
        <v>322</v>
      </c>
      <c r="C25" s="98">
        <v>515</v>
      </c>
      <c r="D25" s="95">
        <v>109</v>
      </c>
      <c r="E25" s="95">
        <v>515</v>
      </c>
      <c r="F25" s="95">
        <v>485</v>
      </c>
      <c r="G25" s="98">
        <f>SUM(B25:F25)</f>
        <v>1946</v>
      </c>
      <c r="H25" s="95">
        <v>117</v>
      </c>
      <c r="I25" s="128" t="s">
        <v>245</v>
      </c>
      <c r="J25" s="129"/>
      <c r="K25" s="129"/>
      <c r="L25" s="129"/>
      <c r="M25" s="129"/>
      <c r="N25" s="129"/>
    </row>
    <row r="26" spans="1:17" x14ac:dyDescent="0.25">
      <c r="A26" s="94" t="s">
        <v>246</v>
      </c>
      <c r="B26" s="98">
        <v>204</v>
      </c>
      <c r="C26" s="98">
        <v>259</v>
      </c>
      <c r="D26" s="95">
        <v>67</v>
      </c>
      <c r="E26" s="95">
        <v>261</v>
      </c>
      <c r="F26" s="95">
        <v>144</v>
      </c>
      <c r="G26" s="98">
        <f>SUM(B26:F26)</f>
        <v>935</v>
      </c>
      <c r="H26" s="95">
        <v>65</v>
      </c>
      <c r="I26" s="128"/>
      <c r="J26" s="129"/>
      <c r="K26" s="129"/>
      <c r="L26" s="129"/>
      <c r="M26" s="129"/>
      <c r="N26" s="129"/>
    </row>
    <row r="27" spans="1:17" x14ac:dyDescent="0.25">
      <c r="A27" s="94" t="s">
        <v>247</v>
      </c>
      <c r="B27" s="95">
        <v>43</v>
      </c>
      <c r="C27" s="95">
        <v>70</v>
      </c>
      <c r="D27" s="95">
        <v>12</v>
      </c>
      <c r="E27" s="95">
        <v>60</v>
      </c>
      <c r="F27" s="95">
        <v>57</v>
      </c>
      <c r="G27" s="98">
        <f t="shared" ref="G27" si="0">SUM(B27:F27)</f>
        <v>242</v>
      </c>
      <c r="H27" s="107"/>
      <c r="I27" s="129" t="s">
        <v>248</v>
      </c>
      <c r="J27" s="129"/>
      <c r="K27" s="129"/>
      <c r="L27" s="129"/>
      <c r="M27" s="129"/>
      <c r="N27" s="129"/>
    </row>
    <row r="28" spans="1:17" x14ac:dyDescent="0.25">
      <c r="A28" s="94" t="s">
        <v>249</v>
      </c>
      <c r="B28" s="98">
        <v>23</v>
      </c>
      <c r="C28" s="98">
        <v>24</v>
      </c>
      <c r="D28" s="95">
        <v>5</v>
      </c>
      <c r="E28" s="95">
        <v>26</v>
      </c>
      <c r="F28" s="95">
        <v>10</v>
      </c>
      <c r="G28" s="98">
        <f>SUM(B28:F28)</f>
        <v>88</v>
      </c>
      <c r="H28" s="107"/>
      <c r="I28" s="129"/>
      <c r="J28" s="129"/>
      <c r="K28" s="129"/>
      <c r="L28" s="129"/>
      <c r="M28" s="129"/>
      <c r="N28" s="129"/>
    </row>
    <row r="32" spans="1:17" ht="36" customHeight="1" x14ac:dyDescent="0.25">
      <c r="A32" s="139" t="s">
        <v>250</v>
      </c>
      <c r="B32" s="140" t="s">
        <v>14</v>
      </c>
      <c r="C32" s="141"/>
      <c r="D32" s="142"/>
      <c r="E32" s="143" t="s">
        <v>13</v>
      </c>
      <c r="F32" s="143"/>
      <c r="G32" s="143"/>
      <c r="H32" s="144" t="s">
        <v>12</v>
      </c>
      <c r="I32" s="145"/>
      <c r="J32" s="146"/>
      <c r="K32" s="147" t="s">
        <v>11</v>
      </c>
      <c r="L32" s="148"/>
      <c r="M32" s="149"/>
      <c r="N32" s="150" t="s">
        <v>10</v>
      </c>
      <c r="O32" s="151"/>
      <c r="P32" s="152"/>
      <c r="Q32" s="133" t="s">
        <v>182</v>
      </c>
    </row>
    <row r="33" spans="1:17" x14ac:dyDescent="0.25">
      <c r="A33" s="139" t="s">
        <v>251</v>
      </c>
      <c r="B33" s="108" t="s">
        <v>9</v>
      </c>
      <c r="C33" s="108" t="s">
        <v>8</v>
      </c>
      <c r="D33" s="108" t="s">
        <v>198</v>
      </c>
      <c r="E33" s="108" t="s">
        <v>9</v>
      </c>
      <c r="F33" s="108" t="s">
        <v>8</v>
      </c>
      <c r="G33" s="108" t="s">
        <v>198</v>
      </c>
      <c r="H33" s="108" t="s">
        <v>9</v>
      </c>
      <c r="I33" s="108" t="s">
        <v>8</v>
      </c>
      <c r="J33" s="108" t="s">
        <v>198</v>
      </c>
      <c r="K33" s="108" t="s">
        <v>9</v>
      </c>
      <c r="L33" s="108" t="s">
        <v>8</v>
      </c>
      <c r="M33" s="108" t="s">
        <v>198</v>
      </c>
      <c r="N33" s="108" t="s">
        <v>9</v>
      </c>
      <c r="O33" s="108" t="s">
        <v>8</v>
      </c>
      <c r="P33" s="108" t="s">
        <v>198</v>
      </c>
      <c r="Q33" s="134"/>
    </row>
    <row r="34" spans="1:17" x14ac:dyDescent="0.25">
      <c r="A34" s="109" t="s">
        <v>197</v>
      </c>
      <c r="B34" s="109">
        <v>1</v>
      </c>
      <c r="C34" s="109"/>
      <c r="D34" s="109">
        <f>SUM(B34:C34)</f>
        <v>1</v>
      </c>
      <c r="E34" s="109">
        <v>2</v>
      </c>
      <c r="F34" s="109"/>
      <c r="G34" s="109">
        <f>SUM(E34:F34)</f>
        <v>2</v>
      </c>
      <c r="H34" s="109"/>
      <c r="I34" s="109"/>
      <c r="J34" s="109">
        <f>SUM(H34:I34)</f>
        <v>0</v>
      </c>
      <c r="K34" s="109">
        <v>5</v>
      </c>
      <c r="L34" s="109">
        <v>7</v>
      </c>
      <c r="M34" s="109">
        <f>SUM(K34:L34)</f>
        <v>12</v>
      </c>
      <c r="N34" s="109">
        <v>10</v>
      </c>
      <c r="O34" s="109">
        <v>2</v>
      </c>
      <c r="P34" s="109">
        <f>SUM(N34:O34)</f>
        <v>12</v>
      </c>
      <c r="Q34" s="109">
        <f>D34+G34+J34+M34+P34</f>
        <v>27</v>
      </c>
    </row>
    <row r="35" spans="1:17" x14ac:dyDescent="0.25">
      <c r="A35" s="109" t="s">
        <v>252</v>
      </c>
      <c r="B35" s="109">
        <v>1</v>
      </c>
      <c r="C35" s="109"/>
      <c r="D35" s="109">
        <f t="shared" ref="D35:D42" si="1">SUM(B35:C35)</f>
        <v>1</v>
      </c>
      <c r="E35" s="109">
        <v>1</v>
      </c>
      <c r="F35" s="109">
        <v>3</v>
      </c>
      <c r="G35" s="109">
        <f t="shared" ref="G35:G42" si="2">SUM(E35:F35)</f>
        <v>4</v>
      </c>
      <c r="H35" s="109"/>
      <c r="I35" s="109"/>
      <c r="J35" s="109">
        <f>SUM(H35:I35)</f>
        <v>0</v>
      </c>
      <c r="K35" s="109"/>
      <c r="L35" s="109"/>
      <c r="M35" s="109">
        <f t="shared" ref="M35:M43" si="3">SUM(K35:L35)</f>
        <v>0</v>
      </c>
      <c r="N35" s="109">
        <v>2</v>
      </c>
      <c r="O35" s="109"/>
      <c r="P35" s="109">
        <f t="shared" ref="P35:P43" si="4">SUM(N35:O35)</f>
        <v>2</v>
      </c>
      <c r="Q35" s="109">
        <f t="shared" ref="Q35:Q43" si="5">D35+G35+J35+M35+P35</f>
        <v>7</v>
      </c>
    </row>
    <row r="36" spans="1:17" x14ac:dyDescent="0.25">
      <c r="A36" s="109" t="s">
        <v>196</v>
      </c>
      <c r="B36" s="109">
        <v>2</v>
      </c>
      <c r="C36" s="109">
        <v>4</v>
      </c>
      <c r="D36" s="109">
        <f t="shared" si="1"/>
        <v>6</v>
      </c>
      <c r="E36" s="109">
        <v>46</v>
      </c>
      <c r="F36" s="109">
        <v>18</v>
      </c>
      <c r="G36" s="109">
        <f t="shared" si="2"/>
        <v>64</v>
      </c>
      <c r="H36" s="109">
        <v>6</v>
      </c>
      <c r="I36" s="109">
        <v>1</v>
      </c>
      <c r="J36" s="109">
        <f t="shared" ref="J36:J43" si="6">SUM(H36:I36)</f>
        <v>7</v>
      </c>
      <c r="K36" s="109">
        <v>16</v>
      </c>
      <c r="L36" s="109">
        <v>9</v>
      </c>
      <c r="M36" s="109">
        <f t="shared" si="3"/>
        <v>25</v>
      </c>
      <c r="N36" s="109">
        <v>45</v>
      </c>
      <c r="O36" s="109">
        <v>5</v>
      </c>
      <c r="P36" s="109">
        <f t="shared" si="4"/>
        <v>50</v>
      </c>
      <c r="Q36" s="109">
        <f t="shared" si="5"/>
        <v>152</v>
      </c>
    </row>
    <row r="37" spans="1:17" x14ac:dyDescent="0.25">
      <c r="A37" s="109" t="s">
        <v>253</v>
      </c>
      <c r="B37" s="109"/>
      <c r="C37" s="109">
        <v>1</v>
      </c>
      <c r="D37" s="109">
        <f t="shared" si="1"/>
        <v>1</v>
      </c>
      <c r="E37" s="109"/>
      <c r="F37" s="109">
        <v>2</v>
      </c>
      <c r="G37" s="109">
        <f t="shared" si="2"/>
        <v>2</v>
      </c>
      <c r="H37" s="109"/>
      <c r="I37" s="109"/>
      <c r="J37" s="109">
        <f t="shared" si="6"/>
        <v>0</v>
      </c>
      <c r="K37" s="109">
        <v>1</v>
      </c>
      <c r="L37" s="109">
        <v>1</v>
      </c>
      <c r="M37" s="109">
        <f t="shared" si="3"/>
        <v>2</v>
      </c>
      <c r="N37" s="109">
        <v>1</v>
      </c>
      <c r="O37" s="109">
        <v>1</v>
      </c>
      <c r="P37" s="109">
        <f t="shared" si="4"/>
        <v>2</v>
      </c>
      <c r="Q37" s="109">
        <f t="shared" si="5"/>
        <v>7</v>
      </c>
    </row>
    <row r="38" spans="1:17" x14ac:dyDescent="0.25">
      <c r="A38" s="109" t="s">
        <v>194</v>
      </c>
      <c r="B38" s="109">
        <v>2</v>
      </c>
      <c r="C38" s="109">
        <v>12</v>
      </c>
      <c r="D38" s="109">
        <f t="shared" si="1"/>
        <v>14</v>
      </c>
      <c r="E38" s="109">
        <v>4</v>
      </c>
      <c r="F38" s="109">
        <v>8</v>
      </c>
      <c r="G38" s="109">
        <f t="shared" si="2"/>
        <v>12</v>
      </c>
      <c r="H38" s="109">
        <v>2</v>
      </c>
      <c r="I38" s="109">
        <v>2</v>
      </c>
      <c r="J38" s="109">
        <f t="shared" si="6"/>
        <v>4</v>
      </c>
      <c r="K38" s="109">
        <v>23</v>
      </c>
      <c r="L38" s="109">
        <v>40</v>
      </c>
      <c r="M38" s="109">
        <f t="shared" si="3"/>
        <v>63</v>
      </c>
      <c r="N38" s="109">
        <v>37</v>
      </c>
      <c r="O38" s="109">
        <v>14</v>
      </c>
      <c r="P38" s="109">
        <f t="shared" si="4"/>
        <v>51</v>
      </c>
      <c r="Q38" s="109">
        <f t="shared" si="5"/>
        <v>144</v>
      </c>
    </row>
    <row r="39" spans="1:17" x14ac:dyDescent="0.25">
      <c r="A39" s="109" t="s">
        <v>254</v>
      </c>
      <c r="B39" s="109"/>
      <c r="C39" s="109"/>
      <c r="D39" s="109">
        <f t="shared" si="1"/>
        <v>0</v>
      </c>
      <c r="E39" s="109"/>
      <c r="F39" s="109"/>
      <c r="G39" s="109">
        <f t="shared" si="2"/>
        <v>0</v>
      </c>
      <c r="H39" s="109"/>
      <c r="I39" s="109"/>
      <c r="J39" s="109">
        <f t="shared" si="6"/>
        <v>0</v>
      </c>
      <c r="K39" s="109"/>
      <c r="L39" s="109"/>
      <c r="M39" s="109">
        <f t="shared" si="3"/>
        <v>0</v>
      </c>
      <c r="N39" s="109">
        <v>3</v>
      </c>
      <c r="O39" s="109"/>
      <c r="P39" s="109">
        <f t="shared" si="4"/>
        <v>3</v>
      </c>
      <c r="Q39" s="109">
        <f t="shared" si="5"/>
        <v>3</v>
      </c>
    </row>
    <row r="40" spans="1:17" x14ac:dyDescent="0.25">
      <c r="A40" s="109" t="s">
        <v>193</v>
      </c>
      <c r="B40" s="109">
        <v>16</v>
      </c>
      <c r="C40" s="109">
        <v>17</v>
      </c>
      <c r="D40" s="109">
        <f t="shared" si="1"/>
        <v>33</v>
      </c>
      <c r="E40" s="109">
        <v>63</v>
      </c>
      <c r="F40" s="109">
        <v>48</v>
      </c>
      <c r="G40" s="109">
        <f t="shared" si="2"/>
        <v>111</v>
      </c>
      <c r="H40" s="109">
        <v>6</v>
      </c>
      <c r="I40" s="109">
        <v>9</v>
      </c>
      <c r="J40" s="109">
        <f t="shared" si="6"/>
        <v>15</v>
      </c>
      <c r="K40" s="109">
        <v>30</v>
      </c>
      <c r="L40" s="109">
        <v>39</v>
      </c>
      <c r="M40" s="109">
        <f t="shared" si="3"/>
        <v>69</v>
      </c>
      <c r="N40" s="109">
        <v>57</v>
      </c>
      <c r="O40" s="109">
        <v>34</v>
      </c>
      <c r="P40" s="109">
        <f t="shared" si="4"/>
        <v>91</v>
      </c>
      <c r="Q40" s="109">
        <f t="shared" si="5"/>
        <v>319</v>
      </c>
    </row>
    <row r="41" spans="1:17" x14ac:dyDescent="0.25">
      <c r="A41" s="109" t="s">
        <v>255</v>
      </c>
      <c r="B41" s="109"/>
      <c r="C41" s="109"/>
      <c r="D41" s="109">
        <f t="shared" si="1"/>
        <v>0</v>
      </c>
      <c r="E41" s="109"/>
      <c r="F41" s="109"/>
      <c r="G41" s="109">
        <f t="shared" si="2"/>
        <v>0</v>
      </c>
      <c r="H41" s="109"/>
      <c r="I41" s="109"/>
      <c r="J41" s="109">
        <f t="shared" si="6"/>
        <v>0</v>
      </c>
      <c r="K41" s="109">
        <v>2</v>
      </c>
      <c r="L41" s="109">
        <v>2</v>
      </c>
      <c r="M41" s="109">
        <f t="shared" si="3"/>
        <v>4</v>
      </c>
      <c r="N41" s="109">
        <v>3</v>
      </c>
      <c r="O41" s="109">
        <v>2</v>
      </c>
      <c r="P41" s="109">
        <f t="shared" si="4"/>
        <v>5</v>
      </c>
      <c r="Q41" s="109">
        <f t="shared" si="5"/>
        <v>9</v>
      </c>
    </row>
    <row r="42" spans="1:17" x14ac:dyDescent="0.25">
      <c r="A42" s="109" t="s">
        <v>256</v>
      </c>
      <c r="B42" s="109">
        <v>1</v>
      </c>
      <c r="C42" s="109">
        <v>1</v>
      </c>
      <c r="D42" s="109">
        <f t="shared" si="1"/>
        <v>2</v>
      </c>
      <c r="E42" s="109">
        <v>2</v>
      </c>
      <c r="F42" s="109"/>
      <c r="G42" s="109">
        <f t="shared" si="2"/>
        <v>2</v>
      </c>
      <c r="H42" s="109"/>
      <c r="I42" s="109"/>
      <c r="J42" s="109">
        <f t="shared" si="6"/>
        <v>0</v>
      </c>
      <c r="K42" s="109">
        <v>1</v>
      </c>
      <c r="L42" s="109"/>
      <c r="M42" s="109">
        <f t="shared" si="3"/>
        <v>1</v>
      </c>
      <c r="N42" s="109"/>
      <c r="O42" s="109"/>
      <c r="P42" s="109">
        <f t="shared" si="4"/>
        <v>0</v>
      </c>
      <c r="Q42" s="109">
        <f t="shared" si="5"/>
        <v>5</v>
      </c>
    </row>
    <row r="43" spans="1:17" x14ac:dyDescent="0.25">
      <c r="A43" s="109" t="s">
        <v>182</v>
      </c>
      <c r="B43" s="109">
        <f>SUM(B34:B42)</f>
        <v>23</v>
      </c>
      <c r="C43" s="109">
        <f>SUM(C34:C42)</f>
        <v>35</v>
      </c>
      <c r="D43" s="109">
        <f>SUM(D34:D42)</f>
        <v>58</v>
      </c>
      <c r="E43" s="109">
        <f t="shared" ref="E43:O43" si="7">SUM(E34:E42)</f>
        <v>118</v>
      </c>
      <c r="F43" s="109">
        <f t="shared" si="7"/>
        <v>79</v>
      </c>
      <c r="G43" s="109">
        <f t="shared" si="7"/>
        <v>197</v>
      </c>
      <c r="H43" s="109">
        <f t="shared" si="7"/>
        <v>14</v>
      </c>
      <c r="I43" s="109">
        <f t="shared" si="7"/>
        <v>12</v>
      </c>
      <c r="J43" s="109">
        <f t="shared" si="6"/>
        <v>26</v>
      </c>
      <c r="K43" s="109">
        <f t="shared" si="7"/>
        <v>78</v>
      </c>
      <c r="L43" s="109">
        <f t="shared" si="7"/>
        <v>98</v>
      </c>
      <c r="M43" s="109">
        <f t="shared" si="3"/>
        <v>176</v>
      </c>
      <c r="N43" s="109">
        <f t="shared" si="7"/>
        <v>158</v>
      </c>
      <c r="O43" s="109">
        <f t="shared" si="7"/>
        <v>58</v>
      </c>
      <c r="P43" s="109">
        <f t="shared" si="4"/>
        <v>216</v>
      </c>
      <c r="Q43" s="109">
        <f t="shared" si="5"/>
        <v>673</v>
      </c>
    </row>
    <row r="47" spans="1:17" x14ac:dyDescent="0.25">
      <c r="A47" s="110" t="s">
        <v>257</v>
      </c>
      <c r="B47" s="93" t="s">
        <v>9</v>
      </c>
      <c r="C47" s="93" t="s">
        <v>8</v>
      </c>
      <c r="D47" s="99" t="s">
        <v>182</v>
      </c>
    </row>
    <row r="48" spans="1:17" x14ac:dyDescent="0.25">
      <c r="A48" s="94" t="s">
        <v>14</v>
      </c>
      <c r="B48" s="95">
        <v>6</v>
      </c>
      <c r="C48" s="95">
        <v>12</v>
      </c>
      <c r="D48" s="94">
        <f>SUM(B48:C48)</f>
        <v>18</v>
      </c>
    </row>
    <row r="49" spans="1:8" x14ac:dyDescent="0.25">
      <c r="A49" s="94" t="s">
        <v>13</v>
      </c>
      <c r="B49" s="95">
        <v>25</v>
      </c>
      <c r="C49" s="95">
        <v>19</v>
      </c>
      <c r="D49" s="94">
        <f>SUM(B49:C49)</f>
        <v>44</v>
      </c>
    </row>
    <row r="50" spans="1:8" x14ac:dyDescent="0.25">
      <c r="A50" s="94" t="s">
        <v>12</v>
      </c>
      <c r="B50" s="98">
        <v>3</v>
      </c>
      <c r="C50" s="95">
        <v>5</v>
      </c>
      <c r="D50" s="94">
        <f t="shared" ref="D50:D52" si="8">SUM(B50:C50)</f>
        <v>8</v>
      </c>
    </row>
    <row r="51" spans="1:8" x14ac:dyDescent="0.25">
      <c r="A51" s="94" t="s">
        <v>11</v>
      </c>
      <c r="B51" s="98">
        <v>22</v>
      </c>
      <c r="C51" s="95">
        <v>12</v>
      </c>
      <c r="D51" s="94">
        <f t="shared" si="8"/>
        <v>34</v>
      </c>
    </row>
    <row r="52" spans="1:8" x14ac:dyDescent="0.25">
      <c r="A52" s="94" t="s">
        <v>10</v>
      </c>
      <c r="B52" s="95">
        <v>32</v>
      </c>
      <c r="C52" s="95">
        <v>9</v>
      </c>
      <c r="D52" s="94">
        <f t="shared" si="8"/>
        <v>41</v>
      </c>
    </row>
    <row r="53" spans="1:8" x14ac:dyDescent="0.25">
      <c r="A53" s="111" t="s">
        <v>182</v>
      </c>
      <c r="B53" s="98">
        <f>SUM(B48:B52)</f>
        <v>88</v>
      </c>
      <c r="C53" s="98">
        <f>SUM(C48:C52)</f>
        <v>57</v>
      </c>
      <c r="D53" s="98">
        <f>SUM(D48:D52)</f>
        <v>145</v>
      </c>
    </row>
    <row r="60" spans="1:8" x14ac:dyDescent="0.25">
      <c r="A60" s="136" t="s">
        <v>258</v>
      </c>
      <c r="B60" s="137"/>
      <c r="G60" s="138"/>
      <c r="H60" s="138"/>
    </row>
    <row r="61" spans="1:8" x14ac:dyDescent="0.25">
      <c r="A61" s="112" t="s">
        <v>259</v>
      </c>
      <c r="B61" s="113">
        <v>6034254</v>
      </c>
      <c r="G61" s="114"/>
      <c r="H61" s="115"/>
    </row>
    <row r="62" spans="1:8" x14ac:dyDescent="0.25">
      <c r="A62" s="116" t="s">
        <v>260</v>
      </c>
      <c r="B62" s="113">
        <v>4302353</v>
      </c>
      <c r="G62" s="117"/>
      <c r="H62" s="115"/>
    </row>
    <row r="63" spans="1:8" x14ac:dyDescent="0.25">
      <c r="A63" s="116" t="s">
        <v>261</v>
      </c>
      <c r="B63" s="113">
        <v>626619</v>
      </c>
      <c r="G63" s="117"/>
      <c r="H63" s="115"/>
    </row>
    <row r="64" spans="1:8" x14ac:dyDescent="0.25">
      <c r="A64" s="116" t="s">
        <v>262</v>
      </c>
      <c r="B64" s="118">
        <v>6029379.54</v>
      </c>
      <c r="G64" s="117"/>
      <c r="H64" s="117"/>
    </row>
    <row r="65" spans="1:8" x14ac:dyDescent="0.25">
      <c r="A65" s="116" t="s">
        <v>263</v>
      </c>
      <c r="B65" s="118">
        <v>317757.59999999998</v>
      </c>
      <c r="G65" s="117"/>
      <c r="H65" s="117"/>
    </row>
    <row r="66" spans="1:8" x14ac:dyDescent="0.25">
      <c r="A66" s="116" t="s">
        <v>272</v>
      </c>
      <c r="B66" s="118">
        <v>3518390</v>
      </c>
      <c r="G66" s="117"/>
      <c r="H66" s="117"/>
    </row>
    <row r="67" spans="1:8" x14ac:dyDescent="0.25">
      <c r="A67" s="116" t="s">
        <v>264</v>
      </c>
      <c r="B67" s="119">
        <v>486554.31</v>
      </c>
      <c r="G67" s="117"/>
      <c r="H67" s="117"/>
    </row>
    <row r="68" spans="1:8" x14ac:dyDescent="0.25">
      <c r="A68" s="116" t="s">
        <v>265</v>
      </c>
      <c r="B68" s="119">
        <v>167211.94750000001</v>
      </c>
      <c r="G68" s="117"/>
      <c r="H68" s="120"/>
    </row>
    <row r="69" spans="1:8" x14ac:dyDescent="0.25">
      <c r="A69" s="116" t="s">
        <v>266</v>
      </c>
      <c r="B69" s="119">
        <v>10652.33</v>
      </c>
      <c r="G69" s="117"/>
      <c r="H69" s="120"/>
    </row>
    <row r="70" spans="1:8" x14ac:dyDescent="0.25">
      <c r="A70" s="116" t="s">
        <v>270</v>
      </c>
      <c r="B70" s="119">
        <v>6579004.8800000008</v>
      </c>
      <c r="G70" s="117"/>
      <c r="H70" s="120"/>
    </row>
    <row r="71" spans="1:8" x14ac:dyDescent="0.25">
      <c r="A71" s="116" t="s">
        <v>271</v>
      </c>
      <c r="B71" s="119">
        <v>426140.52</v>
      </c>
      <c r="G71" s="117"/>
      <c r="H71" s="120"/>
    </row>
    <row r="72" spans="1:8" x14ac:dyDescent="0.25">
      <c r="A72" s="116" t="s">
        <v>2</v>
      </c>
      <c r="B72" s="119">
        <v>47100</v>
      </c>
      <c r="G72" s="117"/>
      <c r="H72" s="120"/>
    </row>
    <row r="73" spans="1:8" x14ac:dyDescent="0.25">
      <c r="A73" s="121" t="s">
        <v>267</v>
      </c>
      <c r="B73" s="122">
        <f>SUM(B61:B72)</f>
        <v>28545417.127500001</v>
      </c>
      <c r="G73" s="117"/>
      <c r="H73" s="115"/>
    </row>
    <row r="74" spans="1:8" x14ac:dyDescent="0.25">
      <c r="A74" s="123" t="s">
        <v>268</v>
      </c>
      <c r="B74" s="122">
        <v>184640912</v>
      </c>
      <c r="G74" s="124"/>
      <c r="H74" s="115"/>
    </row>
    <row r="75" spans="1:8" x14ac:dyDescent="0.25">
      <c r="A75" s="125" t="s">
        <v>269</v>
      </c>
      <c r="B75" s="126">
        <f>B73/B74</f>
        <v>0.15459963243411623</v>
      </c>
      <c r="G75" s="124"/>
      <c r="H75" s="127"/>
    </row>
  </sheetData>
  <mergeCells count="16">
    <mergeCell ref="Q32:Q33"/>
    <mergeCell ref="A60:B60"/>
    <mergeCell ref="G60:H60"/>
    <mergeCell ref="I27:N28"/>
    <mergeCell ref="A32:A33"/>
    <mergeCell ref="B32:D32"/>
    <mergeCell ref="E32:G32"/>
    <mergeCell ref="H32:J32"/>
    <mergeCell ref="K32:M32"/>
    <mergeCell ref="N32:P32"/>
    <mergeCell ref="I25:N26"/>
    <mergeCell ref="L1:Q1"/>
    <mergeCell ref="F6:H6"/>
    <mergeCell ref="A8:Q8"/>
    <mergeCell ref="A22:A23"/>
    <mergeCell ref="B22:F22"/>
  </mergeCells>
  <conditionalFormatting sqref="B65">
    <cfRule type="containsBlanks" dxfId="7" priority="2">
      <formula>LEN(TRIM(B65))=0</formula>
    </cfRule>
  </conditionalFormatting>
  <conditionalFormatting sqref="B64">
    <cfRule type="containsBlanks" dxfId="6" priority="3">
      <formula>LEN(TRIM(B64))=0</formula>
    </cfRule>
  </conditionalFormatting>
  <conditionalFormatting sqref="B66">
    <cfRule type="containsBlanks" dxfId="0" priority="1">
      <formula>LEN(TRIM(B66))=0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2936-6835-4A4F-AF41-340A7E34B7B1}">
  <dimension ref="A1:V37"/>
  <sheetViews>
    <sheetView workbookViewId="0">
      <selection activeCell="L18" sqref="L18"/>
    </sheetView>
  </sheetViews>
  <sheetFormatPr baseColWidth="10" defaultRowHeight="15" x14ac:dyDescent="0.25"/>
  <cols>
    <col min="1" max="1" width="35.140625" customWidth="1"/>
    <col min="5" max="5" width="13.140625" bestFit="1" customWidth="1"/>
    <col min="9" max="9" width="13.140625" bestFit="1" customWidth="1"/>
    <col min="11" max="11" width="13.140625" bestFit="1" customWidth="1"/>
    <col min="13" max="13" width="14.140625" bestFit="1" customWidth="1"/>
  </cols>
  <sheetData>
    <row r="1" spans="1:22" s="18" customFormat="1" ht="45" customHeight="1" thickBot="1" x14ac:dyDescent="0.3">
      <c r="A1" s="33"/>
      <c r="B1" s="32"/>
      <c r="C1" s="31"/>
      <c r="D1" s="31"/>
      <c r="E1" s="30"/>
      <c r="F1" s="29"/>
      <c r="G1" s="29"/>
      <c r="H1" s="28"/>
      <c r="I1" s="28"/>
      <c r="J1" s="28"/>
      <c r="K1" s="28"/>
      <c r="L1" s="28"/>
      <c r="M1" s="28"/>
      <c r="N1" s="28"/>
      <c r="O1" s="153" t="s">
        <v>24</v>
      </c>
      <c r="P1" s="153"/>
      <c r="Q1" s="153"/>
      <c r="R1" s="153"/>
      <c r="S1" s="153"/>
    </row>
    <row r="2" spans="1:22" s="18" customFormat="1" ht="12" customHeight="1" x14ac:dyDescent="0.25">
      <c r="A2" s="27"/>
      <c r="B2" s="23"/>
      <c r="C2" s="9"/>
      <c r="D2" s="9"/>
      <c r="E2" s="22"/>
      <c r="F2" s="20"/>
      <c r="G2" s="20"/>
      <c r="H2" s="20"/>
      <c r="I2" s="20"/>
      <c r="J2" s="19"/>
      <c r="K2" s="19"/>
    </row>
    <row r="3" spans="1:22" s="18" customFormat="1" ht="15" customHeight="1" x14ac:dyDescent="0.25">
      <c r="A3" s="26" t="s">
        <v>23</v>
      </c>
      <c r="B3" s="23"/>
      <c r="C3" s="9"/>
      <c r="D3" s="9"/>
      <c r="E3" s="22"/>
      <c r="F3" s="20"/>
      <c r="G3" s="20"/>
      <c r="H3" s="20"/>
      <c r="I3" s="20"/>
      <c r="J3" s="19"/>
      <c r="K3" s="19"/>
    </row>
    <row r="4" spans="1:22" s="18" customFormat="1" ht="15" customHeight="1" x14ac:dyDescent="0.25">
      <c r="A4" s="25" t="s">
        <v>22</v>
      </c>
      <c r="B4" s="23"/>
      <c r="C4" s="9"/>
      <c r="D4" s="9"/>
      <c r="E4" s="22"/>
      <c r="F4" s="20"/>
      <c r="G4" s="20"/>
      <c r="H4" s="20"/>
      <c r="I4" s="20"/>
      <c r="J4" s="19"/>
      <c r="K4" s="19"/>
    </row>
    <row r="5" spans="1:22" s="18" customFormat="1" ht="15" customHeight="1" x14ac:dyDescent="0.25">
      <c r="A5" s="24" t="s">
        <v>21</v>
      </c>
      <c r="B5" s="23"/>
      <c r="C5" s="9"/>
      <c r="D5" s="9"/>
      <c r="E5" s="22"/>
      <c r="F5" s="20"/>
      <c r="G5" s="20"/>
      <c r="H5" s="20"/>
      <c r="I5" s="20"/>
      <c r="J5" s="19"/>
      <c r="K5" s="19"/>
    </row>
    <row r="6" spans="1:22" s="18" customFormat="1" ht="21.75" customHeight="1" x14ac:dyDescent="0.25">
      <c r="A6" s="21"/>
      <c r="H6" s="20"/>
      <c r="I6" s="20"/>
      <c r="J6" s="19"/>
      <c r="K6" s="19"/>
    </row>
    <row r="7" spans="1:22" s="9" customFormat="1" ht="30" customHeight="1" x14ac:dyDescent="0.25">
      <c r="A7" s="132" t="s">
        <v>20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7"/>
      <c r="U7" s="17"/>
      <c r="V7" s="17"/>
    </row>
    <row r="12" spans="1:22" x14ac:dyDescent="0.25">
      <c r="A12" s="162" t="s">
        <v>16</v>
      </c>
      <c r="B12" s="160" t="s">
        <v>15</v>
      </c>
      <c r="C12" s="161"/>
      <c r="D12" s="161"/>
      <c r="E12" s="161"/>
      <c r="F12" s="161"/>
      <c r="G12" s="161"/>
      <c r="H12" s="161"/>
      <c r="I12" s="161"/>
      <c r="J12" s="161"/>
      <c r="K12" s="161"/>
      <c r="L12" s="9"/>
      <c r="M12" s="9"/>
    </row>
    <row r="13" spans="1:22" x14ac:dyDescent="0.25">
      <c r="A13" s="163" t="s">
        <v>16</v>
      </c>
      <c r="B13" s="154" t="s">
        <v>14</v>
      </c>
      <c r="C13" s="155"/>
      <c r="D13" s="140" t="s">
        <v>13</v>
      </c>
      <c r="E13" s="142"/>
      <c r="F13" s="156" t="s">
        <v>12</v>
      </c>
      <c r="G13" s="157"/>
      <c r="H13" s="158" t="s">
        <v>11</v>
      </c>
      <c r="I13" s="158"/>
      <c r="J13" s="159" t="s">
        <v>10</v>
      </c>
      <c r="K13" s="159"/>
      <c r="L13" s="9"/>
      <c r="M13" s="9"/>
    </row>
    <row r="14" spans="1:22" x14ac:dyDescent="0.25">
      <c r="A14" s="164"/>
      <c r="B14" s="7" t="s">
        <v>19</v>
      </c>
      <c r="C14" s="8" t="s">
        <v>18</v>
      </c>
      <c r="D14" s="7" t="s">
        <v>19</v>
      </c>
      <c r="E14" s="7" t="s">
        <v>18</v>
      </c>
      <c r="F14" s="7" t="s">
        <v>19</v>
      </c>
      <c r="G14" s="7" t="s">
        <v>18</v>
      </c>
      <c r="H14" s="7" t="s">
        <v>19</v>
      </c>
      <c r="I14" s="7" t="s">
        <v>18</v>
      </c>
      <c r="J14" s="7" t="s">
        <v>19</v>
      </c>
      <c r="K14" s="7" t="s">
        <v>18</v>
      </c>
      <c r="L14" s="6" t="s">
        <v>7</v>
      </c>
      <c r="M14" s="6" t="s">
        <v>17</v>
      </c>
    </row>
    <row r="15" spans="1:22" x14ac:dyDescent="0.25">
      <c r="A15" s="5" t="s">
        <v>6</v>
      </c>
      <c r="B15" s="13">
        <v>6</v>
      </c>
      <c r="C15" s="16">
        <v>254691</v>
      </c>
      <c r="D15" s="13">
        <v>17</v>
      </c>
      <c r="E15" s="16">
        <v>2047241</v>
      </c>
      <c r="F15" s="13">
        <v>1</v>
      </c>
      <c r="G15" s="16">
        <v>193600</v>
      </c>
      <c r="H15" s="13">
        <v>6</v>
      </c>
      <c r="I15" s="16">
        <v>161769</v>
      </c>
      <c r="J15" s="13">
        <v>28</v>
      </c>
      <c r="K15" s="15">
        <v>3376953</v>
      </c>
      <c r="L15" s="13">
        <f>B15+D15+F15+H15+J15</f>
        <v>58</v>
      </c>
      <c r="M15" s="12">
        <f>C15+E15+G15+I15+K15</f>
        <v>6034254</v>
      </c>
    </row>
    <row r="16" spans="1:22" x14ac:dyDescent="0.25">
      <c r="A16" s="4" t="s">
        <v>5</v>
      </c>
      <c r="B16" s="3"/>
      <c r="C16" s="12"/>
      <c r="D16" s="3">
        <v>6</v>
      </c>
      <c r="E16" s="12">
        <v>1944923.58</v>
      </c>
      <c r="F16" s="3"/>
      <c r="G16" s="12"/>
      <c r="H16" s="3">
        <v>4</v>
      </c>
      <c r="I16" s="12">
        <v>2220507.14</v>
      </c>
      <c r="J16" s="3">
        <v>5</v>
      </c>
      <c r="K16" s="14">
        <v>1790445</v>
      </c>
      <c r="L16" s="13">
        <f t="shared" ref="L16:L21" si="0">B16+D16+F16+H16+J16</f>
        <v>15</v>
      </c>
      <c r="M16" s="12">
        <f t="shared" ref="M16:M21" si="1">C16+E16+G16+I16+K16</f>
        <v>5955875.7200000007</v>
      </c>
    </row>
    <row r="17" spans="1:13" x14ac:dyDescent="0.25">
      <c r="A17" s="4" t="s">
        <v>4</v>
      </c>
      <c r="B17" s="3"/>
      <c r="C17" s="12"/>
      <c r="D17" s="3"/>
      <c r="E17" s="12"/>
      <c r="F17" s="3"/>
      <c r="G17" s="12"/>
      <c r="H17" s="3"/>
      <c r="I17" s="12"/>
      <c r="J17" s="3">
        <v>1</v>
      </c>
      <c r="K17" s="14">
        <v>317757.59999999998</v>
      </c>
      <c r="L17" s="13">
        <f t="shared" si="0"/>
        <v>1</v>
      </c>
      <c r="M17" s="12">
        <f t="shared" si="1"/>
        <v>317757.59999999998</v>
      </c>
    </row>
    <row r="18" spans="1:13" x14ac:dyDescent="0.25">
      <c r="A18" s="4" t="s">
        <v>3</v>
      </c>
      <c r="B18" s="3"/>
      <c r="C18" s="12"/>
      <c r="D18" s="3">
        <v>2</v>
      </c>
      <c r="E18" s="12">
        <v>2010.13</v>
      </c>
      <c r="F18" s="3"/>
      <c r="G18" s="12"/>
      <c r="H18" s="3">
        <v>2</v>
      </c>
      <c r="I18" s="12">
        <v>56494</v>
      </c>
      <c r="J18" s="3">
        <v>2</v>
      </c>
      <c r="K18" s="14">
        <v>14999.69</v>
      </c>
      <c r="L18" s="13">
        <f t="shared" si="0"/>
        <v>6</v>
      </c>
      <c r="M18" s="12">
        <f t="shared" si="1"/>
        <v>73503.819999999992</v>
      </c>
    </row>
    <row r="19" spans="1:13" x14ac:dyDescent="0.25">
      <c r="A19" s="4" t="s">
        <v>2</v>
      </c>
      <c r="B19" s="3">
        <v>2</v>
      </c>
      <c r="C19" s="12">
        <v>8400</v>
      </c>
      <c r="D19" s="3">
        <v>2</v>
      </c>
      <c r="E19" s="12">
        <v>7800</v>
      </c>
      <c r="F19" s="3"/>
      <c r="G19" s="12"/>
      <c r="H19" s="3">
        <v>5</v>
      </c>
      <c r="I19" s="12">
        <v>14700</v>
      </c>
      <c r="J19" s="3">
        <v>4</v>
      </c>
      <c r="K19" s="14">
        <v>16200</v>
      </c>
      <c r="L19" s="13">
        <f t="shared" si="0"/>
        <v>13</v>
      </c>
      <c r="M19" s="12">
        <f t="shared" si="1"/>
        <v>47100</v>
      </c>
    </row>
    <row r="20" spans="1:13" x14ac:dyDescent="0.25">
      <c r="A20" s="4" t="s">
        <v>25</v>
      </c>
      <c r="B20" s="3"/>
      <c r="C20" s="12"/>
      <c r="D20" s="3">
        <v>7</v>
      </c>
      <c r="E20" s="12">
        <v>462984</v>
      </c>
      <c r="F20" s="3">
        <v>1</v>
      </c>
      <c r="G20" s="12">
        <v>2175</v>
      </c>
      <c r="H20" s="3">
        <v>2</v>
      </c>
      <c r="I20" s="12">
        <v>28000</v>
      </c>
      <c r="J20" s="3">
        <v>3</v>
      </c>
      <c r="K20" s="14">
        <v>133460</v>
      </c>
      <c r="L20" s="13">
        <f t="shared" si="0"/>
        <v>13</v>
      </c>
      <c r="M20" s="12">
        <f t="shared" si="1"/>
        <v>626619</v>
      </c>
    </row>
    <row r="21" spans="1:13" x14ac:dyDescent="0.25">
      <c r="A21" s="4" t="s">
        <v>1</v>
      </c>
      <c r="B21" s="3">
        <v>3</v>
      </c>
      <c r="C21" s="12">
        <v>515000</v>
      </c>
      <c r="D21" s="3">
        <v>11</v>
      </c>
      <c r="E21" s="12">
        <v>1995000</v>
      </c>
      <c r="F21" s="3">
        <v>1</v>
      </c>
      <c r="G21" s="12">
        <v>112300</v>
      </c>
      <c r="H21" s="3">
        <v>3</v>
      </c>
      <c r="I21" s="12">
        <v>374987</v>
      </c>
      <c r="J21" s="3">
        <v>8</v>
      </c>
      <c r="K21" s="14">
        <v>1305066</v>
      </c>
      <c r="L21" s="13">
        <f t="shared" si="0"/>
        <v>26</v>
      </c>
      <c r="M21" s="12">
        <f t="shared" si="1"/>
        <v>4302353</v>
      </c>
    </row>
    <row r="22" spans="1:13" x14ac:dyDescent="0.25">
      <c r="A22" s="2" t="s">
        <v>0</v>
      </c>
      <c r="B22" s="1">
        <f>SUM(B15:B21)</f>
        <v>11</v>
      </c>
      <c r="C22" s="11">
        <f t="shared" ref="C22:L22" si="2">SUM(C15:C21)</f>
        <v>778091</v>
      </c>
      <c r="D22" s="1">
        <f t="shared" si="2"/>
        <v>45</v>
      </c>
      <c r="E22" s="11">
        <f t="shared" si="2"/>
        <v>6459958.71</v>
      </c>
      <c r="F22" s="1">
        <f t="shared" si="2"/>
        <v>3</v>
      </c>
      <c r="G22" s="11">
        <f t="shared" si="2"/>
        <v>308075</v>
      </c>
      <c r="H22" s="1">
        <f t="shared" si="2"/>
        <v>22</v>
      </c>
      <c r="I22" s="11">
        <f t="shared" si="2"/>
        <v>2856457.14</v>
      </c>
      <c r="J22" s="1">
        <f t="shared" si="2"/>
        <v>51</v>
      </c>
      <c r="K22" s="11">
        <f t="shared" si="2"/>
        <v>6954881.29</v>
      </c>
      <c r="L22" s="1">
        <f t="shared" si="2"/>
        <v>132</v>
      </c>
      <c r="M22" s="10">
        <v>17357463.140000001</v>
      </c>
    </row>
    <row r="27" spans="1:13" x14ac:dyDescent="0.25">
      <c r="A27" s="165" t="s">
        <v>16</v>
      </c>
      <c r="B27" s="160" t="s">
        <v>15</v>
      </c>
      <c r="C27" s="161"/>
      <c r="D27" s="161"/>
      <c r="E27" s="161"/>
      <c r="F27" s="161"/>
      <c r="G27" s="161"/>
      <c r="H27" s="161"/>
      <c r="I27" s="161"/>
      <c r="J27" s="161"/>
      <c r="K27" s="161"/>
      <c r="L27" s="9"/>
    </row>
    <row r="28" spans="1:13" x14ac:dyDescent="0.25">
      <c r="A28" s="166"/>
      <c r="B28" s="154" t="s">
        <v>14</v>
      </c>
      <c r="C28" s="155"/>
      <c r="D28" s="140" t="s">
        <v>13</v>
      </c>
      <c r="E28" s="142"/>
      <c r="F28" s="156" t="s">
        <v>12</v>
      </c>
      <c r="G28" s="157"/>
      <c r="H28" s="158" t="s">
        <v>11</v>
      </c>
      <c r="I28" s="158"/>
      <c r="J28" s="159" t="s">
        <v>10</v>
      </c>
      <c r="K28" s="159"/>
    </row>
    <row r="29" spans="1:13" x14ac:dyDescent="0.25">
      <c r="A29" s="167"/>
      <c r="B29" s="7" t="s">
        <v>9</v>
      </c>
      <c r="C29" s="8" t="s">
        <v>8</v>
      </c>
      <c r="D29" s="7" t="s">
        <v>9</v>
      </c>
      <c r="E29" s="7" t="s">
        <v>8</v>
      </c>
      <c r="F29" s="7" t="s">
        <v>9</v>
      </c>
      <c r="G29" s="7" t="s">
        <v>8</v>
      </c>
      <c r="H29" s="7" t="s">
        <v>9</v>
      </c>
      <c r="I29" s="7" t="s">
        <v>8</v>
      </c>
      <c r="J29" s="7" t="s">
        <v>9</v>
      </c>
      <c r="K29" s="7" t="s">
        <v>8</v>
      </c>
      <c r="L29" s="6" t="s">
        <v>7</v>
      </c>
    </row>
    <row r="30" spans="1:13" x14ac:dyDescent="0.25">
      <c r="A30" s="5" t="s">
        <v>6</v>
      </c>
      <c r="B30" s="3">
        <v>4</v>
      </c>
      <c r="C30" s="3">
        <v>2</v>
      </c>
      <c r="D30" s="3">
        <v>14</v>
      </c>
      <c r="E30" s="3">
        <v>3</v>
      </c>
      <c r="F30" s="3">
        <v>1</v>
      </c>
      <c r="G30" s="3"/>
      <c r="H30" s="3">
        <v>4</v>
      </c>
      <c r="I30" s="3">
        <v>2</v>
      </c>
      <c r="J30" s="3">
        <v>20</v>
      </c>
      <c r="K30" s="3">
        <v>8</v>
      </c>
      <c r="L30" s="3">
        <f>SUM(B30:K30)</f>
        <v>58</v>
      </c>
    </row>
    <row r="31" spans="1:13" x14ac:dyDescent="0.25">
      <c r="A31" s="4" t="s">
        <v>5</v>
      </c>
      <c r="B31" s="3"/>
      <c r="C31" s="3"/>
      <c r="D31" s="3">
        <v>2</v>
      </c>
      <c r="E31" s="3">
        <v>4</v>
      </c>
      <c r="F31" s="3"/>
      <c r="G31" s="3"/>
      <c r="H31" s="3">
        <v>4</v>
      </c>
      <c r="I31" s="3"/>
      <c r="J31" s="3">
        <v>5</v>
      </c>
      <c r="K31" s="3"/>
      <c r="L31" s="3">
        <f t="shared" ref="L31:L36" si="3">SUM(B31:K31)</f>
        <v>15</v>
      </c>
    </row>
    <row r="32" spans="1:13" x14ac:dyDescent="0.25">
      <c r="A32" s="4" t="s">
        <v>4</v>
      </c>
      <c r="B32" s="3"/>
      <c r="C32" s="3"/>
      <c r="D32" s="3"/>
      <c r="E32" s="3"/>
      <c r="F32" s="3"/>
      <c r="G32" s="3"/>
      <c r="H32" s="3"/>
      <c r="I32" s="3"/>
      <c r="J32" s="3">
        <v>1</v>
      </c>
      <c r="K32" s="3"/>
      <c r="L32" s="3">
        <f t="shared" si="3"/>
        <v>1</v>
      </c>
    </row>
    <row r="33" spans="1:12" x14ac:dyDescent="0.25">
      <c r="A33" s="4" t="s">
        <v>3</v>
      </c>
      <c r="B33" s="3"/>
      <c r="C33" s="3"/>
      <c r="D33" s="3">
        <v>2</v>
      </c>
      <c r="E33" s="3"/>
      <c r="F33" s="3"/>
      <c r="G33" s="3"/>
      <c r="H33" s="3">
        <v>1</v>
      </c>
      <c r="I33" s="3">
        <v>1</v>
      </c>
      <c r="J33" s="3"/>
      <c r="K33" s="3">
        <v>2</v>
      </c>
      <c r="L33" s="3">
        <f t="shared" si="3"/>
        <v>6</v>
      </c>
    </row>
    <row r="34" spans="1:12" x14ac:dyDescent="0.25">
      <c r="A34" s="4" t="s">
        <v>2</v>
      </c>
      <c r="B34" s="3">
        <v>2</v>
      </c>
      <c r="C34" s="3"/>
      <c r="D34" s="3"/>
      <c r="E34" s="3">
        <v>2</v>
      </c>
      <c r="F34" s="3"/>
      <c r="G34" s="3"/>
      <c r="H34" s="3">
        <v>3</v>
      </c>
      <c r="I34" s="3">
        <v>2</v>
      </c>
      <c r="J34" s="3">
        <v>1</v>
      </c>
      <c r="K34" s="3">
        <v>3</v>
      </c>
      <c r="L34" s="3">
        <f t="shared" si="3"/>
        <v>13</v>
      </c>
    </row>
    <row r="35" spans="1:12" x14ac:dyDescent="0.25">
      <c r="A35" s="4" t="s">
        <v>25</v>
      </c>
      <c r="B35" s="3"/>
      <c r="C35" s="3"/>
      <c r="D35" s="3">
        <v>5</v>
      </c>
      <c r="E35" s="3">
        <v>2</v>
      </c>
      <c r="F35" s="3"/>
      <c r="G35" s="3">
        <v>1</v>
      </c>
      <c r="H35" s="3"/>
      <c r="I35" s="3">
        <v>2</v>
      </c>
      <c r="J35" s="3">
        <v>2</v>
      </c>
      <c r="K35" s="3">
        <v>1</v>
      </c>
      <c r="L35" s="3">
        <f t="shared" si="3"/>
        <v>13</v>
      </c>
    </row>
    <row r="36" spans="1:12" x14ac:dyDescent="0.25">
      <c r="A36" s="4" t="s">
        <v>1</v>
      </c>
      <c r="B36" s="3">
        <v>2</v>
      </c>
      <c r="C36" s="3">
        <v>1</v>
      </c>
      <c r="D36" s="3">
        <v>7</v>
      </c>
      <c r="E36" s="3">
        <v>4</v>
      </c>
      <c r="F36" s="3">
        <v>1</v>
      </c>
      <c r="G36" s="3"/>
      <c r="H36" s="3">
        <v>2</v>
      </c>
      <c r="I36" s="3">
        <v>1</v>
      </c>
      <c r="J36" s="3">
        <v>5</v>
      </c>
      <c r="K36" s="3">
        <v>3</v>
      </c>
      <c r="L36" s="3">
        <f t="shared" si="3"/>
        <v>26</v>
      </c>
    </row>
    <row r="37" spans="1:12" x14ac:dyDescent="0.25">
      <c r="A37" s="2" t="s">
        <v>0</v>
      </c>
      <c r="B37" s="1">
        <f>SUM(B30:B36)</f>
        <v>8</v>
      </c>
      <c r="C37" s="1">
        <f t="shared" ref="C37:L37" si="4">SUM(C30:C36)</f>
        <v>3</v>
      </c>
      <c r="D37" s="1">
        <f t="shared" si="4"/>
        <v>30</v>
      </c>
      <c r="E37" s="1">
        <f t="shared" si="4"/>
        <v>15</v>
      </c>
      <c r="F37" s="1">
        <f t="shared" si="4"/>
        <v>2</v>
      </c>
      <c r="G37" s="1">
        <f t="shared" si="4"/>
        <v>1</v>
      </c>
      <c r="H37" s="1">
        <f t="shared" si="4"/>
        <v>14</v>
      </c>
      <c r="I37" s="1">
        <f t="shared" si="4"/>
        <v>8</v>
      </c>
      <c r="J37" s="1">
        <f t="shared" si="4"/>
        <v>34</v>
      </c>
      <c r="K37" s="1">
        <f t="shared" si="4"/>
        <v>17</v>
      </c>
      <c r="L37" s="1">
        <f t="shared" si="4"/>
        <v>132</v>
      </c>
    </row>
  </sheetData>
  <mergeCells count="16">
    <mergeCell ref="A27:A29"/>
    <mergeCell ref="B27:K27"/>
    <mergeCell ref="B28:C28"/>
    <mergeCell ref="D28:E28"/>
    <mergeCell ref="F28:G28"/>
    <mergeCell ref="H28:I28"/>
    <mergeCell ref="J28:K28"/>
    <mergeCell ref="O1:S1"/>
    <mergeCell ref="A7:S7"/>
    <mergeCell ref="B13:C13"/>
    <mergeCell ref="D13:E13"/>
    <mergeCell ref="F13:G13"/>
    <mergeCell ref="H13:I13"/>
    <mergeCell ref="J13:K13"/>
    <mergeCell ref="B12:K12"/>
    <mergeCell ref="A12:A14"/>
  </mergeCells>
  <conditionalFormatting sqref="B15:I21 L15:M21">
    <cfRule type="containsBlanks" dxfId="5" priority="5">
      <formula>LEN(TRIM(B15))=0</formula>
    </cfRule>
  </conditionalFormatting>
  <conditionalFormatting sqref="J15:K21">
    <cfRule type="containsBlanks" dxfId="4" priority="4">
      <formula>LEN(TRIM(J15))=0</formula>
    </cfRule>
  </conditionalFormatting>
  <conditionalFormatting sqref="B30:I36">
    <cfRule type="containsBlanks" dxfId="3" priority="3">
      <formula>LEN(TRIM(B30))=0</formula>
    </cfRule>
  </conditionalFormatting>
  <conditionalFormatting sqref="L30:L36">
    <cfRule type="containsBlanks" dxfId="2" priority="2">
      <formula>LEN(TRIM(L30))=0</formula>
    </cfRule>
  </conditionalFormatting>
  <conditionalFormatting sqref="J30:K36">
    <cfRule type="containsBlanks" dxfId="1" priority="1">
      <formula>LEN(TRIM(J30))=0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ED14-225C-4054-8CB5-32417A8EC10E}">
  <dimension ref="A1:S121"/>
  <sheetViews>
    <sheetView zoomScale="112" zoomScaleNormal="112" workbookViewId="0">
      <selection activeCell="B9" sqref="B9"/>
    </sheetView>
  </sheetViews>
  <sheetFormatPr baseColWidth="10" defaultRowHeight="15" x14ac:dyDescent="0.25"/>
  <cols>
    <col min="1" max="1" width="32.5703125" customWidth="1"/>
    <col min="2" max="2" width="50.85546875" bestFit="1" customWidth="1"/>
    <col min="3" max="3" width="26" customWidth="1"/>
    <col min="5" max="5" width="15.140625" bestFit="1" customWidth="1"/>
    <col min="6" max="6" width="15.5703125" bestFit="1" customWidth="1"/>
    <col min="11" max="11" width="14" customWidth="1"/>
    <col min="15" max="15" width="15.140625" bestFit="1" customWidth="1"/>
  </cols>
  <sheetData>
    <row r="1" spans="1:19" s="18" customFormat="1" ht="56.25" customHeight="1" thickBot="1" x14ac:dyDescent="0.3">
      <c r="A1" s="28"/>
      <c r="B1" s="58"/>
      <c r="C1" s="57"/>
      <c r="D1" s="57"/>
      <c r="E1" s="56"/>
      <c r="F1" s="56"/>
      <c r="G1" s="55"/>
      <c r="H1" s="55"/>
      <c r="I1" s="28"/>
      <c r="J1" s="28"/>
      <c r="K1" s="28"/>
      <c r="L1" s="28"/>
      <c r="M1" s="28"/>
      <c r="N1" s="130" t="s">
        <v>24</v>
      </c>
      <c r="O1" s="130"/>
      <c r="P1" s="130"/>
      <c r="Q1" s="130"/>
      <c r="R1" s="54"/>
    </row>
    <row r="2" spans="1:19" s="18" customFormat="1" ht="17.25" customHeight="1" x14ac:dyDescent="0.25">
      <c r="B2" s="53"/>
      <c r="C2" s="52"/>
      <c r="D2" s="52"/>
      <c r="E2"/>
      <c r="F2"/>
      <c r="G2" s="51"/>
      <c r="H2" s="51"/>
      <c r="I2" s="51"/>
      <c r="J2" s="51"/>
      <c r="K2" s="50"/>
      <c r="L2" s="50"/>
      <c r="M2" s="50"/>
      <c r="N2" s="50"/>
      <c r="O2" s="50"/>
    </row>
    <row r="3" spans="1:19" s="18" customFormat="1" ht="15" customHeight="1" x14ac:dyDescent="0.25">
      <c r="A3" s="26" t="s">
        <v>23</v>
      </c>
      <c r="B3" s="53"/>
      <c r="C3" s="52"/>
      <c r="D3" s="52"/>
      <c r="E3"/>
      <c r="F3"/>
      <c r="G3" s="51"/>
      <c r="H3" s="51"/>
      <c r="I3" s="51"/>
      <c r="J3" s="51"/>
      <c r="K3" s="50"/>
      <c r="L3" s="50"/>
      <c r="M3" s="50"/>
      <c r="N3" s="50"/>
      <c r="O3" s="50"/>
    </row>
    <row r="4" spans="1:19" s="18" customFormat="1" ht="15" customHeight="1" x14ac:dyDescent="0.2">
      <c r="A4" s="25" t="s">
        <v>22</v>
      </c>
      <c r="I4" s="51"/>
      <c r="J4" s="51"/>
      <c r="K4" s="50"/>
      <c r="L4" s="50"/>
      <c r="M4" s="50"/>
      <c r="N4" s="50"/>
      <c r="O4" s="50"/>
    </row>
    <row r="5" spans="1:19" s="18" customFormat="1" ht="15" customHeight="1" x14ac:dyDescent="0.2">
      <c r="A5" s="24" t="s">
        <v>21</v>
      </c>
      <c r="I5" s="51"/>
      <c r="J5" s="51"/>
      <c r="K5" s="50"/>
      <c r="L5" s="50"/>
      <c r="M5" s="50"/>
      <c r="N5" s="50"/>
      <c r="O5" s="50"/>
    </row>
    <row r="6" spans="1:19" s="18" customFormat="1" ht="15" customHeight="1" x14ac:dyDescent="0.2">
      <c r="A6" s="24"/>
      <c r="I6" s="51"/>
      <c r="J6" s="51"/>
      <c r="K6" s="50"/>
      <c r="L6" s="50"/>
      <c r="M6" s="50"/>
      <c r="N6" s="50"/>
      <c r="O6" s="50"/>
    </row>
    <row r="7" spans="1:19" s="18" customFormat="1" ht="15" customHeight="1" x14ac:dyDescent="0.2">
      <c r="A7" s="24"/>
      <c r="I7" s="51"/>
      <c r="J7" s="51"/>
      <c r="K7" s="50"/>
      <c r="L7" s="50"/>
      <c r="M7" s="50"/>
      <c r="N7" s="50"/>
      <c r="O7" s="50"/>
    </row>
    <row r="8" spans="1:19" s="18" customFormat="1" ht="30" customHeight="1" x14ac:dyDescent="0.2">
      <c r="A8" s="172" t="s">
        <v>20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49"/>
      <c r="S8" s="49"/>
    </row>
    <row r="13" spans="1:19" ht="15" customHeight="1" x14ac:dyDescent="0.25"/>
    <row r="14" spans="1:19" x14ac:dyDescent="0.25">
      <c r="A14" s="173" t="s">
        <v>201</v>
      </c>
      <c r="B14" s="170" t="s">
        <v>14</v>
      </c>
      <c r="C14" s="170"/>
      <c r="D14" s="170"/>
      <c r="E14" s="170" t="s">
        <v>13</v>
      </c>
      <c r="F14" s="170"/>
      <c r="G14" s="170"/>
      <c r="H14" s="170" t="s">
        <v>12</v>
      </c>
      <c r="I14" s="170"/>
      <c r="J14" s="170"/>
      <c r="K14" s="170" t="s">
        <v>11</v>
      </c>
      <c r="L14" s="170"/>
      <c r="M14" s="170"/>
      <c r="N14" s="170" t="s">
        <v>10</v>
      </c>
      <c r="O14" s="170"/>
      <c r="P14" s="170"/>
      <c r="Q14" s="170" t="s">
        <v>0</v>
      </c>
    </row>
    <row r="15" spans="1:19" ht="15.75" thickBot="1" x14ac:dyDescent="0.3">
      <c r="A15" s="174"/>
      <c r="B15" s="46" t="s">
        <v>200</v>
      </c>
      <c r="C15" s="46" t="s">
        <v>199</v>
      </c>
      <c r="D15" s="46" t="s">
        <v>198</v>
      </c>
      <c r="E15" s="46" t="s">
        <v>200</v>
      </c>
      <c r="F15" s="46" t="s">
        <v>199</v>
      </c>
      <c r="G15" s="46" t="s">
        <v>198</v>
      </c>
      <c r="H15" s="46" t="s">
        <v>200</v>
      </c>
      <c r="I15" s="46" t="s">
        <v>199</v>
      </c>
      <c r="J15" s="46" t="s">
        <v>198</v>
      </c>
      <c r="K15" s="46" t="s">
        <v>200</v>
      </c>
      <c r="L15" s="46" t="s">
        <v>199</v>
      </c>
      <c r="M15" s="46" t="s">
        <v>198</v>
      </c>
      <c r="N15" s="46" t="s">
        <v>200</v>
      </c>
      <c r="O15" s="46" t="s">
        <v>199</v>
      </c>
      <c r="P15" s="46" t="s">
        <v>198</v>
      </c>
      <c r="Q15" s="171"/>
    </row>
    <row r="16" spans="1:19" ht="15.75" thickTop="1" x14ac:dyDescent="0.25">
      <c r="A16" s="39" t="s">
        <v>197</v>
      </c>
      <c r="B16" s="39"/>
      <c r="C16" s="39"/>
      <c r="D16" s="39"/>
      <c r="E16" s="39"/>
      <c r="F16" s="39">
        <v>1</v>
      </c>
      <c r="G16" s="39">
        <v>1</v>
      </c>
      <c r="H16" s="39"/>
      <c r="I16" s="39"/>
      <c r="J16" s="39"/>
      <c r="K16" s="39">
        <v>1</v>
      </c>
      <c r="L16" s="39"/>
      <c r="M16" s="39">
        <v>1</v>
      </c>
      <c r="N16" s="39">
        <v>1</v>
      </c>
      <c r="O16" s="39"/>
      <c r="P16" s="39">
        <v>1</v>
      </c>
      <c r="Q16" s="39">
        <v>3</v>
      </c>
    </row>
    <row r="17" spans="1:17" x14ac:dyDescent="0.25">
      <c r="A17" s="37" t="s">
        <v>196</v>
      </c>
      <c r="B17" s="37">
        <v>2</v>
      </c>
      <c r="C17" s="37"/>
      <c r="D17" s="37">
        <v>2</v>
      </c>
      <c r="E17" s="37">
        <v>16</v>
      </c>
      <c r="F17" s="37">
        <v>4</v>
      </c>
      <c r="G17" s="37">
        <v>20</v>
      </c>
      <c r="H17" s="37"/>
      <c r="I17" s="37"/>
      <c r="J17" s="37"/>
      <c r="K17" s="37">
        <v>3</v>
      </c>
      <c r="L17" s="37">
        <v>2</v>
      </c>
      <c r="M17" s="37">
        <v>5</v>
      </c>
      <c r="N17" s="37">
        <v>20</v>
      </c>
      <c r="O17" s="37">
        <v>4</v>
      </c>
      <c r="P17" s="37">
        <v>24</v>
      </c>
      <c r="Q17" s="37">
        <v>51</v>
      </c>
    </row>
    <row r="18" spans="1:17" x14ac:dyDescent="0.25">
      <c r="A18" s="37" t="s">
        <v>195</v>
      </c>
      <c r="B18" s="37">
        <v>3</v>
      </c>
      <c r="C18" s="37"/>
      <c r="D18" s="37">
        <v>3</v>
      </c>
      <c r="E18" s="37">
        <v>5</v>
      </c>
      <c r="F18" s="37">
        <v>3</v>
      </c>
      <c r="G18" s="37">
        <v>8</v>
      </c>
      <c r="H18" s="37">
        <v>2</v>
      </c>
      <c r="I18" s="37"/>
      <c r="J18" s="37">
        <v>2</v>
      </c>
      <c r="K18" s="37">
        <v>4</v>
      </c>
      <c r="L18" s="37">
        <v>1</v>
      </c>
      <c r="M18" s="37">
        <v>5</v>
      </c>
      <c r="N18" s="37">
        <v>2</v>
      </c>
      <c r="O18" s="37">
        <v>4</v>
      </c>
      <c r="P18" s="37">
        <v>6</v>
      </c>
      <c r="Q18" s="37">
        <v>24</v>
      </c>
    </row>
    <row r="19" spans="1:17" x14ac:dyDescent="0.25">
      <c r="A19" s="37" t="s">
        <v>194</v>
      </c>
      <c r="B19" s="37"/>
      <c r="C19" s="37"/>
      <c r="D19" s="37"/>
      <c r="E19" s="37"/>
      <c r="F19" s="37">
        <v>1</v>
      </c>
      <c r="G19" s="37">
        <v>1</v>
      </c>
      <c r="H19" s="37"/>
      <c r="I19" s="37"/>
      <c r="J19" s="37"/>
      <c r="K19" s="37">
        <v>3</v>
      </c>
      <c r="L19" s="37">
        <v>2</v>
      </c>
      <c r="M19" s="37">
        <v>5</v>
      </c>
      <c r="N19" s="37">
        <v>3</v>
      </c>
      <c r="O19" s="37">
        <v>3</v>
      </c>
      <c r="P19" s="37">
        <v>6</v>
      </c>
      <c r="Q19" s="37">
        <v>12</v>
      </c>
    </row>
    <row r="20" spans="1:17" x14ac:dyDescent="0.25">
      <c r="A20" s="37" t="s">
        <v>193</v>
      </c>
      <c r="B20" s="37">
        <v>3</v>
      </c>
      <c r="C20" s="37">
        <v>3</v>
      </c>
      <c r="D20" s="37">
        <v>6</v>
      </c>
      <c r="E20" s="37">
        <v>9</v>
      </c>
      <c r="F20" s="37">
        <v>6</v>
      </c>
      <c r="G20" s="37">
        <v>15</v>
      </c>
      <c r="H20" s="37"/>
      <c r="I20" s="37">
        <v>1</v>
      </c>
      <c r="J20" s="37">
        <v>1</v>
      </c>
      <c r="K20" s="37">
        <v>3</v>
      </c>
      <c r="L20" s="37">
        <v>3</v>
      </c>
      <c r="M20" s="37">
        <v>6</v>
      </c>
      <c r="N20" s="37">
        <v>8</v>
      </c>
      <c r="O20" s="37">
        <v>6</v>
      </c>
      <c r="P20" s="37">
        <v>14</v>
      </c>
      <c r="Q20" s="37">
        <v>42</v>
      </c>
    </row>
    <row r="21" spans="1:17" ht="15.75" thickBot="1" x14ac:dyDescent="0.3">
      <c r="A21" s="35" t="s">
        <v>0</v>
      </c>
      <c r="B21" s="35">
        <v>8</v>
      </c>
      <c r="C21" s="35">
        <v>3</v>
      </c>
      <c r="D21" s="35">
        <v>11</v>
      </c>
      <c r="E21" s="35">
        <v>30</v>
      </c>
      <c r="F21" s="35">
        <v>15</v>
      </c>
      <c r="G21" s="35">
        <v>45</v>
      </c>
      <c r="H21" s="35">
        <v>2</v>
      </c>
      <c r="I21" s="35">
        <v>1</v>
      </c>
      <c r="J21" s="35">
        <v>3</v>
      </c>
      <c r="K21" s="35">
        <v>14</v>
      </c>
      <c r="L21" s="35">
        <v>8</v>
      </c>
      <c r="M21" s="35">
        <v>22</v>
      </c>
      <c r="N21" s="35">
        <v>34</v>
      </c>
      <c r="O21" s="35">
        <v>17</v>
      </c>
      <c r="P21" s="35">
        <v>51</v>
      </c>
      <c r="Q21" s="35">
        <v>132</v>
      </c>
    </row>
    <row r="22" spans="1:17" ht="15.75" thickTop="1" x14ac:dyDescent="0.25"/>
    <row r="25" spans="1:17" x14ac:dyDescent="0.25">
      <c r="A25" s="48" t="s">
        <v>192</v>
      </c>
    </row>
    <row r="26" spans="1:17" ht="15.75" thickBot="1" x14ac:dyDescent="0.3">
      <c r="A26" s="47" t="s">
        <v>189</v>
      </c>
      <c r="B26" s="47" t="s">
        <v>188</v>
      </c>
      <c r="C26" s="46" t="s">
        <v>9</v>
      </c>
      <c r="D26" s="46" t="s">
        <v>8</v>
      </c>
      <c r="E26" s="46" t="s">
        <v>182</v>
      </c>
      <c r="F26" s="46" t="s">
        <v>17</v>
      </c>
    </row>
    <row r="27" spans="1:17" ht="15.75" thickTop="1" x14ac:dyDescent="0.25">
      <c r="A27" s="168" t="s">
        <v>181</v>
      </c>
      <c r="B27" s="39" t="s">
        <v>180</v>
      </c>
      <c r="C27" s="39">
        <v>2</v>
      </c>
      <c r="D27" s="39"/>
      <c r="E27" s="39">
        <v>2</v>
      </c>
      <c r="F27" s="38">
        <v>281492</v>
      </c>
    </row>
    <row r="28" spans="1:17" x14ac:dyDescent="0.25">
      <c r="A28" s="169"/>
      <c r="B28" s="37" t="s">
        <v>178</v>
      </c>
      <c r="C28" s="37">
        <v>4</v>
      </c>
      <c r="D28" s="37">
        <v>1</v>
      </c>
      <c r="E28" s="37">
        <v>5</v>
      </c>
      <c r="F28" s="36">
        <v>238015</v>
      </c>
    </row>
    <row r="29" spans="1:17" x14ac:dyDescent="0.25">
      <c r="A29" s="169"/>
      <c r="B29" s="37" t="s">
        <v>173</v>
      </c>
      <c r="C29" s="37">
        <v>8</v>
      </c>
      <c r="D29" s="37">
        <v>6</v>
      </c>
      <c r="E29" s="37">
        <v>14</v>
      </c>
      <c r="F29" s="36">
        <v>1424570</v>
      </c>
    </row>
    <row r="30" spans="1:17" x14ac:dyDescent="0.25">
      <c r="A30" s="169"/>
      <c r="B30" s="37" t="s">
        <v>164</v>
      </c>
      <c r="C30" s="37">
        <v>2</v>
      </c>
      <c r="D30" s="37">
        <v>2</v>
      </c>
      <c r="E30" s="37">
        <v>4</v>
      </c>
      <c r="F30" s="36">
        <v>297800</v>
      </c>
    </row>
    <row r="31" spans="1:17" x14ac:dyDescent="0.25">
      <c r="A31" s="169"/>
      <c r="B31" s="37" t="s">
        <v>157</v>
      </c>
      <c r="C31" s="37">
        <v>1</v>
      </c>
      <c r="D31" s="37"/>
      <c r="E31" s="37">
        <v>1</v>
      </c>
      <c r="F31" s="36">
        <v>90000</v>
      </c>
    </row>
    <row r="32" spans="1:17" x14ac:dyDescent="0.25">
      <c r="A32" s="169"/>
      <c r="B32" s="37" t="s">
        <v>154</v>
      </c>
      <c r="C32" s="37">
        <v>2</v>
      </c>
      <c r="D32" s="37">
        <v>2</v>
      </c>
      <c r="E32" s="37">
        <v>4</v>
      </c>
      <c r="F32" s="36">
        <v>10800</v>
      </c>
    </row>
    <row r="33" spans="1:6" x14ac:dyDescent="0.25">
      <c r="A33" s="169"/>
      <c r="B33" s="37" t="s">
        <v>151</v>
      </c>
      <c r="C33" s="37">
        <v>4</v>
      </c>
      <c r="D33" s="37">
        <v>1</v>
      </c>
      <c r="E33" s="37">
        <v>5</v>
      </c>
      <c r="F33" s="36">
        <v>180861</v>
      </c>
    </row>
    <row r="34" spans="1:6" x14ac:dyDescent="0.25">
      <c r="A34" s="169" t="s">
        <v>144</v>
      </c>
      <c r="B34" s="37" t="s">
        <v>143</v>
      </c>
      <c r="C34" s="37">
        <v>6</v>
      </c>
      <c r="D34" s="37"/>
      <c r="E34" s="37">
        <v>6</v>
      </c>
      <c r="F34" s="36">
        <v>986207.6</v>
      </c>
    </row>
    <row r="35" spans="1:6" x14ac:dyDescent="0.25">
      <c r="A35" s="169"/>
      <c r="B35" s="37" t="s">
        <v>134</v>
      </c>
      <c r="C35" s="37">
        <v>1</v>
      </c>
      <c r="D35" s="37">
        <v>1</v>
      </c>
      <c r="E35" s="37">
        <v>2</v>
      </c>
      <c r="F35" s="36">
        <v>6607</v>
      </c>
    </row>
    <row r="36" spans="1:6" x14ac:dyDescent="0.25">
      <c r="A36" s="169"/>
      <c r="B36" s="37" t="s">
        <v>129</v>
      </c>
      <c r="C36" s="37"/>
      <c r="D36" s="37">
        <v>1</v>
      </c>
      <c r="E36" s="37">
        <v>1</v>
      </c>
      <c r="F36" s="36">
        <v>200000</v>
      </c>
    </row>
    <row r="37" spans="1:6" x14ac:dyDescent="0.25">
      <c r="A37" s="169"/>
      <c r="B37" s="37" t="s">
        <v>126</v>
      </c>
      <c r="C37" s="37">
        <v>1</v>
      </c>
      <c r="D37" s="37">
        <v>2</v>
      </c>
      <c r="E37" s="37">
        <v>3</v>
      </c>
      <c r="F37" s="36">
        <v>90630</v>
      </c>
    </row>
    <row r="38" spans="1:6" x14ac:dyDescent="0.25">
      <c r="A38" s="169" t="s">
        <v>121</v>
      </c>
      <c r="B38" s="37" t="s">
        <v>120</v>
      </c>
      <c r="C38" s="37">
        <v>4</v>
      </c>
      <c r="D38" s="37"/>
      <c r="E38" s="37">
        <v>4</v>
      </c>
      <c r="F38" s="36">
        <v>535850</v>
      </c>
    </row>
    <row r="39" spans="1:6" x14ac:dyDescent="0.25">
      <c r="A39" s="169"/>
      <c r="B39" s="37" t="s">
        <v>115</v>
      </c>
      <c r="C39" s="37"/>
      <c r="D39" s="37">
        <v>2</v>
      </c>
      <c r="E39" s="37">
        <v>2</v>
      </c>
      <c r="F39" s="36">
        <v>217245</v>
      </c>
    </row>
    <row r="40" spans="1:6" x14ac:dyDescent="0.25">
      <c r="A40" s="169"/>
      <c r="B40" s="37" t="s">
        <v>110</v>
      </c>
      <c r="C40" s="37">
        <v>14</v>
      </c>
      <c r="D40" s="37">
        <v>5</v>
      </c>
      <c r="E40" s="37">
        <v>19</v>
      </c>
      <c r="F40" s="36">
        <v>2671629.69</v>
      </c>
    </row>
    <row r="41" spans="1:6" x14ac:dyDescent="0.25">
      <c r="A41" s="169"/>
      <c r="B41" s="37" t="s">
        <v>99</v>
      </c>
      <c r="C41" s="37">
        <v>9</v>
      </c>
      <c r="D41" s="37">
        <v>7</v>
      </c>
      <c r="E41" s="37">
        <v>16</v>
      </c>
      <c r="F41" s="36">
        <v>2635407</v>
      </c>
    </row>
    <row r="42" spans="1:6" x14ac:dyDescent="0.25">
      <c r="A42" s="169"/>
      <c r="B42" s="37" t="s">
        <v>88</v>
      </c>
      <c r="C42" s="37">
        <v>4</v>
      </c>
      <c r="D42" s="37">
        <v>1</v>
      </c>
      <c r="E42" s="37">
        <v>5</v>
      </c>
      <c r="F42" s="36">
        <v>841413.13</v>
      </c>
    </row>
    <row r="43" spans="1:6" x14ac:dyDescent="0.25">
      <c r="A43" s="169"/>
      <c r="B43" s="37" t="s">
        <v>79</v>
      </c>
      <c r="C43" s="37">
        <v>10</v>
      </c>
      <c r="D43" s="37">
        <v>5</v>
      </c>
      <c r="E43" s="37">
        <v>15</v>
      </c>
      <c r="F43" s="36">
        <v>2074421.1</v>
      </c>
    </row>
    <row r="44" spans="1:6" x14ac:dyDescent="0.25">
      <c r="A44" s="169"/>
      <c r="B44" s="37" t="s">
        <v>68</v>
      </c>
      <c r="C44" s="37">
        <v>6</v>
      </c>
      <c r="D44" s="37"/>
      <c r="E44" s="37">
        <v>6</v>
      </c>
      <c r="F44" s="36">
        <v>808986.25</v>
      </c>
    </row>
    <row r="45" spans="1:6" x14ac:dyDescent="0.25">
      <c r="A45" s="169"/>
      <c r="B45" s="37" t="s">
        <v>63</v>
      </c>
      <c r="C45" s="37"/>
      <c r="D45" s="37">
        <v>1</v>
      </c>
      <c r="E45" s="37">
        <v>1</v>
      </c>
      <c r="F45" s="36">
        <v>44165</v>
      </c>
    </row>
    <row r="46" spans="1:6" x14ac:dyDescent="0.25">
      <c r="A46" s="169"/>
      <c r="B46" s="37" t="s">
        <v>60</v>
      </c>
      <c r="C46" s="37">
        <v>4</v>
      </c>
      <c r="D46" s="37">
        <v>1</v>
      </c>
      <c r="E46" s="37">
        <v>5</v>
      </c>
      <c r="F46" s="36">
        <v>397230</v>
      </c>
    </row>
    <row r="47" spans="1:6" x14ac:dyDescent="0.25">
      <c r="A47" s="169"/>
      <c r="B47" s="37" t="s">
        <v>55</v>
      </c>
      <c r="C47" s="37">
        <v>3</v>
      </c>
      <c r="D47" s="37">
        <v>5</v>
      </c>
      <c r="E47" s="37">
        <v>8</v>
      </c>
      <c r="F47" s="36">
        <v>1645663.48</v>
      </c>
    </row>
    <row r="48" spans="1:6" x14ac:dyDescent="0.25">
      <c r="A48" s="169"/>
      <c r="B48" s="37" t="s">
        <v>46</v>
      </c>
      <c r="C48" s="37">
        <v>3</v>
      </c>
      <c r="D48" s="37">
        <v>1</v>
      </c>
      <c r="E48" s="37">
        <v>4</v>
      </c>
      <c r="F48" s="36">
        <v>1678469.89</v>
      </c>
    </row>
    <row r="49" spans="1:15" ht="15.75" thickBot="1" x14ac:dyDescent="0.3">
      <c r="A49" s="35" t="s">
        <v>0</v>
      </c>
      <c r="B49" s="35"/>
      <c r="C49" s="35">
        <v>88</v>
      </c>
      <c r="D49" s="35">
        <v>44</v>
      </c>
      <c r="E49" s="35">
        <v>132</v>
      </c>
      <c r="F49" s="34">
        <f>SUM(F27:F48)</f>
        <v>17357463.140000001</v>
      </c>
    </row>
    <row r="50" spans="1:15" ht="15.75" thickTop="1" x14ac:dyDescent="0.25"/>
    <row r="52" spans="1:15" x14ac:dyDescent="0.25">
      <c r="A52" s="61"/>
      <c r="B52" s="61"/>
      <c r="C52" s="61"/>
      <c r="D52" s="59"/>
      <c r="E52" s="59"/>
      <c r="J52" s="45" t="s">
        <v>190</v>
      </c>
      <c r="K52" s="44"/>
      <c r="L52" s="43"/>
      <c r="M52" s="42"/>
      <c r="N52" s="42"/>
      <c r="O52" s="42"/>
    </row>
    <row r="53" spans="1:15" ht="15.75" thickBot="1" x14ac:dyDescent="0.3">
      <c r="A53" s="175" t="s">
        <v>191</v>
      </c>
      <c r="B53" s="176"/>
      <c r="C53" s="177"/>
      <c r="D53" s="42"/>
      <c r="E53" s="42"/>
      <c r="J53" s="41" t="s">
        <v>184</v>
      </c>
      <c r="K53" s="41" t="s">
        <v>183</v>
      </c>
      <c r="L53" s="40" t="s">
        <v>9</v>
      </c>
      <c r="M53" s="40" t="s">
        <v>8</v>
      </c>
      <c r="N53" s="40" t="s">
        <v>182</v>
      </c>
      <c r="O53" s="40" t="s">
        <v>17</v>
      </c>
    </row>
    <row r="54" spans="1:15" ht="16.5" thickTop="1" thickBot="1" x14ac:dyDescent="0.3">
      <c r="A54" s="40" t="s">
        <v>189</v>
      </c>
      <c r="B54" s="40" t="s">
        <v>188</v>
      </c>
      <c r="C54" s="40" t="s">
        <v>187</v>
      </c>
      <c r="D54" s="40" t="s">
        <v>186</v>
      </c>
      <c r="E54" s="40" t="s">
        <v>185</v>
      </c>
      <c r="J54" s="39" t="s">
        <v>179</v>
      </c>
      <c r="K54" s="39" t="s">
        <v>179</v>
      </c>
      <c r="L54" s="39">
        <v>5</v>
      </c>
      <c r="M54" s="39">
        <v>2</v>
      </c>
      <c r="N54" s="39">
        <v>7</v>
      </c>
      <c r="O54" s="38">
        <v>822804.88</v>
      </c>
    </row>
    <row r="55" spans="1:15" ht="15.75" thickTop="1" x14ac:dyDescent="0.25">
      <c r="A55" s="168" t="s">
        <v>181</v>
      </c>
      <c r="B55" s="39" t="s">
        <v>180</v>
      </c>
      <c r="C55" s="39" t="s">
        <v>6</v>
      </c>
      <c r="D55" s="39">
        <v>2</v>
      </c>
      <c r="E55" s="38">
        <v>281492</v>
      </c>
      <c r="J55" s="37" t="s">
        <v>177</v>
      </c>
      <c r="K55" s="37" t="s">
        <v>176</v>
      </c>
      <c r="L55" s="37"/>
      <c r="M55" s="37">
        <v>1</v>
      </c>
      <c r="N55" s="37">
        <v>1</v>
      </c>
      <c r="O55" s="36">
        <v>2175</v>
      </c>
    </row>
    <row r="56" spans="1:15" x14ac:dyDescent="0.25">
      <c r="A56" s="169"/>
      <c r="B56" s="169" t="s">
        <v>178</v>
      </c>
      <c r="C56" s="37" t="s">
        <v>6</v>
      </c>
      <c r="D56" s="37">
        <v>3</v>
      </c>
      <c r="E56" s="36">
        <v>229615</v>
      </c>
      <c r="J56" s="37" t="s">
        <v>175</v>
      </c>
      <c r="K56" s="37" t="s">
        <v>174</v>
      </c>
      <c r="L56" s="37">
        <v>2</v>
      </c>
      <c r="M56" s="37"/>
      <c r="N56" s="37">
        <v>2</v>
      </c>
      <c r="O56" s="36">
        <v>471757.6</v>
      </c>
    </row>
    <row r="57" spans="1:15" x14ac:dyDescent="0.25">
      <c r="A57" s="169"/>
      <c r="B57" s="169"/>
      <c r="C57" s="37" t="s">
        <v>2</v>
      </c>
      <c r="D57" s="37">
        <v>2</v>
      </c>
      <c r="E57" s="36">
        <v>8400</v>
      </c>
      <c r="J57" s="37" t="s">
        <v>172</v>
      </c>
      <c r="K57" s="37" t="s">
        <v>171</v>
      </c>
      <c r="L57" s="37">
        <v>1</v>
      </c>
      <c r="M57" s="37">
        <v>1</v>
      </c>
      <c r="N57" s="37">
        <v>2</v>
      </c>
      <c r="O57" s="36">
        <v>134165</v>
      </c>
    </row>
    <row r="58" spans="1:15" x14ac:dyDescent="0.25">
      <c r="A58" s="169"/>
      <c r="B58" s="169" t="s">
        <v>173</v>
      </c>
      <c r="C58" s="37" t="s">
        <v>6</v>
      </c>
      <c r="D58" s="37">
        <v>5</v>
      </c>
      <c r="E58" s="36">
        <v>640695</v>
      </c>
      <c r="J58" s="37" t="s">
        <v>170</v>
      </c>
      <c r="K58" s="37" t="s">
        <v>169</v>
      </c>
      <c r="L58" s="37"/>
      <c r="M58" s="37">
        <v>1</v>
      </c>
      <c r="N58" s="37">
        <v>1</v>
      </c>
      <c r="O58" s="36">
        <v>20000</v>
      </c>
    </row>
    <row r="59" spans="1:15" x14ac:dyDescent="0.25">
      <c r="A59" s="169"/>
      <c r="B59" s="169"/>
      <c r="C59" s="37" t="s">
        <v>2</v>
      </c>
      <c r="D59" s="37">
        <v>3</v>
      </c>
      <c r="E59" s="36">
        <v>11700</v>
      </c>
      <c r="J59" s="37" t="s">
        <v>168</v>
      </c>
      <c r="K59" s="37" t="s">
        <v>167</v>
      </c>
      <c r="L59" s="37">
        <v>2</v>
      </c>
      <c r="M59" s="37"/>
      <c r="N59" s="37">
        <v>2</v>
      </c>
      <c r="O59" s="36">
        <v>114180</v>
      </c>
    </row>
    <row r="60" spans="1:15" x14ac:dyDescent="0.25">
      <c r="A60" s="169"/>
      <c r="B60" s="169"/>
      <c r="C60" s="37" t="s">
        <v>25</v>
      </c>
      <c r="D60" s="37">
        <v>1</v>
      </c>
      <c r="E60" s="36">
        <v>2175</v>
      </c>
      <c r="J60" s="37" t="s">
        <v>166</v>
      </c>
      <c r="K60" s="37" t="s">
        <v>165</v>
      </c>
      <c r="L60" s="37">
        <v>2</v>
      </c>
      <c r="M60" s="37">
        <v>2</v>
      </c>
      <c r="N60" s="37">
        <v>4</v>
      </c>
      <c r="O60" s="36">
        <v>478460</v>
      </c>
    </row>
    <row r="61" spans="1:15" x14ac:dyDescent="0.25">
      <c r="A61" s="169"/>
      <c r="B61" s="169"/>
      <c r="C61" s="37" t="s">
        <v>1</v>
      </c>
      <c r="D61" s="37">
        <v>5</v>
      </c>
      <c r="E61" s="36">
        <v>770000</v>
      </c>
      <c r="J61" s="37" t="s">
        <v>163</v>
      </c>
      <c r="K61" s="37" t="s">
        <v>162</v>
      </c>
      <c r="L61" s="37">
        <v>1</v>
      </c>
      <c r="M61" s="37"/>
      <c r="N61" s="37">
        <v>1</v>
      </c>
      <c r="O61" s="36">
        <v>90000</v>
      </c>
    </row>
    <row r="62" spans="1:15" x14ac:dyDescent="0.25">
      <c r="A62" s="169"/>
      <c r="B62" s="169" t="s">
        <v>164</v>
      </c>
      <c r="C62" s="37" t="s">
        <v>2</v>
      </c>
      <c r="D62" s="37">
        <v>2</v>
      </c>
      <c r="E62" s="36">
        <v>7800</v>
      </c>
      <c r="J62" s="37" t="s">
        <v>161</v>
      </c>
      <c r="K62" s="37" t="s">
        <v>160</v>
      </c>
      <c r="L62" s="37"/>
      <c r="M62" s="37">
        <v>1</v>
      </c>
      <c r="N62" s="37">
        <v>1</v>
      </c>
      <c r="O62" s="36">
        <v>102245</v>
      </c>
    </row>
    <row r="63" spans="1:15" x14ac:dyDescent="0.25">
      <c r="A63" s="169"/>
      <c r="B63" s="169"/>
      <c r="C63" s="37" t="s">
        <v>25</v>
      </c>
      <c r="D63" s="37">
        <v>1</v>
      </c>
      <c r="E63" s="36">
        <v>10000</v>
      </c>
      <c r="J63" s="37" t="s">
        <v>159</v>
      </c>
      <c r="K63" s="37" t="s">
        <v>158</v>
      </c>
      <c r="L63" s="37"/>
      <c r="M63" s="37">
        <v>1</v>
      </c>
      <c r="N63" s="37">
        <v>1</v>
      </c>
      <c r="O63" s="36">
        <v>1200</v>
      </c>
    </row>
    <row r="64" spans="1:15" x14ac:dyDescent="0.25">
      <c r="A64" s="169"/>
      <c r="B64" s="169"/>
      <c r="C64" s="37" t="s">
        <v>1</v>
      </c>
      <c r="D64" s="37">
        <v>1</v>
      </c>
      <c r="E64" s="36">
        <v>280000</v>
      </c>
      <c r="J64" s="37" t="s">
        <v>156</v>
      </c>
      <c r="K64" s="37" t="s">
        <v>155</v>
      </c>
      <c r="L64" s="37">
        <v>1</v>
      </c>
      <c r="M64" s="37">
        <v>2</v>
      </c>
      <c r="N64" s="37">
        <v>3</v>
      </c>
      <c r="O64" s="36">
        <v>90630</v>
      </c>
    </row>
    <row r="65" spans="1:15" x14ac:dyDescent="0.25">
      <c r="A65" s="169"/>
      <c r="B65" s="37" t="s">
        <v>157</v>
      </c>
      <c r="C65" s="37" t="s">
        <v>1</v>
      </c>
      <c r="D65" s="37">
        <v>1</v>
      </c>
      <c r="E65" s="36">
        <v>90000</v>
      </c>
      <c r="J65" s="37" t="s">
        <v>153</v>
      </c>
      <c r="K65" s="37" t="s">
        <v>152</v>
      </c>
      <c r="L65" s="37">
        <v>1</v>
      </c>
      <c r="M65" s="37"/>
      <c r="N65" s="37">
        <v>1</v>
      </c>
      <c r="O65" s="36">
        <v>4500</v>
      </c>
    </row>
    <row r="66" spans="1:15" x14ac:dyDescent="0.25">
      <c r="A66" s="169"/>
      <c r="B66" s="37" t="s">
        <v>154</v>
      </c>
      <c r="C66" s="37" t="s">
        <v>2</v>
      </c>
      <c r="D66" s="37">
        <v>4</v>
      </c>
      <c r="E66" s="36">
        <v>10800</v>
      </c>
      <c r="J66" s="37" t="s">
        <v>150</v>
      </c>
      <c r="K66" s="37" t="s">
        <v>149</v>
      </c>
      <c r="L66" s="37"/>
      <c r="M66" s="37">
        <v>1</v>
      </c>
      <c r="N66" s="37">
        <v>1</v>
      </c>
      <c r="O66" s="36">
        <v>200000</v>
      </c>
    </row>
    <row r="67" spans="1:15" x14ac:dyDescent="0.25">
      <c r="A67" s="169"/>
      <c r="B67" s="169" t="s">
        <v>151</v>
      </c>
      <c r="C67" s="37" t="s">
        <v>6</v>
      </c>
      <c r="D67" s="37">
        <v>2</v>
      </c>
      <c r="E67" s="36">
        <v>57461</v>
      </c>
      <c r="J67" s="37" t="s">
        <v>148</v>
      </c>
      <c r="K67" s="37" t="s">
        <v>147</v>
      </c>
      <c r="L67" s="37">
        <v>2</v>
      </c>
      <c r="M67" s="37"/>
      <c r="N67" s="37">
        <v>2</v>
      </c>
      <c r="O67" s="36">
        <v>598531.25</v>
      </c>
    </row>
    <row r="68" spans="1:15" x14ac:dyDescent="0.25">
      <c r="A68" s="169"/>
      <c r="B68" s="169"/>
      <c r="C68" s="37" t="s">
        <v>2</v>
      </c>
      <c r="D68" s="37">
        <v>2</v>
      </c>
      <c r="E68" s="36">
        <v>8400</v>
      </c>
      <c r="J68" s="37" t="s">
        <v>146</v>
      </c>
      <c r="K68" s="37" t="s">
        <v>145</v>
      </c>
      <c r="L68" s="37">
        <v>1</v>
      </c>
      <c r="M68" s="37"/>
      <c r="N68" s="37">
        <v>1</v>
      </c>
      <c r="O68" s="36">
        <v>80707</v>
      </c>
    </row>
    <row r="69" spans="1:15" x14ac:dyDescent="0.25">
      <c r="A69" s="169"/>
      <c r="B69" s="169"/>
      <c r="C69" s="37" t="s">
        <v>1</v>
      </c>
      <c r="D69" s="37">
        <v>1</v>
      </c>
      <c r="E69" s="36">
        <v>115000</v>
      </c>
      <c r="J69" s="37" t="s">
        <v>142</v>
      </c>
      <c r="K69" s="37" t="s">
        <v>141</v>
      </c>
      <c r="L69" s="37">
        <v>1</v>
      </c>
      <c r="M69" s="37">
        <v>1</v>
      </c>
      <c r="N69" s="37">
        <v>2</v>
      </c>
      <c r="O69" s="36">
        <v>34200</v>
      </c>
    </row>
    <row r="70" spans="1:15" x14ac:dyDescent="0.25">
      <c r="A70" s="169" t="s">
        <v>144</v>
      </c>
      <c r="B70" s="169" t="s">
        <v>143</v>
      </c>
      <c r="C70" s="37" t="s">
        <v>6</v>
      </c>
      <c r="D70" s="37">
        <v>3</v>
      </c>
      <c r="E70" s="36">
        <v>234450</v>
      </c>
      <c r="J70" s="37" t="s">
        <v>140</v>
      </c>
      <c r="K70" s="37" t="s">
        <v>139</v>
      </c>
      <c r="L70" s="37">
        <v>2</v>
      </c>
      <c r="M70" s="37"/>
      <c r="N70" s="37">
        <v>2</v>
      </c>
      <c r="O70" s="36">
        <v>223053</v>
      </c>
    </row>
    <row r="71" spans="1:15" x14ac:dyDescent="0.25">
      <c r="A71" s="169"/>
      <c r="B71" s="169"/>
      <c r="C71" s="37" t="s">
        <v>5</v>
      </c>
      <c r="D71" s="37">
        <v>1</v>
      </c>
      <c r="E71" s="36">
        <v>154000</v>
      </c>
      <c r="J71" s="37" t="s">
        <v>138</v>
      </c>
      <c r="K71" s="37" t="s">
        <v>137</v>
      </c>
      <c r="L71" s="37">
        <v>1</v>
      </c>
      <c r="M71" s="37">
        <v>2</v>
      </c>
      <c r="N71" s="37">
        <v>3</v>
      </c>
      <c r="O71" s="36">
        <v>485624</v>
      </c>
    </row>
    <row r="72" spans="1:15" x14ac:dyDescent="0.25">
      <c r="A72" s="169"/>
      <c r="B72" s="169"/>
      <c r="C72" s="37" t="s">
        <v>4</v>
      </c>
      <c r="D72" s="37">
        <v>1</v>
      </c>
      <c r="E72" s="36">
        <v>317757.59999999998</v>
      </c>
      <c r="J72" s="37" t="s">
        <v>136</v>
      </c>
      <c r="K72" s="37" t="s">
        <v>135</v>
      </c>
      <c r="L72" s="37">
        <v>2</v>
      </c>
      <c r="M72" s="37">
        <v>1</v>
      </c>
      <c r="N72" s="37">
        <v>3</v>
      </c>
      <c r="O72" s="36">
        <v>263300</v>
      </c>
    </row>
    <row r="73" spans="1:15" x14ac:dyDescent="0.25">
      <c r="A73" s="169"/>
      <c r="B73" s="169"/>
      <c r="C73" s="37" t="s">
        <v>1</v>
      </c>
      <c r="D73" s="37">
        <v>1</v>
      </c>
      <c r="E73" s="36">
        <v>280000</v>
      </c>
      <c r="J73" s="37" t="s">
        <v>133</v>
      </c>
      <c r="K73" s="37" t="s">
        <v>132</v>
      </c>
      <c r="L73" s="37">
        <v>1</v>
      </c>
      <c r="M73" s="37">
        <v>1</v>
      </c>
      <c r="N73" s="37">
        <v>2</v>
      </c>
      <c r="O73" s="36">
        <v>213835</v>
      </c>
    </row>
    <row r="74" spans="1:15" x14ac:dyDescent="0.25">
      <c r="A74" s="169"/>
      <c r="B74" s="169" t="s">
        <v>134</v>
      </c>
      <c r="C74" s="37" t="s">
        <v>6</v>
      </c>
      <c r="D74" s="37">
        <v>1</v>
      </c>
      <c r="E74" s="36">
        <v>1620</v>
      </c>
      <c r="J74" s="37" t="s">
        <v>131</v>
      </c>
      <c r="K74" s="37" t="s">
        <v>130</v>
      </c>
      <c r="L74" s="37"/>
      <c r="M74" s="37">
        <v>3</v>
      </c>
      <c r="N74" s="37">
        <v>3</v>
      </c>
      <c r="O74" s="36">
        <v>580000</v>
      </c>
    </row>
    <row r="75" spans="1:15" x14ac:dyDescent="0.25">
      <c r="A75" s="169"/>
      <c r="B75" s="169"/>
      <c r="C75" s="37" t="s">
        <v>1</v>
      </c>
      <c r="D75" s="37">
        <v>1</v>
      </c>
      <c r="E75" s="36">
        <v>4987</v>
      </c>
      <c r="J75" s="37" t="s">
        <v>128</v>
      </c>
      <c r="K75" s="37" t="s">
        <v>127</v>
      </c>
      <c r="L75" s="37">
        <v>2</v>
      </c>
      <c r="M75" s="37"/>
      <c r="N75" s="37">
        <v>2</v>
      </c>
      <c r="O75" s="36">
        <v>151343</v>
      </c>
    </row>
    <row r="76" spans="1:15" x14ac:dyDescent="0.25">
      <c r="A76" s="169"/>
      <c r="B76" s="37" t="s">
        <v>129</v>
      </c>
      <c r="C76" s="37" t="s">
        <v>1</v>
      </c>
      <c r="D76" s="37">
        <v>1</v>
      </c>
      <c r="E76" s="36">
        <v>200000</v>
      </c>
      <c r="J76" s="37" t="s">
        <v>125</v>
      </c>
      <c r="K76" s="37" t="s">
        <v>124</v>
      </c>
      <c r="L76" s="37">
        <v>1</v>
      </c>
      <c r="M76" s="37"/>
      <c r="N76" s="37">
        <v>1</v>
      </c>
      <c r="O76" s="36">
        <v>371320</v>
      </c>
    </row>
    <row r="77" spans="1:15" x14ac:dyDescent="0.25">
      <c r="A77" s="169"/>
      <c r="B77" s="169" t="s">
        <v>126</v>
      </c>
      <c r="C77" s="37" t="s">
        <v>6</v>
      </c>
      <c r="D77" s="37">
        <v>2</v>
      </c>
      <c r="E77" s="36">
        <v>72630</v>
      </c>
      <c r="J77" s="37" t="s">
        <v>123</v>
      </c>
      <c r="K77" s="37" t="s">
        <v>122</v>
      </c>
      <c r="L77" s="37">
        <v>1</v>
      </c>
      <c r="M77" s="37"/>
      <c r="N77" s="37">
        <v>1</v>
      </c>
      <c r="O77" s="36">
        <v>58080</v>
      </c>
    </row>
    <row r="78" spans="1:15" x14ac:dyDescent="0.25">
      <c r="A78" s="169"/>
      <c r="B78" s="169"/>
      <c r="C78" s="37" t="s">
        <v>25</v>
      </c>
      <c r="D78" s="37">
        <v>1</v>
      </c>
      <c r="E78" s="36">
        <v>18000</v>
      </c>
      <c r="J78" s="37" t="s">
        <v>119</v>
      </c>
      <c r="K78" s="37" t="s">
        <v>118</v>
      </c>
      <c r="L78" s="37">
        <v>2</v>
      </c>
      <c r="M78" s="37">
        <v>1</v>
      </c>
      <c r="N78" s="37">
        <v>3</v>
      </c>
      <c r="O78" s="36">
        <v>953767.5</v>
      </c>
    </row>
    <row r="79" spans="1:15" x14ac:dyDescent="0.25">
      <c r="A79" s="169" t="s">
        <v>121</v>
      </c>
      <c r="B79" s="169" t="s">
        <v>120</v>
      </c>
      <c r="C79" s="37" t="s">
        <v>6</v>
      </c>
      <c r="D79" s="37">
        <v>2</v>
      </c>
      <c r="E79" s="36">
        <v>308550</v>
      </c>
      <c r="J79" s="37" t="s">
        <v>117</v>
      </c>
      <c r="K79" s="37" t="s">
        <v>116</v>
      </c>
      <c r="L79" s="37">
        <v>2</v>
      </c>
      <c r="M79" s="37">
        <v>1</v>
      </c>
      <c r="N79" s="37">
        <v>3</v>
      </c>
      <c r="O79" s="36">
        <v>411200</v>
      </c>
    </row>
    <row r="80" spans="1:15" x14ac:dyDescent="0.25">
      <c r="A80" s="169"/>
      <c r="B80" s="169"/>
      <c r="C80" s="37" t="s">
        <v>1</v>
      </c>
      <c r="D80" s="37">
        <v>2</v>
      </c>
      <c r="E80" s="36">
        <v>227300</v>
      </c>
      <c r="J80" s="37" t="s">
        <v>114</v>
      </c>
      <c r="K80" s="37" t="s">
        <v>113</v>
      </c>
      <c r="L80" s="37">
        <v>3</v>
      </c>
      <c r="M80" s="37"/>
      <c r="N80" s="37">
        <v>3</v>
      </c>
      <c r="O80" s="36">
        <v>370750</v>
      </c>
    </row>
    <row r="81" spans="1:15" x14ac:dyDescent="0.25">
      <c r="A81" s="169"/>
      <c r="B81" s="169" t="s">
        <v>115</v>
      </c>
      <c r="C81" s="37" t="s">
        <v>6</v>
      </c>
      <c r="D81" s="37">
        <v>1</v>
      </c>
      <c r="E81" s="36">
        <v>102245</v>
      </c>
      <c r="J81" s="37" t="s">
        <v>112</v>
      </c>
      <c r="K81" s="37" t="s">
        <v>111</v>
      </c>
      <c r="L81" s="37">
        <v>1</v>
      </c>
      <c r="M81" s="37"/>
      <c r="N81" s="37">
        <v>1</v>
      </c>
      <c r="O81" s="36">
        <v>48400</v>
      </c>
    </row>
    <row r="82" spans="1:15" x14ac:dyDescent="0.25">
      <c r="A82" s="169"/>
      <c r="B82" s="169"/>
      <c r="C82" s="37" t="s">
        <v>1</v>
      </c>
      <c r="D82" s="37">
        <v>1</v>
      </c>
      <c r="E82" s="36">
        <v>115000</v>
      </c>
      <c r="J82" s="37" t="s">
        <v>109</v>
      </c>
      <c r="K82" s="37" t="s">
        <v>108</v>
      </c>
      <c r="L82" s="37">
        <v>1</v>
      </c>
      <c r="M82" s="37">
        <v>1</v>
      </c>
      <c r="N82" s="37">
        <v>2</v>
      </c>
      <c r="O82" s="36">
        <v>461500</v>
      </c>
    </row>
    <row r="83" spans="1:15" x14ac:dyDescent="0.25">
      <c r="A83" s="169"/>
      <c r="B83" s="169" t="s">
        <v>110</v>
      </c>
      <c r="C83" s="37" t="s">
        <v>6</v>
      </c>
      <c r="D83" s="37">
        <v>11</v>
      </c>
      <c r="E83" s="36">
        <v>1178589</v>
      </c>
      <c r="J83" s="37" t="s">
        <v>107</v>
      </c>
      <c r="K83" s="37" t="s">
        <v>106</v>
      </c>
      <c r="L83" s="37"/>
      <c r="M83" s="37">
        <v>1</v>
      </c>
      <c r="N83" s="37">
        <v>1</v>
      </c>
      <c r="O83" s="36">
        <v>46730.39</v>
      </c>
    </row>
    <row r="84" spans="1:15" x14ac:dyDescent="0.25">
      <c r="A84" s="169"/>
      <c r="B84" s="169"/>
      <c r="C84" s="37" t="s">
        <v>5</v>
      </c>
      <c r="D84" s="37">
        <v>3</v>
      </c>
      <c r="E84" s="36">
        <v>766445</v>
      </c>
      <c r="J84" s="37" t="s">
        <v>105</v>
      </c>
      <c r="K84" s="37" t="s">
        <v>104</v>
      </c>
      <c r="L84" s="37">
        <v>1</v>
      </c>
      <c r="M84" s="37"/>
      <c r="N84" s="37">
        <v>1</v>
      </c>
      <c r="O84" s="36">
        <v>48400</v>
      </c>
    </row>
    <row r="85" spans="1:15" x14ac:dyDescent="0.25">
      <c r="A85" s="169"/>
      <c r="B85" s="169"/>
      <c r="C85" s="37" t="s">
        <v>3</v>
      </c>
      <c r="D85" s="37">
        <v>1</v>
      </c>
      <c r="E85" s="36">
        <v>14999.69</v>
      </c>
      <c r="J85" s="37" t="s">
        <v>103</v>
      </c>
      <c r="K85" s="37" t="s">
        <v>102</v>
      </c>
      <c r="L85" s="37">
        <v>1</v>
      </c>
      <c r="M85" s="37"/>
      <c r="N85" s="37">
        <v>1</v>
      </c>
      <c r="O85" s="36">
        <v>259398.72</v>
      </c>
    </row>
    <row r="86" spans="1:15" x14ac:dyDescent="0.25">
      <c r="A86" s="169"/>
      <c r="B86" s="169"/>
      <c r="C86" s="37" t="s">
        <v>25</v>
      </c>
      <c r="D86" s="37">
        <v>1</v>
      </c>
      <c r="E86" s="36">
        <v>16530</v>
      </c>
      <c r="J86" s="37" t="s">
        <v>101</v>
      </c>
      <c r="K86" s="37" t="s">
        <v>100</v>
      </c>
      <c r="L86" s="37">
        <v>1</v>
      </c>
      <c r="M86" s="37"/>
      <c r="N86" s="37">
        <v>1</v>
      </c>
      <c r="O86" s="36">
        <v>280000</v>
      </c>
    </row>
    <row r="87" spans="1:15" x14ac:dyDescent="0.25">
      <c r="A87" s="169"/>
      <c r="B87" s="169"/>
      <c r="C87" s="37" t="s">
        <v>1</v>
      </c>
      <c r="D87" s="37">
        <v>3</v>
      </c>
      <c r="E87" s="36">
        <v>695066</v>
      </c>
      <c r="J87" s="37" t="s">
        <v>98</v>
      </c>
      <c r="K87" s="37" t="s">
        <v>97</v>
      </c>
      <c r="L87" s="37">
        <v>2</v>
      </c>
      <c r="M87" s="37">
        <v>1</v>
      </c>
      <c r="N87" s="37">
        <v>3</v>
      </c>
      <c r="O87" s="36">
        <v>172461</v>
      </c>
    </row>
    <row r="88" spans="1:15" x14ac:dyDescent="0.25">
      <c r="A88" s="169"/>
      <c r="B88" s="169" t="s">
        <v>99</v>
      </c>
      <c r="C88" s="37" t="s">
        <v>6</v>
      </c>
      <c r="D88" s="37">
        <v>8</v>
      </c>
      <c r="E88" s="36">
        <v>1243477</v>
      </c>
      <c r="J88" s="37" t="s">
        <v>96</v>
      </c>
      <c r="K88" s="37" t="s">
        <v>95</v>
      </c>
      <c r="L88" s="37">
        <v>1</v>
      </c>
      <c r="M88" s="37"/>
      <c r="N88" s="37">
        <v>1</v>
      </c>
      <c r="O88" s="36">
        <v>3900</v>
      </c>
    </row>
    <row r="89" spans="1:15" x14ac:dyDescent="0.25">
      <c r="A89" s="169"/>
      <c r="B89" s="169"/>
      <c r="C89" s="37" t="s">
        <v>5</v>
      </c>
      <c r="D89" s="37">
        <v>1</v>
      </c>
      <c r="E89" s="36">
        <v>870000</v>
      </c>
      <c r="J89" s="37" t="s">
        <v>94</v>
      </c>
      <c r="K89" s="37" t="s">
        <v>93</v>
      </c>
      <c r="L89" s="37">
        <v>1</v>
      </c>
      <c r="M89" s="37"/>
      <c r="N89" s="37">
        <v>1</v>
      </c>
      <c r="O89" s="36">
        <v>4500</v>
      </c>
    </row>
    <row r="90" spans="1:15" x14ac:dyDescent="0.25">
      <c r="A90" s="169"/>
      <c r="B90" s="169"/>
      <c r="C90" s="37" t="s">
        <v>3</v>
      </c>
      <c r="D90" s="37">
        <v>2</v>
      </c>
      <c r="E90" s="36">
        <v>0</v>
      </c>
      <c r="J90" s="37" t="s">
        <v>92</v>
      </c>
      <c r="K90" s="37" t="s">
        <v>91</v>
      </c>
      <c r="L90" s="37">
        <v>3</v>
      </c>
      <c r="M90" s="37"/>
      <c r="N90" s="37">
        <v>3</v>
      </c>
      <c r="O90" s="36">
        <v>312530</v>
      </c>
    </row>
    <row r="91" spans="1:15" x14ac:dyDescent="0.25">
      <c r="A91" s="169"/>
      <c r="B91" s="169"/>
      <c r="C91" s="37" t="s">
        <v>25</v>
      </c>
      <c r="D91" s="37">
        <v>2</v>
      </c>
      <c r="E91" s="36">
        <v>116930</v>
      </c>
      <c r="J91" s="37" t="s">
        <v>90</v>
      </c>
      <c r="K91" s="37" t="s">
        <v>89</v>
      </c>
      <c r="L91" s="37">
        <v>1</v>
      </c>
      <c r="M91" s="37"/>
      <c r="N91" s="37">
        <v>1</v>
      </c>
      <c r="O91" s="36">
        <v>1620</v>
      </c>
    </row>
    <row r="92" spans="1:15" x14ac:dyDescent="0.25">
      <c r="A92" s="169"/>
      <c r="B92" s="169"/>
      <c r="C92" s="37" t="s">
        <v>1</v>
      </c>
      <c r="D92" s="37">
        <v>3</v>
      </c>
      <c r="E92" s="36">
        <v>405000</v>
      </c>
      <c r="J92" s="37" t="s">
        <v>87</v>
      </c>
      <c r="K92" s="37" t="s">
        <v>86</v>
      </c>
      <c r="L92" s="37"/>
      <c r="M92" s="37">
        <v>1</v>
      </c>
      <c r="N92" s="37">
        <v>1</v>
      </c>
      <c r="O92" s="36">
        <v>1200</v>
      </c>
    </row>
    <row r="93" spans="1:15" x14ac:dyDescent="0.25">
      <c r="A93" s="169"/>
      <c r="B93" s="169" t="s">
        <v>88</v>
      </c>
      <c r="C93" s="37" t="s">
        <v>6</v>
      </c>
      <c r="D93" s="37">
        <v>1</v>
      </c>
      <c r="E93" s="36">
        <v>151250</v>
      </c>
      <c r="J93" s="37" t="s">
        <v>85</v>
      </c>
      <c r="K93" s="37" t="s">
        <v>84</v>
      </c>
      <c r="L93" s="37"/>
      <c r="M93" s="37">
        <v>1</v>
      </c>
      <c r="N93" s="37">
        <v>1</v>
      </c>
      <c r="O93" s="36">
        <v>125356</v>
      </c>
    </row>
    <row r="94" spans="1:15" x14ac:dyDescent="0.25">
      <c r="A94" s="169"/>
      <c r="B94" s="169"/>
      <c r="C94" s="37" t="s">
        <v>3</v>
      </c>
      <c r="D94" s="37">
        <v>1</v>
      </c>
      <c r="E94" s="36">
        <v>2010.13</v>
      </c>
      <c r="J94" s="37" t="s">
        <v>83</v>
      </c>
      <c r="K94" s="37" t="s">
        <v>82</v>
      </c>
      <c r="L94" s="37">
        <v>1</v>
      </c>
      <c r="M94" s="37"/>
      <c r="N94" s="37">
        <v>1</v>
      </c>
      <c r="O94" s="36">
        <v>94259</v>
      </c>
    </row>
    <row r="95" spans="1:15" x14ac:dyDescent="0.25">
      <c r="A95" s="169"/>
      <c r="B95" s="169"/>
      <c r="C95" s="37" t="s">
        <v>25</v>
      </c>
      <c r="D95" s="37">
        <v>2</v>
      </c>
      <c r="E95" s="36">
        <v>288153</v>
      </c>
      <c r="J95" s="37" t="s">
        <v>81</v>
      </c>
      <c r="K95" s="37" t="s">
        <v>80</v>
      </c>
      <c r="L95" s="37">
        <v>1</v>
      </c>
      <c r="M95" s="37">
        <v>1</v>
      </c>
      <c r="N95" s="37">
        <v>2</v>
      </c>
      <c r="O95" s="36">
        <v>90294</v>
      </c>
    </row>
    <row r="96" spans="1:15" x14ac:dyDescent="0.25">
      <c r="A96" s="169"/>
      <c r="B96" s="169"/>
      <c r="C96" s="37" t="s">
        <v>1</v>
      </c>
      <c r="D96" s="37">
        <v>1</v>
      </c>
      <c r="E96" s="36">
        <v>400000</v>
      </c>
      <c r="J96" s="37" t="s">
        <v>78</v>
      </c>
      <c r="K96" s="37" t="s">
        <v>77</v>
      </c>
      <c r="L96" s="37">
        <v>1</v>
      </c>
      <c r="M96" s="37"/>
      <c r="N96" s="37">
        <v>1</v>
      </c>
      <c r="O96" s="36">
        <v>4500</v>
      </c>
    </row>
    <row r="97" spans="1:15" x14ac:dyDescent="0.25">
      <c r="A97" s="169"/>
      <c r="B97" s="169" t="s">
        <v>79</v>
      </c>
      <c r="C97" s="37" t="s">
        <v>6</v>
      </c>
      <c r="D97" s="37">
        <v>5</v>
      </c>
      <c r="E97" s="36">
        <v>789930</v>
      </c>
      <c r="J97" s="37" t="s">
        <v>76</v>
      </c>
      <c r="K97" s="37" t="s">
        <v>75</v>
      </c>
      <c r="L97" s="37"/>
      <c r="M97" s="37">
        <v>1</v>
      </c>
      <c r="N97" s="37">
        <v>1</v>
      </c>
      <c r="O97" s="36">
        <v>36300</v>
      </c>
    </row>
    <row r="98" spans="1:15" x14ac:dyDescent="0.25">
      <c r="A98" s="169"/>
      <c r="B98" s="169"/>
      <c r="C98" s="37" t="s">
        <v>5</v>
      </c>
      <c r="D98" s="37">
        <v>4</v>
      </c>
      <c r="E98" s="36">
        <v>1063991.1000000001</v>
      </c>
      <c r="J98" s="37" t="s">
        <v>74</v>
      </c>
      <c r="K98" s="37" t="s">
        <v>73</v>
      </c>
      <c r="L98" s="37">
        <v>1</v>
      </c>
      <c r="M98" s="37"/>
      <c r="N98" s="37">
        <v>1</v>
      </c>
      <c r="O98" s="36">
        <v>3900</v>
      </c>
    </row>
    <row r="99" spans="1:15" x14ac:dyDescent="0.25">
      <c r="A99" s="169"/>
      <c r="B99" s="169"/>
      <c r="C99" s="37" t="s">
        <v>25</v>
      </c>
      <c r="D99" s="37">
        <v>4</v>
      </c>
      <c r="E99" s="36">
        <v>100500</v>
      </c>
      <c r="J99" s="37" t="s">
        <v>72</v>
      </c>
      <c r="K99" s="37" t="s">
        <v>71</v>
      </c>
      <c r="L99" s="37">
        <v>1</v>
      </c>
      <c r="M99" s="37"/>
      <c r="N99" s="37">
        <v>1</v>
      </c>
      <c r="O99" s="36">
        <v>19154</v>
      </c>
    </row>
    <row r="100" spans="1:15" x14ac:dyDescent="0.25">
      <c r="A100" s="169"/>
      <c r="B100" s="169"/>
      <c r="C100" s="37" t="s">
        <v>1</v>
      </c>
      <c r="D100" s="37">
        <v>2</v>
      </c>
      <c r="E100" s="36">
        <v>120000</v>
      </c>
      <c r="J100" s="37" t="s">
        <v>70</v>
      </c>
      <c r="K100" s="37" t="s">
        <v>69</v>
      </c>
      <c r="L100" s="37">
        <v>3</v>
      </c>
      <c r="M100" s="37"/>
      <c r="N100" s="37">
        <v>3</v>
      </c>
      <c r="O100" s="36">
        <v>238392</v>
      </c>
    </row>
    <row r="101" spans="1:15" x14ac:dyDescent="0.25">
      <c r="A101" s="169"/>
      <c r="B101" s="169" t="s">
        <v>68</v>
      </c>
      <c r="C101" s="37" t="s">
        <v>6</v>
      </c>
      <c r="D101" s="37">
        <v>4</v>
      </c>
      <c r="E101" s="36">
        <v>210455</v>
      </c>
      <c r="J101" s="37" t="s">
        <v>67</v>
      </c>
      <c r="K101" s="37" t="s">
        <v>66</v>
      </c>
      <c r="L101" s="37">
        <v>3</v>
      </c>
      <c r="M101" s="37"/>
      <c r="N101" s="37">
        <v>3</v>
      </c>
      <c r="O101" s="36">
        <v>1631739.5</v>
      </c>
    </row>
    <row r="102" spans="1:15" x14ac:dyDescent="0.25">
      <c r="A102" s="169"/>
      <c r="B102" s="169"/>
      <c r="C102" s="37" t="s">
        <v>5</v>
      </c>
      <c r="D102" s="37">
        <v>2</v>
      </c>
      <c r="E102" s="36">
        <v>598531.25</v>
      </c>
      <c r="J102" s="37" t="s">
        <v>65</v>
      </c>
      <c r="K102" s="37" t="s">
        <v>64</v>
      </c>
      <c r="L102" s="37">
        <v>1</v>
      </c>
      <c r="M102" s="37">
        <v>1</v>
      </c>
      <c r="N102" s="37">
        <v>2</v>
      </c>
      <c r="O102" s="36">
        <v>8887</v>
      </c>
    </row>
    <row r="103" spans="1:15" x14ac:dyDescent="0.25">
      <c r="A103" s="169"/>
      <c r="B103" s="37" t="s">
        <v>63</v>
      </c>
      <c r="C103" s="37" t="s">
        <v>6</v>
      </c>
      <c r="D103" s="37">
        <v>1</v>
      </c>
      <c r="E103" s="36">
        <v>44165</v>
      </c>
      <c r="J103" s="37" t="s">
        <v>62</v>
      </c>
      <c r="K103" s="37" t="s">
        <v>61</v>
      </c>
      <c r="L103" s="37">
        <v>1</v>
      </c>
      <c r="M103" s="37">
        <v>2</v>
      </c>
      <c r="N103" s="37">
        <v>3</v>
      </c>
      <c r="O103" s="36">
        <v>965632.48</v>
      </c>
    </row>
    <row r="104" spans="1:15" x14ac:dyDescent="0.25">
      <c r="A104" s="169"/>
      <c r="B104" s="169" t="s">
        <v>60</v>
      </c>
      <c r="C104" s="37" t="s">
        <v>6</v>
      </c>
      <c r="D104" s="37">
        <v>4</v>
      </c>
      <c r="E104" s="36">
        <v>197230</v>
      </c>
      <c r="J104" s="37" t="s">
        <v>59</v>
      </c>
      <c r="K104" s="37" t="s">
        <v>58</v>
      </c>
      <c r="L104" s="37">
        <v>2</v>
      </c>
      <c r="M104" s="37"/>
      <c r="N104" s="37">
        <v>2</v>
      </c>
      <c r="O104" s="36">
        <v>274331</v>
      </c>
    </row>
    <row r="105" spans="1:15" x14ac:dyDescent="0.25">
      <c r="A105" s="169"/>
      <c r="B105" s="169"/>
      <c r="C105" s="37" t="s">
        <v>1</v>
      </c>
      <c r="D105" s="37">
        <v>1</v>
      </c>
      <c r="E105" s="36">
        <v>200000</v>
      </c>
      <c r="J105" s="37" t="s">
        <v>57</v>
      </c>
      <c r="K105" s="37" t="s">
        <v>56</v>
      </c>
      <c r="L105" s="37"/>
      <c r="M105" s="37">
        <v>2</v>
      </c>
      <c r="N105" s="37">
        <v>2</v>
      </c>
      <c r="O105" s="36">
        <v>284700</v>
      </c>
    </row>
    <row r="106" spans="1:15" x14ac:dyDescent="0.25">
      <c r="A106" s="169"/>
      <c r="B106" s="169" t="s">
        <v>55</v>
      </c>
      <c r="C106" s="37" t="s">
        <v>6</v>
      </c>
      <c r="D106" s="37">
        <v>3</v>
      </c>
      <c r="E106" s="36">
        <v>290400</v>
      </c>
      <c r="J106" s="37" t="s">
        <v>54</v>
      </c>
      <c r="K106" s="37" t="s">
        <v>53</v>
      </c>
      <c r="L106" s="37">
        <v>3</v>
      </c>
      <c r="M106" s="37"/>
      <c r="N106" s="37">
        <v>3</v>
      </c>
      <c r="O106" s="36">
        <v>655750</v>
      </c>
    </row>
    <row r="107" spans="1:15" x14ac:dyDescent="0.25">
      <c r="A107" s="169"/>
      <c r="B107" s="169"/>
      <c r="C107" s="37" t="s">
        <v>5</v>
      </c>
      <c r="D107" s="37">
        <v>2</v>
      </c>
      <c r="E107" s="36">
        <v>880932.48</v>
      </c>
      <c r="J107" s="37" t="s">
        <v>52</v>
      </c>
      <c r="K107" s="37" t="s">
        <v>51</v>
      </c>
      <c r="L107" s="37"/>
      <c r="M107" s="37">
        <v>1</v>
      </c>
      <c r="N107" s="37">
        <v>1</v>
      </c>
      <c r="O107" s="36">
        <v>73810</v>
      </c>
    </row>
    <row r="108" spans="1:15" x14ac:dyDescent="0.25">
      <c r="A108" s="169"/>
      <c r="B108" s="169"/>
      <c r="C108" s="37" t="s">
        <v>25</v>
      </c>
      <c r="D108" s="37">
        <v>1</v>
      </c>
      <c r="E108" s="36">
        <v>74331</v>
      </c>
      <c r="J108" s="37" t="s">
        <v>50</v>
      </c>
      <c r="K108" s="37" t="s">
        <v>49</v>
      </c>
      <c r="L108" s="37">
        <v>3</v>
      </c>
      <c r="M108" s="37"/>
      <c r="N108" s="37">
        <v>3</v>
      </c>
      <c r="O108" s="36">
        <v>433543</v>
      </c>
    </row>
    <row r="109" spans="1:15" x14ac:dyDescent="0.25">
      <c r="A109" s="169"/>
      <c r="B109" s="169"/>
      <c r="C109" s="37" t="s">
        <v>1</v>
      </c>
      <c r="D109" s="37">
        <v>2</v>
      </c>
      <c r="E109" s="36">
        <v>400000</v>
      </c>
      <c r="J109" s="37" t="s">
        <v>48</v>
      </c>
      <c r="K109" s="37" t="s">
        <v>47</v>
      </c>
      <c r="L109" s="37"/>
      <c r="M109" s="37">
        <v>2</v>
      </c>
      <c r="N109" s="37">
        <v>2</v>
      </c>
      <c r="O109" s="36">
        <v>104999.69</v>
      </c>
    </row>
    <row r="110" spans="1:15" x14ac:dyDescent="0.25">
      <c r="A110" s="169"/>
      <c r="B110" s="169" t="s">
        <v>46</v>
      </c>
      <c r="C110" s="37" t="s">
        <v>5</v>
      </c>
      <c r="D110" s="37">
        <v>2</v>
      </c>
      <c r="E110" s="36">
        <v>1621975.89</v>
      </c>
      <c r="J110" s="37" t="s">
        <v>45</v>
      </c>
      <c r="K110" s="37" t="s">
        <v>44</v>
      </c>
      <c r="L110" s="37">
        <v>2</v>
      </c>
      <c r="M110" s="37">
        <v>1</v>
      </c>
      <c r="N110" s="37">
        <v>3</v>
      </c>
      <c r="O110" s="36">
        <v>139256</v>
      </c>
    </row>
    <row r="111" spans="1:15" x14ac:dyDescent="0.25">
      <c r="A111" s="169"/>
      <c r="B111" s="169"/>
      <c r="C111" s="37" t="s">
        <v>3</v>
      </c>
      <c r="D111" s="37">
        <v>2</v>
      </c>
      <c r="E111" s="36">
        <v>56494</v>
      </c>
      <c r="J111" s="37" t="s">
        <v>43</v>
      </c>
      <c r="K111" s="37" t="s">
        <v>42</v>
      </c>
      <c r="L111" s="37"/>
      <c r="M111" s="37">
        <v>1</v>
      </c>
      <c r="N111" s="37">
        <v>1</v>
      </c>
      <c r="O111" s="36">
        <v>160930</v>
      </c>
    </row>
    <row r="112" spans="1:15" ht="15.75" thickBot="1" x14ac:dyDescent="0.3">
      <c r="A112" s="35" t="s">
        <v>182</v>
      </c>
      <c r="B112" s="62"/>
      <c r="C112" s="35"/>
      <c r="D112" s="35">
        <f>SUM(D55:D111)</f>
        <v>132</v>
      </c>
      <c r="E112" s="34">
        <f>SUM(E55:E111)</f>
        <v>17357463.140000001</v>
      </c>
      <c r="J112" s="37" t="s">
        <v>41</v>
      </c>
      <c r="K112" s="37" t="s">
        <v>40</v>
      </c>
      <c r="L112" s="37">
        <v>4</v>
      </c>
      <c r="M112" s="37"/>
      <c r="N112" s="37">
        <v>4</v>
      </c>
      <c r="O112" s="36">
        <v>536498</v>
      </c>
    </row>
    <row r="113" spans="1:15" ht="15.75" thickTop="1" x14ac:dyDescent="0.25">
      <c r="A113" s="60"/>
      <c r="B113" s="60"/>
      <c r="C113" s="60"/>
      <c r="D113" s="60"/>
      <c r="E113" s="60"/>
      <c r="J113" s="37" t="s">
        <v>39</v>
      </c>
      <c r="K113" s="37" t="s">
        <v>38</v>
      </c>
      <c r="L113" s="37">
        <v>1</v>
      </c>
      <c r="M113" s="37"/>
      <c r="N113" s="37">
        <v>1</v>
      </c>
      <c r="O113" s="36">
        <v>77000</v>
      </c>
    </row>
    <row r="114" spans="1:15" x14ac:dyDescent="0.25">
      <c r="A114" s="60"/>
      <c r="B114" s="60"/>
      <c r="C114" s="60"/>
      <c r="D114" s="60"/>
      <c r="E114" s="60"/>
      <c r="J114" s="37" t="s">
        <v>37</v>
      </c>
      <c r="K114" s="37" t="s">
        <v>36</v>
      </c>
      <c r="L114" s="37">
        <v>3</v>
      </c>
      <c r="M114" s="37">
        <v>2</v>
      </c>
      <c r="N114" s="37">
        <v>5</v>
      </c>
      <c r="O114" s="36">
        <v>1217430</v>
      </c>
    </row>
    <row r="115" spans="1:15" x14ac:dyDescent="0.25">
      <c r="J115" s="37" t="s">
        <v>35</v>
      </c>
      <c r="K115" s="37" t="s">
        <v>34</v>
      </c>
      <c r="L115" s="37">
        <v>2</v>
      </c>
      <c r="M115" s="37"/>
      <c r="N115" s="37">
        <v>2</v>
      </c>
      <c r="O115" s="36">
        <v>387200</v>
      </c>
    </row>
    <row r="116" spans="1:15" x14ac:dyDescent="0.25">
      <c r="J116" s="37" t="s">
        <v>33</v>
      </c>
      <c r="K116" s="37" t="s">
        <v>32</v>
      </c>
      <c r="L116" s="37">
        <v>2</v>
      </c>
      <c r="M116" s="37"/>
      <c r="N116" s="37">
        <v>2</v>
      </c>
      <c r="O116" s="36">
        <v>153260.13</v>
      </c>
    </row>
    <row r="117" spans="1:15" x14ac:dyDescent="0.25">
      <c r="J117" s="37" t="s">
        <v>31</v>
      </c>
      <c r="K117" s="37" t="s">
        <v>30</v>
      </c>
      <c r="L117" s="37">
        <v>1</v>
      </c>
      <c r="M117" s="37"/>
      <c r="N117" s="37">
        <v>1</v>
      </c>
      <c r="O117" s="36">
        <v>273973</v>
      </c>
    </row>
    <row r="118" spans="1:15" x14ac:dyDescent="0.25">
      <c r="J118" s="37" t="s">
        <v>29</v>
      </c>
      <c r="K118" s="37" t="s">
        <v>28</v>
      </c>
      <c r="L118" s="37">
        <v>1</v>
      </c>
      <c r="M118" s="37">
        <v>2</v>
      </c>
      <c r="N118" s="37">
        <v>3</v>
      </c>
      <c r="O118" s="36">
        <v>294400</v>
      </c>
    </row>
    <row r="119" spans="1:15" x14ac:dyDescent="0.25">
      <c r="J119" s="37" t="s">
        <v>27</v>
      </c>
      <c r="K119" s="37" t="s">
        <v>26</v>
      </c>
      <c r="L119" s="37">
        <v>2</v>
      </c>
      <c r="M119" s="37">
        <v>1</v>
      </c>
      <c r="N119" s="37">
        <v>3</v>
      </c>
      <c r="O119" s="36">
        <v>103500</v>
      </c>
    </row>
    <row r="120" spans="1:15" ht="15.75" thickBot="1" x14ac:dyDescent="0.3">
      <c r="J120" s="35" t="s">
        <v>0</v>
      </c>
      <c r="K120" s="35"/>
      <c r="L120" s="35">
        <v>88</v>
      </c>
      <c r="M120" s="35">
        <v>44</v>
      </c>
      <c r="N120" s="35">
        <v>132</v>
      </c>
      <c r="O120" s="34">
        <v>17357463.140000001</v>
      </c>
    </row>
    <row r="121" spans="1:15" ht="15.75" thickTop="1" x14ac:dyDescent="0.25"/>
  </sheetData>
  <mergeCells count="33">
    <mergeCell ref="B97:B100"/>
    <mergeCell ref="A70:A78"/>
    <mergeCell ref="B70:B73"/>
    <mergeCell ref="B74:B75"/>
    <mergeCell ref="B77:B78"/>
    <mergeCell ref="A79:A111"/>
    <mergeCell ref="B79:B80"/>
    <mergeCell ref="B81:B82"/>
    <mergeCell ref="B83:B87"/>
    <mergeCell ref="B88:B92"/>
    <mergeCell ref="B93:B96"/>
    <mergeCell ref="B104:B105"/>
    <mergeCell ref="B106:B109"/>
    <mergeCell ref="B110:B111"/>
    <mergeCell ref="B101:B102"/>
    <mergeCell ref="A53:C53"/>
    <mergeCell ref="A55:A69"/>
    <mergeCell ref="B56:B57"/>
    <mergeCell ref="B58:B61"/>
    <mergeCell ref="B62:B64"/>
    <mergeCell ref="B67:B69"/>
    <mergeCell ref="A27:A33"/>
    <mergeCell ref="A34:A37"/>
    <mergeCell ref="A38:A48"/>
    <mergeCell ref="Q14:Q15"/>
    <mergeCell ref="N1:Q1"/>
    <mergeCell ref="A8:Q8"/>
    <mergeCell ref="A14:A15"/>
    <mergeCell ref="B14:D14"/>
    <mergeCell ref="E14:G14"/>
    <mergeCell ref="H14:J14"/>
    <mergeCell ref="K14:M14"/>
    <mergeCell ref="N14:P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5D0E-3991-4289-A8EA-CFA17014CFD4}">
  <dimension ref="A1:P38"/>
  <sheetViews>
    <sheetView workbookViewId="0">
      <selection activeCell="F11" sqref="F11"/>
    </sheetView>
  </sheetViews>
  <sheetFormatPr baseColWidth="10" defaultRowHeight="15" x14ac:dyDescent="0.25"/>
  <cols>
    <col min="1" max="1" width="51.5703125" customWidth="1"/>
  </cols>
  <sheetData>
    <row r="1" spans="1:16" s="69" customFormat="1" ht="48.75" customHeight="1" thickBot="1" x14ac:dyDescent="0.3">
      <c r="A1" s="63"/>
      <c r="B1" s="64"/>
      <c r="C1" s="65"/>
      <c r="D1" s="65"/>
      <c r="E1" s="66"/>
      <c r="F1" s="66"/>
      <c r="G1" s="67"/>
      <c r="H1" s="67"/>
      <c r="I1" s="63"/>
      <c r="J1" s="68"/>
      <c r="K1" s="68"/>
      <c r="L1" s="68"/>
      <c r="M1" s="130" t="s">
        <v>24</v>
      </c>
      <c r="N1" s="130"/>
      <c r="O1" s="130"/>
      <c r="P1" s="130"/>
    </row>
    <row r="2" spans="1:16" s="69" customFormat="1" ht="17.25" customHeight="1" x14ac:dyDescent="0.25">
      <c r="B2" s="70"/>
      <c r="C2" s="71"/>
      <c r="D2" s="71"/>
      <c r="E2" s="72"/>
      <c r="F2" s="72"/>
      <c r="G2" s="73"/>
      <c r="H2" s="73"/>
      <c r="I2" s="73"/>
      <c r="J2" s="73"/>
      <c r="K2" s="74"/>
      <c r="L2" s="74"/>
      <c r="M2" s="74"/>
      <c r="N2" s="74"/>
      <c r="O2" s="74"/>
    </row>
    <row r="3" spans="1:16" s="69" customFormat="1" ht="15" customHeight="1" x14ac:dyDescent="0.25">
      <c r="A3" s="69" t="s">
        <v>202</v>
      </c>
      <c r="B3" s="70"/>
      <c r="C3" s="71"/>
      <c r="D3" s="71"/>
      <c r="E3" s="72"/>
      <c r="F3" s="72"/>
      <c r="G3" s="73"/>
      <c r="H3" s="73"/>
      <c r="I3" s="73"/>
      <c r="J3" s="73"/>
      <c r="K3" s="74"/>
      <c r="L3" s="74"/>
      <c r="M3" s="74"/>
      <c r="N3" s="74"/>
      <c r="O3" s="74"/>
    </row>
    <row r="4" spans="1:16" s="69" customFormat="1" ht="15" customHeight="1" x14ac:dyDescent="0.25">
      <c r="A4" s="24" t="s">
        <v>203</v>
      </c>
      <c r="I4" s="73"/>
      <c r="J4" s="73"/>
      <c r="K4" s="74"/>
      <c r="L4" s="74"/>
      <c r="M4" s="74"/>
      <c r="N4" s="74"/>
      <c r="O4" s="74"/>
    </row>
    <row r="5" spans="1:16" s="69" customFormat="1" ht="15" customHeight="1" x14ac:dyDescent="0.25">
      <c r="A5" s="25" t="s">
        <v>204</v>
      </c>
      <c r="I5" s="73"/>
      <c r="J5" s="73"/>
      <c r="K5" s="74"/>
      <c r="L5" s="74"/>
      <c r="M5" s="74"/>
      <c r="N5" s="74"/>
      <c r="O5" s="74"/>
    </row>
    <row r="6" spans="1:16" s="69" customFormat="1" ht="15" customHeight="1" x14ac:dyDescent="0.25">
      <c r="A6" s="24"/>
      <c r="I6" s="73"/>
      <c r="J6" s="73"/>
      <c r="K6" s="74"/>
      <c r="L6" s="74"/>
      <c r="M6" s="74"/>
      <c r="N6" s="74"/>
      <c r="O6" s="74"/>
    </row>
    <row r="7" spans="1:16" s="69" customFormat="1" ht="15" customHeight="1" x14ac:dyDescent="0.25">
      <c r="A7" s="24"/>
      <c r="I7" s="73"/>
      <c r="J7" s="73"/>
      <c r="K7" s="74"/>
      <c r="L7" s="74"/>
      <c r="M7" s="74"/>
      <c r="N7" s="74"/>
      <c r="O7" s="74"/>
    </row>
    <row r="8" spans="1:16" s="69" customFormat="1" ht="30" customHeight="1" x14ac:dyDescent="0.25">
      <c r="A8" s="178" t="s">
        <v>205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</row>
    <row r="9" spans="1:16" s="72" customFormat="1" ht="15" customHeight="1" x14ac:dyDescent="0.25"/>
    <row r="12" spans="1:16" s="72" customFormat="1" ht="15" customHeight="1" x14ac:dyDescent="0.25">
      <c r="A12" s="179" t="s">
        <v>206</v>
      </c>
      <c r="B12" s="181" t="s">
        <v>207</v>
      </c>
      <c r="C12" s="181"/>
      <c r="D12" s="181"/>
      <c r="E12" s="181" t="s">
        <v>208</v>
      </c>
      <c r="F12" s="181"/>
      <c r="G12" s="181"/>
      <c r="H12" s="181" t="s">
        <v>209</v>
      </c>
      <c r="I12" s="181"/>
      <c r="J12" s="181"/>
      <c r="K12" s="181" t="s">
        <v>210</v>
      </c>
      <c r="L12" s="181"/>
      <c r="M12" s="181"/>
      <c r="N12" s="181" t="s">
        <v>211</v>
      </c>
      <c r="O12" s="181"/>
      <c r="P12" s="181"/>
    </row>
    <row r="13" spans="1:16" s="72" customFormat="1" ht="15" customHeight="1" thickBot="1" x14ac:dyDescent="0.3">
      <c r="A13" s="180"/>
      <c r="B13" s="75" t="s">
        <v>212</v>
      </c>
      <c r="C13" s="75" t="s">
        <v>213</v>
      </c>
      <c r="D13" s="75" t="s">
        <v>18</v>
      </c>
      <c r="E13" s="75" t="s">
        <v>212</v>
      </c>
      <c r="F13" s="75" t="s">
        <v>213</v>
      </c>
      <c r="G13" s="75" t="s">
        <v>18</v>
      </c>
      <c r="H13" s="75" t="s">
        <v>212</v>
      </c>
      <c r="I13" s="75" t="s">
        <v>213</v>
      </c>
      <c r="J13" s="75" t="s">
        <v>18</v>
      </c>
      <c r="K13" s="75" t="s">
        <v>212</v>
      </c>
      <c r="L13" s="75" t="s">
        <v>213</v>
      </c>
      <c r="M13" s="75" t="s">
        <v>18</v>
      </c>
      <c r="N13" s="75" t="s">
        <v>212</v>
      </c>
      <c r="O13" s="75" t="s">
        <v>213</v>
      </c>
      <c r="P13" s="75" t="s">
        <v>18</v>
      </c>
    </row>
    <row r="14" spans="1:16" s="72" customFormat="1" ht="15" customHeight="1" thickTop="1" x14ac:dyDescent="0.25">
      <c r="A14" s="76" t="s">
        <v>214</v>
      </c>
      <c r="B14" s="77">
        <v>0</v>
      </c>
      <c r="C14" s="77">
        <v>0</v>
      </c>
      <c r="D14" s="78">
        <v>0</v>
      </c>
      <c r="E14" s="77">
        <v>3</v>
      </c>
      <c r="F14" s="77">
        <v>3</v>
      </c>
      <c r="G14" s="78">
        <v>60000</v>
      </c>
      <c r="H14" s="77">
        <v>2</v>
      </c>
      <c r="I14" s="77">
        <v>2</v>
      </c>
      <c r="J14" s="78">
        <v>40000</v>
      </c>
      <c r="K14" s="77">
        <v>0</v>
      </c>
      <c r="L14" s="77">
        <v>0</v>
      </c>
      <c r="M14" s="78">
        <v>0</v>
      </c>
      <c r="N14" s="77">
        <v>5</v>
      </c>
      <c r="O14" s="77">
        <v>5</v>
      </c>
      <c r="P14" s="78">
        <v>100000</v>
      </c>
    </row>
    <row r="15" spans="1:16" s="72" customFormat="1" ht="15" customHeight="1" x14ac:dyDescent="0.25">
      <c r="A15" s="79" t="s">
        <v>215</v>
      </c>
      <c r="B15" s="80">
        <v>11</v>
      </c>
      <c r="C15" s="80">
        <v>9</v>
      </c>
      <c r="D15" s="81">
        <v>12391.42</v>
      </c>
      <c r="E15" s="80">
        <v>0</v>
      </c>
      <c r="F15" s="80">
        <v>0</v>
      </c>
      <c r="G15" s="81">
        <v>0</v>
      </c>
      <c r="H15" s="80">
        <v>0</v>
      </c>
      <c r="I15" s="80">
        <v>0</v>
      </c>
      <c r="J15" s="81">
        <v>0</v>
      </c>
      <c r="K15" s="80">
        <v>0</v>
      </c>
      <c r="L15" s="80">
        <v>0</v>
      </c>
      <c r="M15" s="81">
        <v>0</v>
      </c>
      <c r="N15" s="77">
        <v>11</v>
      </c>
      <c r="O15" s="77">
        <v>9</v>
      </c>
      <c r="P15" s="78">
        <v>12391.42</v>
      </c>
    </row>
    <row r="16" spans="1:16" s="72" customFormat="1" ht="15" customHeight="1" x14ac:dyDescent="0.25">
      <c r="A16" s="79" t="s">
        <v>216</v>
      </c>
      <c r="B16" s="80">
        <v>5</v>
      </c>
      <c r="C16" s="80">
        <v>5</v>
      </c>
      <c r="D16" s="81">
        <v>15000</v>
      </c>
      <c r="E16" s="80">
        <v>5</v>
      </c>
      <c r="F16" s="80">
        <v>5</v>
      </c>
      <c r="G16" s="81">
        <v>15000</v>
      </c>
      <c r="H16" s="80">
        <v>0</v>
      </c>
      <c r="I16" s="80">
        <v>0</v>
      </c>
      <c r="J16" s="81">
        <v>0</v>
      </c>
      <c r="K16" s="80">
        <v>4</v>
      </c>
      <c r="L16" s="80">
        <v>4</v>
      </c>
      <c r="M16" s="81">
        <v>12000</v>
      </c>
      <c r="N16" s="77">
        <v>14</v>
      </c>
      <c r="O16" s="77">
        <v>14</v>
      </c>
      <c r="P16" s="78">
        <v>42000</v>
      </c>
    </row>
    <row r="17" spans="1:16" s="72" customFormat="1" ht="15" customHeight="1" x14ac:dyDescent="0.25">
      <c r="A17" s="82" t="s">
        <v>217</v>
      </c>
      <c r="B17" s="83">
        <v>0</v>
      </c>
      <c r="C17" s="83">
        <v>0</v>
      </c>
      <c r="D17" s="84">
        <v>0</v>
      </c>
      <c r="E17" s="83">
        <v>0</v>
      </c>
      <c r="F17" s="83">
        <v>0</v>
      </c>
      <c r="G17" s="84">
        <v>0</v>
      </c>
      <c r="H17" s="83">
        <v>3</v>
      </c>
      <c r="I17" s="83">
        <v>3</v>
      </c>
      <c r="J17" s="84">
        <v>11000</v>
      </c>
      <c r="K17" s="83">
        <v>1</v>
      </c>
      <c r="L17" s="83">
        <v>1</v>
      </c>
      <c r="M17" s="84">
        <v>5000</v>
      </c>
      <c r="N17" s="77">
        <v>4</v>
      </c>
      <c r="O17" s="77">
        <v>4</v>
      </c>
      <c r="P17" s="78">
        <v>16000</v>
      </c>
    </row>
    <row r="18" spans="1:16" s="72" customFormat="1" ht="15" customHeight="1" x14ac:dyDescent="0.25">
      <c r="A18" s="82" t="s">
        <v>218</v>
      </c>
      <c r="B18" s="83">
        <v>0</v>
      </c>
      <c r="C18" s="83">
        <v>0</v>
      </c>
      <c r="D18" s="84">
        <v>0</v>
      </c>
      <c r="E18" s="83">
        <v>0</v>
      </c>
      <c r="F18" s="83">
        <v>0</v>
      </c>
      <c r="G18" s="84">
        <v>0</v>
      </c>
      <c r="H18" s="83">
        <v>0</v>
      </c>
      <c r="I18" s="83">
        <v>0</v>
      </c>
      <c r="J18" s="84">
        <v>0</v>
      </c>
      <c r="K18" s="83">
        <v>0</v>
      </c>
      <c r="L18" s="83">
        <v>0</v>
      </c>
      <c r="M18" s="84">
        <v>0</v>
      </c>
      <c r="N18" s="77">
        <v>0</v>
      </c>
      <c r="O18" s="77">
        <v>0</v>
      </c>
      <c r="P18" s="78">
        <v>0</v>
      </c>
    </row>
    <row r="19" spans="1:16" s="72" customFormat="1" ht="15" customHeight="1" x14ac:dyDescent="0.25">
      <c r="A19" s="79" t="s">
        <v>219</v>
      </c>
      <c r="B19" s="80">
        <v>3</v>
      </c>
      <c r="C19" s="80">
        <v>3</v>
      </c>
      <c r="D19" s="81">
        <v>1115</v>
      </c>
      <c r="E19" s="80">
        <v>1</v>
      </c>
      <c r="F19" s="80">
        <v>1</v>
      </c>
      <c r="G19" s="81">
        <v>285</v>
      </c>
      <c r="H19" s="80">
        <v>0</v>
      </c>
      <c r="I19" s="80">
        <v>0</v>
      </c>
      <c r="J19" s="81">
        <v>0</v>
      </c>
      <c r="K19" s="80">
        <v>11</v>
      </c>
      <c r="L19" s="80">
        <v>11</v>
      </c>
      <c r="M19" s="81">
        <v>6250</v>
      </c>
      <c r="N19" s="77">
        <v>15</v>
      </c>
      <c r="O19" s="77">
        <v>15</v>
      </c>
      <c r="P19" s="78">
        <v>7650</v>
      </c>
    </row>
    <row r="20" spans="1:16" s="72" customFormat="1" ht="15" customHeight="1" x14ac:dyDescent="0.25">
      <c r="A20" s="79" t="s">
        <v>220</v>
      </c>
      <c r="B20" s="80">
        <v>4</v>
      </c>
      <c r="C20" s="80">
        <v>3</v>
      </c>
      <c r="D20" s="81">
        <v>5795</v>
      </c>
      <c r="E20" s="80">
        <v>6</v>
      </c>
      <c r="F20" s="80">
        <v>5</v>
      </c>
      <c r="G20" s="81">
        <v>10170</v>
      </c>
      <c r="H20" s="80">
        <v>8</v>
      </c>
      <c r="I20" s="80">
        <v>8</v>
      </c>
      <c r="J20" s="81">
        <v>17020</v>
      </c>
      <c r="K20" s="80">
        <v>14</v>
      </c>
      <c r="L20" s="80">
        <v>13</v>
      </c>
      <c r="M20" s="81">
        <v>27015</v>
      </c>
      <c r="N20" s="77">
        <v>32</v>
      </c>
      <c r="O20" s="77">
        <v>29</v>
      </c>
      <c r="P20" s="78">
        <v>60000</v>
      </c>
    </row>
    <row r="21" spans="1:16" s="72" customFormat="1" ht="15" customHeight="1" x14ac:dyDescent="0.25">
      <c r="A21" s="79" t="s">
        <v>221</v>
      </c>
      <c r="B21" s="80">
        <v>13</v>
      </c>
      <c r="C21" s="80">
        <v>2</v>
      </c>
      <c r="D21" s="81">
        <v>130000</v>
      </c>
      <c r="E21" s="80">
        <v>11</v>
      </c>
      <c r="F21" s="80">
        <v>2</v>
      </c>
      <c r="G21" s="81">
        <v>130000</v>
      </c>
      <c r="H21" s="80">
        <v>9</v>
      </c>
      <c r="I21" s="80">
        <v>3</v>
      </c>
      <c r="J21" s="81">
        <v>195000</v>
      </c>
      <c r="K21" s="80">
        <v>27</v>
      </c>
      <c r="L21" s="80">
        <v>3</v>
      </c>
      <c r="M21" s="81">
        <v>195000</v>
      </c>
      <c r="N21" s="77">
        <v>60</v>
      </c>
      <c r="O21" s="77">
        <v>10</v>
      </c>
      <c r="P21" s="78">
        <v>650000</v>
      </c>
    </row>
    <row r="22" spans="1:16" s="72" customFormat="1" ht="15" customHeight="1" thickBot="1" x14ac:dyDescent="0.3">
      <c r="A22" s="85" t="s">
        <v>182</v>
      </c>
      <c r="B22" s="86">
        <f>SUM(B14:B21)</f>
        <v>36</v>
      </c>
      <c r="C22" s="86">
        <f t="shared" ref="C22:P22" si="0">SUM(C14:C21)</f>
        <v>22</v>
      </c>
      <c r="D22" s="87">
        <f t="shared" si="0"/>
        <v>164301.41999999998</v>
      </c>
      <c r="E22" s="86">
        <f t="shared" si="0"/>
        <v>26</v>
      </c>
      <c r="F22" s="86">
        <f t="shared" si="0"/>
        <v>16</v>
      </c>
      <c r="G22" s="87">
        <f t="shared" si="0"/>
        <v>215455</v>
      </c>
      <c r="H22" s="86">
        <f t="shared" si="0"/>
        <v>22</v>
      </c>
      <c r="I22" s="86">
        <f t="shared" si="0"/>
        <v>16</v>
      </c>
      <c r="J22" s="87">
        <f t="shared" si="0"/>
        <v>263020</v>
      </c>
      <c r="K22" s="86">
        <f t="shared" si="0"/>
        <v>57</v>
      </c>
      <c r="L22" s="86">
        <f t="shared" si="0"/>
        <v>32</v>
      </c>
      <c r="M22" s="87">
        <f t="shared" si="0"/>
        <v>245265</v>
      </c>
      <c r="N22" s="86">
        <f t="shared" si="0"/>
        <v>141</v>
      </c>
      <c r="O22" s="86">
        <f t="shared" si="0"/>
        <v>86</v>
      </c>
      <c r="P22" s="87">
        <f t="shared" si="0"/>
        <v>888041.41999999993</v>
      </c>
    </row>
    <row r="23" spans="1:16" ht="15.75" thickTop="1" x14ac:dyDescent="0.25"/>
    <row r="27" spans="1:16" s="72" customFormat="1" ht="15" customHeight="1" x14ac:dyDescent="0.25">
      <c r="A27" s="179" t="s">
        <v>222</v>
      </c>
      <c r="B27" s="181" t="s">
        <v>207</v>
      </c>
      <c r="C27" s="181"/>
      <c r="D27" s="181"/>
      <c r="E27" s="181" t="s">
        <v>208</v>
      </c>
      <c r="F27" s="181"/>
      <c r="G27" s="181"/>
      <c r="H27" s="181" t="s">
        <v>209</v>
      </c>
      <c r="I27" s="181"/>
      <c r="J27" s="181"/>
      <c r="K27" s="181" t="s">
        <v>210</v>
      </c>
      <c r="L27" s="181"/>
      <c r="M27" s="181"/>
      <c r="N27" s="182" t="s">
        <v>223</v>
      </c>
      <c r="O27" s="182" t="s">
        <v>224</v>
      </c>
      <c r="P27" s="182" t="s">
        <v>0</v>
      </c>
    </row>
    <row r="28" spans="1:16" s="72" customFormat="1" ht="15" customHeight="1" thickBot="1" x14ac:dyDescent="0.3">
      <c r="A28" s="180"/>
      <c r="B28" s="75" t="s">
        <v>9</v>
      </c>
      <c r="C28" s="75" t="s">
        <v>8</v>
      </c>
      <c r="D28" s="75" t="s">
        <v>182</v>
      </c>
      <c r="E28" s="75" t="s">
        <v>9</v>
      </c>
      <c r="F28" s="75" t="s">
        <v>8</v>
      </c>
      <c r="G28" s="75" t="s">
        <v>182</v>
      </c>
      <c r="H28" s="75" t="s">
        <v>9</v>
      </c>
      <c r="I28" s="75" t="s">
        <v>8</v>
      </c>
      <c r="J28" s="75" t="s">
        <v>182</v>
      </c>
      <c r="K28" s="75" t="s">
        <v>9</v>
      </c>
      <c r="L28" s="75" t="s">
        <v>8</v>
      </c>
      <c r="M28" s="75" t="s">
        <v>182</v>
      </c>
      <c r="N28" s="183"/>
      <c r="O28" s="183"/>
      <c r="P28" s="183"/>
    </row>
    <row r="29" spans="1:16" s="72" customFormat="1" ht="15" customHeight="1" thickTop="1" x14ac:dyDescent="0.25">
      <c r="A29" s="88" t="s">
        <v>225</v>
      </c>
      <c r="B29" s="88">
        <v>0</v>
      </c>
      <c r="C29" s="88">
        <v>0</v>
      </c>
      <c r="D29" s="88">
        <f>SUM(B29:C29)</f>
        <v>0</v>
      </c>
      <c r="E29" s="88">
        <v>1</v>
      </c>
      <c r="F29" s="88">
        <v>2</v>
      </c>
      <c r="G29" s="88">
        <f>SUM(E29:F29)</f>
        <v>3</v>
      </c>
      <c r="H29" s="88">
        <v>2</v>
      </c>
      <c r="I29" s="88">
        <v>0</v>
      </c>
      <c r="J29" s="88">
        <f>SUM(H29:I29)</f>
        <v>2</v>
      </c>
      <c r="K29" s="88">
        <v>0</v>
      </c>
      <c r="L29" s="88">
        <v>0</v>
      </c>
      <c r="M29" s="88">
        <f>SUM(K29:L29)</f>
        <v>0</v>
      </c>
      <c r="N29" s="88">
        <f>B29+E29+H29+K29</f>
        <v>3</v>
      </c>
      <c r="O29" s="88">
        <f t="shared" ref="O29:P36" si="1">C29+F29+I29+L29</f>
        <v>2</v>
      </c>
      <c r="P29" s="88">
        <f t="shared" si="1"/>
        <v>5</v>
      </c>
    </row>
    <row r="30" spans="1:16" s="72" customFormat="1" ht="15" customHeight="1" x14ac:dyDescent="0.25">
      <c r="A30" s="89" t="s">
        <v>226</v>
      </c>
      <c r="B30" s="89">
        <v>4</v>
      </c>
      <c r="C30" s="89">
        <v>5</v>
      </c>
      <c r="D30" s="88">
        <f t="shared" ref="D30:D36" si="2">SUM(B30:C30)</f>
        <v>9</v>
      </c>
      <c r="E30" s="89">
        <v>0</v>
      </c>
      <c r="F30" s="89">
        <v>0</v>
      </c>
      <c r="G30" s="88">
        <f t="shared" ref="G30:G36" si="3">SUM(E30:F30)</f>
        <v>0</v>
      </c>
      <c r="H30" s="89">
        <v>0</v>
      </c>
      <c r="I30" s="89">
        <v>0</v>
      </c>
      <c r="J30" s="88">
        <f t="shared" ref="J30:J36" si="4">SUM(H30:I30)</f>
        <v>0</v>
      </c>
      <c r="K30" s="89">
        <v>0</v>
      </c>
      <c r="L30" s="89">
        <v>0</v>
      </c>
      <c r="M30" s="88">
        <f t="shared" ref="M30:M36" si="5">SUM(K30:L30)</f>
        <v>0</v>
      </c>
      <c r="N30" s="88">
        <f t="shared" ref="N30:N36" si="6">B30+E30+H30+K30</f>
        <v>4</v>
      </c>
      <c r="O30" s="88">
        <f t="shared" si="1"/>
        <v>5</v>
      </c>
      <c r="P30" s="88">
        <f t="shared" si="1"/>
        <v>9</v>
      </c>
    </row>
    <row r="31" spans="1:16" s="72" customFormat="1" ht="15" customHeight="1" x14ac:dyDescent="0.25">
      <c r="A31" s="89" t="s">
        <v>216</v>
      </c>
      <c r="B31" s="89">
        <v>4</v>
      </c>
      <c r="C31" s="89">
        <v>1</v>
      </c>
      <c r="D31" s="88">
        <f t="shared" si="2"/>
        <v>5</v>
      </c>
      <c r="E31" s="89">
        <v>2</v>
      </c>
      <c r="F31" s="89">
        <v>3</v>
      </c>
      <c r="G31" s="88">
        <f t="shared" si="3"/>
        <v>5</v>
      </c>
      <c r="H31" s="89">
        <v>0</v>
      </c>
      <c r="I31" s="89">
        <v>0</v>
      </c>
      <c r="J31" s="88">
        <f t="shared" si="4"/>
        <v>0</v>
      </c>
      <c r="K31" s="89">
        <v>3</v>
      </c>
      <c r="L31" s="89">
        <v>1</v>
      </c>
      <c r="M31" s="88">
        <f t="shared" si="5"/>
        <v>4</v>
      </c>
      <c r="N31" s="88">
        <f t="shared" si="6"/>
        <v>9</v>
      </c>
      <c r="O31" s="88">
        <f t="shared" si="1"/>
        <v>5</v>
      </c>
      <c r="P31" s="88">
        <f t="shared" si="1"/>
        <v>14</v>
      </c>
    </row>
    <row r="32" spans="1:16" s="72" customFormat="1" ht="15" customHeight="1" x14ac:dyDescent="0.25">
      <c r="A32" s="89" t="s">
        <v>217</v>
      </c>
      <c r="B32" s="89">
        <v>0</v>
      </c>
      <c r="C32" s="89">
        <v>0</v>
      </c>
      <c r="D32" s="88">
        <f t="shared" si="2"/>
        <v>0</v>
      </c>
      <c r="E32" s="89">
        <v>0</v>
      </c>
      <c r="F32" s="89">
        <v>0</v>
      </c>
      <c r="G32" s="88">
        <f t="shared" si="3"/>
        <v>0</v>
      </c>
      <c r="H32" s="89">
        <v>3</v>
      </c>
      <c r="I32" s="89">
        <v>0</v>
      </c>
      <c r="J32" s="88">
        <f t="shared" si="4"/>
        <v>3</v>
      </c>
      <c r="K32" s="89">
        <v>1</v>
      </c>
      <c r="L32" s="89">
        <v>0</v>
      </c>
      <c r="M32" s="88">
        <f t="shared" si="5"/>
        <v>1</v>
      </c>
      <c r="N32" s="88">
        <f t="shared" si="6"/>
        <v>4</v>
      </c>
      <c r="O32" s="88">
        <f t="shared" si="1"/>
        <v>0</v>
      </c>
      <c r="P32" s="88">
        <f t="shared" si="1"/>
        <v>4</v>
      </c>
    </row>
    <row r="33" spans="1:16" s="72" customFormat="1" ht="15" customHeight="1" x14ac:dyDescent="0.25">
      <c r="A33" s="37" t="s">
        <v>227</v>
      </c>
      <c r="B33" s="89">
        <v>0</v>
      </c>
      <c r="C33" s="89">
        <v>0</v>
      </c>
      <c r="D33" s="88">
        <f t="shared" si="2"/>
        <v>0</v>
      </c>
      <c r="E33" s="89">
        <v>0</v>
      </c>
      <c r="F33" s="89">
        <v>0</v>
      </c>
      <c r="G33" s="88">
        <f t="shared" si="3"/>
        <v>0</v>
      </c>
      <c r="H33" s="89">
        <v>0</v>
      </c>
      <c r="I33" s="89">
        <v>0</v>
      </c>
      <c r="J33" s="88">
        <f t="shared" si="4"/>
        <v>0</v>
      </c>
      <c r="K33" s="89">
        <v>0</v>
      </c>
      <c r="L33" s="89">
        <v>0</v>
      </c>
      <c r="M33" s="88">
        <f t="shared" si="5"/>
        <v>0</v>
      </c>
      <c r="N33" s="88">
        <f t="shared" si="6"/>
        <v>0</v>
      </c>
      <c r="O33" s="88">
        <f t="shared" si="1"/>
        <v>0</v>
      </c>
      <c r="P33" s="88">
        <f t="shared" si="1"/>
        <v>0</v>
      </c>
    </row>
    <row r="34" spans="1:16" s="72" customFormat="1" ht="15" customHeight="1" x14ac:dyDescent="0.25">
      <c r="A34" s="89" t="s">
        <v>219</v>
      </c>
      <c r="B34" s="89">
        <v>1</v>
      </c>
      <c r="C34" s="89">
        <v>2</v>
      </c>
      <c r="D34" s="88">
        <f t="shared" si="2"/>
        <v>3</v>
      </c>
      <c r="E34" s="89">
        <v>1</v>
      </c>
      <c r="F34" s="89">
        <v>0</v>
      </c>
      <c r="G34" s="88">
        <f t="shared" si="3"/>
        <v>1</v>
      </c>
      <c r="H34" s="89">
        <v>0</v>
      </c>
      <c r="I34" s="89">
        <v>0</v>
      </c>
      <c r="J34" s="88">
        <f t="shared" si="4"/>
        <v>0</v>
      </c>
      <c r="K34" s="89">
        <v>4</v>
      </c>
      <c r="L34" s="89">
        <v>7</v>
      </c>
      <c r="M34" s="88">
        <f t="shared" si="5"/>
        <v>11</v>
      </c>
      <c r="N34" s="88">
        <f t="shared" si="6"/>
        <v>6</v>
      </c>
      <c r="O34" s="88">
        <f t="shared" si="1"/>
        <v>9</v>
      </c>
      <c r="P34" s="88">
        <f t="shared" si="1"/>
        <v>15</v>
      </c>
    </row>
    <row r="35" spans="1:16" s="72" customFormat="1" ht="15" customHeight="1" x14ac:dyDescent="0.25">
      <c r="A35" s="37" t="s">
        <v>220</v>
      </c>
      <c r="B35" s="89">
        <v>1</v>
      </c>
      <c r="C35" s="89">
        <v>2</v>
      </c>
      <c r="D35" s="88">
        <f t="shared" si="2"/>
        <v>3</v>
      </c>
      <c r="E35" s="89">
        <v>0</v>
      </c>
      <c r="F35" s="89">
        <v>5</v>
      </c>
      <c r="G35" s="88">
        <f t="shared" si="3"/>
        <v>5</v>
      </c>
      <c r="H35" s="89">
        <v>6</v>
      </c>
      <c r="I35" s="89">
        <v>2</v>
      </c>
      <c r="J35" s="88">
        <f t="shared" si="4"/>
        <v>8</v>
      </c>
      <c r="K35" s="89">
        <v>6</v>
      </c>
      <c r="L35" s="89">
        <v>7</v>
      </c>
      <c r="M35" s="88">
        <f t="shared" si="5"/>
        <v>13</v>
      </c>
      <c r="N35" s="88">
        <f t="shared" si="6"/>
        <v>13</v>
      </c>
      <c r="O35" s="88">
        <f t="shared" si="1"/>
        <v>16</v>
      </c>
      <c r="P35" s="88">
        <f t="shared" si="1"/>
        <v>29</v>
      </c>
    </row>
    <row r="36" spans="1:16" s="72" customFormat="1" ht="15" customHeight="1" x14ac:dyDescent="0.25">
      <c r="A36" s="89" t="s">
        <v>228</v>
      </c>
      <c r="B36" s="89">
        <v>2</v>
      </c>
      <c r="C36" s="89">
        <v>0</v>
      </c>
      <c r="D36" s="88">
        <f t="shared" si="2"/>
        <v>2</v>
      </c>
      <c r="E36" s="89">
        <v>0</v>
      </c>
      <c r="F36" s="89">
        <v>2</v>
      </c>
      <c r="G36" s="88">
        <f t="shared" si="3"/>
        <v>2</v>
      </c>
      <c r="H36" s="89">
        <v>2</v>
      </c>
      <c r="I36" s="89">
        <v>1</v>
      </c>
      <c r="J36" s="88">
        <f t="shared" si="4"/>
        <v>3</v>
      </c>
      <c r="K36" s="89">
        <v>2</v>
      </c>
      <c r="L36" s="89">
        <v>1</v>
      </c>
      <c r="M36" s="88">
        <f t="shared" si="5"/>
        <v>3</v>
      </c>
      <c r="N36" s="88">
        <f t="shared" si="6"/>
        <v>6</v>
      </c>
      <c r="O36" s="88">
        <f t="shared" si="1"/>
        <v>4</v>
      </c>
      <c r="P36" s="88">
        <f t="shared" si="1"/>
        <v>10</v>
      </c>
    </row>
    <row r="37" spans="1:16" s="72" customFormat="1" ht="15" customHeight="1" thickBot="1" x14ac:dyDescent="0.3">
      <c r="A37" s="90" t="s">
        <v>229</v>
      </c>
      <c r="B37" s="90">
        <f t="shared" ref="B37:P37" si="7">SUM(B29:B36)</f>
        <v>12</v>
      </c>
      <c r="C37" s="90">
        <f t="shared" si="7"/>
        <v>10</v>
      </c>
      <c r="D37" s="90">
        <f t="shared" si="7"/>
        <v>22</v>
      </c>
      <c r="E37" s="90">
        <f t="shared" si="7"/>
        <v>4</v>
      </c>
      <c r="F37" s="90">
        <f t="shared" si="7"/>
        <v>12</v>
      </c>
      <c r="G37" s="90">
        <f t="shared" si="7"/>
        <v>16</v>
      </c>
      <c r="H37" s="90">
        <f t="shared" si="7"/>
        <v>13</v>
      </c>
      <c r="I37" s="90">
        <f t="shared" si="7"/>
        <v>3</v>
      </c>
      <c r="J37" s="90">
        <f t="shared" si="7"/>
        <v>16</v>
      </c>
      <c r="K37" s="90">
        <f t="shared" si="7"/>
        <v>16</v>
      </c>
      <c r="L37" s="90">
        <f t="shared" si="7"/>
        <v>16</v>
      </c>
      <c r="M37" s="90">
        <f t="shared" si="7"/>
        <v>32</v>
      </c>
      <c r="N37" s="90">
        <f t="shared" si="7"/>
        <v>45</v>
      </c>
      <c r="O37" s="90">
        <f t="shared" si="7"/>
        <v>41</v>
      </c>
      <c r="P37" s="90">
        <f t="shared" si="7"/>
        <v>86</v>
      </c>
    </row>
    <row r="38" spans="1:16" ht="15.75" thickTop="1" x14ac:dyDescent="0.25"/>
  </sheetData>
  <mergeCells count="16">
    <mergeCell ref="O27:O28"/>
    <mergeCell ref="P27:P28"/>
    <mergeCell ref="A27:A28"/>
    <mergeCell ref="B27:D27"/>
    <mergeCell ref="E27:G27"/>
    <mergeCell ref="H27:J27"/>
    <mergeCell ref="K27:M27"/>
    <mergeCell ref="N27:N28"/>
    <mergeCell ref="M1:P1"/>
    <mergeCell ref="A8:P8"/>
    <mergeCell ref="A12:A13"/>
    <mergeCell ref="B12:D12"/>
    <mergeCell ref="E12:G12"/>
    <mergeCell ref="H12:J12"/>
    <mergeCell ref="K12:M12"/>
    <mergeCell ref="N12:P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2021_Investigación</vt:lpstr>
      <vt:lpstr>2021_Proxectos</vt:lpstr>
      <vt:lpstr>2021_Prox. centro_campus_GI</vt:lpstr>
      <vt:lpstr>2021_Axudas UVigo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2022-04-08T09:44:56Z</dcterms:created>
  <dcterms:modified xsi:type="dcterms:W3CDTF">2022-04-29T10:10:20Z</dcterms:modified>
</cp:coreProperties>
</file>