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investigación\"/>
    </mc:Choice>
  </mc:AlternateContent>
  <xr:revisionPtr revIDLastSave="0" documentId="13_ncr:1_{2741407F-0893-4570-A161-65CFAFEA30E0}" xr6:coauthVersionLast="47" xr6:coauthVersionMax="47" xr10:uidLastSave="{00000000-0000-0000-0000-000000000000}"/>
  <bookViews>
    <workbookView xWindow="-120" yWindow="-120" windowWidth="29040" windowHeight="15840" xr2:uid="{13DB68A1-85C1-4135-8457-8B59836637FC}"/>
  </bookViews>
  <sheets>
    <sheet name="2021_Centros singulares_proxect" sheetId="1" r:id="rId1"/>
    <sheet name="2021_Centros singulares_I+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1" i="2" l="1"/>
  <c r="J81" i="2"/>
  <c r="H81" i="2"/>
  <c r="F81" i="2"/>
  <c r="E81" i="2"/>
  <c r="C81" i="2"/>
  <c r="B81" i="2"/>
  <c r="D81" i="2" s="1"/>
  <c r="I80" i="2"/>
  <c r="G80" i="2"/>
  <c r="D80" i="2"/>
  <c r="I79" i="2"/>
  <c r="G79" i="2"/>
  <c r="D79" i="2"/>
  <c r="I78" i="2"/>
  <c r="G78" i="2"/>
  <c r="D78" i="2"/>
  <c r="I77" i="2"/>
  <c r="G77" i="2"/>
  <c r="D77" i="2"/>
  <c r="I76" i="2"/>
  <c r="G76" i="2"/>
  <c r="D76" i="2"/>
  <c r="I75" i="2"/>
  <c r="I81" i="2" s="1"/>
  <c r="G75" i="2"/>
  <c r="G81" i="2" s="1"/>
  <c r="D75" i="2"/>
  <c r="D69" i="2"/>
  <c r="C69" i="2"/>
  <c r="K67" i="2"/>
  <c r="J67" i="2"/>
  <c r="D44" i="2"/>
  <c r="C44" i="2"/>
  <c r="E18" i="2"/>
  <c r="D18" i="2"/>
  <c r="F18" i="2" s="1"/>
  <c r="C18" i="2"/>
  <c r="G18" i="2" s="1"/>
  <c r="B18" i="2"/>
  <c r="G17" i="2"/>
  <c r="F17" i="2"/>
  <c r="G16" i="2"/>
  <c r="F16" i="2"/>
  <c r="G15" i="2"/>
  <c r="F15" i="2"/>
  <c r="F17" i="1" l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B24" i="1"/>
  <c r="C24" i="1"/>
  <c r="D24" i="1"/>
  <c r="F24" i="1" s="1"/>
  <c r="E24" i="1"/>
  <c r="G24" i="1"/>
  <c r="C55" i="1"/>
  <c r="D55" i="1"/>
  <c r="K68" i="1"/>
  <c r="L68" i="1"/>
  <c r="C77" i="1"/>
  <c r="D77" i="1"/>
  <c r="B91" i="1"/>
  <c r="C91" i="1"/>
  <c r="D91" i="1"/>
  <c r="E91" i="1"/>
  <c r="F91" i="1"/>
  <c r="G91" i="1"/>
  <c r="H91" i="1"/>
  <c r="I91" i="1"/>
  <c r="J91" i="1"/>
  <c r="K91" i="1"/>
  <c r="L91" i="1"/>
</calcChain>
</file>

<file path=xl/sharedStrings.xml><?xml version="1.0" encoding="utf-8"?>
<sst xmlns="http://schemas.openxmlformats.org/spreadsheetml/2006/main" count="365" uniqueCount="161">
  <si>
    <t>Total</t>
  </si>
  <si>
    <t>Profesor/a titular de Universidade</t>
  </si>
  <si>
    <t>Profesor/a contratado/a doutor/a</t>
  </si>
  <si>
    <t>Persoal investigador</t>
  </si>
  <si>
    <t>Catedrático/a de Universidade</t>
  </si>
  <si>
    <t>Axudante doutor/a</t>
  </si>
  <si>
    <t xml:space="preserve">Total   </t>
  </si>
  <si>
    <t>Mulleres</t>
  </si>
  <si>
    <t>Homes</t>
  </si>
  <si>
    <t xml:space="preserve">Total  </t>
  </si>
  <si>
    <t>Enxeñaría e Arquitectura</t>
  </si>
  <si>
    <t>Ciencias Sociais e Xurídicas</t>
  </si>
  <si>
    <t>Ciencias da Saúde</t>
  </si>
  <si>
    <t>Ciencias</t>
  </si>
  <si>
    <t>Por categoría e ámbito do IP</t>
  </si>
  <si>
    <t>ECOBAS</t>
  </si>
  <si>
    <t>CINTECX</t>
  </si>
  <si>
    <t>POST GROWTH INNOVATION LAB</t>
  </si>
  <si>
    <t>PGILaB</t>
  </si>
  <si>
    <t>Governance And Economics Research Network</t>
  </si>
  <si>
    <t>GEN</t>
  </si>
  <si>
    <t>CINBIO</t>
  </si>
  <si>
    <t>REDE: Investigación en Economía, Enerxía e Medio Ambiente</t>
  </si>
  <si>
    <t>EA3</t>
  </si>
  <si>
    <t>Xeotecnoloxías Aplicadas</t>
  </si>
  <si>
    <t>TF1</t>
  </si>
  <si>
    <t>Deseño e Simulación Numérica en Enxeñaría Mecánica</t>
  </si>
  <si>
    <t>TDSN</t>
  </si>
  <si>
    <t>CIM</t>
  </si>
  <si>
    <t>Aplicacións Industriais dos Láseres</t>
  </si>
  <si>
    <t>FA5</t>
  </si>
  <si>
    <t>Novos Materiais</t>
  </si>
  <si>
    <t>FA3</t>
  </si>
  <si>
    <t>atlanTTic</t>
  </si>
  <si>
    <t>Enxeñería Química 3</t>
  </si>
  <si>
    <t>EQ3</t>
  </si>
  <si>
    <t>Importe</t>
  </si>
  <si>
    <t>Nº proxectos</t>
  </si>
  <si>
    <t>Categoría</t>
  </si>
  <si>
    <t>GTE (Grupo de Tecnoloxía Enerxética)</t>
  </si>
  <si>
    <t>EM1</t>
  </si>
  <si>
    <t>Por centro singular e categoría do IP</t>
  </si>
  <si>
    <t>Xestión Segura e Sostible de Recursos Minerais</t>
  </si>
  <si>
    <t>CI5</t>
  </si>
  <si>
    <t>ENCOMAT (Enxeñería da Corrosión e Materiais)</t>
  </si>
  <si>
    <t>CI11</t>
  </si>
  <si>
    <t>Xenómica e  Biomedicina</t>
  </si>
  <si>
    <t>XB5</t>
  </si>
  <si>
    <t>TEAM NANO TECH (Grupo de Nanotecnoloxía)</t>
  </si>
  <si>
    <t>TNT</t>
  </si>
  <si>
    <t>Sistemas Informáticos de Nova Xeración</t>
  </si>
  <si>
    <t>SI4</t>
  </si>
  <si>
    <t>X - XUNTA DE GALICIA</t>
  </si>
  <si>
    <t>Química Orgánica 1</t>
  </si>
  <si>
    <t>QO1</t>
  </si>
  <si>
    <t>Europeos_Outros</t>
  </si>
  <si>
    <t>NanoBioMateriais Funcionais</t>
  </si>
  <si>
    <t>QF1</t>
  </si>
  <si>
    <t>Europeos_H2020</t>
  </si>
  <si>
    <t>Inferencia Estatística, Decisión e Investigación Operativa</t>
  </si>
  <si>
    <t>IO1</t>
  </si>
  <si>
    <t>Física Aplicada 2</t>
  </si>
  <si>
    <t>FA2</t>
  </si>
  <si>
    <t>O - OUTROS (convenios, fundacións e outros)</t>
  </si>
  <si>
    <t>Enxeñería Química</t>
  </si>
  <si>
    <t>EQ2</t>
  </si>
  <si>
    <t>Sen asignación</t>
  </si>
  <si>
    <t>Xeoloxía Mariña e Ambiental</t>
  </si>
  <si>
    <t>XM2</t>
  </si>
  <si>
    <t>E - CENTRAL DO ESTADO</t>
  </si>
  <si>
    <t>Oceanografía Xeolóxica e Bioxeoquímica</t>
  </si>
  <si>
    <t>XM1</t>
  </si>
  <si>
    <t>Xenética de Poboacións e Citoxenética</t>
  </si>
  <si>
    <t>XB2</t>
  </si>
  <si>
    <t>ECOLOXÍA ANIMAL</t>
  </si>
  <si>
    <t>GEA</t>
  </si>
  <si>
    <t>INOU</t>
  </si>
  <si>
    <t>Futures Oceans Lab</t>
  </si>
  <si>
    <t>FOL</t>
  </si>
  <si>
    <t>EphysLab</t>
  </si>
  <si>
    <t>FA9</t>
  </si>
  <si>
    <t>Ecoloxía e Zooloxía</t>
  </si>
  <si>
    <t>EZ1</t>
  </si>
  <si>
    <t>Grupo de Tecnoloxías da Información</t>
  </si>
  <si>
    <t>TC1</t>
  </si>
  <si>
    <t>Sistemas Radio</t>
  </si>
  <si>
    <t>SR</t>
  </si>
  <si>
    <t>Grupo de Tecnoloxías Multimedia</t>
  </si>
  <si>
    <t>SC9</t>
  </si>
  <si>
    <t>Antenas, Radar e Comunicacións Ópticas</t>
  </si>
  <si>
    <t>SC7</t>
  </si>
  <si>
    <t>Grupo de Dispositivos de Alta Frecuencia</t>
  </si>
  <si>
    <t>SC2</t>
  </si>
  <si>
    <t>Grupo de Procesado de Sinal en Comunicacións</t>
  </si>
  <si>
    <t>SC10</t>
  </si>
  <si>
    <t>Laboratorio de Redes</t>
  </si>
  <si>
    <t>ET3</t>
  </si>
  <si>
    <t>Grupo de Servicios para la Sociedad de la Información</t>
  </si>
  <si>
    <t>ET2</t>
  </si>
  <si>
    <t>GIST (Grupo de Enxeñería de Sistemas Telemáticos)</t>
  </si>
  <si>
    <t>ET1</t>
  </si>
  <si>
    <t>Importes</t>
  </si>
  <si>
    <t>Nome grupo</t>
  </si>
  <si>
    <t>Código grupo</t>
  </si>
  <si>
    <t>Tipoloxía</t>
  </si>
  <si>
    <t>Desglose segundo adscrición dos grupos de investigación</t>
  </si>
  <si>
    <t>Por centro singular e tipo de proxecto</t>
  </si>
  <si>
    <t>O centro singular atlanTTic ten asignado o proxecto FACENDO 4.0 financiado pola Xunta de Galicia por importe de 325.066€ dos cales 162.533€ corresponden ó CINTEXC</t>
  </si>
  <si>
    <t>O - OUTROS (convenios e fundacións)</t>
  </si>
  <si>
    <t>Europeos_Interrexionais</t>
  </si>
  <si>
    <t>% importe sobre total</t>
  </si>
  <si>
    <t>%sobre total</t>
  </si>
  <si>
    <t>Nº de proxectos</t>
  </si>
  <si>
    <t>Tipo</t>
  </si>
  <si>
    <t>% centros singulares sobre total</t>
  </si>
  <si>
    <t>Captación centros singulares</t>
  </si>
  <si>
    <t>Captación total UVigo</t>
  </si>
  <si>
    <t>2021_PROXECTOS DE INVESTIGACIÓN</t>
  </si>
  <si>
    <t xml:space="preserve">Nota: a asignación dos proxectos captados se fai contando un dos investigadores principais </t>
  </si>
  <si>
    <t>Data do informe: abril 2022</t>
  </si>
  <si>
    <t>Fonte: SAID, OPI, Área de apoio á investigación e transferencia Ourense, SUXI</t>
  </si>
  <si>
    <t>Centros singulares de investigación</t>
  </si>
  <si>
    <t>2021_Captación de recursos de investigación</t>
  </si>
  <si>
    <t>Unidade de Análises e Programas</t>
  </si>
  <si>
    <t>Actividades de I+D contratadas ao longo do ano_Información xeral</t>
  </si>
  <si>
    <t>Fonte: SUXI; Meta4</t>
  </si>
  <si>
    <t>2021_CONTRATACIÓN I+D</t>
  </si>
  <si>
    <t>Actividades totais UVigo</t>
  </si>
  <si>
    <t>Actividades agrupación estratéxicas</t>
  </si>
  <si>
    <t>% agrup. estratéxicas sobre o total</t>
  </si>
  <si>
    <t>Nº actividades</t>
  </si>
  <si>
    <t>% sobre total</t>
  </si>
  <si>
    <t>Contrato</t>
  </si>
  <si>
    <t>Curso</t>
  </si>
  <si>
    <t>Informe</t>
  </si>
  <si>
    <t>Desglose segundo adscrición do grupo de investigación</t>
  </si>
  <si>
    <t>Tipo de actividade por centro/agrupación</t>
  </si>
  <si>
    <t>AtlanTTic</t>
  </si>
  <si>
    <t>TE3</t>
  </si>
  <si>
    <t>Comunicacións Dixitais e Instrumentación</t>
  </si>
  <si>
    <t>TGTA</t>
  </si>
  <si>
    <t>Grupo de Tecnoloxías Aeroespaciais</t>
  </si>
  <si>
    <t>BA2</t>
  </si>
  <si>
    <t>Bioloxía Ambiental</t>
  </si>
  <si>
    <t>ByCIAMA</t>
  </si>
  <si>
    <t>Biotecnoloxía e Calidade en Industrias Agroalimentarias e Medio Ambiente</t>
  </si>
  <si>
    <t>FB2</t>
  </si>
  <si>
    <t>Fisioloxía de Peixes</t>
  </si>
  <si>
    <t>Por centro/agrupación e categoría do PDI</t>
  </si>
  <si>
    <t>XM3</t>
  </si>
  <si>
    <t>Análise de Cuencas Sedimentarias</t>
  </si>
  <si>
    <t>CI8</t>
  </si>
  <si>
    <t>Innovación en Agrolimentación y Salud: Aproximación multidisciplinar mediante análisis químico, neurofisiología, fisiología vegetal,microbiología y biotecnología</t>
  </si>
  <si>
    <t>IN1</t>
  </si>
  <si>
    <t>Inmunoloxía</t>
  </si>
  <si>
    <t>Persoal de programas de investigación</t>
  </si>
  <si>
    <t>EG6</t>
  </si>
  <si>
    <t>CIMA</t>
  </si>
  <si>
    <t>EQ10</t>
  </si>
  <si>
    <t>Enxeñería Química 10</t>
  </si>
  <si>
    <t>Persoal contratado con cargo a proxectos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</si>
</sst>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2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7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1" xfId="0" applyFill="1" applyBorder="1" applyAlignment="1">
      <alignment horizontal="center" vertical="center"/>
    </xf>
    <xf numFmtId="164" fontId="0" fillId="0" borderId="1" xfId="0" applyNumberFormat="1" applyBorder="1"/>
    <xf numFmtId="164" fontId="0" fillId="0" borderId="2" xfId="0" applyNumberFormat="1" applyBorder="1"/>
    <xf numFmtId="0" fontId="0" fillId="2" borderId="7" xfId="0" applyFill="1" applyBorder="1" applyAlignment="1">
      <alignment horizontal="center" vertical="center"/>
    </xf>
    <xf numFmtId="0" fontId="0" fillId="2" borderId="7" xfId="0" applyFill="1" applyBorder="1"/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2" borderId="10" xfId="0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2" fillId="0" borderId="0" xfId="0" applyFont="1"/>
    <xf numFmtId="10" fontId="0" fillId="0" borderId="1" xfId="1" applyNumberFormat="1" applyFont="1" applyBorder="1"/>
    <xf numFmtId="10" fontId="0" fillId="0" borderId="2" xfId="1" applyNumberFormat="1" applyFont="1" applyBorder="1"/>
    <xf numFmtId="10" fontId="0" fillId="0" borderId="3" xfId="1" applyNumberFormat="1" applyFont="1" applyBorder="1"/>
    <xf numFmtId="164" fontId="0" fillId="0" borderId="3" xfId="0" applyNumberFormat="1" applyBorder="1"/>
    <xf numFmtId="0" fontId="0" fillId="2" borderId="1" xfId="0" applyFill="1" applyBorder="1"/>
    <xf numFmtId="0" fontId="5" fillId="0" borderId="0" xfId="2" applyFont="1"/>
    <xf numFmtId="0" fontId="7" fillId="0" borderId="0" xfId="2" applyFont="1" applyAlignment="1">
      <alignment horizontal="left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2"/>
    <xf numFmtId="0" fontId="10" fillId="0" borderId="0" xfId="2" applyFont="1" applyAlignment="1">
      <alignment vertical="center" wrapText="1"/>
    </xf>
    <xf numFmtId="0" fontId="11" fillId="0" borderId="0" xfId="2" applyFont="1"/>
    <xf numFmtId="0" fontId="5" fillId="0" borderId="11" xfId="2" applyFont="1" applyBorder="1"/>
    <xf numFmtId="0" fontId="12" fillId="0" borderId="11" xfId="2" applyFont="1" applyBorder="1" applyAlignment="1">
      <alignment horizontal="center" vertical="center"/>
    </xf>
    <xf numFmtId="0" fontId="7" fillId="0" borderId="11" xfId="2" applyFont="1" applyBorder="1" applyAlignment="1">
      <alignment horizontal="left" wrapText="1"/>
    </xf>
    <xf numFmtId="0" fontId="0" fillId="0" borderId="11" xfId="0" applyBorder="1"/>
    <xf numFmtId="0" fontId="4" fillId="0" borderId="11" xfId="2" applyBorder="1"/>
    <xf numFmtId="0" fontId="10" fillId="0" borderId="11" xfId="2" applyFont="1" applyBorder="1" applyAlignment="1">
      <alignment vertical="center" wrapText="1"/>
    </xf>
    <xf numFmtId="0" fontId="13" fillId="0" borderId="11" xfId="2" applyFont="1" applyBorder="1"/>
    <xf numFmtId="0" fontId="14" fillId="0" borderId="11" xfId="2" applyFont="1" applyBorder="1" applyAlignment="1">
      <alignment vertical="center" wrapText="1"/>
    </xf>
    <xf numFmtId="0" fontId="15" fillId="0" borderId="11" xfId="2" applyFont="1" applyBorder="1"/>
    <xf numFmtId="0" fontId="1" fillId="0" borderId="11" xfId="0" applyFont="1" applyBorder="1"/>
    <xf numFmtId="0" fontId="15" fillId="0" borderId="11" xfId="2" applyFont="1" applyBorder="1" applyAlignment="1">
      <alignment wrapText="1"/>
    </xf>
    <xf numFmtId="0" fontId="16" fillId="0" borderId="11" xfId="2" applyFont="1" applyBorder="1" applyAlignment="1">
      <alignment horizontal="left" wrapText="1"/>
    </xf>
    <xf numFmtId="0" fontId="13" fillId="0" borderId="0" xfId="2" applyFont="1"/>
    <xf numFmtId="0" fontId="14" fillId="0" borderId="0" xfId="2" applyFont="1" applyAlignment="1">
      <alignment vertical="center" wrapText="1"/>
    </xf>
    <xf numFmtId="0" fontId="15" fillId="0" borderId="0" xfId="2" applyFont="1"/>
    <xf numFmtId="0" fontId="1" fillId="0" borderId="0" xfId="0" applyFont="1"/>
    <xf numFmtId="0" fontId="15" fillId="0" borderId="0" xfId="2" applyFont="1" applyAlignment="1">
      <alignment wrapText="1"/>
    </xf>
    <xf numFmtId="0" fontId="16" fillId="0" borderId="0" xfId="2" applyFont="1" applyAlignment="1">
      <alignment horizontal="left" wrapText="1"/>
    </xf>
    <xf numFmtId="0" fontId="17" fillId="0" borderId="0" xfId="2" applyFont="1"/>
    <xf numFmtId="0" fontId="0" fillId="0" borderId="0" xfId="0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10" fontId="0" fillId="0" borderId="0" xfId="1" applyNumberFormat="1" applyFont="1" applyBorder="1"/>
    <xf numFmtId="0" fontId="0" fillId="3" borderId="7" xfId="0" applyFill="1" applyBorder="1"/>
    <xf numFmtId="0" fontId="0" fillId="3" borderId="7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</cellXfs>
  <cellStyles count="3">
    <cellStyle name="Normal" xfId="0" builtinId="0"/>
    <cellStyle name="Normal 2 3" xfId="2" xr:uid="{9026FF4A-30C8-4A72-9D54-5E8862F50BD8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ES" sz="1400"/>
              <a:t>% recursos captados centros singulares</a:t>
            </a:r>
            <a:r>
              <a:rPr lang="es-ES" sz="1400" baseline="0"/>
              <a:t> sobre total da UVigo</a:t>
            </a:r>
            <a:endParaRPr lang="es-E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'2021_Centros singulares_proxect'!$A$17:$A$23</c:f>
              <c:strCache>
                <c:ptCount val="7"/>
                <c:pt idx="0">
                  <c:v>E - CENTRAL DO ESTADO</c:v>
                </c:pt>
                <c:pt idx="1">
                  <c:v>Europeos_H2020</c:v>
                </c:pt>
                <c:pt idx="2">
                  <c:v>Europeos_Interrexionais</c:v>
                </c:pt>
                <c:pt idx="3">
                  <c:v>Europeos_Outros</c:v>
                </c:pt>
                <c:pt idx="4">
                  <c:v>INOU</c:v>
                </c:pt>
                <c:pt idx="5">
                  <c:v>O - OUTROS (convenios e fundacións)</c:v>
                </c:pt>
                <c:pt idx="6">
                  <c:v>X - XUNTA DE GALICIA</c:v>
                </c:pt>
              </c:strCache>
            </c:strRef>
          </c:cat>
          <c:val>
            <c:numRef>
              <c:f>'2021_Centros singulares_proxect'!$G$17:$G$23</c:f>
              <c:numCache>
                <c:formatCode>0.00%</c:formatCode>
                <c:ptCount val="7"/>
                <c:pt idx="0">
                  <c:v>0.71265926160880866</c:v>
                </c:pt>
                <c:pt idx="1">
                  <c:v>0.87950052792572375</c:v>
                </c:pt>
                <c:pt idx="2">
                  <c:v>0</c:v>
                </c:pt>
                <c:pt idx="3">
                  <c:v>1</c:v>
                </c:pt>
                <c:pt idx="4">
                  <c:v>0.24840764331210191</c:v>
                </c:pt>
                <c:pt idx="5">
                  <c:v>0.89729803915936157</c:v>
                </c:pt>
                <c:pt idx="6">
                  <c:v>0.66414029718156553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94-4158-B29B-10ED03336C4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458817632"/>
        <c:axId val="1458826368"/>
      </c:barChart>
      <c:catAx>
        <c:axId val="145881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8826368"/>
        <c:crosses val="autoZero"/>
        <c:auto val="1"/>
        <c:lblAlgn val="ctr"/>
        <c:lblOffset val="100"/>
        <c:noMultiLvlLbl val="0"/>
      </c:catAx>
      <c:valAx>
        <c:axId val="1458826368"/>
        <c:scaling>
          <c:orientation val="minMax"/>
          <c:max val="1"/>
        </c:scaling>
        <c:delete val="0"/>
        <c:axPos val="l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881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recursos captados centros singulares sobre total da UVigo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'2021_Centros singulares_I+D'!$A$15:$A$17</c:f>
              <c:strCache>
                <c:ptCount val="3"/>
                <c:pt idx="0">
                  <c:v>Contrato</c:v>
                </c:pt>
                <c:pt idx="1">
                  <c:v>Curso</c:v>
                </c:pt>
                <c:pt idx="2">
                  <c:v>Informe</c:v>
                </c:pt>
              </c:strCache>
            </c:strRef>
          </c:cat>
          <c:val>
            <c:numRef>
              <c:f>'2021_Centros singulares_I+D'!$G$15:$G$17</c:f>
              <c:numCache>
                <c:formatCode>0.00%</c:formatCode>
                <c:ptCount val="3"/>
                <c:pt idx="0">
                  <c:v>0.70540551092479931</c:v>
                </c:pt>
                <c:pt idx="1">
                  <c:v>0.48384204779498674</c:v>
                </c:pt>
                <c:pt idx="2">
                  <c:v>0.40447797938017149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5-42C7-BA8C-202AF310EDB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032063"/>
        <c:axId val="6029567"/>
      </c:barChart>
      <c:catAx>
        <c:axId val="6032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9567"/>
        <c:crosses val="autoZero"/>
        <c:auto val="1"/>
        <c:lblAlgn val="ctr"/>
        <c:lblOffset val="100"/>
        <c:noMultiLvlLbl val="0"/>
      </c:catAx>
      <c:valAx>
        <c:axId val="602956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32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0</xdr:row>
      <xdr:rowOff>138113</xdr:rowOff>
    </xdr:from>
    <xdr:to>
      <xdr:col>1</xdr:col>
      <xdr:colOff>733425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2436E29-7E8C-427F-AB40-DB7CA8F55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38113"/>
          <a:ext cx="1400174" cy="52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1009650</xdr:colOff>
      <xdr:row>11</xdr:row>
      <xdr:rowOff>123825</xdr:rowOff>
    </xdr:from>
    <xdr:to>
      <xdr:col>11</xdr:col>
      <xdr:colOff>714375</xdr:colOff>
      <xdr:row>26</xdr:row>
      <xdr:rowOff>33337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BE1DCA9-76CF-4400-B106-C0ABDF707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1</xdr:col>
      <xdr:colOff>2047875</xdr:colOff>
      <xdr:row>0</xdr:row>
      <xdr:rowOff>514350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0A55178-6B66-4FBD-8666-55FE4DC43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28098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295275</xdr:colOff>
      <xdr:row>12</xdr:row>
      <xdr:rowOff>19050</xdr:rowOff>
    </xdr:from>
    <xdr:to>
      <xdr:col>9</xdr:col>
      <xdr:colOff>180975</xdr:colOff>
      <xdr:row>26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DD589DA-E0B8-42A5-9119-25CB46262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26703-2099-48DD-BF8B-B7EC53FA5729}">
  <dimension ref="A1:N92"/>
  <sheetViews>
    <sheetView tabSelected="1" workbookViewId="0">
      <selection activeCell="A2" sqref="A2"/>
    </sheetView>
  </sheetViews>
  <sheetFormatPr baseColWidth="10" defaultRowHeight="15" x14ac:dyDescent="0.25"/>
  <cols>
    <col min="1" max="1" width="34.140625" customWidth="1"/>
    <col min="2" max="2" width="22.5703125" customWidth="1"/>
    <col min="3" max="3" width="14.140625" bestFit="1" customWidth="1"/>
    <col min="4" max="4" width="15.140625" bestFit="1" customWidth="1"/>
    <col min="5" max="5" width="14.140625" bestFit="1" customWidth="1"/>
    <col min="6" max="6" width="12.140625" bestFit="1" customWidth="1"/>
    <col min="7" max="7" width="20.28515625" bestFit="1" customWidth="1"/>
    <col min="8" max="8" width="29" bestFit="1" customWidth="1"/>
    <col min="9" max="9" width="13.7109375" customWidth="1"/>
    <col min="10" max="10" width="55.28515625" bestFit="1" customWidth="1"/>
    <col min="12" max="12" width="14.140625" bestFit="1" customWidth="1"/>
  </cols>
  <sheetData>
    <row r="1" spans="1:14" s="19" customFormat="1" ht="56.25" customHeight="1" thickBot="1" x14ac:dyDescent="0.3">
      <c r="A1" s="27"/>
      <c r="B1" s="32"/>
      <c r="C1" s="31"/>
      <c r="D1" s="31"/>
      <c r="E1" s="30"/>
      <c r="F1" s="30"/>
      <c r="G1" s="29"/>
      <c r="H1" s="27"/>
      <c r="I1" s="27"/>
      <c r="J1" s="27"/>
      <c r="K1" s="27"/>
      <c r="L1" s="27"/>
      <c r="M1" s="28"/>
      <c r="N1" s="27"/>
    </row>
    <row r="2" spans="1:14" s="19" customFormat="1" ht="17.25" customHeight="1" x14ac:dyDescent="0.25">
      <c r="B2" s="25"/>
      <c r="C2" s="24"/>
      <c r="D2" s="24"/>
      <c r="E2"/>
      <c r="F2"/>
      <c r="G2" s="20"/>
      <c r="H2" s="20"/>
      <c r="I2" s="20"/>
    </row>
    <row r="3" spans="1:14" s="19" customFormat="1" ht="15" customHeight="1" x14ac:dyDescent="0.25">
      <c r="A3" s="26" t="s">
        <v>122</v>
      </c>
      <c r="B3" s="25"/>
      <c r="C3" s="24"/>
      <c r="D3" s="24"/>
      <c r="E3"/>
      <c r="F3"/>
      <c r="G3" s="20"/>
      <c r="H3" s="20"/>
      <c r="I3" s="20"/>
    </row>
    <row r="4" spans="1:14" s="19" customFormat="1" ht="15" customHeight="1" x14ac:dyDescent="0.25">
      <c r="A4" s="26" t="s">
        <v>121</v>
      </c>
      <c r="B4" s="25"/>
      <c r="C4" s="24"/>
      <c r="D4" s="24"/>
      <c r="E4"/>
      <c r="F4"/>
      <c r="G4" s="20"/>
      <c r="H4" s="20"/>
      <c r="I4" s="20"/>
    </row>
    <row r="5" spans="1:14" s="19" customFormat="1" ht="15" customHeight="1" x14ac:dyDescent="0.2">
      <c r="A5" s="23" t="s">
        <v>120</v>
      </c>
      <c r="H5" s="20"/>
      <c r="I5" s="20"/>
    </row>
    <row r="6" spans="1:14" s="19" customFormat="1" ht="15" customHeight="1" x14ac:dyDescent="0.2">
      <c r="A6" s="21" t="s">
        <v>119</v>
      </c>
      <c r="H6" s="20"/>
      <c r="I6" s="20"/>
    </row>
    <row r="7" spans="1:14" s="19" customFormat="1" ht="15" customHeight="1" x14ac:dyDescent="0.2">
      <c r="A7" s="21"/>
      <c r="H7" s="20"/>
      <c r="I7" s="20"/>
    </row>
    <row r="8" spans="1:14" s="19" customFormat="1" ht="15" customHeight="1" x14ac:dyDescent="0.2">
      <c r="A8" s="22" t="s">
        <v>118</v>
      </c>
      <c r="H8" s="20"/>
      <c r="I8" s="20"/>
    </row>
    <row r="9" spans="1:14" s="19" customFormat="1" ht="15" customHeight="1" x14ac:dyDescent="0.2">
      <c r="A9" s="21"/>
      <c r="H9" s="20"/>
      <c r="I9" s="20"/>
    </row>
    <row r="10" spans="1:14" s="19" customFormat="1" ht="15" customHeight="1" x14ac:dyDescent="0.2">
      <c r="A10" s="21"/>
      <c r="H10" s="20"/>
      <c r="I10" s="20"/>
    </row>
    <row r="11" spans="1:14" s="19" customFormat="1" ht="30" customHeight="1" x14ac:dyDescent="0.2">
      <c r="A11" s="61" t="s">
        <v>117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</row>
    <row r="15" spans="1:14" x14ac:dyDescent="0.25">
      <c r="B15" s="60" t="s">
        <v>116</v>
      </c>
      <c r="C15" s="60"/>
      <c r="D15" s="60" t="s">
        <v>115</v>
      </c>
      <c r="E15" s="60"/>
      <c r="F15" s="60" t="s">
        <v>114</v>
      </c>
      <c r="G15" s="60"/>
    </row>
    <row r="16" spans="1:14" ht="15.75" thickBot="1" x14ac:dyDescent="0.3">
      <c r="A16" s="18" t="s">
        <v>113</v>
      </c>
      <c r="B16" s="4" t="s">
        <v>112</v>
      </c>
      <c r="C16" s="4" t="s">
        <v>101</v>
      </c>
      <c r="D16" s="4" t="s">
        <v>112</v>
      </c>
      <c r="E16" s="4" t="s">
        <v>101</v>
      </c>
      <c r="F16" s="4" t="s">
        <v>111</v>
      </c>
      <c r="G16" s="4" t="s">
        <v>110</v>
      </c>
    </row>
    <row r="17" spans="1:12" ht="15.75" customHeight="1" thickTop="1" x14ac:dyDescent="0.25">
      <c r="A17" s="3" t="s">
        <v>69</v>
      </c>
      <c r="B17" s="3">
        <v>58</v>
      </c>
      <c r="C17" s="17">
        <v>6034254</v>
      </c>
      <c r="D17" s="3">
        <v>34</v>
      </c>
      <c r="E17" s="17">
        <v>4300367</v>
      </c>
      <c r="F17" s="16">
        <f t="shared" ref="F17:G24" si="0">D17/B17</f>
        <v>0.58620689655172409</v>
      </c>
      <c r="G17" s="16">
        <f t="shared" si="0"/>
        <v>0.71265926160880866</v>
      </c>
    </row>
    <row r="18" spans="1:12" x14ac:dyDescent="0.25">
      <c r="A18" s="2" t="s">
        <v>58</v>
      </c>
      <c r="B18" s="2">
        <v>15</v>
      </c>
      <c r="C18" s="6">
        <v>5955875.7199999997</v>
      </c>
      <c r="D18" s="2">
        <v>13</v>
      </c>
      <c r="E18" s="6">
        <v>5238195.84</v>
      </c>
      <c r="F18" s="15">
        <f t="shared" si="0"/>
        <v>0.8666666666666667</v>
      </c>
      <c r="G18" s="15">
        <f t="shared" si="0"/>
        <v>0.87950052792572375</v>
      </c>
    </row>
    <row r="19" spans="1:12" x14ac:dyDescent="0.25">
      <c r="A19" s="2" t="s">
        <v>109</v>
      </c>
      <c r="B19" s="2">
        <v>1</v>
      </c>
      <c r="C19" s="6">
        <v>317757.59999999998</v>
      </c>
      <c r="D19" s="2">
        <v>0</v>
      </c>
      <c r="E19" s="6">
        <v>0</v>
      </c>
      <c r="F19" s="15">
        <f t="shared" si="0"/>
        <v>0</v>
      </c>
      <c r="G19" s="15">
        <f t="shared" si="0"/>
        <v>0</v>
      </c>
    </row>
    <row r="20" spans="1:12" x14ac:dyDescent="0.25">
      <c r="A20" s="2" t="s">
        <v>55</v>
      </c>
      <c r="B20" s="2">
        <v>6</v>
      </c>
      <c r="C20" s="6">
        <v>73503.820000000007</v>
      </c>
      <c r="D20" s="2">
        <v>5</v>
      </c>
      <c r="E20" s="6">
        <v>73503.820000000007</v>
      </c>
      <c r="F20" s="15">
        <f t="shared" si="0"/>
        <v>0.83333333333333337</v>
      </c>
      <c r="G20" s="15">
        <f t="shared" si="0"/>
        <v>1</v>
      </c>
    </row>
    <row r="21" spans="1:12" x14ac:dyDescent="0.25">
      <c r="A21" s="2" t="s">
        <v>76</v>
      </c>
      <c r="B21" s="2">
        <v>13</v>
      </c>
      <c r="C21" s="6">
        <v>47100</v>
      </c>
      <c r="D21" s="2">
        <v>3</v>
      </c>
      <c r="E21" s="6">
        <v>11700</v>
      </c>
      <c r="F21" s="15">
        <f t="shared" si="0"/>
        <v>0.23076923076923078</v>
      </c>
      <c r="G21" s="15">
        <f t="shared" si="0"/>
        <v>0.24840764331210191</v>
      </c>
    </row>
    <row r="22" spans="1:12" x14ac:dyDescent="0.25">
      <c r="A22" s="2" t="s">
        <v>108</v>
      </c>
      <c r="B22" s="2">
        <v>13</v>
      </c>
      <c r="C22" s="6">
        <v>626619</v>
      </c>
      <c r="D22" s="2">
        <v>8</v>
      </c>
      <c r="E22" s="6">
        <v>562264</v>
      </c>
      <c r="F22" s="15">
        <f t="shared" si="0"/>
        <v>0.61538461538461542</v>
      </c>
      <c r="G22" s="15">
        <f t="shared" si="0"/>
        <v>0.89729803915936157</v>
      </c>
    </row>
    <row r="23" spans="1:12" x14ac:dyDescent="0.25">
      <c r="A23" s="2" t="s">
        <v>52</v>
      </c>
      <c r="B23" s="2">
        <v>26</v>
      </c>
      <c r="C23" s="6">
        <v>4302353</v>
      </c>
      <c r="D23" s="2">
        <v>14</v>
      </c>
      <c r="E23" s="6">
        <v>2857366</v>
      </c>
      <c r="F23" s="15">
        <f t="shared" si="0"/>
        <v>0.53846153846153844</v>
      </c>
      <c r="G23" s="15">
        <f t="shared" si="0"/>
        <v>0.66414029718156553</v>
      </c>
    </row>
    <row r="24" spans="1:12" ht="15.75" thickBot="1" x14ac:dyDescent="0.3">
      <c r="A24" s="1" t="s">
        <v>0</v>
      </c>
      <c r="B24" s="1">
        <f>SUM(B17:B23)</f>
        <v>132</v>
      </c>
      <c r="C24" s="5">
        <f>SUM(C17:C23)</f>
        <v>17357463.140000001</v>
      </c>
      <c r="D24" s="1">
        <f>SUM(D17:D23)</f>
        <v>77</v>
      </c>
      <c r="E24" s="5">
        <f>SUM(E17:E23)</f>
        <v>13043396.66</v>
      </c>
      <c r="F24" s="14">
        <f t="shared" si="0"/>
        <v>0.58333333333333337</v>
      </c>
      <c r="G24" s="14">
        <f t="shared" si="0"/>
        <v>0.75145754623218519</v>
      </c>
    </row>
    <row r="25" spans="1:12" ht="15.75" thickTop="1" x14ac:dyDescent="0.25"/>
    <row r="27" spans="1:12" x14ac:dyDescent="0.25">
      <c r="A27" s="13" t="s">
        <v>107</v>
      </c>
    </row>
    <row r="30" spans="1:12" x14ac:dyDescent="0.25">
      <c r="A30" s="59" t="s">
        <v>106</v>
      </c>
      <c r="B30" s="59"/>
      <c r="C30" s="59"/>
      <c r="D30" s="59"/>
      <c r="H30" s="62" t="s">
        <v>105</v>
      </c>
      <c r="I30" s="63"/>
      <c r="J30" s="63"/>
      <c r="K30" s="63"/>
      <c r="L30" s="64"/>
    </row>
    <row r="31" spans="1:12" x14ac:dyDescent="0.25">
      <c r="A31" s="12"/>
      <c r="B31" s="11" t="s">
        <v>104</v>
      </c>
      <c r="C31" s="7" t="s">
        <v>37</v>
      </c>
      <c r="D31" s="7" t="s">
        <v>36</v>
      </c>
      <c r="H31" s="8"/>
      <c r="I31" s="8" t="s">
        <v>103</v>
      </c>
      <c r="J31" s="8" t="s">
        <v>102</v>
      </c>
      <c r="K31" s="7" t="s">
        <v>37</v>
      </c>
      <c r="L31" s="7" t="s">
        <v>101</v>
      </c>
    </row>
    <row r="32" spans="1:12" x14ac:dyDescent="0.25">
      <c r="A32" s="54" t="s">
        <v>33</v>
      </c>
      <c r="B32" s="2" t="s">
        <v>69</v>
      </c>
      <c r="C32" s="2">
        <v>10</v>
      </c>
      <c r="D32" s="6">
        <v>1053233</v>
      </c>
      <c r="H32" s="54" t="s">
        <v>33</v>
      </c>
      <c r="I32" s="2" t="s">
        <v>100</v>
      </c>
      <c r="J32" s="2" t="s">
        <v>99</v>
      </c>
      <c r="K32" s="2">
        <v>2</v>
      </c>
      <c r="L32" s="6">
        <v>151343</v>
      </c>
    </row>
    <row r="33" spans="1:12" x14ac:dyDescent="0.25">
      <c r="A33" s="56"/>
      <c r="B33" s="2" t="s">
        <v>58</v>
      </c>
      <c r="C33" s="2">
        <v>3</v>
      </c>
      <c r="D33" s="6">
        <v>766445</v>
      </c>
      <c r="H33" s="56"/>
      <c r="I33" s="2" t="s">
        <v>98</v>
      </c>
      <c r="J33" s="2" t="s">
        <v>97</v>
      </c>
      <c r="K33" s="2">
        <v>1</v>
      </c>
      <c r="L33" s="6">
        <v>371320</v>
      </c>
    </row>
    <row r="34" spans="1:12" x14ac:dyDescent="0.25">
      <c r="A34" s="56"/>
      <c r="B34" s="2" t="s">
        <v>55</v>
      </c>
      <c r="C34" s="2">
        <v>1</v>
      </c>
      <c r="D34" s="6">
        <v>14999.69</v>
      </c>
      <c r="H34" s="56"/>
      <c r="I34" s="2" t="s">
        <v>96</v>
      </c>
      <c r="J34" s="2" t="s">
        <v>95</v>
      </c>
      <c r="K34" s="2">
        <v>1</v>
      </c>
      <c r="L34" s="6">
        <v>58080</v>
      </c>
    </row>
    <row r="35" spans="1:12" x14ac:dyDescent="0.25">
      <c r="A35" s="56"/>
      <c r="B35" s="2" t="s">
        <v>63</v>
      </c>
      <c r="C35" s="2">
        <v>1</v>
      </c>
      <c r="D35" s="6">
        <v>16530</v>
      </c>
      <c r="H35" s="56"/>
      <c r="I35" s="2" t="s">
        <v>94</v>
      </c>
      <c r="J35" s="2" t="s">
        <v>93</v>
      </c>
      <c r="K35" s="2">
        <v>3</v>
      </c>
      <c r="L35" s="6">
        <v>655750</v>
      </c>
    </row>
    <row r="36" spans="1:12" x14ac:dyDescent="0.25">
      <c r="A36" s="55"/>
      <c r="B36" s="2" t="s">
        <v>52</v>
      </c>
      <c r="C36" s="2">
        <v>3</v>
      </c>
      <c r="D36" s="6">
        <v>695066</v>
      </c>
      <c r="H36" s="56"/>
      <c r="I36" s="2" t="s">
        <v>92</v>
      </c>
      <c r="J36" s="2" t="s">
        <v>91</v>
      </c>
      <c r="K36" s="2">
        <v>1</v>
      </c>
      <c r="L36" s="6">
        <v>73810</v>
      </c>
    </row>
    <row r="37" spans="1:12" x14ac:dyDescent="0.25">
      <c r="A37" s="54" t="s">
        <v>28</v>
      </c>
      <c r="B37" s="2" t="s">
        <v>69</v>
      </c>
      <c r="C37" s="2">
        <v>4</v>
      </c>
      <c r="D37" s="6">
        <v>560230</v>
      </c>
      <c r="H37" s="56"/>
      <c r="I37" s="2" t="s">
        <v>90</v>
      </c>
      <c r="J37" s="2" t="s">
        <v>89</v>
      </c>
      <c r="K37" s="2">
        <v>3</v>
      </c>
      <c r="L37" s="6">
        <v>433543</v>
      </c>
    </row>
    <row r="38" spans="1:12" x14ac:dyDescent="0.25">
      <c r="A38" s="56"/>
      <c r="B38" s="2" t="s">
        <v>58</v>
      </c>
      <c r="C38" s="2">
        <v>4</v>
      </c>
      <c r="D38" s="6">
        <v>952811.22</v>
      </c>
      <c r="H38" s="56"/>
      <c r="I38" s="2" t="s">
        <v>88</v>
      </c>
      <c r="J38" s="2" t="s">
        <v>87</v>
      </c>
      <c r="K38" s="2">
        <v>2</v>
      </c>
      <c r="L38" s="6">
        <v>104999.69</v>
      </c>
    </row>
    <row r="39" spans="1:12" x14ac:dyDescent="0.25">
      <c r="A39" s="56"/>
      <c r="B39" s="2" t="s">
        <v>55</v>
      </c>
      <c r="C39" s="2">
        <v>2</v>
      </c>
      <c r="D39" s="6">
        <v>48740.52</v>
      </c>
      <c r="H39" s="56"/>
      <c r="I39" s="2" t="s">
        <v>86</v>
      </c>
      <c r="J39" s="2" t="s">
        <v>85</v>
      </c>
      <c r="K39" s="2">
        <v>1</v>
      </c>
      <c r="L39" s="6">
        <v>160930</v>
      </c>
    </row>
    <row r="40" spans="1:12" x14ac:dyDescent="0.25">
      <c r="A40" s="56"/>
      <c r="B40" s="2" t="s">
        <v>63</v>
      </c>
      <c r="C40" s="2">
        <v>3</v>
      </c>
      <c r="D40" s="6">
        <v>80500</v>
      </c>
      <c r="H40" s="55"/>
      <c r="I40" s="2" t="s">
        <v>84</v>
      </c>
      <c r="J40" s="2" t="s">
        <v>83</v>
      </c>
      <c r="K40" s="2">
        <v>4</v>
      </c>
      <c r="L40" s="6">
        <v>536498</v>
      </c>
    </row>
    <row r="41" spans="1:12" x14ac:dyDescent="0.25">
      <c r="A41" s="55"/>
      <c r="B41" s="2" t="s">
        <v>52</v>
      </c>
      <c r="C41" s="2">
        <v>3</v>
      </c>
      <c r="D41" s="6">
        <v>770000</v>
      </c>
      <c r="H41" s="54" t="s">
        <v>28</v>
      </c>
      <c r="I41" s="2" t="s">
        <v>82</v>
      </c>
      <c r="J41" s="2" t="s">
        <v>81</v>
      </c>
      <c r="K41" s="2">
        <v>3</v>
      </c>
      <c r="L41" s="6">
        <v>953767.5</v>
      </c>
    </row>
    <row r="42" spans="1:12" x14ac:dyDescent="0.25">
      <c r="A42" s="54" t="s">
        <v>21</v>
      </c>
      <c r="B42" s="2" t="s">
        <v>69</v>
      </c>
      <c r="C42" s="2">
        <v>10</v>
      </c>
      <c r="D42" s="6">
        <v>1314785</v>
      </c>
      <c r="H42" s="56"/>
      <c r="I42" s="2" t="s">
        <v>80</v>
      </c>
      <c r="J42" s="2" t="s">
        <v>79</v>
      </c>
      <c r="K42" s="2">
        <v>2</v>
      </c>
      <c r="L42" s="6">
        <v>461500</v>
      </c>
    </row>
    <row r="43" spans="1:12" x14ac:dyDescent="0.25">
      <c r="A43" s="56"/>
      <c r="B43" s="2" t="s">
        <v>58</v>
      </c>
      <c r="C43" s="2">
        <v>2</v>
      </c>
      <c r="D43" s="6">
        <v>880932.48</v>
      </c>
      <c r="H43" s="56"/>
      <c r="I43" s="2" t="s">
        <v>78</v>
      </c>
      <c r="J43" s="2" t="s">
        <v>77</v>
      </c>
      <c r="K43" s="2">
        <v>1</v>
      </c>
      <c r="L43" s="6">
        <v>46730.39</v>
      </c>
    </row>
    <row r="44" spans="1:12" x14ac:dyDescent="0.25">
      <c r="A44" s="56"/>
      <c r="B44" s="2" t="s">
        <v>76</v>
      </c>
      <c r="C44" s="2">
        <v>3</v>
      </c>
      <c r="D44" s="6">
        <v>11700</v>
      </c>
      <c r="H44" s="56"/>
      <c r="I44" s="2" t="s">
        <v>75</v>
      </c>
      <c r="J44" s="2" t="s">
        <v>74</v>
      </c>
      <c r="K44" s="2">
        <v>1</v>
      </c>
      <c r="L44" s="6">
        <v>259398.72</v>
      </c>
    </row>
    <row r="45" spans="1:12" x14ac:dyDescent="0.25">
      <c r="A45" s="56"/>
      <c r="B45" s="2" t="s">
        <v>63</v>
      </c>
      <c r="C45" s="2">
        <v>2</v>
      </c>
      <c r="D45" s="6">
        <v>348304</v>
      </c>
      <c r="H45" s="56"/>
      <c r="I45" s="2" t="s">
        <v>73</v>
      </c>
      <c r="J45" s="2" t="s">
        <v>72</v>
      </c>
      <c r="K45" s="2">
        <v>2</v>
      </c>
      <c r="L45" s="6">
        <v>153260.13</v>
      </c>
    </row>
    <row r="46" spans="1:12" x14ac:dyDescent="0.25">
      <c r="A46" s="55"/>
      <c r="B46" s="2" t="s">
        <v>52</v>
      </c>
      <c r="C46" s="2">
        <v>3</v>
      </c>
      <c r="D46" s="6">
        <v>427300</v>
      </c>
      <c r="H46" s="56"/>
      <c r="I46" s="2" t="s">
        <v>71</v>
      </c>
      <c r="J46" s="2" t="s">
        <v>70</v>
      </c>
      <c r="K46" s="2">
        <v>3</v>
      </c>
      <c r="L46" s="6">
        <v>294400</v>
      </c>
    </row>
    <row r="47" spans="1:12" x14ac:dyDescent="0.25">
      <c r="A47" s="54" t="s">
        <v>16</v>
      </c>
      <c r="B47" s="2" t="s">
        <v>69</v>
      </c>
      <c r="C47" s="2">
        <v>10</v>
      </c>
      <c r="D47" s="6">
        <v>1372119</v>
      </c>
      <c r="H47" s="55"/>
      <c r="I47" s="2" t="s">
        <v>68</v>
      </c>
      <c r="J47" s="2" t="s">
        <v>67</v>
      </c>
      <c r="K47" s="2">
        <v>4</v>
      </c>
      <c r="L47" s="6">
        <v>243225</v>
      </c>
    </row>
    <row r="48" spans="1:12" x14ac:dyDescent="0.25">
      <c r="A48" s="56"/>
      <c r="B48" s="2" t="s">
        <v>58</v>
      </c>
      <c r="C48" s="2">
        <v>1</v>
      </c>
      <c r="D48" s="6">
        <v>870000</v>
      </c>
      <c r="H48" s="54" t="s">
        <v>21</v>
      </c>
      <c r="I48" s="2" t="s">
        <v>66</v>
      </c>
      <c r="J48" s="2" t="s">
        <v>66</v>
      </c>
      <c r="K48" s="2">
        <v>2</v>
      </c>
      <c r="L48" s="6">
        <v>227300</v>
      </c>
    </row>
    <row r="49" spans="1:12" x14ac:dyDescent="0.25">
      <c r="A49" s="56"/>
      <c r="B49" s="2" t="s">
        <v>55</v>
      </c>
      <c r="C49" s="2">
        <v>1</v>
      </c>
      <c r="D49" s="6">
        <v>0</v>
      </c>
      <c r="H49" s="56"/>
      <c r="I49" s="2" t="s">
        <v>65</v>
      </c>
      <c r="J49" s="2" t="s">
        <v>64</v>
      </c>
      <c r="K49" s="2">
        <v>2</v>
      </c>
      <c r="L49" s="6">
        <v>213835</v>
      </c>
    </row>
    <row r="50" spans="1:12" x14ac:dyDescent="0.25">
      <c r="A50" s="56"/>
      <c r="B50" s="2" t="s">
        <v>63</v>
      </c>
      <c r="C50" s="2">
        <v>2</v>
      </c>
      <c r="D50" s="6">
        <v>116930</v>
      </c>
      <c r="H50" s="56"/>
      <c r="I50" s="2" t="s">
        <v>62</v>
      </c>
      <c r="J50" s="2" t="s">
        <v>61</v>
      </c>
      <c r="K50" s="2">
        <v>3</v>
      </c>
      <c r="L50" s="6">
        <v>411200</v>
      </c>
    </row>
    <row r="51" spans="1:12" x14ac:dyDescent="0.25">
      <c r="A51" s="55"/>
      <c r="B51" s="2" t="s">
        <v>52</v>
      </c>
      <c r="C51" s="2">
        <v>4</v>
      </c>
      <c r="D51" s="6">
        <v>685000</v>
      </c>
      <c r="H51" s="56"/>
      <c r="I51" s="2" t="s">
        <v>60</v>
      </c>
      <c r="J51" s="2" t="s">
        <v>59</v>
      </c>
      <c r="K51" s="2">
        <v>2</v>
      </c>
      <c r="L51" s="6">
        <v>90294</v>
      </c>
    </row>
    <row r="52" spans="1:12" x14ac:dyDescent="0.25">
      <c r="A52" s="54" t="s">
        <v>15</v>
      </c>
      <c r="B52" s="2" t="s">
        <v>58</v>
      </c>
      <c r="C52" s="2">
        <v>3</v>
      </c>
      <c r="D52" s="6">
        <v>1768007.14</v>
      </c>
      <c r="H52" s="56"/>
      <c r="I52" s="2" t="s">
        <v>57</v>
      </c>
      <c r="J52" s="2" t="s">
        <v>56</v>
      </c>
      <c r="K52" s="2">
        <v>3</v>
      </c>
      <c r="L52" s="6">
        <v>965632.48</v>
      </c>
    </row>
    <row r="53" spans="1:12" x14ac:dyDescent="0.25">
      <c r="A53" s="56"/>
      <c r="B53" s="2" t="s">
        <v>55</v>
      </c>
      <c r="C53" s="2">
        <v>1</v>
      </c>
      <c r="D53" s="6">
        <v>9763.61</v>
      </c>
      <c r="H53" s="56"/>
      <c r="I53" s="2" t="s">
        <v>54</v>
      </c>
      <c r="J53" s="2" t="s">
        <v>53</v>
      </c>
      <c r="K53" s="2">
        <v>2</v>
      </c>
      <c r="L53" s="6">
        <v>274331</v>
      </c>
    </row>
    <row r="54" spans="1:12" x14ac:dyDescent="0.25">
      <c r="A54" s="55"/>
      <c r="B54" s="2" t="s">
        <v>52</v>
      </c>
      <c r="C54" s="2">
        <v>1</v>
      </c>
      <c r="D54" s="6">
        <v>280000</v>
      </c>
      <c r="H54" s="56"/>
      <c r="I54" s="2" t="s">
        <v>51</v>
      </c>
      <c r="J54" s="2" t="s">
        <v>50</v>
      </c>
      <c r="K54" s="2">
        <v>3</v>
      </c>
      <c r="L54" s="6">
        <v>139256</v>
      </c>
    </row>
    <row r="55" spans="1:12" ht="15.75" thickBot="1" x14ac:dyDescent="0.3">
      <c r="A55" s="1" t="s">
        <v>0</v>
      </c>
      <c r="B55" s="1"/>
      <c r="C55" s="1">
        <f>SUM(C32:C54)</f>
        <v>77</v>
      </c>
      <c r="D55" s="5">
        <f>SUM(D32:D54)</f>
        <v>13043396.66</v>
      </c>
      <c r="H55" s="56"/>
      <c r="I55" s="2" t="s">
        <v>49</v>
      </c>
      <c r="J55" s="2" t="s">
        <v>48</v>
      </c>
      <c r="K55" s="2">
        <v>2</v>
      </c>
      <c r="L55" s="6">
        <v>387200</v>
      </c>
    </row>
    <row r="56" spans="1:12" ht="15.75" thickTop="1" x14ac:dyDescent="0.25">
      <c r="A56" s="10"/>
      <c r="B56" s="9"/>
      <c r="C56" s="9"/>
      <c r="D56" s="9"/>
      <c r="H56" s="55"/>
      <c r="I56" s="2" t="s">
        <v>47</v>
      </c>
      <c r="J56" s="2" t="s">
        <v>46</v>
      </c>
      <c r="K56" s="2">
        <v>1</v>
      </c>
      <c r="L56" s="6">
        <v>273973</v>
      </c>
    </row>
    <row r="57" spans="1:12" x14ac:dyDescent="0.25">
      <c r="H57" s="54" t="s">
        <v>16</v>
      </c>
      <c r="I57" s="2" t="s">
        <v>45</v>
      </c>
      <c r="J57" s="2" t="s">
        <v>44</v>
      </c>
      <c r="K57" s="2">
        <v>1</v>
      </c>
      <c r="L57" s="6">
        <v>90000</v>
      </c>
    </row>
    <row r="58" spans="1:12" x14ac:dyDescent="0.25">
      <c r="H58" s="56"/>
      <c r="I58" s="2" t="s">
        <v>43</v>
      </c>
      <c r="J58" s="2" t="s">
        <v>42</v>
      </c>
      <c r="K58" s="2">
        <v>1</v>
      </c>
      <c r="L58" s="6">
        <v>102245</v>
      </c>
    </row>
    <row r="59" spans="1:12" x14ac:dyDescent="0.25">
      <c r="A59" s="60" t="s">
        <v>41</v>
      </c>
      <c r="B59" s="60"/>
      <c r="C59" s="60"/>
      <c r="D59" s="60"/>
      <c r="H59" s="56"/>
      <c r="I59" s="2" t="s">
        <v>40</v>
      </c>
      <c r="J59" s="2" t="s">
        <v>39</v>
      </c>
      <c r="K59" s="2">
        <v>3</v>
      </c>
      <c r="L59" s="6">
        <v>485624</v>
      </c>
    </row>
    <row r="60" spans="1:12" x14ac:dyDescent="0.25">
      <c r="A60" s="8"/>
      <c r="B60" s="7" t="s">
        <v>38</v>
      </c>
      <c r="C60" s="7" t="s">
        <v>37</v>
      </c>
      <c r="D60" s="7" t="s">
        <v>36</v>
      </c>
      <c r="H60" s="56"/>
      <c r="I60" s="2" t="s">
        <v>35</v>
      </c>
      <c r="J60" s="2" t="s">
        <v>34</v>
      </c>
      <c r="K60" s="2">
        <v>3</v>
      </c>
      <c r="L60" s="6">
        <v>580000</v>
      </c>
    </row>
    <row r="61" spans="1:12" x14ac:dyDescent="0.25">
      <c r="A61" s="54" t="s">
        <v>33</v>
      </c>
      <c r="B61" s="2" t="s">
        <v>4</v>
      </c>
      <c r="C61" s="2">
        <v>12</v>
      </c>
      <c r="D61" s="6">
        <v>1441512.69</v>
      </c>
      <c r="H61" s="56"/>
      <c r="I61" s="2" t="s">
        <v>32</v>
      </c>
      <c r="J61" s="2" t="s">
        <v>31</v>
      </c>
      <c r="K61" s="2">
        <v>3</v>
      </c>
      <c r="L61" s="6">
        <v>370750</v>
      </c>
    </row>
    <row r="62" spans="1:12" x14ac:dyDescent="0.25">
      <c r="A62" s="55"/>
      <c r="B62" s="2" t="s">
        <v>1</v>
      </c>
      <c r="C62" s="2">
        <v>6</v>
      </c>
      <c r="D62" s="6">
        <v>1104761</v>
      </c>
      <c r="H62" s="56"/>
      <c r="I62" s="2" t="s">
        <v>30</v>
      </c>
      <c r="J62" s="2" t="s">
        <v>29</v>
      </c>
      <c r="K62" s="2">
        <v>1</v>
      </c>
      <c r="L62" s="6">
        <v>121000</v>
      </c>
    </row>
    <row r="63" spans="1:12" x14ac:dyDescent="0.25">
      <c r="A63" s="54" t="s">
        <v>28</v>
      </c>
      <c r="B63" s="2" t="s">
        <v>4</v>
      </c>
      <c r="C63" s="2">
        <v>8</v>
      </c>
      <c r="D63" s="6">
        <v>1347916.22</v>
      </c>
      <c r="H63" s="56"/>
      <c r="I63" s="2" t="s">
        <v>27</v>
      </c>
      <c r="J63" s="2" t="s">
        <v>26</v>
      </c>
      <c r="K63" s="2">
        <v>1</v>
      </c>
      <c r="L63" s="6">
        <v>77000</v>
      </c>
    </row>
    <row r="64" spans="1:12" x14ac:dyDescent="0.25">
      <c r="A64" s="56"/>
      <c r="B64" s="2" t="s">
        <v>3</v>
      </c>
      <c r="C64" s="2">
        <v>4</v>
      </c>
      <c r="D64" s="6">
        <v>253140.52</v>
      </c>
      <c r="H64" s="55"/>
      <c r="I64" s="2" t="s">
        <v>25</v>
      </c>
      <c r="J64" s="2" t="s">
        <v>24</v>
      </c>
      <c r="K64" s="2">
        <v>5</v>
      </c>
      <c r="L64" s="6">
        <v>1217430</v>
      </c>
    </row>
    <row r="65" spans="1:12" x14ac:dyDescent="0.25">
      <c r="A65" s="55"/>
      <c r="B65" s="2" t="s">
        <v>1</v>
      </c>
      <c r="C65" s="2">
        <v>4</v>
      </c>
      <c r="D65" s="6">
        <v>811225</v>
      </c>
      <c r="H65" s="54" t="s">
        <v>15</v>
      </c>
      <c r="I65" s="2" t="s">
        <v>23</v>
      </c>
      <c r="J65" s="2" t="s">
        <v>22</v>
      </c>
      <c r="K65" s="2">
        <v>1</v>
      </c>
      <c r="L65" s="6">
        <v>146031.25</v>
      </c>
    </row>
    <row r="66" spans="1:12" x14ac:dyDescent="0.25">
      <c r="A66" s="54" t="s">
        <v>21</v>
      </c>
      <c r="B66" s="2" t="s">
        <v>4</v>
      </c>
      <c r="C66" s="2">
        <v>6</v>
      </c>
      <c r="D66" s="6">
        <v>904770</v>
      </c>
      <c r="H66" s="56"/>
      <c r="I66" s="2" t="s">
        <v>20</v>
      </c>
      <c r="J66" s="2" t="s">
        <v>19</v>
      </c>
      <c r="K66" s="2">
        <v>1</v>
      </c>
      <c r="L66" s="6">
        <v>280000</v>
      </c>
    </row>
    <row r="67" spans="1:12" x14ac:dyDescent="0.25">
      <c r="A67" s="56"/>
      <c r="B67" s="2" t="s">
        <v>3</v>
      </c>
      <c r="C67" s="2">
        <v>5</v>
      </c>
      <c r="D67" s="6">
        <v>430850</v>
      </c>
      <c r="H67" s="55"/>
      <c r="I67" s="2" t="s">
        <v>18</v>
      </c>
      <c r="J67" s="2" t="s">
        <v>17</v>
      </c>
      <c r="K67" s="2">
        <v>3</v>
      </c>
      <c r="L67" s="6">
        <v>1631739.5</v>
      </c>
    </row>
    <row r="68" spans="1:12" ht="15.75" thickBot="1" x14ac:dyDescent="0.3">
      <c r="A68" s="56"/>
      <c r="B68" s="2" t="s">
        <v>2</v>
      </c>
      <c r="C68" s="2">
        <v>2</v>
      </c>
      <c r="D68" s="6">
        <v>7800</v>
      </c>
      <c r="H68" s="1" t="s">
        <v>0</v>
      </c>
      <c r="I68" s="1"/>
      <c r="J68" s="1"/>
      <c r="K68" s="1">
        <f>SUM(K32:K67)</f>
        <v>77</v>
      </c>
      <c r="L68" s="5">
        <f>SUM(L32:L67)</f>
        <v>13043396.66</v>
      </c>
    </row>
    <row r="69" spans="1:12" ht="15.75" thickTop="1" x14ac:dyDescent="0.25">
      <c r="A69" s="55"/>
      <c r="B69" s="2" t="s">
        <v>1</v>
      </c>
      <c r="C69" s="2">
        <v>7</v>
      </c>
      <c r="D69" s="6">
        <v>1639601.48</v>
      </c>
    </row>
    <row r="70" spans="1:12" x14ac:dyDescent="0.25">
      <c r="A70" s="54" t="s">
        <v>16</v>
      </c>
      <c r="B70" s="2" t="s">
        <v>5</v>
      </c>
      <c r="C70" s="2">
        <v>1</v>
      </c>
      <c r="D70" s="6">
        <v>121000</v>
      </c>
    </row>
    <row r="71" spans="1:12" x14ac:dyDescent="0.25">
      <c r="A71" s="56"/>
      <c r="B71" s="2" t="s">
        <v>4</v>
      </c>
      <c r="C71" s="2">
        <v>9</v>
      </c>
      <c r="D71" s="6">
        <v>1955374</v>
      </c>
    </row>
    <row r="72" spans="1:12" x14ac:dyDescent="0.25">
      <c r="A72" s="56"/>
      <c r="B72" s="2" t="s">
        <v>3</v>
      </c>
      <c r="C72" s="2">
        <v>1</v>
      </c>
      <c r="D72" s="6">
        <v>115000</v>
      </c>
    </row>
    <row r="73" spans="1:12" x14ac:dyDescent="0.25">
      <c r="A73" s="56"/>
      <c r="B73" s="2" t="s">
        <v>2</v>
      </c>
      <c r="C73" s="2">
        <v>3</v>
      </c>
      <c r="D73" s="6">
        <v>219175</v>
      </c>
    </row>
    <row r="74" spans="1:12" x14ac:dyDescent="0.25">
      <c r="A74" s="55"/>
      <c r="B74" s="2" t="s">
        <v>1</v>
      </c>
      <c r="C74" s="2">
        <v>4</v>
      </c>
      <c r="D74" s="6">
        <v>633500</v>
      </c>
    </row>
    <row r="75" spans="1:12" x14ac:dyDescent="0.25">
      <c r="A75" s="54" t="s">
        <v>15</v>
      </c>
      <c r="B75" s="2" t="s">
        <v>4</v>
      </c>
      <c r="C75" s="2">
        <v>2</v>
      </c>
      <c r="D75" s="6">
        <v>426031.25</v>
      </c>
    </row>
    <row r="76" spans="1:12" x14ac:dyDescent="0.25">
      <c r="A76" s="55"/>
      <c r="B76" s="2" t="s">
        <v>3</v>
      </c>
      <c r="C76" s="2">
        <v>3</v>
      </c>
      <c r="D76" s="6">
        <v>1631739.5</v>
      </c>
    </row>
    <row r="77" spans="1:12" ht="15.75" thickBot="1" x14ac:dyDescent="0.3">
      <c r="A77" s="1" t="s">
        <v>0</v>
      </c>
      <c r="B77" s="1"/>
      <c r="C77" s="1">
        <f>SUM(C61:C76)</f>
        <v>77</v>
      </c>
      <c r="D77" s="5">
        <f>SUM(D61:D76)</f>
        <v>13043396.66</v>
      </c>
    </row>
    <row r="78" spans="1:12" ht="15.75" thickTop="1" x14ac:dyDescent="0.25"/>
    <row r="84" spans="1:12" x14ac:dyDescent="0.25">
      <c r="A84" s="57" t="s">
        <v>14</v>
      </c>
      <c r="B84" s="62" t="s">
        <v>13</v>
      </c>
      <c r="C84" s="63"/>
      <c r="D84" s="64"/>
      <c r="E84" s="62" t="s">
        <v>12</v>
      </c>
      <c r="F84" s="64"/>
      <c r="G84" s="62" t="s">
        <v>11</v>
      </c>
      <c r="H84" s="63"/>
      <c r="I84" s="64"/>
      <c r="J84" s="62" t="s">
        <v>10</v>
      </c>
      <c r="K84" s="63"/>
      <c r="L84" s="64"/>
    </row>
    <row r="85" spans="1:12" ht="15.75" thickBot="1" x14ac:dyDescent="0.3">
      <c r="A85" s="58"/>
      <c r="B85" s="4" t="s">
        <v>8</v>
      </c>
      <c r="C85" s="4" t="s">
        <v>7</v>
      </c>
      <c r="D85" s="4" t="s">
        <v>0</v>
      </c>
      <c r="E85" s="4" t="s">
        <v>8</v>
      </c>
      <c r="F85" s="4" t="s">
        <v>9</v>
      </c>
      <c r="G85" s="4" t="s">
        <v>8</v>
      </c>
      <c r="H85" s="4" t="s">
        <v>7</v>
      </c>
      <c r="I85" s="4" t="s">
        <v>9</v>
      </c>
      <c r="J85" s="4" t="s">
        <v>8</v>
      </c>
      <c r="K85" s="4" t="s">
        <v>7</v>
      </c>
      <c r="L85" s="4" t="s">
        <v>6</v>
      </c>
    </row>
    <row r="86" spans="1:12" ht="15.75" thickTop="1" x14ac:dyDescent="0.25">
      <c r="A86" s="2" t="s">
        <v>5</v>
      </c>
      <c r="B86" s="3"/>
      <c r="C86" s="3"/>
      <c r="D86" s="3"/>
      <c r="E86" s="3"/>
      <c r="F86" s="3"/>
      <c r="G86" s="3"/>
      <c r="H86" s="3"/>
      <c r="I86" s="3"/>
      <c r="J86" s="3">
        <v>1</v>
      </c>
      <c r="K86" s="3"/>
      <c r="L86" s="3">
        <v>1</v>
      </c>
    </row>
    <row r="87" spans="1:12" x14ac:dyDescent="0.25">
      <c r="A87" s="2" t="s">
        <v>4</v>
      </c>
      <c r="B87" s="2">
        <v>12</v>
      </c>
      <c r="C87" s="2">
        <v>2</v>
      </c>
      <c r="D87" s="2">
        <v>14</v>
      </c>
      <c r="E87" s="2"/>
      <c r="F87" s="2"/>
      <c r="G87" s="2">
        <v>2</v>
      </c>
      <c r="H87" s="2"/>
      <c r="I87" s="2">
        <v>2</v>
      </c>
      <c r="J87" s="2">
        <v>17</v>
      </c>
      <c r="K87" s="2">
        <v>4</v>
      </c>
      <c r="L87" s="2">
        <v>21</v>
      </c>
    </row>
    <row r="88" spans="1:12" x14ac:dyDescent="0.25">
      <c r="A88" s="2" t="s">
        <v>3</v>
      </c>
      <c r="B88" s="2">
        <v>4</v>
      </c>
      <c r="C88" s="2">
        <v>2</v>
      </c>
      <c r="D88" s="2">
        <v>6</v>
      </c>
      <c r="E88" s="2">
        <v>1</v>
      </c>
      <c r="F88" s="2">
        <v>1</v>
      </c>
      <c r="G88" s="2">
        <v>3</v>
      </c>
      <c r="H88" s="2">
        <v>1</v>
      </c>
      <c r="I88" s="2">
        <v>4</v>
      </c>
      <c r="J88" s="2"/>
      <c r="K88" s="2">
        <v>2</v>
      </c>
      <c r="L88" s="2">
        <v>2</v>
      </c>
    </row>
    <row r="89" spans="1:12" x14ac:dyDescent="0.25">
      <c r="A89" s="2" t="s">
        <v>2</v>
      </c>
      <c r="B89" s="2"/>
      <c r="C89" s="2">
        <v>1</v>
      </c>
      <c r="D89" s="2">
        <v>1</v>
      </c>
      <c r="E89" s="2"/>
      <c r="F89" s="2"/>
      <c r="G89" s="2"/>
      <c r="H89" s="2"/>
      <c r="I89" s="2"/>
      <c r="J89" s="2">
        <v>1</v>
      </c>
      <c r="K89" s="2">
        <v>3</v>
      </c>
      <c r="L89" s="2">
        <v>4</v>
      </c>
    </row>
    <row r="90" spans="1:12" x14ac:dyDescent="0.25">
      <c r="A90" s="2" t="s">
        <v>1</v>
      </c>
      <c r="B90" s="2">
        <v>6</v>
      </c>
      <c r="C90" s="2">
        <v>5</v>
      </c>
      <c r="D90" s="2">
        <v>11</v>
      </c>
      <c r="E90" s="2"/>
      <c r="F90" s="2"/>
      <c r="G90" s="2"/>
      <c r="H90" s="2"/>
      <c r="I90" s="2"/>
      <c r="J90" s="2">
        <v>5</v>
      </c>
      <c r="K90" s="2">
        <v>5</v>
      </c>
      <c r="L90" s="2">
        <v>10</v>
      </c>
    </row>
    <row r="91" spans="1:12" ht="15.75" thickBot="1" x14ac:dyDescent="0.3">
      <c r="A91" s="1" t="s">
        <v>0</v>
      </c>
      <c r="B91" s="1">
        <f t="shared" ref="B91:L91" si="1">SUM(B86:B90)</f>
        <v>22</v>
      </c>
      <c r="C91" s="1">
        <f t="shared" si="1"/>
        <v>10</v>
      </c>
      <c r="D91" s="1">
        <f t="shared" si="1"/>
        <v>32</v>
      </c>
      <c r="E91" s="1">
        <f t="shared" si="1"/>
        <v>1</v>
      </c>
      <c r="F91" s="1">
        <f t="shared" si="1"/>
        <v>1</v>
      </c>
      <c r="G91" s="1">
        <f t="shared" si="1"/>
        <v>5</v>
      </c>
      <c r="H91" s="1">
        <f t="shared" si="1"/>
        <v>1</v>
      </c>
      <c r="I91" s="1">
        <f t="shared" si="1"/>
        <v>6</v>
      </c>
      <c r="J91" s="1">
        <f t="shared" si="1"/>
        <v>24</v>
      </c>
      <c r="K91" s="1">
        <f t="shared" si="1"/>
        <v>14</v>
      </c>
      <c r="L91" s="1">
        <f t="shared" si="1"/>
        <v>38</v>
      </c>
    </row>
    <row r="92" spans="1:12" ht="15.75" thickTop="1" x14ac:dyDescent="0.25"/>
  </sheetData>
  <mergeCells count="27">
    <mergeCell ref="A11:L11"/>
    <mergeCell ref="B84:D84"/>
    <mergeCell ref="E84:F84"/>
    <mergeCell ref="G84:I84"/>
    <mergeCell ref="J84:L84"/>
    <mergeCell ref="B15:C15"/>
    <mergeCell ref="D15:E15"/>
    <mergeCell ref="F15:G15"/>
    <mergeCell ref="H30:L30"/>
    <mergeCell ref="A84:A85"/>
    <mergeCell ref="A30:D30"/>
    <mergeCell ref="H32:H40"/>
    <mergeCell ref="H41:H47"/>
    <mergeCell ref="A32:A36"/>
    <mergeCell ref="A37:A41"/>
    <mergeCell ref="A42:A46"/>
    <mergeCell ref="A59:D59"/>
    <mergeCell ref="A47:A51"/>
    <mergeCell ref="A52:A54"/>
    <mergeCell ref="H48:H56"/>
    <mergeCell ref="A75:A76"/>
    <mergeCell ref="H65:H67"/>
    <mergeCell ref="A61:A62"/>
    <mergeCell ref="A63:A65"/>
    <mergeCell ref="A66:A69"/>
    <mergeCell ref="A70:A74"/>
    <mergeCell ref="H57:H6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6850E-A760-4989-BB83-B11C4EAB7357}">
  <dimension ref="A1:K82"/>
  <sheetViews>
    <sheetView workbookViewId="0">
      <selection activeCell="A2" sqref="A2"/>
    </sheetView>
  </sheetViews>
  <sheetFormatPr baseColWidth="10" defaultRowHeight="15" x14ac:dyDescent="0.25"/>
  <cols>
    <col min="2" max="2" width="37.5703125" bestFit="1" customWidth="1"/>
    <col min="3" max="3" width="13.140625" bestFit="1" customWidth="1"/>
    <col min="4" max="4" width="13.7109375" bestFit="1" customWidth="1"/>
    <col min="5" max="5" width="18.85546875" customWidth="1"/>
    <col min="6" max="6" width="12.5703125" bestFit="1" customWidth="1"/>
    <col min="7" max="7" width="20.28515625" bestFit="1" customWidth="1"/>
    <col min="8" max="8" width="20.28515625" customWidth="1"/>
    <col min="9" max="9" width="50" customWidth="1"/>
    <col min="10" max="10" width="13.7109375" bestFit="1" customWidth="1"/>
    <col min="11" max="11" width="13.140625" bestFit="1" customWidth="1"/>
  </cols>
  <sheetData>
    <row r="1" spans="1:11" s="39" customFormat="1" ht="48.75" customHeight="1" thickBot="1" x14ac:dyDescent="0.3">
      <c r="A1" s="33"/>
      <c r="B1" s="34"/>
      <c r="C1" s="35"/>
      <c r="D1" s="36"/>
      <c r="E1" s="36"/>
      <c r="F1" s="37"/>
      <c r="G1" s="38"/>
      <c r="H1" s="38"/>
      <c r="I1" s="28" t="s">
        <v>123</v>
      </c>
      <c r="J1" s="38"/>
      <c r="K1" s="38"/>
    </row>
    <row r="2" spans="1:11" s="39" customFormat="1" ht="15" customHeight="1" x14ac:dyDescent="0.25">
      <c r="B2" s="40"/>
      <c r="C2" s="41"/>
      <c r="D2" s="42"/>
      <c r="E2" s="42"/>
      <c r="F2" s="43"/>
      <c r="G2" s="44"/>
      <c r="H2" s="44"/>
      <c r="I2" s="44"/>
      <c r="J2" s="44"/>
      <c r="K2" s="44"/>
    </row>
    <row r="3" spans="1:11" s="39" customFormat="1" ht="15" customHeight="1" x14ac:dyDescent="0.25">
      <c r="A3" s="45" t="s">
        <v>124</v>
      </c>
      <c r="B3" s="40"/>
      <c r="C3" s="41"/>
      <c r="D3" s="42"/>
      <c r="E3" s="42"/>
      <c r="F3" s="43"/>
      <c r="G3" s="44"/>
      <c r="H3" s="44"/>
      <c r="I3" s="44"/>
      <c r="J3" s="44"/>
      <c r="K3" s="44"/>
    </row>
    <row r="4" spans="1:11" s="39" customFormat="1" ht="15" customHeight="1" x14ac:dyDescent="0.25">
      <c r="A4" s="45" t="s">
        <v>121</v>
      </c>
      <c r="B4" s="40"/>
      <c r="C4" s="41"/>
      <c r="D4" s="42"/>
      <c r="E4" s="42"/>
      <c r="F4" s="43"/>
      <c r="G4" s="44"/>
      <c r="H4" s="44"/>
      <c r="I4" s="44"/>
      <c r="J4" s="44"/>
      <c r="K4" s="44"/>
    </row>
    <row r="5" spans="1:11" s="39" customFormat="1" ht="15" customHeight="1" x14ac:dyDescent="0.25">
      <c r="A5" s="21" t="s">
        <v>125</v>
      </c>
      <c r="B5" s="40"/>
      <c r="C5" s="41"/>
      <c r="D5" s="42"/>
      <c r="E5" s="42"/>
      <c r="F5" s="43"/>
      <c r="G5" s="44"/>
      <c r="H5" s="44"/>
      <c r="I5" s="44"/>
      <c r="J5" s="44"/>
      <c r="K5" s="44"/>
    </row>
    <row r="6" spans="1:11" s="39" customFormat="1" ht="15" customHeight="1" x14ac:dyDescent="0.25">
      <c r="A6" s="45" t="s">
        <v>119</v>
      </c>
      <c r="B6" s="40"/>
      <c r="C6" s="41"/>
      <c r="D6" s="42"/>
      <c r="E6" s="42"/>
      <c r="F6" s="43"/>
      <c r="G6" s="44"/>
      <c r="H6" s="44"/>
      <c r="I6" s="44"/>
      <c r="J6" s="44"/>
      <c r="K6" s="44"/>
    </row>
    <row r="7" spans="1:11" s="39" customFormat="1" ht="15" customHeight="1" x14ac:dyDescent="0.25">
      <c r="A7" s="45"/>
      <c r="B7" s="40"/>
      <c r="C7" s="41"/>
      <c r="D7" s="42"/>
      <c r="E7" s="42"/>
      <c r="F7" s="43"/>
      <c r="G7" s="44"/>
      <c r="H7" s="44"/>
      <c r="I7" s="44"/>
      <c r="J7" s="44"/>
      <c r="K7" s="44"/>
    </row>
    <row r="8" spans="1:11" s="39" customFormat="1" ht="15" customHeight="1" x14ac:dyDescent="0.25">
      <c r="A8" s="22" t="s">
        <v>118</v>
      </c>
      <c r="B8" s="40"/>
      <c r="C8" s="41"/>
      <c r="D8" s="42"/>
      <c r="E8" s="42"/>
      <c r="F8" s="43"/>
      <c r="G8" s="44"/>
      <c r="H8" s="44"/>
      <c r="I8" s="44"/>
      <c r="J8" s="44"/>
      <c r="K8" s="44"/>
    </row>
    <row r="9" spans="1:11" s="39" customFormat="1" ht="15" customHeight="1" x14ac:dyDescent="0.25">
      <c r="J9" s="44"/>
      <c r="K9" s="44"/>
    </row>
    <row r="10" spans="1:11" s="42" customFormat="1" ht="30" customHeight="1" x14ac:dyDescent="0.25">
      <c r="A10" s="71" t="s">
        <v>126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</row>
    <row r="13" spans="1:11" x14ac:dyDescent="0.25">
      <c r="B13" s="70" t="s">
        <v>127</v>
      </c>
      <c r="C13" s="70"/>
      <c r="D13" s="70" t="s">
        <v>128</v>
      </c>
      <c r="E13" s="70"/>
      <c r="F13" s="70" t="s">
        <v>129</v>
      </c>
      <c r="G13" s="70"/>
      <c r="H13" s="46"/>
    </row>
    <row r="14" spans="1:11" ht="15.75" thickBot="1" x14ac:dyDescent="0.3">
      <c r="A14" s="47" t="s">
        <v>113</v>
      </c>
      <c r="B14" s="48" t="s">
        <v>130</v>
      </c>
      <c r="C14" s="48" t="s">
        <v>101</v>
      </c>
      <c r="D14" s="48" t="s">
        <v>130</v>
      </c>
      <c r="E14" s="48" t="s">
        <v>101</v>
      </c>
      <c r="F14" s="48" t="s">
        <v>131</v>
      </c>
      <c r="G14" s="48" t="s">
        <v>110</v>
      </c>
      <c r="H14" s="46"/>
    </row>
    <row r="15" spans="1:11" ht="15.75" thickTop="1" x14ac:dyDescent="0.25">
      <c r="A15" s="3" t="s">
        <v>132</v>
      </c>
      <c r="B15" s="3">
        <v>95</v>
      </c>
      <c r="C15" s="17">
        <v>4971546.7</v>
      </c>
      <c r="D15" s="3">
        <v>51</v>
      </c>
      <c r="E15" s="17">
        <v>3506956.44</v>
      </c>
      <c r="F15" s="16">
        <f t="shared" ref="F15:G18" si="0">D15/B15</f>
        <v>0.5368421052631579</v>
      </c>
      <c r="G15" s="16">
        <f t="shared" si="0"/>
        <v>0.70540551092479931</v>
      </c>
      <c r="H15" s="49"/>
    </row>
    <row r="16" spans="1:11" x14ac:dyDescent="0.25">
      <c r="A16" s="2" t="s">
        <v>133</v>
      </c>
      <c r="B16" s="2">
        <v>12</v>
      </c>
      <c r="C16" s="6">
        <v>84861.62</v>
      </c>
      <c r="D16" s="2">
        <v>5</v>
      </c>
      <c r="E16" s="6">
        <v>41059.620000000003</v>
      </c>
      <c r="F16" s="15">
        <f t="shared" si="0"/>
        <v>0.41666666666666669</v>
      </c>
      <c r="G16" s="15">
        <f t="shared" si="0"/>
        <v>0.48384204779498674</v>
      </c>
      <c r="H16" s="49"/>
    </row>
    <row r="17" spans="1:11" x14ac:dyDescent="0.25">
      <c r="A17" s="2" t="s">
        <v>134</v>
      </c>
      <c r="B17" s="2">
        <v>602</v>
      </c>
      <c r="C17" s="6">
        <v>1522596.56</v>
      </c>
      <c r="D17" s="2">
        <v>263</v>
      </c>
      <c r="E17" s="6">
        <v>615856.78</v>
      </c>
      <c r="F17" s="15">
        <f t="shared" si="0"/>
        <v>0.43687707641196011</v>
      </c>
      <c r="G17" s="15">
        <f t="shared" si="0"/>
        <v>0.40447797938017149</v>
      </c>
      <c r="H17" s="49"/>
    </row>
    <row r="18" spans="1:11" ht="15.75" thickBot="1" x14ac:dyDescent="0.3">
      <c r="A18" s="1" t="s">
        <v>0</v>
      </c>
      <c r="B18" s="1">
        <f>SUM(B15:B17)</f>
        <v>709</v>
      </c>
      <c r="C18" s="5">
        <f>SUM(C15:C17)</f>
        <v>6579004.8800000008</v>
      </c>
      <c r="D18" s="1">
        <f>SUM(D15:D17)</f>
        <v>319</v>
      </c>
      <c r="E18" s="5">
        <f>SUM(E15:E17)</f>
        <v>4163872.84</v>
      </c>
      <c r="F18" s="14">
        <f t="shared" si="0"/>
        <v>0.44992947813822287</v>
      </c>
      <c r="G18" s="14">
        <f t="shared" si="0"/>
        <v>0.6329031389926556</v>
      </c>
      <c r="H18" s="49"/>
    </row>
    <row r="19" spans="1:11" ht="15.75" thickTop="1" x14ac:dyDescent="0.25"/>
    <row r="29" spans="1:11" x14ac:dyDescent="0.25">
      <c r="G29" s="70" t="s">
        <v>135</v>
      </c>
      <c r="H29" s="70"/>
      <c r="I29" s="70"/>
      <c r="J29" s="70"/>
      <c r="K29" s="70"/>
    </row>
    <row r="30" spans="1:11" ht="15.75" thickBot="1" x14ac:dyDescent="0.3">
      <c r="A30" s="70" t="s">
        <v>136</v>
      </c>
      <c r="B30" s="70"/>
      <c r="C30" s="70"/>
      <c r="D30" s="70"/>
      <c r="G30" s="47"/>
      <c r="H30" s="48" t="s">
        <v>103</v>
      </c>
      <c r="I30" s="48" t="s">
        <v>102</v>
      </c>
      <c r="J30" s="48" t="s">
        <v>130</v>
      </c>
      <c r="K30" s="48" t="s">
        <v>101</v>
      </c>
    </row>
    <row r="31" spans="1:11" ht="16.5" thickTop="1" thickBot="1" x14ac:dyDescent="0.3">
      <c r="A31" s="47"/>
      <c r="B31" s="48" t="s">
        <v>113</v>
      </c>
      <c r="C31" s="48" t="s">
        <v>130</v>
      </c>
      <c r="D31" s="48" t="s">
        <v>101</v>
      </c>
      <c r="G31" s="68" t="s">
        <v>137</v>
      </c>
      <c r="H31" s="3" t="s">
        <v>100</v>
      </c>
      <c r="I31" s="3" t="s">
        <v>99</v>
      </c>
      <c r="J31" s="3">
        <v>68</v>
      </c>
      <c r="K31" s="17">
        <v>92640.1</v>
      </c>
    </row>
    <row r="32" spans="1:11" ht="15.75" thickTop="1" x14ac:dyDescent="0.25">
      <c r="A32" s="55" t="s">
        <v>137</v>
      </c>
      <c r="B32" s="3" t="s">
        <v>132</v>
      </c>
      <c r="C32" s="3">
        <v>17</v>
      </c>
      <c r="D32" s="17">
        <v>2184259.0499999998</v>
      </c>
      <c r="G32" s="56"/>
      <c r="H32" s="2" t="s">
        <v>98</v>
      </c>
      <c r="I32" s="2" t="s">
        <v>97</v>
      </c>
      <c r="J32" s="2">
        <v>5</v>
      </c>
      <c r="K32" s="6">
        <v>70300</v>
      </c>
    </row>
    <row r="33" spans="1:11" x14ac:dyDescent="0.25">
      <c r="A33" s="69"/>
      <c r="B33" s="2" t="s">
        <v>133</v>
      </c>
      <c r="C33" s="2">
        <v>2</v>
      </c>
      <c r="D33" s="6">
        <v>4922</v>
      </c>
      <c r="G33" s="56"/>
      <c r="H33" s="2" t="s">
        <v>96</v>
      </c>
      <c r="I33" s="2" t="s">
        <v>95</v>
      </c>
      <c r="J33" s="2">
        <v>1</v>
      </c>
      <c r="K33" s="6">
        <v>4900</v>
      </c>
    </row>
    <row r="34" spans="1:11" x14ac:dyDescent="0.25">
      <c r="A34" s="69"/>
      <c r="B34" s="2" t="s">
        <v>134</v>
      </c>
      <c r="C34" s="2">
        <v>94</v>
      </c>
      <c r="D34" s="6">
        <v>214211.7</v>
      </c>
      <c r="G34" s="56"/>
      <c r="H34" s="2" t="s">
        <v>94</v>
      </c>
      <c r="I34" s="2" t="s">
        <v>93</v>
      </c>
      <c r="J34" s="2">
        <v>3</v>
      </c>
      <c r="K34" s="6">
        <v>59000</v>
      </c>
    </row>
    <row r="35" spans="1:11" x14ac:dyDescent="0.25">
      <c r="A35" s="69" t="s">
        <v>28</v>
      </c>
      <c r="B35" s="2" t="s">
        <v>132</v>
      </c>
      <c r="C35" s="2">
        <v>10</v>
      </c>
      <c r="D35" s="6">
        <v>468267.56</v>
      </c>
      <c r="G35" s="56"/>
      <c r="H35" s="2" t="s">
        <v>92</v>
      </c>
      <c r="I35" s="2" t="s">
        <v>91</v>
      </c>
      <c r="J35" s="2">
        <v>1</v>
      </c>
      <c r="K35" s="6">
        <v>522</v>
      </c>
    </row>
    <row r="36" spans="1:11" x14ac:dyDescent="0.25">
      <c r="A36" s="69"/>
      <c r="B36" s="2" t="s">
        <v>133</v>
      </c>
      <c r="C36" s="2">
        <v>1</v>
      </c>
      <c r="D36" s="6">
        <v>34437.620000000003</v>
      </c>
      <c r="G36" s="56"/>
      <c r="H36" s="2" t="s">
        <v>90</v>
      </c>
      <c r="I36" s="2" t="s">
        <v>89</v>
      </c>
      <c r="J36" s="2">
        <v>9</v>
      </c>
      <c r="K36" s="6">
        <v>1656870.65</v>
      </c>
    </row>
    <row r="37" spans="1:11" x14ac:dyDescent="0.25">
      <c r="A37" s="69"/>
      <c r="B37" s="2" t="s">
        <v>134</v>
      </c>
      <c r="C37" s="2">
        <v>17</v>
      </c>
      <c r="D37" s="6">
        <v>48075.08</v>
      </c>
      <c r="G37" s="56"/>
      <c r="H37" s="2" t="s">
        <v>88</v>
      </c>
      <c r="I37" s="2" t="s">
        <v>87</v>
      </c>
      <c r="J37" s="2">
        <v>4</v>
      </c>
      <c r="K37" s="6">
        <v>38250</v>
      </c>
    </row>
    <row r="38" spans="1:11" x14ac:dyDescent="0.25">
      <c r="A38" s="69" t="s">
        <v>21</v>
      </c>
      <c r="B38" s="2" t="s">
        <v>132</v>
      </c>
      <c r="C38" s="2">
        <v>8</v>
      </c>
      <c r="D38" s="6">
        <v>399231.4</v>
      </c>
      <c r="G38" s="56"/>
      <c r="H38" s="2" t="s">
        <v>86</v>
      </c>
      <c r="I38" s="2" t="s">
        <v>85</v>
      </c>
      <c r="J38" s="2">
        <v>2</v>
      </c>
      <c r="K38" s="6">
        <v>2855</v>
      </c>
    </row>
    <row r="39" spans="1:11" x14ac:dyDescent="0.25">
      <c r="A39" s="69"/>
      <c r="B39" s="2" t="s">
        <v>133</v>
      </c>
      <c r="C39" s="2">
        <v>2</v>
      </c>
      <c r="D39" s="6">
        <v>1700</v>
      </c>
      <c r="G39" s="56"/>
      <c r="H39" s="2" t="s">
        <v>84</v>
      </c>
      <c r="I39" s="2" t="s">
        <v>83</v>
      </c>
      <c r="J39" s="2">
        <v>16</v>
      </c>
      <c r="K39" s="6">
        <v>363055</v>
      </c>
    </row>
    <row r="40" spans="1:11" x14ac:dyDescent="0.25">
      <c r="A40" s="69"/>
      <c r="B40" s="2" t="s">
        <v>134</v>
      </c>
      <c r="C40" s="2">
        <v>101</v>
      </c>
      <c r="D40" s="6">
        <v>121175</v>
      </c>
      <c r="G40" s="56"/>
      <c r="H40" s="2" t="s">
        <v>138</v>
      </c>
      <c r="I40" s="2" t="s">
        <v>139</v>
      </c>
      <c r="J40" s="2">
        <v>1</v>
      </c>
      <c r="K40" s="6">
        <v>106000</v>
      </c>
    </row>
    <row r="41" spans="1:11" x14ac:dyDescent="0.25">
      <c r="A41" s="69" t="s">
        <v>16</v>
      </c>
      <c r="B41" s="2" t="s">
        <v>132</v>
      </c>
      <c r="C41" s="2">
        <v>14</v>
      </c>
      <c r="D41" s="6">
        <v>415405.04</v>
      </c>
      <c r="G41" s="55"/>
      <c r="H41" s="2" t="s">
        <v>140</v>
      </c>
      <c r="I41" s="2" t="s">
        <v>141</v>
      </c>
      <c r="J41" s="2">
        <v>3</v>
      </c>
      <c r="K41" s="6">
        <v>9000</v>
      </c>
    </row>
    <row r="42" spans="1:11" x14ac:dyDescent="0.25">
      <c r="A42" s="69"/>
      <c r="B42" s="2" t="s">
        <v>134</v>
      </c>
      <c r="C42" s="2">
        <v>51</v>
      </c>
      <c r="D42" s="6">
        <v>232395</v>
      </c>
      <c r="G42" s="54" t="s">
        <v>28</v>
      </c>
      <c r="H42" s="2" t="s">
        <v>142</v>
      </c>
      <c r="I42" s="2" t="s">
        <v>143</v>
      </c>
      <c r="J42" s="2">
        <v>8</v>
      </c>
      <c r="K42" s="6">
        <v>221216.32</v>
      </c>
    </row>
    <row r="43" spans="1:11" x14ac:dyDescent="0.25">
      <c r="A43" s="2" t="s">
        <v>15</v>
      </c>
      <c r="B43" s="2" t="s">
        <v>132</v>
      </c>
      <c r="C43" s="2">
        <v>2</v>
      </c>
      <c r="D43" s="6">
        <v>39793.39</v>
      </c>
      <c r="G43" s="56"/>
      <c r="H43" s="2" t="s">
        <v>144</v>
      </c>
      <c r="I43" s="2" t="s">
        <v>145</v>
      </c>
      <c r="J43" s="2">
        <v>1</v>
      </c>
      <c r="K43" s="6">
        <v>49000</v>
      </c>
    </row>
    <row r="44" spans="1:11" ht="15.75" thickBot="1" x14ac:dyDescent="0.3">
      <c r="A44" s="1" t="s">
        <v>0</v>
      </c>
      <c r="B44" s="1"/>
      <c r="C44" s="1">
        <f>SUM(C32:C43)</f>
        <v>319</v>
      </c>
      <c r="D44" s="5">
        <f>SUM(D32:D43)</f>
        <v>4163872.8400000003</v>
      </c>
      <c r="G44" s="56"/>
      <c r="H44" s="2" t="s">
        <v>82</v>
      </c>
      <c r="I44" s="2" t="s">
        <v>81</v>
      </c>
      <c r="J44" s="2">
        <v>3</v>
      </c>
      <c r="K44" s="6">
        <v>77482.86</v>
      </c>
    </row>
    <row r="45" spans="1:11" ht="15.75" thickTop="1" x14ac:dyDescent="0.25">
      <c r="G45" s="56"/>
      <c r="H45" s="2" t="s">
        <v>80</v>
      </c>
      <c r="I45" s="2" t="s">
        <v>79</v>
      </c>
      <c r="J45" s="2">
        <v>5</v>
      </c>
      <c r="K45" s="6">
        <v>145926.24</v>
      </c>
    </row>
    <row r="46" spans="1:11" x14ac:dyDescent="0.25">
      <c r="G46" s="56"/>
      <c r="H46" s="2" t="s">
        <v>146</v>
      </c>
      <c r="I46" s="2" t="s">
        <v>147</v>
      </c>
      <c r="J46" s="2">
        <v>1</v>
      </c>
      <c r="K46" s="6">
        <v>15100</v>
      </c>
    </row>
    <row r="47" spans="1:11" x14ac:dyDescent="0.25">
      <c r="G47" s="56"/>
      <c r="H47" s="2" t="s">
        <v>75</v>
      </c>
      <c r="I47" s="2" t="s">
        <v>74</v>
      </c>
      <c r="J47" s="2">
        <v>7</v>
      </c>
      <c r="K47" s="6">
        <v>5700</v>
      </c>
    </row>
    <row r="48" spans="1:11" x14ac:dyDescent="0.25">
      <c r="G48" s="56"/>
      <c r="H48" s="2" t="s">
        <v>68</v>
      </c>
      <c r="I48" s="2" t="s">
        <v>67</v>
      </c>
      <c r="J48" s="2">
        <v>2</v>
      </c>
      <c r="K48" s="6">
        <v>35437.620000000003</v>
      </c>
    </row>
    <row r="49" spans="1:11" x14ac:dyDescent="0.25">
      <c r="A49" s="70" t="s">
        <v>148</v>
      </c>
      <c r="B49" s="70"/>
      <c r="C49" s="70"/>
      <c r="D49" s="70"/>
      <c r="G49" s="55"/>
      <c r="H49" s="2" t="s">
        <v>149</v>
      </c>
      <c r="I49" s="2" t="s">
        <v>150</v>
      </c>
      <c r="J49" s="2">
        <v>1</v>
      </c>
      <c r="K49" s="6">
        <v>917.22</v>
      </c>
    </row>
    <row r="50" spans="1:11" x14ac:dyDescent="0.25">
      <c r="A50" s="50"/>
      <c r="B50" s="51" t="s">
        <v>38</v>
      </c>
      <c r="C50" s="51" t="s">
        <v>130</v>
      </c>
      <c r="D50" s="51" t="s">
        <v>101</v>
      </c>
      <c r="G50" s="54" t="s">
        <v>21</v>
      </c>
      <c r="H50" s="2" t="s">
        <v>151</v>
      </c>
      <c r="I50" s="2" t="s">
        <v>152</v>
      </c>
      <c r="J50" s="2">
        <v>1</v>
      </c>
      <c r="K50" s="6">
        <v>172231.4</v>
      </c>
    </row>
    <row r="51" spans="1:11" x14ac:dyDescent="0.25">
      <c r="A51" s="54" t="s">
        <v>33</v>
      </c>
      <c r="B51" s="2" t="s">
        <v>4</v>
      </c>
      <c r="C51" s="2">
        <v>38</v>
      </c>
      <c r="D51" s="6">
        <v>1996692.75</v>
      </c>
      <c r="G51" s="56"/>
      <c r="H51" s="2" t="s">
        <v>65</v>
      </c>
      <c r="I51" s="2" t="s">
        <v>64</v>
      </c>
      <c r="J51" s="2">
        <v>17</v>
      </c>
      <c r="K51" s="6">
        <v>52544</v>
      </c>
    </row>
    <row r="52" spans="1:11" x14ac:dyDescent="0.25">
      <c r="A52" s="56"/>
      <c r="B52" s="2" t="s">
        <v>2</v>
      </c>
      <c r="C52" s="2">
        <v>52</v>
      </c>
      <c r="D52" s="6">
        <v>44998</v>
      </c>
      <c r="G52" s="56"/>
      <c r="H52" s="2" t="s">
        <v>62</v>
      </c>
      <c r="I52" s="2" t="s">
        <v>61</v>
      </c>
      <c r="J52" s="2">
        <v>2</v>
      </c>
      <c r="K52" s="6">
        <v>37000</v>
      </c>
    </row>
    <row r="53" spans="1:11" x14ac:dyDescent="0.25">
      <c r="A53" s="55"/>
      <c r="B53" s="2" t="s">
        <v>1</v>
      </c>
      <c r="C53" s="2">
        <v>23</v>
      </c>
      <c r="D53" s="6">
        <v>361702</v>
      </c>
      <c r="G53" s="56"/>
      <c r="H53" s="2" t="s">
        <v>153</v>
      </c>
      <c r="I53" s="2" t="s">
        <v>154</v>
      </c>
      <c r="J53" s="2">
        <v>3</v>
      </c>
      <c r="K53" s="6">
        <v>51200</v>
      </c>
    </row>
    <row r="54" spans="1:11" x14ac:dyDescent="0.25">
      <c r="A54" s="54" t="s">
        <v>28</v>
      </c>
      <c r="B54" s="2" t="s">
        <v>4</v>
      </c>
      <c r="C54" s="2">
        <v>21</v>
      </c>
      <c r="D54" s="6">
        <v>328863.03999999998</v>
      </c>
      <c r="G54" s="56"/>
      <c r="H54" s="2" t="s">
        <v>60</v>
      </c>
      <c r="I54" s="2" t="s">
        <v>59</v>
      </c>
      <c r="J54" s="2">
        <v>4</v>
      </c>
      <c r="K54" s="6">
        <v>5700</v>
      </c>
    </row>
    <row r="55" spans="1:11" x14ac:dyDescent="0.25">
      <c r="A55" s="56"/>
      <c r="B55" s="2" t="s">
        <v>155</v>
      </c>
      <c r="C55" s="2">
        <v>2</v>
      </c>
      <c r="D55" s="6">
        <v>25500</v>
      </c>
      <c r="G55" s="56"/>
      <c r="H55" s="2" t="s">
        <v>57</v>
      </c>
      <c r="I55" s="2" t="s">
        <v>56</v>
      </c>
      <c r="J55" s="2">
        <v>1</v>
      </c>
      <c r="K55" s="6">
        <v>3750</v>
      </c>
    </row>
    <row r="56" spans="1:11" x14ac:dyDescent="0.25">
      <c r="A56" s="55"/>
      <c r="B56" s="2" t="s">
        <v>1</v>
      </c>
      <c r="C56" s="2">
        <v>5</v>
      </c>
      <c r="D56" s="6">
        <v>196417.22</v>
      </c>
      <c r="G56" s="56"/>
      <c r="H56" s="2" t="s">
        <v>51</v>
      </c>
      <c r="I56" s="2" t="s">
        <v>50</v>
      </c>
      <c r="J56" s="2">
        <v>79</v>
      </c>
      <c r="K56" s="6">
        <v>69521</v>
      </c>
    </row>
    <row r="57" spans="1:11" x14ac:dyDescent="0.25">
      <c r="A57" s="54" t="s">
        <v>21</v>
      </c>
      <c r="B57" s="2" t="s">
        <v>5</v>
      </c>
      <c r="C57" s="2">
        <v>1</v>
      </c>
      <c r="D57" s="6">
        <v>3200</v>
      </c>
      <c r="G57" s="56"/>
      <c r="H57" s="2" t="s">
        <v>49</v>
      </c>
      <c r="I57" s="2" t="s">
        <v>48</v>
      </c>
      <c r="J57" s="2">
        <v>2</v>
      </c>
      <c r="K57" s="6">
        <v>75000</v>
      </c>
    </row>
    <row r="58" spans="1:11" x14ac:dyDescent="0.25">
      <c r="A58" s="56"/>
      <c r="B58" s="2" t="s">
        <v>4</v>
      </c>
      <c r="C58" s="2">
        <v>11</v>
      </c>
      <c r="D58" s="6">
        <v>48152.33</v>
      </c>
      <c r="G58" s="55"/>
      <c r="H58" s="2" t="s">
        <v>47</v>
      </c>
      <c r="I58" s="2" t="s">
        <v>46</v>
      </c>
      <c r="J58" s="2">
        <v>2</v>
      </c>
      <c r="K58" s="6">
        <v>55160</v>
      </c>
    </row>
    <row r="59" spans="1:11" x14ac:dyDescent="0.25">
      <c r="A59" s="56"/>
      <c r="B59" s="2" t="s">
        <v>155</v>
      </c>
      <c r="C59" s="2">
        <v>13</v>
      </c>
      <c r="D59" s="6">
        <v>147751.67000000001</v>
      </c>
      <c r="G59" s="54" t="s">
        <v>16</v>
      </c>
      <c r="H59" s="2" t="s">
        <v>43</v>
      </c>
      <c r="I59" s="2" t="s">
        <v>42</v>
      </c>
      <c r="J59" s="2">
        <v>21</v>
      </c>
      <c r="K59" s="6">
        <v>161909.04</v>
      </c>
    </row>
    <row r="60" spans="1:11" x14ac:dyDescent="0.25">
      <c r="A60" s="56"/>
      <c r="B60" s="2" t="s">
        <v>2</v>
      </c>
      <c r="C60" s="2">
        <v>23</v>
      </c>
      <c r="D60" s="6">
        <v>27851</v>
      </c>
      <c r="G60" s="56"/>
      <c r="H60" s="2" t="s">
        <v>156</v>
      </c>
      <c r="I60" s="2" t="s">
        <v>157</v>
      </c>
      <c r="J60" s="2">
        <v>6</v>
      </c>
      <c r="K60" s="6">
        <v>14125</v>
      </c>
    </row>
    <row r="61" spans="1:11" x14ac:dyDescent="0.25">
      <c r="A61" s="55"/>
      <c r="B61" s="2" t="s">
        <v>1</v>
      </c>
      <c r="C61" s="2">
        <v>63</v>
      </c>
      <c r="D61" s="6">
        <v>295151.40000000002</v>
      </c>
      <c r="G61" s="56"/>
      <c r="H61" s="2" t="s">
        <v>40</v>
      </c>
      <c r="I61" s="2" t="s">
        <v>39</v>
      </c>
      <c r="J61" s="2">
        <v>16</v>
      </c>
      <c r="K61" s="6">
        <v>123375</v>
      </c>
    </row>
    <row r="62" spans="1:11" x14ac:dyDescent="0.25">
      <c r="A62" s="54" t="s">
        <v>16</v>
      </c>
      <c r="B62" s="2" t="s">
        <v>5</v>
      </c>
      <c r="C62" s="2">
        <v>2</v>
      </c>
      <c r="D62" s="6">
        <v>19995</v>
      </c>
      <c r="G62" s="56"/>
      <c r="H62" s="2" t="s">
        <v>158</v>
      </c>
      <c r="I62" s="2" t="s">
        <v>159</v>
      </c>
      <c r="J62" s="2">
        <v>4</v>
      </c>
      <c r="K62" s="6">
        <v>1830</v>
      </c>
    </row>
    <row r="63" spans="1:11" x14ac:dyDescent="0.25">
      <c r="A63" s="56"/>
      <c r="B63" s="2" t="s">
        <v>4</v>
      </c>
      <c r="C63" s="2">
        <v>27</v>
      </c>
      <c r="D63" s="6">
        <v>345564.04</v>
      </c>
      <c r="G63" s="56"/>
      <c r="H63" s="2" t="s">
        <v>30</v>
      </c>
      <c r="I63" s="2" t="s">
        <v>29</v>
      </c>
      <c r="J63" s="2">
        <v>4</v>
      </c>
      <c r="K63" s="6">
        <v>68000</v>
      </c>
    </row>
    <row r="64" spans="1:11" x14ac:dyDescent="0.25">
      <c r="A64" s="56"/>
      <c r="B64" s="2" t="s">
        <v>160</v>
      </c>
      <c r="C64" s="2">
        <v>1</v>
      </c>
      <c r="D64" s="6">
        <v>500</v>
      </c>
      <c r="G64" s="56"/>
      <c r="H64" s="2" t="s">
        <v>27</v>
      </c>
      <c r="I64" s="2" t="s">
        <v>26</v>
      </c>
      <c r="J64" s="2">
        <v>5</v>
      </c>
      <c r="K64" s="6">
        <v>114161</v>
      </c>
    </row>
    <row r="65" spans="1:11" x14ac:dyDescent="0.25">
      <c r="A65" s="56"/>
      <c r="B65" s="2" t="s">
        <v>155</v>
      </c>
      <c r="C65" s="2">
        <v>4</v>
      </c>
      <c r="D65" s="6">
        <v>10600</v>
      </c>
      <c r="G65" s="55"/>
      <c r="H65" s="2" t="s">
        <v>25</v>
      </c>
      <c r="I65" s="2" t="s">
        <v>24</v>
      </c>
      <c r="J65" s="2">
        <v>9</v>
      </c>
      <c r="K65" s="6">
        <v>164400</v>
      </c>
    </row>
    <row r="66" spans="1:11" x14ac:dyDescent="0.25">
      <c r="A66" s="56"/>
      <c r="B66" s="2" t="s">
        <v>2</v>
      </c>
      <c r="C66" s="2">
        <v>14</v>
      </c>
      <c r="D66" s="6">
        <v>202586</v>
      </c>
      <c r="G66" s="2" t="s">
        <v>15</v>
      </c>
      <c r="H66" s="2" t="s">
        <v>23</v>
      </c>
      <c r="I66" s="2" t="s">
        <v>22</v>
      </c>
      <c r="J66" s="2">
        <v>2</v>
      </c>
      <c r="K66" s="6">
        <v>39793.39</v>
      </c>
    </row>
    <row r="67" spans="1:11" ht="15.75" thickBot="1" x14ac:dyDescent="0.3">
      <c r="A67" s="55"/>
      <c r="B67" s="2" t="s">
        <v>1</v>
      </c>
      <c r="C67" s="2">
        <v>17</v>
      </c>
      <c r="D67" s="6">
        <v>68555</v>
      </c>
      <c r="G67" s="1" t="s">
        <v>0</v>
      </c>
      <c r="H67" s="1"/>
      <c r="I67" s="1"/>
      <c r="J67" s="1">
        <f>SUM(J31:J66)</f>
        <v>319</v>
      </c>
      <c r="K67" s="5">
        <f>SUM(K31:K66)</f>
        <v>4163872.8400000003</v>
      </c>
    </row>
    <row r="68" spans="1:11" ht="15.75" thickTop="1" x14ac:dyDescent="0.25">
      <c r="A68" s="2" t="s">
        <v>15</v>
      </c>
      <c r="B68" s="2" t="s">
        <v>4</v>
      </c>
      <c r="C68" s="2">
        <v>2</v>
      </c>
      <c r="D68" s="6">
        <v>39793.39</v>
      </c>
    </row>
    <row r="69" spans="1:11" ht="15.75" thickBot="1" x14ac:dyDescent="0.3">
      <c r="A69" s="1" t="s">
        <v>0</v>
      </c>
      <c r="B69" s="1"/>
      <c r="C69" s="1">
        <f>SUM(C51:C68)</f>
        <v>319</v>
      </c>
      <c r="D69" s="5">
        <f>SUM(D51:D68)</f>
        <v>4163872.8400000003</v>
      </c>
    </row>
    <row r="70" spans="1:11" ht="15.75" thickTop="1" x14ac:dyDescent="0.25"/>
    <row r="73" spans="1:11" x14ac:dyDescent="0.25">
      <c r="A73" s="52" t="s">
        <v>14</v>
      </c>
      <c r="B73" s="65" t="s">
        <v>13</v>
      </c>
      <c r="C73" s="66"/>
      <c r="D73" s="67"/>
      <c r="E73" s="65" t="s">
        <v>12</v>
      </c>
      <c r="F73" s="66"/>
      <c r="G73" s="67"/>
      <c r="H73" s="65" t="s">
        <v>11</v>
      </c>
      <c r="I73" s="67"/>
      <c r="J73" s="65" t="s">
        <v>10</v>
      </c>
      <c r="K73" s="66"/>
    </row>
    <row r="74" spans="1:11" ht="15.75" thickBot="1" x14ac:dyDescent="0.3">
      <c r="A74" s="53"/>
      <c r="B74" s="48" t="s">
        <v>8</v>
      </c>
      <c r="C74" s="48" t="s">
        <v>7</v>
      </c>
      <c r="D74" s="48" t="s">
        <v>0</v>
      </c>
      <c r="E74" s="48" t="s">
        <v>8</v>
      </c>
      <c r="F74" s="48" t="s">
        <v>7</v>
      </c>
      <c r="G74" s="48" t="s">
        <v>0</v>
      </c>
      <c r="H74" s="48" t="s">
        <v>8</v>
      </c>
      <c r="I74" s="48" t="s">
        <v>0</v>
      </c>
      <c r="J74" s="48" t="s">
        <v>8</v>
      </c>
      <c r="K74" s="48" t="s">
        <v>7</v>
      </c>
    </row>
    <row r="75" spans="1:11" ht="15.75" thickTop="1" x14ac:dyDescent="0.25">
      <c r="A75" s="3" t="s">
        <v>5</v>
      </c>
      <c r="B75" s="3">
        <v>1</v>
      </c>
      <c r="C75" s="3">
        <v>1</v>
      </c>
      <c r="D75" s="3">
        <f t="shared" ref="D75:D81" si="1">SUM(B75:C75)</f>
        <v>2</v>
      </c>
      <c r="E75" s="3"/>
      <c r="F75" s="3"/>
      <c r="G75" s="3">
        <f t="shared" ref="G75:G80" si="2">SUM(E75:F75)</f>
        <v>0</v>
      </c>
      <c r="H75" s="3"/>
      <c r="I75" s="3">
        <f t="shared" ref="I75:I80" si="3">SUM(H75)</f>
        <v>0</v>
      </c>
      <c r="J75" s="3">
        <v>1</v>
      </c>
      <c r="K75" s="3"/>
    </row>
    <row r="76" spans="1:11" x14ac:dyDescent="0.25">
      <c r="A76" s="2" t="s">
        <v>4</v>
      </c>
      <c r="B76" s="2">
        <v>7</v>
      </c>
      <c r="C76" s="2">
        <v>2</v>
      </c>
      <c r="D76" s="3">
        <f t="shared" si="1"/>
        <v>9</v>
      </c>
      <c r="E76" s="2">
        <v>2</v>
      </c>
      <c r="F76" s="2">
        <v>1</v>
      </c>
      <c r="G76" s="3">
        <f t="shared" si="2"/>
        <v>3</v>
      </c>
      <c r="H76" s="2">
        <v>2</v>
      </c>
      <c r="I76" s="3">
        <f t="shared" si="3"/>
        <v>2</v>
      </c>
      <c r="J76" s="2">
        <v>16</v>
      </c>
      <c r="K76" s="2">
        <v>2</v>
      </c>
    </row>
    <row r="77" spans="1:11" x14ac:dyDescent="0.25">
      <c r="A77" s="2" t="s">
        <v>160</v>
      </c>
      <c r="B77" s="2"/>
      <c r="C77" s="2">
        <v>1</v>
      </c>
      <c r="D77" s="3">
        <f t="shared" si="1"/>
        <v>1</v>
      </c>
      <c r="E77" s="2"/>
      <c r="F77" s="2"/>
      <c r="G77" s="3">
        <f t="shared" si="2"/>
        <v>0</v>
      </c>
      <c r="H77" s="2"/>
      <c r="I77" s="3">
        <f t="shared" si="3"/>
        <v>0</v>
      </c>
      <c r="J77" s="2"/>
      <c r="K77" s="2"/>
    </row>
    <row r="78" spans="1:11" x14ac:dyDescent="0.25">
      <c r="A78" s="2" t="s">
        <v>155</v>
      </c>
      <c r="B78" s="2"/>
      <c r="C78" s="2">
        <v>3</v>
      </c>
      <c r="D78" s="3">
        <f t="shared" si="1"/>
        <v>3</v>
      </c>
      <c r="E78" s="2"/>
      <c r="F78" s="2"/>
      <c r="G78" s="3">
        <f t="shared" si="2"/>
        <v>0</v>
      </c>
      <c r="H78" s="2"/>
      <c r="I78" s="3">
        <f t="shared" si="3"/>
        <v>0</v>
      </c>
      <c r="J78" s="2">
        <v>2</v>
      </c>
      <c r="K78" s="2">
        <v>3</v>
      </c>
    </row>
    <row r="79" spans="1:11" x14ac:dyDescent="0.25">
      <c r="A79" s="2" t="s">
        <v>2</v>
      </c>
      <c r="B79" s="2"/>
      <c r="C79" s="2"/>
      <c r="D79" s="3">
        <f t="shared" si="1"/>
        <v>0</v>
      </c>
      <c r="E79" s="2"/>
      <c r="F79" s="2"/>
      <c r="G79" s="3">
        <f t="shared" si="2"/>
        <v>0</v>
      </c>
      <c r="H79" s="2"/>
      <c r="I79" s="3">
        <f t="shared" si="3"/>
        <v>0</v>
      </c>
      <c r="J79" s="2">
        <v>6</v>
      </c>
      <c r="K79" s="2">
        <v>3</v>
      </c>
    </row>
    <row r="80" spans="1:11" x14ac:dyDescent="0.25">
      <c r="A80" s="2" t="s">
        <v>1</v>
      </c>
      <c r="B80" s="2">
        <v>5</v>
      </c>
      <c r="C80" s="2">
        <v>4</v>
      </c>
      <c r="D80" s="3">
        <f t="shared" si="1"/>
        <v>9</v>
      </c>
      <c r="E80" s="2"/>
      <c r="F80" s="2"/>
      <c r="G80" s="3">
        <f t="shared" si="2"/>
        <v>0</v>
      </c>
      <c r="H80" s="2"/>
      <c r="I80" s="3">
        <f t="shared" si="3"/>
        <v>0</v>
      </c>
      <c r="J80" s="2">
        <v>15</v>
      </c>
      <c r="K80" s="2">
        <v>6</v>
      </c>
    </row>
    <row r="81" spans="1:11" ht="15.75" thickBot="1" x14ac:dyDescent="0.3">
      <c r="A81" s="1" t="s">
        <v>0</v>
      </c>
      <c r="B81" s="1">
        <f>SUM(B75:B80)</f>
        <v>13</v>
      </c>
      <c r="C81" s="1">
        <f>SUM(C75:C80)</f>
        <v>11</v>
      </c>
      <c r="D81" s="1">
        <f t="shared" si="1"/>
        <v>24</v>
      </c>
      <c r="E81" s="1">
        <f t="shared" ref="E81:K81" si="4">SUM(E75:E80)</f>
        <v>2</v>
      </c>
      <c r="F81" s="1">
        <f t="shared" si="4"/>
        <v>1</v>
      </c>
      <c r="G81" s="1">
        <f t="shared" si="4"/>
        <v>3</v>
      </c>
      <c r="H81" s="1">
        <f t="shared" si="4"/>
        <v>2</v>
      </c>
      <c r="I81" s="1">
        <f t="shared" si="4"/>
        <v>2</v>
      </c>
      <c r="J81" s="1">
        <f t="shared" si="4"/>
        <v>40</v>
      </c>
      <c r="K81" s="1">
        <f t="shared" si="4"/>
        <v>14</v>
      </c>
    </row>
    <row r="82" spans="1:11" ht="15.75" thickTop="1" x14ac:dyDescent="0.25"/>
  </sheetData>
  <mergeCells count="23">
    <mergeCell ref="A30:D30"/>
    <mergeCell ref="A10:K10"/>
    <mergeCell ref="B13:C13"/>
    <mergeCell ref="D13:E13"/>
    <mergeCell ref="F13:G13"/>
    <mergeCell ref="G29:K29"/>
    <mergeCell ref="G31:G41"/>
    <mergeCell ref="A32:A34"/>
    <mergeCell ref="A35:A37"/>
    <mergeCell ref="A38:A40"/>
    <mergeCell ref="A41:A42"/>
    <mergeCell ref="G42:G49"/>
    <mergeCell ref="A49:D49"/>
    <mergeCell ref="A51:A53"/>
    <mergeCell ref="A54:A56"/>
    <mergeCell ref="A57:A61"/>
    <mergeCell ref="G59:G65"/>
    <mergeCell ref="A62:A67"/>
    <mergeCell ref="B73:D73"/>
    <mergeCell ref="E73:G73"/>
    <mergeCell ref="H73:I73"/>
    <mergeCell ref="J73:K73"/>
    <mergeCell ref="G50:G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2021_Centros singulares_proxect</vt:lpstr>
      <vt:lpstr>2021_Centros singulares_I+D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David Basalo Domínguez</cp:lastModifiedBy>
  <dcterms:created xsi:type="dcterms:W3CDTF">2022-05-05T08:40:07Z</dcterms:created>
  <dcterms:modified xsi:type="dcterms:W3CDTF">2022-05-05T09:04:15Z</dcterms:modified>
</cp:coreProperties>
</file>