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investigación\Internacionais\"/>
    </mc:Choice>
  </mc:AlternateContent>
  <xr:revisionPtr revIDLastSave="0" documentId="8_{396B342D-12B3-4381-B396-A8A1BF2CA922}" xr6:coauthVersionLast="47" xr6:coauthVersionMax="47" xr10:uidLastSave="{00000000-0000-0000-0000-000000000000}"/>
  <bookViews>
    <workbookView xWindow="-120" yWindow="-120" windowWidth="29040" windowHeight="15720" xr2:uid="{F593C8B9-C873-4CAE-9B64-C1A4852029F8}"/>
  </bookViews>
  <sheets>
    <sheet name="2023_Prox. educativos e coop." sheetId="1" r:id="rId1"/>
    <sheet name="2023_Part. proxectos viv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7" i="2" l="1"/>
  <c r="I87" i="2"/>
  <c r="K87" i="2" s="1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C54" i="2"/>
  <c r="B54" i="2"/>
  <c r="D54" i="2" s="1"/>
  <c r="K53" i="2"/>
  <c r="D53" i="2"/>
  <c r="K52" i="2"/>
  <c r="D52" i="2"/>
  <c r="K51" i="2"/>
  <c r="D51" i="2"/>
  <c r="K50" i="2"/>
  <c r="D50" i="2"/>
  <c r="K49" i="2"/>
  <c r="D49" i="2"/>
  <c r="K48" i="2"/>
  <c r="D48" i="2"/>
  <c r="K47" i="2"/>
  <c r="D47" i="2"/>
  <c r="K46" i="2"/>
  <c r="D46" i="2"/>
  <c r="K45" i="2"/>
  <c r="D45" i="2"/>
  <c r="K44" i="2"/>
  <c r="D44" i="2"/>
  <c r="K43" i="2"/>
  <c r="D43" i="2"/>
  <c r="K42" i="2"/>
  <c r="D42" i="2"/>
  <c r="K41" i="2"/>
  <c r="D41" i="2"/>
  <c r="K40" i="2"/>
  <c r="D40" i="2"/>
  <c r="K39" i="2"/>
  <c r="D39" i="2"/>
  <c r="K38" i="2"/>
  <c r="D38" i="2"/>
  <c r="K37" i="2"/>
  <c r="D37" i="2"/>
  <c r="K36" i="2"/>
  <c r="D36" i="2"/>
  <c r="P38" i="1"/>
  <c r="O38" i="1"/>
  <c r="M38" i="1"/>
  <c r="L38" i="1"/>
  <c r="N38" i="1" s="1"/>
  <c r="N37" i="1"/>
  <c r="N36" i="1"/>
  <c r="N35" i="1"/>
  <c r="N34" i="1"/>
  <c r="N33" i="1"/>
  <c r="N32" i="1"/>
  <c r="N31" i="1"/>
  <c r="N30" i="1"/>
  <c r="G30" i="1"/>
  <c r="F30" i="1"/>
  <c r="E30" i="1"/>
  <c r="D30" i="1"/>
  <c r="C30" i="1"/>
  <c r="B30" i="1"/>
  <c r="N29" i="1"/>
  <c r="H29" i="1"/>
  <c r="N28" i="1"/>
  <c r="H28" i="1"/>
  <c r="N27" i="1"/>
  <c r="H27" i="1"/>
  <c r="N26" i="1"/>
  <c r="H26" i="1"/>
  <c r="N25" i="1"/>
  <c r="H25" i="1"/>
  <c r="N24" i="1"/>
  <c r="H24" i="1"/>
  <c r="H30" i="1" s="1"/>
  <c r="D19" i="1"/>
  <c r="C19" i="1"/>
  <c r="B19" i="1"/>
  <c r="P18" i="1"/>
  <c r="O18" i="1"/>
  <c r="M18" i="1"/>
  <c r="L18" i="1"/>
  <c r="N18" i="1" s="1"/>
  <c r="N17" i="1"/>
  <c r="N16" i="1"/>
  <c r="N15" i="1"/>
  <c r="N14" i="1"/>
  <c r="N13" i="1"/>
  <c r="N12" i="1"/>
  <c r="N11" i="1"/>
  <c r="N10" i="1"/>
</calcChain>
</file>

<file path=xl/sharedStrings.xml><?xml version="1.0" encoding="utf-8"?>
<sst xmlns="http://schemas.openxmlformats.org/spreadsheetml/2006/main" count="279" uniqueCount="179">
  <si>
    <t>Unidade de Análises e Programas</t>
  </si>
  <si>
    <t>2023_Proxectos educativos e de cooperación</t>
  </si>
  <si>
    <t>Fonte: OPI; PeopleNet; SUXI</t>
  </si>
  <si>
    <t>Data de publicación: xullo 2024</t>
  </si>
  <si>
    <t>Proxectos por campus e centro</t>
  </si>
  <si>
    <t>Proxectos concedidos por convocatoria</t>
  </si>
  <si>
    <t>Nº proxectos</t>
  </si>
  <si>
    <t>Orzamento total</t>
  </si>
  <si>
    <t>Orzamento UVigo</t>
  </si>
  <si>
    <t>Campus</t>
  </si>
  <si>
    <t>Centro</t>
  </si>
  <si>
    <t>Homes</t>
  </si>
  <si>
    <t>Mulleres</t>
  </si>
  <si>
    <t>Total</t>
  </si>
  <si>
    <t>CBHE Capacity Building</t>
  </si>
  <si>
    <t>Ourense</t>
  </si>
  <si>
    <t>Facultade de Ciencias</t>
  </si>
  <si>
    <t>CERV-2022-CITIZENS-REM</t>
  </si>
  <si>
    <t xml:space="preserve">Facultade de Ciencias Empresariais e Turismo </t>
  </si>
  <si>
    <t xml:space="preserve">Creative Europe-Culture </t>
  </si>
  <si>
    <t>Facultade de Educación e Traballo Social</t>
  </si>
  <si>
    <t>EU-FORA</t>
  </si>
  <si>
    <t>Pontevedra</t>
  </si>
  <si>
    <t xml:space="preserve">Facultade  de Ciencias da Educacion e do Deporte </t>
  </si>
  <si>
    <t xml:space="preserve">Jean Monnet </t>
  </si>
  <si>
    <t>Facultade de Dirección e Xestión Pública</t>
  </si>
  <si>
    <t>KA2 Strategic Partnerships</t>
  </si>
  <si>
    <t>Vigo</t>
  </si>
  <si>
    <t xml:space="preserve">Escola de Enxeñaría de Telecomunicación </t>
  </si>
  <si>
    <t>Xunta de Galicia. Cooperación al desarrollo</t>
  </si>
  <si>
    <t xml:space="preserve">Facultade de Bioloxía </t>
  </si>
  <si>
    <t xml:space="preserve">Xunta de Galicia. Dirección Xeral de Relacións Exteriores e coa Unión Europea </t>
  </si>
  <si>
    <t xml:space="preserve">Facultade de Ciencias Económicas e Empresariais </t>
  </si>
  <si>
    <t>Xunta de Galicia. REDE EUSUMO</t>
  </si>
  <si>
    <t>Proxectos segundo IP, por ámbito e sexo</t>
  </si>
  <si>
    <t>Ciencias</t>
  </si>
  <si>
    <t>Ciencias Sociais e Xurídicas</t>
  </si>
  <si>
    <t>Enxeñaría e Arquitectura</t>
  </si>
  <si>
    <t>Proxectos por grupo investigación do IP</t>
  </si>
  <si>
    <t>Código grupo</t>
  </si>
  <si>
    <t>Nome grupo</t>
  </si>
  <si>
    <t>Orzamento Uvigo</t>
  </si>
  <si>
    <t>Catedrático/a de Universidade</t>
  </si>
  <si>
    <t>AA1</t>
  </si>
  <si>
    <t>Investigacións Agrarias e Alimentarias</t>
  </si>
  <si>
    <t>Catedrático/a de Escola Universitaria</t>
  </si>
  <si>
    <t>ABH1Q</t>
  </si>
  <si>
    <t>AgroBioTech for Health</t>
  </si>
  <si>
    <t>Profesor/a Titular de Universidade</t>
  </si>
  <si>
    <t>AGAF</t>
  </si>
  <si>
    <t>Agrupación Grupos de Investigación de Dereito Administrativo e Filosofía do Dereito</t>
  </si>
  <si>
    <t>Profesor/a Contratado/a Doutor/a</t>
  </si>
  <si>
    <t>CPS1</t>
  </si>
  <si>
    <t>Observatorio de Gobernanza G3</t>
  </si>
  <si>
    <t>Profesor/a Axudante Doutor/a</t>
  </si>
  <si>
    <t>EA8</t>
  </si>
  <si>
    <t>Research Group In Economic Analysis, Accounting and Finance-RGEAF</t>
  </si>
  <si>
    <t>Persoal de programas de investigación</t>
  </si>
  <si>
    <t>ET1</t>
  </si>
  <si>
    <t>GIST (Grupo de Enxeñería de Sistemas Telemáticos)</t>
  </si>
  <si>
    <t>GETSIT</t>
  </si>
  <si>
    <t>Grupo de Estudos en Traballo Social: Investigación e Transferencia</t>
  </si>
  <si>
    <t>HC1</t>
  </si>
  <si>
    <t>Historia Contemporánea 1</t>
  </si>
  <si>
    <t>HI14</t>
  </si>
  <si>
    <t>Investigación en Contextos Educativos e Socioeducativos</t>
  </si>
  <si>
    <t>HI22</t>
  </si>
  <si>
    <t>HealthyFit</t>
  </si>
  <si>
    <t>ICLab</t>
  </si>
  <si>
    <t>Information and Computing Laboratory</t>
  </si>
  <si>
    <t>OE7</t>
  </si>
  <si>
    <t>Organización do Coñecemento</t>
  </si>
  <si>
    <t>SR</t>
  </si>
  <si>
    <t>Sistemas Radio</t>
  </si>
  <si>
    <t>TC1</t>
  </si>
  <si>
    <t>Grupo de Tecnoloxías da Información</t>
  </si>
  <si>
    <t>Proxectos educativos e de cooperación</t>
  </si>
  <si>
    <t>Participantes en proxectos vivos</t>
  </si>
  <si>
    <t>Participantes en proxectos 
por rama de coñecemento</t>
  </si>
  <si>
    <t>Artes e Humanidades</t>
  </si>
  <si>
    <t>Ciencias da Saúde</t>
  </si>
  <si>
    <t>Ciencias Sociais e Humanidades</t>
  </si>
  <si>
    <t>Sen asignar</t>
  </si>
  <si>
    <t>Total xeral</t>
  </si>
  <si>
    <t>Total Artes e Humanidades</t>
  </si>
  <si>
    <t>Total Ciencias</t>
  </si>
  <si>
    <t>Total Ciencias da Saúde</t>
  </si>
  <si>
    <t>Total Ciencias Sociais e Xurídicas</t>
  </si>
  <si>
    <t>Total Enxeñaría e Arquitectura</t>
  </si>
  <si>
    <t>Total sen asignar</t>
  </si>
  <si>
    <t>Investigador/a Margarita Salas</t>
  </si>
  <si>
    <t>Investigador/a posdoutoral Xunta</t>
  </si>
  <si>
    <t>Investigador/a predoutoral Estatal</t>
  </si>
  <si>
    <t>Investigador/a predoutoral FPU</t>
  </si>
  <si>
    <t>Investigador/a predoutoral Xunta</t>
  </si>
  <si>
    <t>Investigador/a programa Investigo</t>
  </si>
  <si>
    <t>Investigador/a Ramón y Cajal</t>
  </si>
  <si>
    <t>Outro persoal investigador</t>
  </si>
  <si>
    <t>PAS</t>
  </si>
  <si>
    <t>Persoal técnico con cargo a proxectos</t>
  </si>
  <si>
    <t>Profesor/a Asociado/a</t>
  </si>
  <si>
    <t>Profesor/a Emérito/a</t>
  </si>
  <si>
    <t>Profesor/a Interino/a de substitución</t>
  </si>
  <si>
    <t>Participantes por categoría</t>
  </si>
  <si>
    <t>Cód_G.I.</t>
  </si>
  <si>
    <t>Nome_G.I.</t>
  </si>
  <si>
    <t>AF4</t>
  </si>
  <si>
    <t>Enxeñería Agroforestal</t>
  </si>
  <si>
    <t>AI1</t>
  </si>
  <si>
    <t>Literatura Infantil e Xuvenil Angloxermana e a súa Tradución</t>
  </si>
  <si>
    <t>BiFeGa</t>
  </si>
  <si>
    <t>Grupo de Investigación en Estudos Literarios e Culturais, Tradución e Interpretación-</t>
  </si>
  <si>
    <t>BV1</t>
  </si>
  <si>
    <t>Pranta, Solo e Aproveitamento de Subproductos</t>
  </si>
  <si>
    <t>ChETE</t>
  </si>
  <si>
    <t>Enxeñería Química, Térmica e Medioambiental</t>
  </si>
  <si>
    <t>CI5</t>
  </si>
  <si>
    <t>Xestión Segura e Sostible de Recursos Minerais</t>
  </si>
  <si>
    <t>CIES</t>
  </si>
  <si>
    <t>Cooperación en Investigación para la Equidad Educativa y Social</t>
  </si>
  <si>
    <t>CJ2</t>
  </si>
  <si>
    <t>Dereito Financieiro e Tributario</t>
  </si>
  <si>
    <t>DE3</t>
  </si>
  <si>
    <t>Educación, Actividade Física e Saúde. GIES.</t>
  </si>
  <si>
    <t>DMT</t>
  </si>
  <si>
    <t>Dereito Mercantil e do Traballo</t>
  </si>
  <si>
    <t>E03</t>
  </si>
  <si>
    <t>Enxeñería de Equipos Electrónicos</t>
  </si>
  <si>
    <t>EA3</t>
  </si>
  <si>
    <t>REDE: Investigación en Economía, Enerxía e Medio Ambiente</t>
  </si>
  <si>
    <t>EI3</t>
  </si>
  <si>
    <t>Grupo de Control non Liñal</t>
  </si>
  <si>
    <t>EMAF</t>
  </si>
  <si>
    <t>Economic Modeling And Forecasting</t>
  </si>
  <si>
    <t>ENLIFES</t>
  </si>
  <si>
    <t>O Inglés para a formación competencial permanente</t>
  </si>
  <si>
    <t>EQ11</t>
  </si>
  <si>
    <t>BiotecnIA_Biotecnoloxía Industrial e Enxeñería Ambiental</t>
  </si>
  <si>
    <t>GEF</t>
  </si>
  <si>
    <t>Grupo de Enxeñería de Fabricación (GEF)</t>
  </si>
  <si>
    <t>GEN</t>
  </si>
  <si>
    <t>Governance And Economics Research Network</t>
  </si>
  <si>
    <t>GTA</t>
  </si>
  <si>
    <t>Grupo de Tecnoloxías Aeroespaciais</t>
  </si>
  <si>
    <t>H20</t>
  </si>
  <si>
    <t xml:space="preserve">Grupo de Estudos de Arqueoloxía, Antigüidade e Territorio (GEAAT) </t>
  </si>
  <si>
    <t>HI19</t>
  </si>
  <si>
    <t>Variación Lingüística e Categorización Textual (LVTC).</t>
  </si>
  <si>
    <t>HI6</t>
  </si>
  <si>
    <t>Didáctica especial 6 – actividade física, expresión e creatividade</t>
  </si>
  <si>
    <t>HI8</t>
  </si>
  <si>
    <t>ERENEA (Economía dos Recursos Naturais e Ambientais)</t>
  </si>
  <si>
    <t>IMARK</t>
  </si>
  <si>
    <t>MARKETING-VIGO</t>
  </si>
  <si>
    <t>INAR01</t>
  </si>
  <si>
    <t>INARdesign</t>
  </si>
  <si>
    <t>LIA2</t>
  </si>
  <si>
    <t>Laboratorio de Intelixencia Artificial Aplicada</t>
  </si>
  <si>
    <t>MDA-IC</t>
  </si>
  <si>
    <t>MEDEA IURIS Crea</t>
  </si>
  <si>
    <t>OB</t>
  </si>
  <si>
    <t>Oceanografía Biolóxica</t>
  </si>
  <si>
    <t>PT1</t>
  </si>
  <si>
    <t>Saúde, Sexualidade e Xénero</t>
  </si>
  <si>
    <t>RE6</t>
  </si>
  <si>
    <t>Ecoloxía Evolutiva</t>
  </si>
  <si>
    <t>SC10</t>
  </si>
  <si>
    <t>Grupo de Procesado de Sinal en Comunicacións</t>
  </si>
  <si>
    <t>SC7</t>
  </si>
  <si>
    <t>Antenas, Radar e Comunicacións Ópticas</t>
  </si>
  <si>
    <t>sen asignar</t>
  </si>
  <si>
    <t>SEPCOM</t>
  </si>
  <si>
    <t>Investigación en Comunicación para o Servizo Público</t>
  </si>
  <si>
    <t>TI4</t>
  </si>
  <si>
    <t>Traducción &amp; Paratraducción</t>
  </si>
  <si>
    <t>XM3</t>
  </si>
  <si>
    <t>Análise de Cuencas Sedimentarias</t>
  </si>
  <si>
    <t>XO1</t>
  </si>
  <si>
    <t>Observational Research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</si>
</sst>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2"/>
      <name val="Calibri"/>
      <family val="2"/>
    </font>
    <font>
      <sz val="10"/>
      <color indexed="8"/>
      <name val="Calibri"/>
      <family val="2"/>
    </font>
    <font>
      <sz val="14"/>
      <name val="Calibri"/>
      <family val="2"/>
    </font>
    <font>
      <sz val="11"/>
      <color indexed="8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sz val="10"/>
      <color theme="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1" fillId="0" borderId="0"/>
  </cellStyleXfs>
  <cellXfs count="44">
    <xf numFmtId="0" fontId="0" fillId="0" borderId="0" xfId="0"/>
    <xf numFmtId="0" fontId="5" fillId="0" borderId="1" xfId="4" applyFont="1" applyBorder="1" applyAlignment="1">
      <alignment vertical="center" wrapText="1"/>
    </xf>
    <xf numFmtId="0" fontId="6" fillId="0" borderId="1" xfId="4" applyFont="1" applyBorder="1"/>
    <xf numFmtId="0" fontId="7" fillId="0" borderId="1" xfId="0" applyFont="1" applyBorder="1"/>
    <xf numFmtId="0" fontId="6" fillId="0" borderId="1" xfId="4" applyFont="1" applyBorder="1" applyAlignment="1">
      <alignment wrapText="1"/>
    </xf>
    <xf numFmtId="0" fontId="8" fillId="0" borderId="1" xfId="4" applyFont="1" applyBorder="1" applyAlignment="1">
      <alignment horizontal="left" wrapText="1"/>
    </xf>
    <xf numFmtId="0" fontId="9" fillId="0" borderId="1" xfId="4" applyFont="1" applyBorder="1"/>
    <xf numFmtId="0" fontId="10" fillId="0" borderId="1" xfId="4" applyFont="1" applyBorder="1" applyAlignment="1">
      <alignment horizontal="center" vertical="center" wrapText="1"/>
    </xf>
    <xf numFmtId="0" fontId="9" fillId="0" borderId="0" xfId="4" applyFont="1"/>
    <xf numFmtId="0" fontId="5" fillId="0" borderId="0" xfId="4" applyFont="1" applyAlignment="1">
      <alignment vertical="center" wrapText="1"/>
    </xf>
    <xf numFmtId="0" fontId="6" fillId="0" borderId="0" xfId="4" applyFont="1"/>
    <xf numFmtId="0" fontId="7" fillId="0" borderId="0" xfId="0" applyFont="1"/>
    <xf numFmtId="0" fontId="6" fillId="0" borderId="0" xfId="4" applyFont="1" applyAlignment="1">
      <alignment wrapText="1"/>
    </xf>
    <xf numFmtId="0" fontId="8" fillId="0" borderId="0" xfId="4" applyFont="1" applyAlignment="1">
      <alignment horizontal="left" wrapText="1"/>
    </xf>
    <xf numFmtId="0" fontId="6" fillId="0" borderId="0" xfId="4" applyFont="1" applyAlignment="1">
      <alignment horizontal="center" wrapText="1"/>
    </xf>
    <xf numFmtId="0" fontId="11" fillId="0" borderId="0" xfId="4" applyFont="1"/>
    <xf numFmtId="0" fontId="1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2" borderId="0" xfId="1" applyFont="1"/>
    <xf numFmtId="164" fontId="7" fillId="0" borderId="0" xfId="0" applyNumberFormat="1" applyFont="1"/>
    <xf numFmtId="0" fontId="13" fillId="0" borderId="0" xfId="0" applyFont="1"/>
    <xf numFmtId="164" fontId="13" fillId="0" borderId="0" xfId="0" applyNumberFormat="1" applyFont="1"/>
    <xf numFmtId="0" fontId="14" fillId="2" borderId="0" xfId="1" applyFont="1" applyAlignment="1">
      <alignment horizontal="left" vertical="center"/>
    </xf>
    <xf numFmtId="0" fontId="14" fillId="2" borderId="0" xfId="1" applyFont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15" fillId="2" borderId="0" xfId="1" applyFont="1"/>
    <xf numFmtId="0" fontId="1" fillId="3" borderId="0" xfId="2"/>
    <xf numFmtId="0" fontId="7" fillId="0" borderId="0" xfId="3" applyFont="1" applyFill="1" applyBorder="1"/>
    <xf numFmtId="0" fontId="7" fillId="0" borderId="1" xfId="5" applyFont="1" applyBorder="1"/>
    <xf numFmtId="0" fontId="10" fillId="0" borderId="1" xfId="4" applyFont="1" applyBorder="1" applyAlignment="1">
      <alignment vertical="center" wrapText="1"/>
    </xf>
    <xf numFmtId="0" fontId="7" fillId="0" borderId="0" xfId="5" applyFont="1"/>
    <xf numFmtId="0" fontId="12" fillId="0" borderId="0" xfId="5" applyFont="1" applyAlignment="1">
      <alignment vertical="center"/>
    </xf>
    <xf numFmtId="0" fontId="7" fillId="0" borderId="0" xfId="5" applyFont="1" applyAlignment="1">
      <alignment vertical="center"/>
    </xf>
    <xf numFmtId="0" fontId="16" fillId="2" borderId="2" xfId="1" applyFont="1" applyBorder="1" applyAlignment="1">
      <alignment horizontal="left" vertical="center" wrapText="1"/>
    </xf>
    <xf numFmtId="0" fontId="16" fillId="2" borderId="2" xfId="1" applyFont="1" applyBorder="1" applyAlignment="1">
      <alignment horizontal="center" vertical="center"/>
    </xf>
    <xf numFmtId="0" fontId="17" fillId="0" borderId="0" xfId="5" applyFont="1"/>
    <xf numFmtId="0" fontId="16" fillId="2" borderId="3" xfId="1" applyFont="1" applyBorder="1" applyAlignment="1">
      <alignment horizontal="left" vertical="center"/>
    </xf>
    <xf numFmtId="0" fontId="16" fillId="2" borderId="3" xfId="1" applyFont="1" applyBorder="1"/>
    <xf numFmtId="0" fontId="16" fillId="2" borderId="3" xfId="1" applyFont="1" applyBorder="1" applyAlignment="1">
      <alignment horizontal="center" vertical="center"/>
    </xf>
    <xf numFmtId="0" fontId="17" fillId="3" borderId="0" xfId="2" applyFont="1"/>
    <xf numFmtId="0" fontId="18" fillId="0" borderId="4" xfId="5" applyFont="1" applyBorder="1"/>
    <xf numFmtId="0" fontId="1" fillId="0" borderId="0" xfId="5"/>
    <xf numFmtId="0" fontId="7" fillId="0" borderId="0" xfId="5" applyFont="1" applyAlignment="1">
      <alignment horizontal="center" vertical="center"/>
    </xf>
    <xf numFmtId="0" fontId="13" fillId="0" borderId="4" xfId="5" applyFont="1" applyBorder="1"/>
  </cellXfs>
  <cellStyles count="6">
    <cellStyle name="20% - Énfasis6" xfId="2" builtinId="50"/>
    <cellStyle name="40% - Énfasis6" xfId="3" builtinId="51"/>
    <cellStyle name="Énfasis6" xfId="1" builtinId="49"/>
    <cellStyle name="Normal" xfId="0" builtinId="0"/>
    <cellStyle name="Normal 2" xfId="5" xr:uid="{7A7F3365-D7A6-426F-B9A7-848FF53C0B6C}"/>
    <cellStyle name="Normal 2 3" xfId="4" xr:uid="{555CF182-3C23-4CA3-854E-90D9A0583727}"/>
  </cellStyles>
  <dxfs count="37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161925</xdr:rowOff>
    </xdr:from>
    <xdr:to>
      <xdr:col>1</xdr:col>
      <xdr:colOff>561975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B33045C7-967E-4057-A91E-FD122B42E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161925"/>
          <a:ext cx="3009899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0</xdr:row>
      <xdr:rowOff>161925</xdr:rowOff>
    </xdr:from>
    <xdr:to>
      <xdr:col>2</xdr:col>
      <xdr:colOff>38101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ACF426F-31E9-471A-8D87-8EA7C35F9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161925"/>
          <a:ext cx="3238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DB57AA-0F9F-4095-95C1-E0D10F378B2E}" name="Tabla2" displayName="Tabla2" ref="A9:D19" totalsRowShown="0" headerRowDxfId="36" dataDxfId="35">
  <autoFilter ref="A9:D19" xr:uid="{3FF70E1F-4C1E-41DF-9121-4079A85B97DC}"/>
  <tableColumns count="4">
    <tableColumn id="1" xr3:uid="{2717FE34-C915-4850-8E62-E29431096170}" name="Proxectos concedidos por convocatoria" dataDxfId="34"/>
    <tableColumn id="2" xr3:uid="{72CD3249-CA37-44F2-863C-A4362804A390}" name="Nº proxectos" dataDxfId="33"/>
    <tableColumn id="3" xr3:uid="{C1A7BF22-3311-4AAD-9D94-3747EC101AF6}" name="Orzamento total" dataDxfId="32"/>
    <tableColumn id="4" xr3:uid="{32A3E4F1-F64E-4E80-9A47-715BE1AE3A8E}" name="Orzamento UVigo" dataDxfId="31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3BEC7C6-9A1E-4117-AC33-D11E404C7895}" name="Tabla3" displayName="Tabla3" ref="J9:P18" totalsRowShown="0" headerRowDxfId="30" dataDxfId="29">
  <autoFilter ref="J9:P18" xr:uid="{B3BC8068-D113-4971-AF12-29B870F3C2B4}"/>
  <tableColumns count="7">
    <tableColumn id="1" xr3:uid="{2F90484C-DA8F-4F5E-AF0A-E2BFB57C9E88}" name="Campus" dataDxfId="28"/>
    <tableColumn id="2" xr3:uid="{83B1BD14-C814-4F47-8C0A-578330266178}" name="Centro" dataDxfId="27"/>
    <tableColumn id="3" xr3:uid="{F9B5483A-78C8-4319-ABA3-5E5C64C50CAF}" name="Homes" dataDxfId="26"/>
    <tableColumn id="4" xr3:uid="{01DC37A5-FA48-4640-848D-E684F50E8FE7}" name="Mulleres" dataDxfId="25"/>
    <tableColumn id="5" xr3:uid="{F2134ECD-3E9C-4EC3-901E-BE80E0431CD7}" name="Total" dataDxfId="24">
      <calculatedColumnFormula>SUM(Tabla3[[#This Row],[Homes]:[Mulleres]])</calculatedColumnFormula>
    </tableColumn>
    <tableColumn id="6" xr3:uid="{DA50B7A4-7E18-4D68-A1E5-3388EC8F077C}" name="Orzamento total" dataDxfId="23"/>
    <tableColumn id="7" xr3:uid="{9D9ABCAB-39F9-44BF-8638-FFC1F9A01B8C}" name="Orzamento UVigo" dataDxfId="22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38204E5-DD26-4D65-8AC9-5DDD8E870885}" name="Tabla4" displayName="Tabla4" ref="J23:P38" totalsRowShown="0" headerRowDxfId="21" dataDxfId="20">
  <autoFilter ref="J23:P38" xr:uid="{8C64071A-9B2F-4C83-B24B-80689D7CD76D}"/>
  <tableColumns count="7">
    <tableColumn id="1" xr3:uid="{6EBBD3B9-7F8D-4FD1-B801-2637574159D3}" name="Código grupo" dataDxfId="19"/>
    <tableColumn id="2" xr3:uid="{00880FDF-8EE2-459A-8B38-8FB4E34FBAA5}" name="Nome grupo" dataDxfId="18"/>
    <tableColumn id="3" xr3:uid="{EF499648-C23D-4930-A886-BF767E769232}" name="Homes" dataDxfId="17"/>
    <tableColumn id="4" xr3:uid="{5CC776D8-7DD6-4F9D-B755-B8F2D683609D}" name="Mulleres" dataDxfId="16"/>
    <tableColumn id="5" xr3:uid="{B1E14568-4D06-4AD1-9E64-C6A69C80625B}" name="Total" dataDxfId="15">
      <calculatedColumnFormula>SUM(Tabla4[[#This Row],[Homes]:[Mulleres]])</calculatedColumnFormula>
    </tableColumn>
    <tableColumn id="6" xr3:uid="{9D0C4D12-19D5-4CC4-AC2B-BA9B22C3312A}" name="Orzamento total" dataDxfId="14"/>
    <tableColumn id="7" xr3:uid="{0F0EE3B8-F59A-4A94-803D-F88A8A0F3094}" name="Orzamento Uvigo" dataDxfId="13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4B85077-9978-4925-A37B-36E25610964C}" name="Tabla35" displayName="Tabla35" ref="A35:D54" totalsRowShown="0" headerRowDxfId="12" dataDxfId="11">
  <autoFilter ref="A35:D54" xr:uid="{ADB570A6-49CB-4432-AEE3-01A371C1E567}"/>
  <tableColumns count="4">
    <tableColumn id="1" xr3:uid="{D6E51FEB-BD90-43DA-B7B9-55D254B18B77}" name="Participantes por categoría" dataDxfId="10"/>
    <tableColumn id="2" xr3:uid="{D71D0F7A-540C-4615-A453-828E0714D3C2}" name="Homes" dataDxfId="9"/>
    <tableColumn id="3" xr3:uid="{A3755B9E-95CF-4E68-8CDC-908CFCD50438}" name="Mulleres" dataDxfId="8"/>
    <tableColumn id="4" xr3:uid="{8247B1AC-7D9A-4390-8B11-FF63288B5531}" name="Total" dataDxfId="7">
      <calculatedColumnFormula>SUM(Tabla35[[#This Row],[Homes]:[Mulleres]])</calculatedColumnFormula>
    </tableColumn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5645385-78E9-4487-90C4-19CBAB06ABFF}" name="Tabla46" displayName="Tabla46" ref="G35:K87" totalsRowShown="0" headerRowDxfId="6" dataDxfId="5">
  <autoFilter ref="G35:K87" xr:uid="{B2AAF734-B0F2-4401-AE94-874380DBB6E6}"/>
  <tableColumns count="5">
    <tableColumn id="1" xr3:uid="{7B35F23A-D6E7-4CBB-B687-60E7BEB568B6}" name="Cód_G.I." dataDxfId="4"/>
    <tableColumn id="2" xr3:uid="{B6305C8D-AF7A-49C7-B8E7-26300D920E45}" name="Nome_G.I." dataDxfId="3"/>
    <tableColumn id="3" xr3:uid="{7AD0DB36-FBD1-4740-89AE-8872396E2AEB}" name="Homes" dataDxfId="2"/>
    <tableColumn id="4" xr3:uid="{4AE8E6AD-F8B5-4AA6-A9CE-144EF65F0FA7}" name="Mulleres" dataDxfId="1"/>
    <tableColumn id="5" xr3:uid="{C74879C2-E041-420B-90BC-267BAA0F51BD}" name="Total" dataDxfId="0">
      <calculatedColumnFormula>SUM(Tabla46[[#This Row],[Homes]:[Mulleres]])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21DE9-1B64-460E-93B6-E2BB0C002073}">
  <dimension ref="A1:R38"/>
  <sheetViews>
    <sheetView tabSelected="1" workbookViewId="0">
      <selection activeCell="G12" sqref="G12"/>
    </sheetView>
  </sheetViews>
  <sheetFormatPr baseColWidth="10" defaultRowHeight="15" x14ac:dyDescent="0.25"/>
  <cols>
    <col min="1" max="1" width="37.42578125" customWidth="1"/>
    <col min="2" max="2" width="14.7109375" customWidth="1"/>
    <col min="3" max="3" width="17.5703125" customWidth="1"/>
    <col min="4" max="4" width="18.85546875" customWidth="1"/>
    <col min="10" max="10" width="14.85546875" customWidth="1"/>
    <col min="11" max="11" width="45.5703125" bestFit="1" customWidth="1"/>
    <col min="15" max="15" width="17.5703125" customWidth="1"/>
    <col min="16" max="16" width="18.85546875" customWidth="1"/>
  </cols>
  <sheetData>
    <row r="1" spans="1:18" s="8" customFormat="1" ht="63" customHeight="1" thickBot="1" x14ac:dyDescent="0.3">
      <c r="A1" s="1"/>
      <c r="B1" s="2"/>
      <c r="C1" s="3"/>
      <c r="D1" s="3"/>
      <c r="E1" s="4"/>
      <c r="F1" s="5"/>
      <c r="G1" s="5"/>
      <c r="H1" s="6"/>
      <c r="I1" s="6"/>
      <c r="J1" s="6"/>
      <c r="K1" s="6"/>
      <c r="L1" s="6"/>
      <c r="M1" s="6"/>
      <c r="N1" s="6"/>
      <c r="O1" s="7" t="s">
        <v>0</v>
      </c>
      <c r="P1" s="7"/>
      <c r="Q1" s="7"/>
      <c r="R1" s="7"/>
    </row>
    <row r="2" spans="1:18" s="8" customFormat="1" ht="15" customHeight="1" x14ac:dyDescent="0.25">
      <c r="A2" s="9"/>
      <c r="B2" s="10"/>
      <c r="C2" s="11"/>
      <c r="D2" s="11"/>
      <c r="E2" s="12"/>
      <c r="F2" s="13"/>
      <c r="G2" s="13"/>
      <c r="H2" s="13"/>
      <c r="I2" s="13"/>
      <c r="J2" s="13"/>
      <c r="K2" s="13"/>
      <c r="L2" s="14"/>
      <c r="M2" s="14"/>
      <c r="N2" s="14"/>
      <c r="O2" s="14"/>
      <c r="P2" s="14"/>
    </row>
    <row r="3" spans="1:18" s="8" customFormat="1" ht="15" customHeight="1" x14ac:dyDescent="0.25">
      <c r="A3" s="15" t="s">
        <v>1</v>
      </c>
      <c r="B3" s="10"/>
      <c r="C3" s="11"/>
      <c r="D3" s="11"/>
      <c r="E3" s="12"/>
      <c r="F3" s="13"/>
      <c r="G3" s="13"/>
      <c r="H3" s="13"/>
      <c r="I3" s="13"/>
      <c r="J3" s="13"/>
      <c r="K3" s="13"/>
      <c r="L3" s="14"/>
      <c r="M3" s="14"/>
      <c r="N3" s="14"/>
      <c r="O3" s="14"/>
      <c r="P3" s="14"/>
    </row>
    <row r="4" spans="1:18" s="8" customFormat="1" ht="15" customHeight="1" x14ac:dyDescent="0.25">
      <c r="A4" s="16" t="s">
        <v>2</v>
      </c>
      <c r="B4" s="10"/>
      <c r="C4" s="11"/>
      <c r="D4" s="11"/>
      <c r="E4" s="12"/>
      <c r="F4" s="13"/>
      <c r="G4" s="13"/>
      <c r="H4" s="13"/>
      <c r="I4" s="13"/>
      <c r="J4" s="13"/>
      <c r="K4" s="13"/>
      <c r="L4" s="14"/>
      <c r="M4" s="14"/>
      <c r="N4" s="14"/>
      <c r="O4" s="14"/>
      <c r="P4" s="14"/>
    </row>
    <row r="5" spans="1:18" s="8" customFormat="1" ht="15" customHeight="1" x14ac:dyDescent="0.25">
      <c r="A5" s="17" t="s">
        <v>3</v>
      </c>
      <c r="B5" s="10"/>
      <c r="C5" s="11"/>
      <c r="D5" s="11"/>
      <c r="E5" s="12"/>
      <c r="F5" s="13"/>
      <c r="G5" s="13"/>
      <c r="H5" s="13"/>
      <c r="I5" s="13"/>
      <c r="J5" s="13"/>
      <c r="K5" s="13"/>
      <c r="L5" s="14"/>
      <c r="M5" s="14"/>
      <c r="N5" s="14"/>
      <c r="O5" s="14"/>
      <c r="P5" s="14"/>
    </row>
    <row r="8" spans="1:18" ht="15.75" x14ac:dyDescent="0.25">
      <c r="J8" s="18" t="s">
        <v>4</v>
      </c>
      <c r="K8" s="18"/>
    </row>
    <row r="9" spans="1:18" x14ac:dyDescent="0.25">
      <c r="A9" s="11" t="s">
        <v>5</v>
      </c>
      <c r="B9" s="11" t="s">
        <v>6</v>
      </c>
      <c r="C9" s="11" t="s">
        <v>7</v>
      </c>
      <c r="D9" s="11" t="s">
        <v>8</v>
      </c>
      <c r="J9" s="11" t="s">
        <v>9</v>
      </c>
      <c r="K9" s="11" t="s">
        <v>10</v>
      </c>
      <c r="L9" s="11" t="s">
        <v>11</v>
      </c>
      <c r="M9" s="11" t="s">
        <v>12</v>
      </c>
      <c r="N9" s="11" t="s">
        <v>13</v>
      </c>
      <c r="O9" s="11" t="s">
        <v>7</v>
      </c>
      <c r="P9" s="11" t="s">
        <v>8</v>
      </c>
    </row>
    <row r="10" spans="1:18" x14ac:dyDescent="0.25">
      <c r="A10" s="11" t="s">
        <v>14</v>
      </c>
      <c r="B10" s="11">
        <v>3</v>
      </c>
      <c r="C10" s="19">
        <v>2774659</v>
      </c>
      <c r="D10" s="19">
        <v>213165</v>
      </c>
      <c r="J10" s="11" t="s">
        <v>15</v>
      </c>
      <c r="K10" s="11" t="s">
        <v>16</v>
      </c>
      <c r="L10" s="11">
        <v>1</v>
      </c>
      <c r="M10" s="11"/>
      <c r="N10" s="11">
        <f>SUM(Tabla3[[#This Row],[Homes]:[Mulleres]])</f>
        <v>1</v>
      </c>
      <c r="O10" s="19">
        <v>55000</v>
      </c>
      <c r="P10" s="19">
        <v>55000</v>
      </c>
    </row>
    <row r="11" spans="1:18" x14ac:dyDescent="0.25">
      <c r="A11" s="11" t="s">
        <v>17</v>
      </c>
      <c r="B11" s="11">
        <v>1</v>
      </c>
      <c r="C11" s="19">
        <v>218215</v>
      </c>
      <c r="D11" s="19">
        <v>7000</v>
      </c>
      <c r="J11" s="11" t="s">
        <v>15</v>
      </c>
      <c r="K11" s="11" t="s">
        <v>18</v>
      </c>
      <c r="L11" s="11">
        <v>1</v>
      </c>
      <c r="M11" s="11"/>
      <c r="N11" s="11">
        <f>SUM(Tabla3[[#This Row],[Homes]:[Mulleres]])</f>
        <v>1</v>
      </c>
      <c r="O11" s="19">
        <v>250000</v>
      </c>
      <c r="P11" s="19">
        <v>28448</v>
      </c>
    </row>
    <row r="12" spans="1:18" x14ac:dyDescent="0.25">
      <c r="A12" s="11" t="s">
        <v>19</v>
      </c>
      <c r="B12" s="11">
        <v>1</v>
      </c>
      <c r="C12" s="19">
        <v>249976</v>
      </c>
      <c r="D12" s="19">
        <v>49996</v>
      </c>
      <c r="J12" s="11" t="s">
        <v>15</v>
      </c>
      <c r="K12" s="11" t="s">
        <v>20</v>
      </c>
      <c r="L12" s="11">
        <v>1</v>
      </c>
      <c r="M12" s="11">
        <v>3</v>
      </c>
      <c r="N12" s="11">
        <f>SUM(Tabla3[[#This Row],[Homes]:[Mulleres]])</f>
        <v>4</v>
      </c>
      <c r="O12" s="19">
        <v>2160076.94</v>
      </c>
      <c r="P12" s="19">
        <v>228487</v>
      </c>
    </row>
    <row r="13" spans="1:18" x14ac:dyDescent="0.25">
      <c r="A13" s="11" t="s">
        <v>21</v>
      </c>
      <c r="B13" s="11">
        <v>1</v>
      </c>
      <c r="C13" s="19">
        <v>55000</v>
      </c>
      <c r="D13" s="19">
        <v>55000</v>
      </c>
      <c r="J13" s="11" t="s">
        <v>22</v>
      </c>
      <c r="K13" s="11" t="s">
        <v>23</v>
      </c>
      <c r="L13" s="11">
        <v>1</v>
      </c>
      <c r="M13" s="11"/>
      <c r="N13" s="11">
        <f>SUM(Tabla3[[#This Row],[Homes]:[Mulleres]])</f>
        <v>1</v>
      </c>
      <c r="O13" s="19">
        <v>16250</v>
      </c>
      <c r="P13" s="19">
        <v>16250</v>
      </c>
    </row>
    <row r="14" spans="1:18" x14ac:dyDescent="0.25">
      <c r="A14" s="11" t="s">
        <v>24</v>
      </c>
      <c r="B14" s="11">
        <v>1</v>
      </c>
      <c r="C14" s="19">
        <v>800000</v>
      </c>
      <c r="D14" s="19">
        <v>71700</v>
      </c>
      <c r="J14" s="11" t="s">
        <v>22</v>
      </c>
      <c r="K14" s="11" t="s">
        <v>25</v>
      </c>
      <c r="L14" s="11">
        <v>2</v>
      </c>
      <c r="M14" s="11">
        <v>1</v>
      </c>
      <c r="N14" s="11">
        <f>SUM(Tabla3[[#This Row],[Homes]:[Mulleres]])</f>
        <v>3</v>
      </c>
      <c r="O14" s="19">
        <v>1268191</v>
      </c>
      <c r="P14" s="19">
        <v>128696</v>
      </c>
    </row>
    <row r="15" spans="1:18" x14ac:dyDescent="0.25">
      <c r="A15" s="11" t="s">
        <v>26</v>
      </c>
      <c r="B15" s="11">
        <v>8</v>
      </c>
      <c r="C15" s="19">
        <v>2900000</v>
      </c>
      <c r="D15" s="19">
        <v>516420</v>
      </c>
      <c r="J15" s="11" t="s">
        <v>27</v>
      </c>
      <c r="K15" s="11" t="s">
        <v>28</v>
      </c>
      <c r="L15" s="11">
        <v>5</v>
      </c>
      <c r="M15" s="11">
        <v>1</v>
      </c>
      <c r="N15" s="11">
        <f>SUM(Tabla3[[#This Row],[Homes]:[Mulleres]])</f>
        <v>6</v>
      </c>
      <c r="O15" s="19">
        <v>2887711</v>
      </c>
      <c r="P15" s="19">
        <v>420440</v>
      </c>
    </row>
    <row r="16" spans="1:18" x14ac:dyDescent="0.25">
      <c r="A16" s="11" t="s">
        <v>29</v>
      </c>
      <c r="B16" s="11">
        <v>1</v>
      </c>
      <c r="C16" s="19">
        <v>31578.94</v>
      </c>
      <c r="D16" s="19">
        <v>31578.94</v>
      </c>
      <c r="J16" s="11" t="s">
        <v>27</v>
      </c>
      <c r="K16" s="11" t="s">
        <v>30</v>
      </c>
      <c r="L16" s="11"/>
      <c r="M16" s="11">
        <v>1</v>
      </c>
      <c r="N16" s="11">
        <f>SUM(Tabla3[[#This Row],[Homes]:[Mulleres]])</f>
        <v>1</v>
      </c>
      <c r="O16" s="19">
        <v>31578.94</v>
      </c>
      <c r="P16" s="19">
        <v>31578.94</v>
      </c>
    </row>
    <row r="17" spans="1:16" x14ac:dyDescent="0.25">
      <c r="A17" s="11" t="s">
        <v>31</v>
      </c>
      <c r="B17" s="11">
        <v>1</v>
      </c>
      <c r="C17" s="19">
        <v>23128.94</v>
      </c>
      <c r="D17" s="19">
        <v>21550</v>
      </c>
      <c r="J17" s="11" t="s">
        <v>27</v>
      </c>
      <c r="K17" s="11" t="s">
        <v>32</v>
      </c>
      <c r="L17" s="11">
        <v>1</v>
      </c>
      <c r="M17" s="11"/>
      <c r="N17" s="11">
        <f>SUM(Tabla3[[#This Row],[Homes]:[Mulleres]])</f>
        <v>1</v>
      </c>
      <c r="O17" s="19">
        <v>400000</v>
      </c>
      <c r="P17" s="19">
        <v>73760</v>
      </c>
    </row>
    <row r="18" spans="1:16" x14ac:dyDescent="0.25">
      <c r="A18" s="11" t="s">
        <v>33</v>
      </c>
      <c r="B18" s="11">
        <v>1</v>
      </c>
      <c r="C18" s="19">
        <v>16250</v>
      </c>
      <c r="D18" s="19">
        <v>16250</v>
      </c>
      <c r="J18" s="20" t="s">
        <v>13</v>
      </c>
      <c r="K18" s="20"/>
      <c r="L18" s="20">
        <f>SUBTOTAL(109,L10:L17)</f>
        <v>12</v>
      </c>
      <c r="M18" s="20">
        <f>SUBTOTAL(109,M10:M17)</f>
        <v>6</v>
      </c>
      <c r="N18" s="20">
        <f>SUM(Tabla3[[#This Row],[Homes]:[Mulleres]])</f>
        <v>18</v>
      </c>
      <c r="O18" s="21">
        <f>SUBTOTAL(109,O10:O17)</f>
        <v>7068807.8799999999</v>
      </c>
      <c r="P18" s="21">
        <f>SUBTOTAL(109,P10:P17)</f>
        <v>982659.94</v>
      </c>
    </row>
    <row r="19" spans="1:16" x14ac:dyDescent="0.25">
      <c r="A19" s="20" t="s">
        <v>13</v>
      </c>
      <c r="B19" s="20">
        <f>SUBTOTAL(109,B10:B18)</f>
        <v>18</v>
      </c>
      <c r="C19" s="21">
        <f>SUBTOTAL(109,C10:C18)</f>
        <v>7068807.8800000008</v>
      </c>
      <c r="D19" s="21">
        <f>SUBTOTAL(109,D10:D18)</f>
        <v>982659.94</v>
      </c>
    </row>
    <row r="22" spans="1:16" ht="15.75" x14ac:dyDescent="0.25">
      <c r="A22" s="22" t="s">
        <v>34</v>
      </c>
      <c r="B22" s="23" t="s">
        <v>35</v>
      </c>
      <c r="C22" s="23"/>
      <c r="D22" s="23" t="s">
        <v>36</v>
      </c>
      <c r="E22" s="23"/>
      <c r="F22" s="23" t="s">
        <v>37</v>
      </c>
      <c r="G22" s="23"/>
      <c r="H22" s="23" t="s">
        <v>13</v>
      </c>
      <c r="I22" s="24"/>
      <c r="J22" s="18" t="s">
        <v>38</v>
      </c>
      <c r="K22" s="18"/>
    </row>
    <row r="23" spans="1:16" x14ac:dyDescent="0.25">
      <c r="A23" s="22"/>
      <c r="B23" s="25" t="s">
        <v>11</v>
      </c>
      <c r="C23" s="25" t="s">
        <v>12</v>
      </c>
      <c r="D23" s="25" t="s">
        <v>11</v>
      </c>
      <c r="E23" s="25" t="s">
        <v>12</v>
      </c>
      <c r="F23" s="25" t="s">
        <v>11</v>
      </c>
      <c r="G23" s="25" t="s">
        <v>12</v>
      </c>
      <c r="H23" s="23"/>
      <c r="I23" s="24"/>
      <c r="J23" s="11" t="s">
        <v>39</v>
      </c>
      <c r="K23" s="11" t="s">
        <v>40</v>
      </c>
      <c r="L23" s="11" t="s">
        <v>11</v>
      </c>
      <c r="M23" s="11" t="s">
        <v>12</v>
      </c>
      <c r="N23" s="11" t="s">
        <v>13</v>
      </c>
      <c r="O23" s="11" t="s">
        <v>7</v>
      </c>
      <c r="P23" s="11" t="s">
        <v>41</v>
      </c>
    </row>
    <row r="24" spans="1:16" x14ac:dyDescent="0.25">
      <c r="A24" s="11" t="s">
        <v>42</v>
      </c>
      <c r="B24" s="11"/>
      <c r="C24" s="11"/>
      <c r="D24" s="11">
        <v>1</v>
      </c>
      <c r="E24" s="11"/>
      <c r="F24" s="11">
        <v>3</v>
      </c>
      <c r="G24" s="11"/>
      <c r="H24" s="11">
        <f>SUM(B24:G24)</f>
        <v>4</v>
      </c>
      <c r="I24" s="11"/>
      <c r="J24" s="11" t="s">
        <v>43</v>
      </c>
      <c r="K24" s="11" t="s">
        <v>44</v>
      </c>
      <c r="L24" s="11">
        <v>1</v>
      </c>
      <c r="M24" s="11"/>
      <c r="N24" s="11">
        <f>SUM(Tabla4[[#This Row],[Homes]:[Mulleres]])</f>
        <v>1</v>
      </c>
      <c r="O24" s="19">
        <v>55000</v>
      </c>
      <c r="P24" s="19">
        <v>55000</v>
      </c>
    </row>
    <row r="25" spans="1:16" ht="15.75" x14ac:dyDescent="0.25">
      <c r="A25" s="26" t="s">
        <v>45</v>
      </c>
      <c r="B25" s="26"/>
      <c r="C25" s="26"/>
      <c r="D25" s="26">
        <v>1</v>
      </c>
      <c r="E25" s="26"/>
      <c r="F25" s="26"/>
      <c r="G25" s="26"/>
      <c r="H25" s="26">
        <f t="shared" ref="H25:H29" si="0">SUM(B25:G25)</f>
        <v>1</v>
      </c>
      <c r="I25" s="27"/>
      <c r="J25" s="11" t="s">
        <v>46</v>
      </c>
      <c r="K25" s="11" t="s">
        <v>47</v>
      </c>
      <c r="L25" s="11"/>
      <c r="M25" s="11">
        <v>1</v>
      </c>
      <c r="N25" s="11">
        <f>SUM(Tabla4[[#This Row],[Homes]:[Mulleres]])</f>
        <v>1</v>
      </c>
      <c r="O25" s="19">
        <v>31578.94</v>
      </c>
      <c r="P25" s="19">
        <v>31578.94</v>
      </c>
    </row>
    <row r="26" spans="1:16" x14ac:dyDescent="0.25">
      <c r="A26" s="11" t="s">
        <v>48</v>
      </c>
      <c r="B26" s="11"/>
      <c r="C26" s="11"/>
      <c r="D26" s="11">
        <v>4</v>
      </c>
      <c r="E26" s="11">
        <v>2</v>
      </c>
      <c r="F26" s="11">
        <v>2</v>
      </c>
      <c r="G26" s="11">
        <v>1</v>
      </c>
      <c r="H26" s="11">
        <f t="shared" si="0"/>
        <v>9</v>
      </c>
      <c r="I26" s="11"/>
      <c r="J26" s="11" t="s">
        <v>49</v>
      </c>
      <c r="K26" s="11" t="s">
        <v>50</v>
      </c>
      <c r="L26" s="11"/>
      <c r="M26" s="11">
        <v>1</v>
      </c>
      <c r="N26" s="11">
        <f>SUM(Tabla4[[#This Row],[Homes]:[Mulleres]])</f>
        <v>1</v>
      </c>
      <c r="O26" s="19">
        <v>249976</v>
      </c>
      <c r="P26" s="19">
        <v>49996</v>
      </c>
    </row>
    <row r="27" spans="1:16" ht="15.75" x14ac:dyDescent="0.25">
      <c r="A27" s="26" t="s">
        <v>51</v>
      </c>
      <c r="B27" s="26"/>
      <c r="C27" s="26">
        <v>1</v>
      </c>
      <c r="D27" s="26"/>
      <c r="E27" s="26">
        <v>1</v>
      </c>
      <c r="F27" s="26"/>
      <c r="G27" s="26"/>
      <c r="H27" s="26">
        <f t="shared" si="0"/>
        <v>2</v>
      </c>
      <c r="I27" s="27"/>
      <c r="J27" s="11" t="s">
        <v>52</v>
      </c>
      <c r="K27" s="11" t="s">
        <v>53</v>
      </c>
      <c r="L27" s="11">
        <v>2</v>
      </c>
      <c r="M27" s="11"/>
      <c r="N27" s="11">
        <f>SUM(Tabla4[[#This Row],[Homes]:[Mulleres]])</f>
        <v>2</v>
      </c>
      <c r="O27" s="19">
        <v>1018215</v>
      </c>
      <c r="P27" s="19">
        <v>78700</v>
      </c>
    </row>
    <row r="28" spans="1:16" x14ac:dyDescent="0.25">
      <c r="A28" s="11" t="s">
        <v>54</v>
      </c>
      <c r="B28" s="11"/>
      <c r="C28" s="11"/>
      <c r="D28" s="11"/>
      <c r="E28" s="11">
        <v>1</v>
      </c>
      <c r="F28" s="11"/>
      <c r="G28" s="11"/>
      <c r="H28" s="11">
        <f t="shared" si="0"/>
        <v>1</v>
      </c>
      <c r="I28" s="11"/>
      <c r="J28" s="11" t="s">
        <v>55</v>
      </c>
      <c r="K28" s="11" t="s">
        <v>56</v>
      </c>
      <c r="L28" s="11">
        <v>1</v>
      </c>
      <c r="M28" s="11"/>
      <c r="N28" s="11">
        <f>SUM(Tabla4[[#This Row],[Homes]:[Mulleres]])</f>
        <v>1</v>
      </c>
      <c r="O28" s="19">
        <v>250000</v>
      </c>
      <c r="P28" s="19">
        <v>28448</v>
      </c>
    </row>
    <row r="29" spans="1:16" ht="15.75" x14ac:dyDescent="0.25">
      <c r="A29" s="26" t="s">
        <v>57</v>
      </c>
      <c r="B29" s="26">
        <v>1</v>
      </c>
      <c r="C29" s="26"/>
      <c r="D29" s="26"/>
      <c r="E29" s="26"/>
      <c r="F29" s="26"/>
      <c r="G29" s="26"/>
      <c r="H29" s="26">
        <f t="shared" si="0"/>
        <v>1</v>
      </c>
      <c r="I29" s="27"/>
      <c r="J29" s="11" t="s">
        <v>58</v>
      </c>
      <c r="K29" s="11" t="s">
        <v>59</v>
      </c>
      <c r="L29" s="11">
        <v>1</v>
      </c>
      <c r="M29" s="11"/>
      <c r="N29" s="11">
        <f>SUM(Tabla4[[#This Row],[Homes]:[Mulleres]])</f>
        <v>1</v>
      </c>
      <c r="O29" s="19">
        <v>400000</v>
      </c>
      <c r="P29" s="19">
        <v>79240</v>
      </c>
    </row>
    <row r="30" spans="1:16" x14ac:dyDescent="0.25">
      <c r="A30" s="20" t="s">
        <v>13</v>
      </c>
      <c r="B30" s="20">
        <f>SUM(B24:B29)</f>
        <v>1</v>
      </c>
      <c r="C30" s="20">
        <f t="shared" ref="C30:H30" si="1">SUM(C24:C29)</f>
        <v>1</v>
      </c>
      <c r="D30" s="20">
        <f t="shared" si="1"/>
        <v>6</v>
      </c>
      <c r="E30" s="20">
        <f t="shared" si="1"/>
        <v>4</v>
      </c>
      <c r="F30" s="20">
        <f t="shared" si="1"/>
        <v>5</v>
      </c>
      <c r="G30" s="20">
        <f t="shared" si="1"/>
        <v>1</v>
      </c>
      <c r="H30" s="20">
        <f t="shared" si="1"/>
        <v>18</v>
      </c>
      <c r="I30" s="20"/>
      <c r="J30" s="11" t="s">
        <v>60</v>
      </c>
      <c r="K30" s="11" t="s">
        <v>61</v>
      </c>
      <c r="L30" s="11"/>
      <c r="M30" s="11">
        <v>1</v>
      </c>
      <c r="N30" s="11">
        <f>SUM(Tabla4[[#This Row],[Homes]:[Mulleres]])</f>
        <v>1</v>
      </c>
      <c r="O30" s="19">
        <v>23128.94</v>
      </c>
      <c r="P30" s="19">
        <v>21550</v>
      </c>
    </row>
    <row r="31" spans="1:16" x14ac:dyDescent="0.25">
      <c r="J31" s="11" t="s">
        <v>62</v>
      </c>
      <c r="K31" s="11" t="s">
        <v>63</v>
      </c>
      <c r="L31" s="11"/>
      <c r="M31" s="11">
        <v>2</v>
      </c>
      <c r="N31" s="11">
        <f>SUM(Tabla4[[#This Row],[Homes]:[Mulleres]])</f>
        <v>2</v>
      </c>
      <c r="O31" s="19">
        <v>1886948</v>
      </c>
      <c r="P31" s="19">
        <v>165388</v>
      </c>
    </row>
    <row r="32" spans="1:16" x14ac:dyDescent="0.25">
      <c r="J32" s="11" t="s">
        <v>64</v>
      </c>
      <c r="K32" s="11" t="s">
        <v>65</v>
      </c>
      <c r="L32" s="11">
        <v>1</v>
      </c>
      <c r="M32" s="11"/>
      <c r="N32" s="11">
        <f>SUM(Tabla4[[#This Row],[Homes]:[Mulleres]])</f>
        <v>1</v>
      </c>
      <c r="O32" s="19">
        <v>250000</v>
      </c>
      <c r="P32" s="19">
        <v>41549</v>
      </c>
    </row>
    <row r="33" spans="10:16" x14ac:dyDescent="0.25">
      <c r="J33" s="11" t="s">
        <v>66</v>
      </c>
      <c r="K33" s="11" t="s">
        <v>67</v>
      </c>
      <c r="L33" s="11">
        <v>1</v>
      </c>
      <c r="M33" s="11"/>
      <c r="N33" s="11">
        <f>SUM(Tabla4[[#This Row],[Homes]:[Mulleres]])</f>
        <v>1</v>
      </c>
      <c r="O33" s="19">
        <v>16250</v>
      </c>
      <c r="P33" s="19">
        <v>16250</v>
      </c>
    </row>
    <row r="34" spans="10:16" x14ac:dyDescent="0.25">
      <c r="J34" s="11" t="s">
        <v>68</v>
      </c>
      <c r="K34" s="11" t="s">
        <v>69</v>
      </c>
      <c r="L34" s="11">
        <v>1</v>
      </c>
      <c r="M34" s="11"/>
      <c r="N34" s="11">
        <f>SUM(Tabla4[[#This Row],[Homes]:[Mulleres]])</f>
        <v>1</v>
      </c>
      <c r="O34" s="19">
        <v>887711</v>
      </c>
      <c r="P34" s="19">
        <v>47777</v>
      </c>
    </row>
    <row r="35" spans="10:16" x14ac:dyDescent="0.25">
      <c r="J35" s="11" t="s">
        <v>70</v>
      </c>
      <c r="K35" s="11" t="s">
        <v>71</v>
      </c>
      <c r="L35" s="11">
        <v>1</v>
      </c>
      <c r="M35" s="11"/>
      <c r="N35" s="11">
        <f>SUM(Tabla4[[#This Row],[Homes]:[Mulleres]])</f>
        <v>1</v>
      </c>
      <c r="O35" s="19">
        <v>400000</v>
      </c>
      <c r="P35" s="19">
        <v>73760</v>
      </c>
    </row>
    <row r="36" spans="10:16" x14ac:dyDescent="0.25">
      <c r="J36" s="11" t="s">
        <v>72</v>
      </c>
      <c r="K36" s="11" t="s">
        <v>73</v>
      </c>
      <c r="L36" s="11">
        <v>2</v>
      </c>
      <c r="M36" s="11">
        <v>1</v>
      </c>
      <c r="N36" s="11">
        <f>SUM(Tabla4[[#This Row],[Homes]:[Mulleres]])</f>
        <v>3</v>
      </c>
      <c r="O36" s="19">
        <v>1200000</v>
      </c>
      <c r="P36" s="19">
        <v>249013</v>
      </c>
    </row>
    <row r="37" spans="10:16" x14ac:dyDescent="0.25">
      <c r="J37" s="11" t="s">
        <v>74</v>
      </c>
      <c r="K37" s="11" t="s">
        <v>75</v>
      </c>
      <c r="L37" s="11">
        <v>1</v>
      </c>
      <c r="M37" s="11"/>
      <c r="N37" s="11">
        <f>SUM(Tabla4[[#This Row],[Homes]:[Mulleres]])</f>
        <v>1</v>
      </c>
      <c r="O37" s="19">
        <v>400000</v>
      </c>
      <c r="P37" s="19">
        <v>44410</v>
      </c>
    </row>
    <row r="38" spans="10:16" x14ac:dyDescent="0.25">
      <c r="J38" s="20" t="s">
        <v>13</v>
      </c>
      <c r="K38" s="20"/>
      <c r="L38" s="20">
        <f>SUBTOTAL(109,L24:L37)</f>
        <v>12</v>
      </c>
      <c r="M38" s="20">
        <f>SUBTOTAL(109,M24:M37)</f>
        <v>6</v>
      </c>
      <c r="N38" s="20">
        <f>SUM(Tabla4[[#This Row],[Homes]:[Mulleres]])</f>
        <v>18</v>
      </c>
      <c r="O38" s="21">
        <f>SUBTOTAL(109,O24:O37)</f>
        <v>7068807.8799999999</v>
      </c>
      <c r="P38" s="21">
        <f>SUBTOTAL(109,P24:P37)</f>
        <v>982659.94</v>
      </c>
    </row>
  </sheetData>
  <mergeCells count="6">
    <mergeCell ref="O1:R1"/>
    <mergeCell ref="A22:A23"/>
    <mergeCell ref="B22:C22"/>
    <mergeCell ref="D22:E22"/>
    <mergeCell ref="F22:G22"/>
    <mergeCell ref="H22:H23"/>
  </mergeCells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699B1-B139-44E8-B808-FA875CF991BD}">
  <dimension ref="A1:T88"/>
  <sheetViews>
    <sheetView workbookViewId="0">
      <selection activeCell="G5" sqref="G5"/>
    </sheetView>
  </sheetViews>
  <sheetFormatPr baseColWidth="10" defaultRowHeight="15.75" x14ac:dyDescent="0.25"/>
  <cols>
    <col min="1" max="1" width="36.5703125" style="41" bestFit="1" customWidth="1"/>
    <col min="2" max="3" width="11.42578125" style="41"/>
    <col min="4" max="4" width="22.140625" style="41" bestFit="1" customWidth="1"/>
    <col min="5" max="7" width="11.42578125" style="41"/>
    <col min="8" max="8" width="13.28515625" style="41" customWidth="1"/>
    <col min="9" max="16384" width="11.42578125" style="41"/>
  </cols>
  <sheetData>
    <row r="1" spans="1:20" s="8" customFormat="1" ht="63" customHeight="1" thickBot="1" x14ac:dyDescent="0.3">
      <c r="A1" s="1"/>
      <c r="B1" s="2"/>
      <c r="C1" s="28"/>
      <c r="D1" s="28"/>
      <c r="E1" s="4"/>
      <c r="F1" s="5"/>
      <c r="G1" s="5"/>
      <c r="H1" s="6"/>
      <c r="I1" s="6"/>
      <c r="J1" s="6"/>
      <c r="K1" s="29"/>
      <c r="L1" s="29"/>
      <c r="M1" s="29"/>
      <c r="N1" s="29"/>
      <c r="O1" s="7" t="s">
        <v>0</v>
      </c>
      <c r="P1" s="7"/>
      <c r="Q1" s="7"/>
      <c r="R1" s="7"/>
      <c r="S1" s="6"/>
      <c r="T1" s="6"/>
    </row>
    <row r="2" spans="1:20" s="8" customFormat="1" ht="15" customHeight="1" x14ac:dyDescent="0.25">
      <c r="A2" s="9"/>
      <c r="B2" s="10"/>
      <c r="C2" s="30"/>
      <c r="D2" s="30"/>
      <c r="E2" s="12"/>
      <c r="F2" s="13"/>
      <c r="G2" s="13"/>
      <c r="H2" s="13"/>
      <c r="I2" s="13"/>
      <c r="J2" s="14"/>
      <c r="K2" s="14"/>
    </row>
    <row r="3" spans="1:20" s="8" customFormat="1" ht="15" customHeight="1" x14ac:dyDescent="0.25">
      <c r="A3" s="15" t="s">
        <v>76</v>
      </c>
      <c r="B3" s="10"/>
      <c r="C3" s="30"/>
      <c r="D3" s="30"/>
      <c r="E3" s="12"/>
      <c r="F3" s="13"/>
      <c r="G3" s="13"/>
      <c r="H3" s="13"/>
      <c r="I3" s="13"/>
      <c r="J3" s="14"/>
      <c r="K3" s="14"/>
    </row>
    <row r="4" spans="1:20" s="8" customFormat="1" ht="15" customHeight="1" x14ac:dyDescent="0.25">
      <c r="A4" s="15" t="s">
        <v>77</v>
      </c>
      <c r="B4" s="10"/>
      <c r="C4" s="30"/>
      <c r="D4" s="30"/>
      <c r="E4" s="12"/>
      <c r="F4" s="13"/>
      <c r="G4" s="13"/>
      <c r="H4" s="13"/>
      <c r="I4" s="13"/>
      <c r="J4" s="14"/>
      <c r="K4" s="14"/>
    </row>
    <row r="5" spans="1:20" s="8" customFormat="1" ht="15" customHeight="1" x14ac:dyDescent="0.25">
      <c r="A5" s="31" t="s">
        <v>2</v>
      </c>
      <c r="B5" s="10"/>
      <c r="C5" s="30"/>
      <c r="D5" s="30"/>
      <c r="E5" s="12"/>
      <c r="F5" s="13"/>
      <c r="G5" s="13"/>
      <c r="H5" s="13"/>
      <c r="I5" s="13"/>
      <c r="J5" s="14"/>
      <c r="K5" s="14"/>
    </row>
    <row r="6" spans="1:20" s="8" customFormat="1" ht="15" customHeight="1" x14ac:dyDescent="0.25">
      <c r="A6" s="32" t="s">
        <v>3</v>
      </c>
      <c r="B6" s="10"/>
      <c r="C6" s="30"/>
      <c r="D6" s="30"/>
      <c r="E6" s="12"/>
      <c r="F6" s="13"/>
      <c r="G6" s="13"/>
      <c r="H6" s="13"/>
      <c r="I6" s="13"/>
      <c r="J6" s="14"/>
      <c r="K6" s="14"/>
    </row>
    <row r="10" spans="1:20" s="35" customFormat="1" ht="12.75" x14ac:dyDescent="0.2">
      <c r="A10" s="33" t="s">
        <v>78</v>
      </c>
      <c r="B10" s="34" t="s">
        <v>79</v>
      </c>
      <c r="C10" s="34"/>
      <c r="D10" s="34"/>
      <c r="E10" s="34" t="s">
        <v>35</v>
      </c>
      <c r="F10" s="34"/>
      <c r="G10" s="34"/>
      <c r="H10" s="34" t="s">
        <v>80</v>
      </c>
      <c r="I10" s="34"/>
      <c r="J10" s="34"/>
      <c r="K10" s="34" t="s">
        <v>81</v>
      </c>
      <c r="L10" s="34"/>
      <c r="M10" s="34"/>
      <c r="N10" s="34" t="s">
        <v>37</v>
      </c>
      <c r="O10" s="34"/>
      <c r="P10" s="34"/>
      <c r="Q10" s="34" t="s">
        <v>82</v>
      </c>
      <c r="R10" s="34"/>
      <c r="S10" s="34"/>
      <c r="T10" s="34" t="s">
        <v>83</v>
      </c>
    </row>
    <row r="11" spans="1:20" s="35" customFormat="1" ht="13.5" thickBot="1" x14ac:dyDescent="0.25">
      <c r="A11" s="36"/>
      <c r="B11" s="37" t="s">
        <v>11</v>
      </c>
      <c r="C11" s="37" t="s">
        <v>12</v>
      </c>
      <c r="D11" s="37" t="s">
        <v>84</v>
      </c>
      <c r="E11" s="37" t="s">
        <v>11</v>
      </c>
      <c r="F11" s="37" t="s">
        <v>12</v>
      </c>
      <c r="G11" s="37" t="s">
        <v>85</v>
      </c>
      <c r="H11" s="37" t="s">
        <v>11</v>
      </c>
      <c r="I11" s="37" t="s">
        <v>12</v>
      </c>
      <c r="J11" s="37" t="s">
        <v>86</v>
      </c>
      <c r="K11" s="37" t="s">
        <v>11</v>
      </c>
      <c r="L11" s="37" t="s">
        <v>12</v>
      </c>
      <c r="M11" s="37" t="s">
        <v>87</v>
      </c>
      <c r="N11" s="37" t="s">
        <v>11</v>
      </c>
      <c r="O11" s="37" t="s">
        <v>12</v>
      </c>
      <c r="P11" s="37" t="s">
        <v>88</v>
      </c>
      <c r="Q11" s="37" t="s">
        <v>11</v>
      </c>
      <c r="R11" s="37" t="s">
        <v>12</v>
      </c>
      <c r="S11" s="37" t="s">
        <v>89</v>
      </c>
      <c r="T11" s="38"/>
    </row>
    <row r="12" spans="1:20" s="35" customFormat="1" ht="13.5" thickTop="1" x14ac:dyDescent="0.2">
      <c r="A12" s="35" t="s">
        <v>45</v>
      </c>
      <c r="K12" s="35">
        <v>1</v>
      </c>
      <c r="M12" s="35">
        <v>1</v>
      </c>
      <c r="T12" s="35">
        <v>1</v>
      </c>
    </row>
    <row r="13" spans="1:20" s="35" customFormat="1" ht="12.75" x14ac:dyDescent="0.2">
      <c r="A13" s="39" t="s">
        <v>42</v>
      </c>
      <c r="B13" s="39">
        <v>1</v>
      </c>
      <c r="C13" s="39"/>
      <c r="D13" s="39">
        <v>1</v>
      </c>
      <c r="E13" s="39">
        <v>3</v>
      </c>
      <c r="F13" s="39"/>
      <c r="G13" s="39">
        <v>3</v>
      </c>
      <c r="H13" s="39">
        <v>1</v>
      </c>
      <c r="I13" s="39"/>
      <c r="J13" s="39">
        <v>1</v>
      </c>
      <c r="K13" s="39">
        <v>9</v>
      </c>
      <c r="L13" s="39">
        <v>4</v>
      </c>
      <c r="M13" s="39">
        <v>13</v>
      </c>
      <c r="N13" s="39">
        <v>44</v>
      </c>
      <c r="O13" s="39">
        <v>3</v>
      </c>
      <c r="P13" s="39">
        <v>47</v>
      </c>
      <c r="Q13" s="39"/>
      <c r="R13" s="39"/>
      <c r="S13" s="39"/>
      <c r="T13" s="39">
        <v>65</v>
      </c>
    </row>
    <row r="14" spans="1:20" s="35" customFormat="1" ht="12.75" x14ac:dyDescent="0.2">
      <c r="A14" s="35" t="s">
        <v>90</v>
      </c>
      <c r="R14" s="35">
        <v>5</v>
      </c>
      <c r="S14" s="35">
        <v>5</v>
      </c>
      <c r="T14" s="35">
        <v>5</v>
      </c>
    </row>
    <row r="15" spans="1:20" s="35" customFormat="1" ht="12.75" x14ac:dyDescent="0.2">
      <c r="A15" s="39" t="s">
        <v>91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>
        <v>3</v>
      </c>
      <c r="R15" s="39">
        <v>3</v>
      </c>
      <c r="S15" s="39">
        <v>6</v>
      </c>
      <c r="T15" s="39">
        <v>6</v>
      </c>
    </row>
    <row r="16" spans="1:20" s="35" customFormat="1" ht="12.75" x14ac:dyDescent="0.2">
      <c r="A16" s="35" t="s">
        <v>92</v>
      </c>
      <c r="Q16" s="35">
        <v>1</v>
      </c>
      <c r="S16" s="35">
        <v>1</v>
      </c>
      <c r="T16" s="35">
        <v>1</v>
      </c>
    </row>
    <row r="17" spans="1:20" s="35" customFormat="1" ht="12.75" x14ac:dyDescent="0.2">
      <c r="A17" s="39" t="s">
        <v>93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>
        <v>7</v>
      </c>
      <c r="R17" s="39"/>
      <c r="S17" s="39">
        <v>7</v>
      </c>
      <c r="T17" s="39">
        <v>7</v>
      </c>
    </row>
    <row r="18" spans="1:20" s="35" customFormat="1" ht="12.75" x14ac:dyDescent="0.2">
      <c r="A18" s="35" t="s">
        <v>94</v>
      </c>
      <c r="R18" s="35">
        <v>1</v>
      </c>
      <c r="S18" s="35">
        <v>1</v>
      </c>
      <c r="T18" s="35">
        <v>1</v>
      </c>
    </row>
    <row r="19" spans="1:20" s="35" customFormat="1" ht="12.75" x14ac:dyDescent="0.2">
      <c r="A19" s="39" t="s">
        <v>95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>
        <v>1</v>
      </c>
      <c r="S19" s="39">
        <v>1</v>
      </c>
      <c r="T19" s="39">
        <v>1</v>
      </c>
    </row>
    <row r="20" spans="1:20" s="35" customFormat="1" ht="12.75" x14ac:dyDescent="0.2">
      <c r="A20" s="35" t="s">
        <v>96</v>
      </c>
      <c r="Q20" s="35">
        <v>3</v>
      </c>
      <c r="S20" s="35">
        <v>3</v>
      </c>
      <c r="T20" s="35">
        <v>3</v>
      </c>
    </row>
    <row r="21" spans="1:20" s="35" customFormat="1" ht="12.75" x14ac:dyDescent="0.2">
      <c r="A21" s="39" t="s">
        <v>97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>
        <v>2</v>
      </c>
      <c r="R21" s="39">
        <v>1</v>
      </c>
      <c r="S21" s="39">
        <v>3</v>
      </c>
      <c r="T21" s="39">
        <v>3</v>
      </c>
    </row>
    <row r="22" spans="1:20" s="35" customFormat="1" ht="12.75" x14ac:dyDescent="0.2">
      <c r="A22" s="35" t="s">
        <v>98</v>
      </c>
      <c r="R22" s="35">
        <v>2</v>
      </c>
      <c r="S22" s="35">
        <v>2</v>
      </c>
      <c r="T22" s="35">
        <v>2</v>
      </c>
    </row>
    <row r="23" spans="1:20" s="35" customFormat="1" ht="12.75" x14ac:dyDescent="0.2">
      <c r="A23" s="39" t="s">
        <v>99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>
        <v>3</v>
      </c>
      <c r="R23" s="39">
        <v>1</v>
      </c>
      <c r="S23" s="39">
        <v>4</v>
      </c>
      <c r="T23" s="39">
        <v>4</v>
      </c>
    </row>
    <row r="24" spans="1:20" s="35" customFormat="1" ht="12.75" x14ac:dyDescent="0.2">
      <c r="A24" s="35" t="s">
        <v>100</v>
      </c>
      <c r="K24" s="35">
        <v>2</v>
      </c>
      <c r="L24" s="35">
        <v>4</v>
      </c>
      <c r="M24" s="35">
        <v>6</v>
      </c>
      <c r="T24" s="35">
        <v>6</v>
      </c>
    </row>
    <row r="25" spans="1:20" s="35" customFormat="1" ht="12.75" x14ac:dyDescent="0.2">
      <c r="A25" s="39" t="s">
        <v>54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>
        <v>15</v>
      </c>
      <c r="M25" s="39">
        <v>15</v>
      </c>
      <c r="N25" s="39">
        <v>1</v>
      </c>
      <c r="O25" s="39"/>
      <c r="P25" s="39">
        <v>1</v>
      </c>
      <c r="Q25" s="39"/>
      <c r="R25" s="39"/>
      <c r="S25" s="39"/>
      <c r="T25" s="39">
        <v>16</v>
      </c>
    </row>
    <row r="26" spans="1:20" s="35" customFormat="1" ht="12.75" x14ac:dyDescent="0.2">
      <c r="A26" s="35" t="s">
        <v>51</v>
      </c>
      <c r="B26" s="35">
        <v>1</v>
      </c>
      <c r="D26" s="35">
        <v>1</v>
      </c>
      <c r="F26" s="35">
        <v>1</v>
      </c>
      <c r="G26" s="35">
        <v>1</v>
      </c>
      <c r="I26" s="35">
        <v>1</v>
      </c>
      <c r="J26" s="35">
        <v>1</v>
      </c>
      <c r="K26" s="35">
        <v>1</v>
      </c>
      <c r="L26" s="35">
        <v>21</v>
      </c>
      <c r="M26" s="35">
        <v>22</v>
      </c>
      <c r="N26" s="35">
        <v>4</v>
      </c>
      <c r="O26" s="35">
        <v>4</v>
      </c>
      <c r="P26" s="35">
        <v>8</v>
      </c>
      <c r="T26" s="35">
        <v>33</v>
      </c>
    </row>
    <row r="27" spans="1:20" s="35" customFormat="1" ht="12.75" x14ac:dyDescent="0.2">
      <c r="A27" s="39" t="s">
        <v>101</v>
      </c>
      <c r="B27" s="39"/>
      <c r="C27" s="39"/>
      <c r="D27" s="39"/>
      <c r="E27" s="39"/>
      <c r="F27" s="39"/>
      <c r="G27" s="39"/>
      <c r="H27" s="39"/>
      <c r="I27" s="39"/>
      <c r="J27" s="39"/>
      <c r="K27" s="39">
        <v>1</v>
      </c>
      <c r="L27" s="39"/>
      <c r="M27" s="39">
        <v>1</v>
      </c>
      <c r="N27" s="39"/>
      <c r="O27" s="39"/>
      <c r="P27" s="39"/>
      <c r="Q27" s="39"/>
      <c r="R27" s="39"/>
      <c r="S27" s="39"/>
      <c r="T27" s="39">
        <v>1</v>
      </c>
    </row>
    <row r="28" spans="1:20" s="35" customFormat="1" ht="12.75" x14ac:dyDescent="0.2">
      <c r="A28" s="35" t="s">
        <v>102</v>
      </c>
      <c r="K28" s="35">
        <v>1</v>
      </c>
      <c r="M28" s="35">
        <v>1</v>
      </c>
      <c r="N28" s="35">
        <v>3</v>
      </c>
      <c r="P28" s="35">
        <v>3</v>
      </c>
      <c r="T28" s="35">
        <v>4</v>
      </c>
    </row>
    <row r="29" spans="1:20" s="35" customFormat="1" ht="12.75" x14ac:dyDescent="0.2">
      <c r="A29" s="39" t="s">
        <v>48</v>
      </c>
      <c r="B29" s="39"/>
      <c r="C29" s="39">
        <v>4</v>
      </c>
      <c r="D29" s="39">
        <v>4</v>
      </c>
      <c r="E29" s="39">
        <v>3</v>
      </c>
      <c r="F29" s="39">
        <v>5</v>
      </c>
      <c r="G29" s="39">
        <v>8</v>
      </c>
      <c r="H29" s="39">
        <v>1</v>
      </c>
      <c r="I29" s="39">
        <v>2</v>
      </c>
      <c r="J29" s="39">
        <v>3</v>
      </c>
      <c r="K29" s="39">
        <v>18</v>
      </c>
      <c r="L29" s="39">
        <v>34</v>
      </c>
      <c r="M29" s="39">
        <v>52</v>
      </c>
      <c r="N29" s="39">
        <v>26</v>
      </c>
      <c r="O29" s="39">
        <v>27</v>
      </c>
      <c r="P29" s="39">
        <v>53</v>
      </c>
      <c r="Q29" s="39"/>
      <c r="R29" s="39"/>
      <c r="S29" s="39"/>
      <c r="T29" s="39">
        <v>120</v>
      </c>
    </row>
    <row r="30" spans="1:20" s="35" customFormat="1" ht="13.5" thickBot="1" x14ac:dyDescent="0.25">
      <c r="A30" s="40" t="s">
        <v>13</v>
      </c>
      <c r="B30" s="40">
        <v>2</v>
      </c>
      <c r="C30" s="40">
        <v>4</v>
      </c>
      <c r="D30" s="40">
        <v>6</v>
      </c>
      <c r="E30" s="40">
        <v>6</v>
      </c>
      <c r="F30" s="40">
        <v>6</v>
      </c>
      <c r="G30" s="40">
        <v>12</v>
      </c>
      <c r="H30" s="40">
        <v>2</v>
      </c>
      <c r="I30" s="40">
        <v>3</v>
      </c>
      <c r="J30" s="40">
        <v>5</v>
      </c>
      <c r="K30" s="40">
        <v>33</v>
      </c>
      <c r="L30" s="40">
        <v>78</v>
      </c>
      <c r="M30" s="40">
        <v>111</v>
      </c>
      <c r="N30" s="40">
        <v>78</v>
      </c>
      <c r="O30" s="40">
        <v>34</v>
      </c>
      <c r="P30" s="40">
        <v>112</v>
      </c>
      <c r="Q30" s="40">
        <v>19</v>
      </c>
      <c r="R30" s="40">
        <v>14</v>
      </c>
      <c r="S30" s="40">
        <v>33</v>
      </c>
      <c r="T30" s="40">
        <v>279</v>
      </c>
    </row>
    <row r="31" spans="1:20" ht="16.5" thickTop="1" x14ac:dyDescent="0.25"/>
    <row r="35" spans="1:11" x14ac:dyDescent="0.25">
      <c r="A35" s="30" t="s">
        <v>103</v>
      </c>
      <c r="B35" s="42" t="s">
        <v>11</v>
      </c>
      <c r="C35" s="42" t="s">
        <v>12</v>
      </c>
      <c r="D35" s="42" t="s">
        <v>13</v>
      </c>
      <c r="G35" s="30" t="s">
        <v>104</v>
      </c>
      <c r="H35" s="30" t="s">
        <v>105</v>
      </c>
      <c r="I35" s="30" t="s">
        <v>11</v>
      </c>
      <c r="J35" s="30" t="s">
        <v>12</v>
      </c>
      <c r="K35" s="30" t="s">
        <v>13</v>
      </c>
    </row>
    <row r="36" spans="1:11" x14ac:dyDescent="0.25">
      <c r="A36" s="30" t="s">
        <v>45</v>
      </c>
      <c r="B36" s="30">
        <v>1</v>
      </c>
      <c r="C36" s="30"/>
      <c r="D36" s="30">
        <f>SUM(Tabla35[[#This Row],[Homes]:[Mulleres]])</f>
        <v>1</v>
      </c>
      <c r="G36" s="30" t="s">
        <v>43</v>
      </c>
      <c r="H36" s="30" t="s">
        <v>44</v>
      </c>
      <c r="I36" s="30">
        <v>4</v>
      </c>
      <c r="J36" s="30">
        <v>4</v>
      </c>
      <c r="K36" s="30">
        <f>SUM(Tabla46[[#This Row],[Homes]:[Mulleres]])</f>
        <v>8</v>
      </c>
    </row>
    <row r="37" spans="1:11" x14ac:dyDescent="0.25">
      <c r="A37" s="30" t="s">
        <v>42</v>
      </c>
      <c r="B37" s="30">
        <v>58</v>
      </c>
      <c r="C37" s="30">
        <v>7</v>
      </c>
      <c r="D37" s="30">
        <f>SUM(Tabla35[[#This Row],[Homes]:[Mulleres]])</f>
        <v>65</v>
      </c>
      <c r="G37" s="30" t="s">
        <v>46</v>
      </c>
      <c r="H37" s="30" t="s">
        <v>47</v>
      </c>
      <c r="I37" s="30">
        <v>2</v>
      </c>
      <c r="J37" s="30">
        <v>2</v>
      </c>
      <c r="K37" s="30">
        <f>SUM(Tabla46[[#This Row],[Homes]:[Mulleres]])</f>
        <v>4</v>
      </c>
    </row>
    <row r="38" spans="1:11" x14ac:dyDescent="0.25">
      <c r="A38" s="30" t="s">
        <v>90</v>
      </c>
      <c r="B38" s="30"/>
      <c r="C38" s="30">
        <v>5</v>
      </c>
      <c r="D38" s="30">
        <f>SUM(Tabla35[[#This Row],[Homes]:[Mulleres]])</f>
        <v>5</v>
      </c>
      <c r="G38" s="30" t="s">
        <v>106</v>
      </c>
      <c r="H38" s="30" t="s">
        <v>107</v>
      </c>
      <c r="I38" s="30">
        <v>2</v>
      </c>
      <c r="J38" s="30">
        <v>1</v>
      </c>
      <c r="K38" s="30">
        <f>SUM(Tabla46[[#This Row],[Homes]:[Mulleres]])</f>
        <v>3</v>
      </c>
    </row>
    <row r="39" spans="1:11" x14ac:dyDescent="0.25">
      <c r="A39" s="30" t="s">
        <v>91</v>
      </c>
      <c r="B39" s="30">
        <v>3</v>
      </c>
      <c r="C39" s="30">
        <v>3</v>
      </c>
      <c r="D39" s="30">
        <f>SUM(Tabla35[[#This Row],[Homes]:[Mulleres]])</f>
        <v>6</v>
      </c>
      <c r="G39" s="30" t="s">
        <v>49</v>
      </c>
      <c r="H39" s="30" t="s">
        <v>50</v>
      </c>
      <c r="I39" s="30">
        <v>2</v>
      </c>
      <c r="J39" s="30">
        <v>2</v>
      </c>
      <c r="K39" s="30">
        <f>SUM(Tabla46[[#This Row],[Homes]:[Mulleres]])</f>
        <v>4</v>
      </c>
    </row>
    <row r="40" spans="1:11" x14ac:dyDescent="0.25">
      <c r="A40" s="30" t="s">
        <v>92</v>
      </c>
      <c r="B40" s="30">
        <v>1</v>
      </c>
      <c r="C40" s="30"/>
      <c r="D40" s="30">
        <f>SUM(Tabla35[[#This Row],[Homes]:[Mulleres]])</f>
        <v>1</v>
      </c>
      <c r="G40" s="30" t="s">
        <v>108</v>
      </c>
      <c r="H40" s="30" t="s">
        <v>109</v>
      </c>
      <c r="I40" s="30"/>
      <c r="J40" s="30">
        <v>3</v>
      </c>
      <c r="K40" s="30">
        <f>SUM(Tabla46[[#This Row],[Homes]:[Mulleres]])</f>
        <v>3</v>
      </c>
    </row>
    <row r="41" spans="1:11" x14ac:dyDescent="0.25">
      <c r="A41" s="30" t="s">
        <v>93</v>
      </c>
      <c r="B41" s="30">
        <v>7</v>
      </c>
      <c r="C41" s="30"/>
      <c r="D41" s="30">
        <f>SUM(Tabla35[[#This Row],[Homes]:[Mulleres]])</f>
        <v>7</v>
      </c>
      <c r="G41" s="30" t="s">
        <v>110</v>
      </c>
      <c r="H41" s="30" t="s">
        <v>111</v>
      </c>
      <c r="I41" s="30"/>
      <c r="J41" s="30">
        <v>2</v>
      </c>
      <c r="K41" s="30">
        <f>SUM(Tabla46[[#This Row],[Homes]:[Mulleres]])</f>
        <v>2</v>
      </c>
    </row>
    <row r="42" spans="1:11" x14ac:dyDescent="0.25">
      <c r="A42" s="30" t="s">
        <v>94</v>
      </c>
      <c r="B42" s="30"/>
      <c r="C42" s="30">
        <v>1</v>
      </c>
      <c r="D42" s="30">
        <f>SUM(Tabla35[[#This Row],[Homes]:[Mulleres]])</f>
        <v>1</v>
      </c>
      <c r="G42" s="30" t="s">
        <v>112</v>
      </c>
      <c r="H42" s="30" t="s">
        <v>113</v>
      </c>
      <c r="I42" s="30">
        <v>1</v>
      </c>
      <c r="J42" s="30"/>
      <c r="K42" s="30">
        <f>SUM(Tabla46[[#This Row],[Homes]:[Mulleres]])</f>
        <v>1</v>
      </c>
    </row>
    <row r="43" spans="1:11" x14ac:dyDescent="0.25">
      <c r="A43" s="30" t="s">
        <v>95</v>
      </c>
      <c r="B43" s="30"/>
      <c r="C43" s="30">
        <v>1</v>
      </c>
      <c r="D43" s="30">
        <f>SUM(Tabla35[[#This Row],[Homes]:[Mulleres]])</f>
        <v>1</v>
      </c>
      <c r="G43" s="30" t="s">
        <v>114</v>
      </c>
      <c r="H43" s="30" t="s">
        <v>115</v>
      </c>
      <c r="I43" s="30">
        <v>2</v>
      </c>
      <c r="J43" s="30">
        <v>1</v>
      </c>
      <c r="K43" s="30">
        <f>SUM(Tabla46[[#This Row],[Homes]:[Mulleres]])</f>
        <v>3</v>
      </c>
    </row>
    <row r="44" spans="1:11" x14ac:dyDescent="0.25">
      <c r="A44" s="30" t="s">
        <v>96</v>
      </c>
      <c r="B44" s="30">
        <v>3</v>
      </c>
      <c r="C44" s="30"/>
      <c r="D44" s="30">
        <f>SUM(Tabla35[[#This Row],[Homes]:[Mulleres]])</f>
        <v>3</v>
      </c>
      <c r="G44" s="30" t="s">
        <v>116</v>
      </c>
      <c r="H44" s="30" t="s">
        <v>117</v>
      </c>
      <c r="I44" s="30">
        <v>1</v>
      </c>
      <c r="J44" s="30"/>
      <c r="K44" s="30">
        <f>SUM(Tabla46[[#This Row],[Homes]:[Mulleres]])</f>
        <v>1</v>
      </c>
    </row>
    <row r="45" spans="1:11" x14ac:dyDescent="0.25">
      <c r="A45" s="30" t="s">
        <v>97</v>
      </c>
      <c r="B45" s="30">
        <v>2</v>
      </c>
      <c r="C45" s="30">
        <v>1</v>
      </c>
      <c r="D45" s="30">
        <f>SUM(Tabla35[[#This Row],[Homes]:[Mulleres]])</f>
        <v>3</v>
      </c>
      <c r="G45" s="30" t="s">
        <v>118</v>
      </c>
      <c r="H45" s="30" t="s">
        <v>119</v>
      </c>
      <c r="I45" s="30"/>
      <c r="J45" s="30">
        <v>5</v>
      </c>
      <c r="K45" s="30">
        <f>SUM(Tabla46[[#This Row],[Homes]:[Mulleres]])</f>
        <v>5</v>
      </c>
    </row>
    <row r="46" spans="1:11" x14ac:dyDescent="0.25">
      <c r="A46" s="30" t="s">
        <v>98</v>
      </c>
      <c r="B46" s="30"/>
      <c r="C46" s="30">
        <v>2</v>
      </c>
      <c r="D46" s="30">
        <f>SUM(Tabla35[[#This Row],[Homes]:[Mulleres]])</f>
        <v>2</v>
      </c>
      <c r="G46" s="30" t="s">
        <v>120</v>
      </c>
      <c r="H46" s="30" t="s">
        <v>121</v>
      </c>
      <c r="I46" s="30">
        <v>4</v>
      </c>
      <c r="J46" s="30">
        <v>6</v>
      </c>
      <c r="K46" s="30">
        <f>SUM(Tabla46[[#This Row],[Homes]:[Mulleres]])</f>
        <v>10</v>
      </c>
    </row>
    <row r="47" spans="1:11" x14ac:dyDescent="0.25">
      <c r="A47" s="30" t="s">
        <v>99</v>
      </c>
      <c r="B47" s="30">
        <v>3</v>
      </c>
      <c r="C47" s="30">
        <v>1</v>
      </c>
      <c r="D47" s="30">
        <f>SUM(Tabla35[[#This Row],[Homes]:[Mulleres]])</f>
        <v>4</v>
      </c>
      <c r="G47" s="30" t="s">
        <v>52</v>
      </c>
      <c r="H47" s="30" t="s">
        <v>53</v>
      </c>
      <c r="I47" s="30">
        <v>4</v>
      </c>
      <c r="J47" s="30">
        <v>1</v>
      </c>
      <c r="K47" s="30">
        <f>SUM(Tabla46[[#This Row],[Homes]:[Mulleres]])</f>
        <v>5</v>
      </c>
    </row>
    <row r="48" spans="1:11" x14ac:dyDescent="0.25">
      <c r="A48" s="30" t="s">
        <v>100</v>
      </c>
      <c r="B48" s="30">
        <v>2</v>
      </c>
      <c r="C48" s="30">
        <v>4</v>
      </c>
      <c r="D48" s="30">
        <f>SUM(Tabla35[[#This Row],[Homes]:[Mulleres]])</f>
        <v>6</v>
      </c>
      <c r="G48" s="30" t="s">
        <v>122</v>
      </c>
      <c r="H48" s="30" t="s">
        <v>123</v>
      </c>
      <c r="I48" s="30"/>
      <c r="J48" s="30">
        <v>4</v>
      </c>
      <c r="K48" s="30">
        <f>SUM(Tabla46[[#This Row],[Homes]:[Mulleres]])</f>
        <v>4</v>
      </c>
    </row>
    <row r="49" spans="1:11" x14ac:dyDescent="0.25">
      <c r="A49" s="30" t="s">
        <v>54</v>
      </c>
      <c r="B49" s="30">
        <v>1</v>
      </c>
      <c r="C49" s="30">
        <v>15</v>
      </c>
      <c r="D49" s="30">
        <f>SUM(Tabla35[[#This Row],[Homes]:[Mulleres]])</f>
        <v>16</v>
      </c>
      <c r="G49" s="30" t="s">
        <v>124</v>
      </c>
      <c r="H49" s="30" t="s">
        <v>125</v>
      </c>
      <c r="I49" s="30">
        <v>2</v>
      </c>
      <c r="J49" s="30">
        <v>1</v>
      </c>
      <c r="K49" s="30">
        <f>SUM(Tabla46[[#This Row],[Homes]:[Mulleres]])</f>
        <v>3</v>
      </c>
    </row>
    <row r="50" spans="1:11" x14ac:dyDescent="0.25">
      <c r="A50" s="30" t="s">
        <v>51</v>
      </c>
      <c r="B50" s="30">
        <v>6</v>
      </c>
      <c r="C50" s="30">
        <v>27</v>
      </c>
      <c r="D50" s="30">
        <f>SUM(Tabla35[[#This Row],[Homes]:[Mulleres]])</f>
        <v>33</v>
      </c>
      <c r="G50" s="30" t="s">
        <v>126</v>
      </c>
      <c r="H50" s="30" t="s">
        <v>127</v>
      </c>
      <c r="I50" s="30">
        <v>1</v>
      </c>
      <c r="J50" s="30"/>
      <c r="K50" s="30">
        <f>SUM(Tabla46[[#This Row],[Homes]:[Mulleres]])</f>
        <v>1</v>
      </c>
    </row>
    <row r="51" spans="1:11" x14ac:dyDescent="0.25">
      <c r="A51" s="30" t="s">
        <v>101</v>
      </c>
      <c r="B51" s="30">
        <v>1</v>
      </c>
      <c r="C51" s="30"/>
      <c r="D51" s="30">
        <f>SUM(Tabla35[[#This Row],[Homes]:[Mulleres]])</f>
        <v>1</v>
      </c>
      <c r="G51" s="30" t="s">
        <v>128</v>
      </c>
      <c r="H51" s="30" t="s">
        <v>129</v>
      </c>
      <c r="I51" s="30"/>
      <c r="J51" s="30">
        <v>4</v>
      </c>
      <c r="K51" s="30">
        <f>SUM(Tabla46[[#This Row],[Homes]:[Mulleres]])</f>
        <v>4</v>
      </c>
    </row>
    <row r="52" spans="1:11" x14ac:dyDescent="0.25">
      <c r="A52" s="30" t="s">
        <v>102</v>
      </c>
      <c r="B52" s="30">
        <v>4</v>
      </c>
      <c r="C52" s="30"/>
      <c r="D52" s="30">
        <f>SUM(Tabla35[[#This Row],[Homes]:[Mulleres]])</f>
        <v>4</v>
      </c>
      <c r="G52" s="30" t="s">
        <v>55</v>
      </c>
      <c r="H52" s="30" t="s">
        <v>56</v>
      </c>
      <c r="I52" s="30">
        <v>1</v>
      </c>
      <c r="J52" s="30">
        <v>2</v>
      </c>
      <c r="K52" s="30">
        <f>SUM(Tabla46[[#This Row],[Homes]:[Mulleres]])</f>
        <v>3</v>
      </c>
    </row>
    <row r="53" spans="1:11" x14ac:dyDescent="0.25">
      <c r="A53" s="30" t="s">
        <v>48</v>
      </c>
      <c r="B53" s="30">
        <v>48</v>
      </c>
      <c r="C53" s="30">
        <v>72</v>
      </c>
      <c r="D53" s="30">
        <f>SUM(Tabla35[[#This Row],[Homes]:[Mulleres]])</f>
        <v>120</v>
      </c>
      <c r="G53" s="30" t="s">
        <v>130</v>
      </c>
      <c r="H53" s="30" t="s">
        <v>131</v>
      </c>
      <c r="I53" s="30">
        <v>1</v>
      </c>
      <c r="J53" s="30"/>
      <c r="K53" s="30">
        <f>SUM(Tabla46[[#This Row],[Homes]:[Mulleres]])</f>
        <v>1</v>
      </c>
    </row>
    <row r="54" spans="1:11" ht="16.5" thickBot="1" x14ac:dyDescent="0.3">
      <c r="A54" s="43" t="s">
        <v>13</v>
      </c>
      <c r="B54" s="43">
        <f>SUBTOTAL(109,B36:B53)</f>
        <v>140</v>
      </c>
      <c r="C54" s="43">
        <f>SUBTOTAL(109,C36:C53)</f>
        <v>139</v>
      </c>
      <c r="D54" s="43">
        <f>SUM(Tabla35[[#This Row],[Homes]:[Mulleres]])</f>
        <v>279</v>
      </c>
      <c r="G54" s="30" t="s">
        <v>132</v>
      </c>
      <c r="H54" s="30" t="s">
        <v>133</v>
      </c>
      <c r="I54" s="30">
        <v>1</v>
      </c>
      <c r="J54" s="30"/>
      <c r="K54" s="30">
        <f>SUM(Tabla46[[#This Row],[Homes]:[Mulleres]])</f>
        <v>1</v>
      </c>
    </row>
    <row r="55" spans="1:11" ht="16.5" thickTop="1" x14ac:dyDescent="0.25">
      <c r="G55" s="30" t="s">
        <v>134</v>
      </c>
      <c r="H55" s="30" t="s">
        <v>135</v>
      </c>
      <c r="I55" s="30"/>
      <c r="J55" s="30">
        <v>1</v>
      </c>
      <c r="K55" s="30">
        <f>SUM(Tabla46[[#This Row],[Homes]:[Mulleres]])</f>
        <v>1</v>
      </c>
    </row>
    <row r="56" spans="1:11" x14ac:dyDescent="0.25">
      <c r="G56" s="30" t="s">
        <v>136</v>
      </c>
      <c r="H56" s="30" t="s">
        <v>137</v>
      </c>
      <c r="I56" s="30"/>
      <c r="J56" s="30">
        <v>1</v>
      </c>
      <c r="K56" s="30">
        <f>SUM(Tabla46[[#This Row],[Homes]:[Mulleres]])</f>
        <v>1</v>
      </c>
    </row>
    <row r="57" spans="1:11" x14ac:dyDescent="0.25">
      <c r="G57" s="30" t="s">
        <v>58</v>
      </c>
      <c r="H57" s="30" t="s">
        <v>59</v>
      </c>
      <c r="I57" s="30">
        <v>27</v>
      </c>
      <c r="J57" s="30"/>
      <c r="K57" s="30">
        <f>SUM(Tabla46[[#This Row],[Homes]:[Mulleres]])</f>
        <v>27</v>
      </c>
    </row>
    <row r="58" spans="1:11" x14ac:dyDescent="0.25">
      <c r="G58" s="30" t="s">
        <v>138</v>
      </c>
      <c r="H58" s="30" t="s">
        <v>139</v>
      </c>
      <c r="I58" s="30">
        <v>1</v>
      </c>
      <c r="J58" s="30">
        <v>4</v>
      </c>
      <c r="K58" s="30">
        <f>SUM(Tabla46[[#This Row],[Homes]:[Mulleres]])</f>
        <v>5</v>
      </c>
    </row>
    <row r="59" spans="1:11" x14ac:dyDescent="0.25">
      <c r="G59" s="30" t="s">
        <v>140</v>
      </c>
      <c r="H59" s="30" t="s">
        <v>141</v>
      </c>
      <c r="I59" s="30">
        <v>1</v>
      </c>
      <c r="J59" s="30"/>
      <c r="K59" s="30">
        <f>SUM(Tabla46[[#This Row],[Homes]:[Mulleres]])</f>
        <v>1</v>
      </c>
    </row>
    <row r="60" spans="1:11" x14ac:dyDescent="0.25">
      <c r="G60" s="30" t="s">
        <v>60</v>
      </c>
      <c r="H60" s="30" t="s">
        <v>61</v>
      </c>
      <c r="I60" s="30">
        <v>1</v>
      </c>
      <c r="J60" s="30">
        <v>2</v>
      </c>
      <c r="K60" s="30">
        <f>SUM(Tabla46[[#This Row],[Homes]:[Mulleres]])</f>
        <v>3</v>
      </c>
    </row>
    <row r="61" spans="1:11" x14ac:dyDescent="0.25">
      <c r="G61" s="30" t="s">
        <v>142</v>
      </c>
      <c r="H61" s="30" t="s">
        <v>143</v>
      </c>
      <c r="I61" s="30">
        <v>5</v>
      </c>
      <c r="J61" s="30"/>
      <c r="K61" s="30">
        <f>SUM(Tabla46[[#This Row],[Homes]:[Mulleres]])</f>
        <v>5</v>
      </c>
    </row>
    <row r="62" spans="1:11" x14ac:dyDescent="0.25">
      <c r="G62" s="30" t="s">
        <v>144</v>
      </c>
      <c r="H62" s="30" t="s">
        <v>145</v>
      </c>
      <c r="I62" s="30"/>
      <c r="J62" s="30">
        <v>1</v>
      </c>
      <c r="K62" s="30">
        <f>SUM(Tabla46[[#This Row],[Homes]:[Mulleres]])</f>
        <v>1</v>
      </c>
    </row>
    <row r="63" spans="1:11" x14ac:dyDescent="0.25">
      <c r="G63" s="30" t="s">
        <v>62</v>
      </c>
      <c r="H63" s="30" t="s">
        <v>63</v>
      </c>
      <c r="I63" s="30">
        <v>1</v>
      </c>
      <c r="J63" s="30">
        <v>3</v>
      </c>
      <c r="K63" s="30">
        <f>SUM(Tabla46[[#This Row],[Homes]:[Mulleres]])</f>
        <v>4</v>
      </c>
    </row>
    <row r="64" spans="1:11" x14ac:dyDescent="0.25">
      <c r="G64" s="30" t="s">
        <v>64</v>
      </c>
      <c r="H64" s="30" t="s">
        <v>65</v>
      </c>
      <c r="I64" s="30">
        <v>8</v>
      </c>
      <c r="J64" s="30">
        <v>4</v>
      </c>
      <c r="K64" s="30">
        <f>SUM(Tabla46[[#This Row],[Homes]:[Mulleres]])</f>
        <v>12</v>
      </c>
    </row>
    <row r="65" spans="7:11" x14ac:dyDescent="0.25">
      <c r="G65" s="30" t="s">
        <v>146</v>
      </c>
      <c r="H65" s="30" t="s">
        <v>147</v>
      </c>
      <c r="I65" s="30"/>
      <c r="J65" s="30">
        <v>3</v>
      </c>
      <c r="K65" s="30">
        <f>SUM(Tabla46[[#This Row],[Homes]:[Mulleres]])</f>
        <v>3</v>
      </c>
    </row>
    <row r="66" spans="7:11" x14ac:dyDescent="0.25">
      <c r="G66" s="30" t="s">
        <v>66</v>
      </c>
      <c r="H66" s="30" t="s">
        <v>67</v>
      </c>
      <c r="I66" s="30">
        <v>4</v>
      </c>
      <c r="J66" s="30">
        <v>2</v>
      </c>
      <c r="K66" s="30">
        <f>SUM(Tabla46[[#This Row],[Homes]:[Mulleres]])</f>
        <v>6</v>
      </c>
    </row>
    <row r="67" spans="7:11" x14ac:dyDescent="0.25">
      <c r="G67" s="30" t="s">
        <v>148</v>
      </c>
      <c r="H67" s="30" t="s">
        <v>149</v>
      </c>
      <c r="I67" s="30"/>
      <c r="J67" s="30">
        <v>11</v>
      </c>
      <c r="K67" s="30">
        <f>SUM(Tabla46[[#This Row],[Homes]:[Mulleres]])</f>
        <v>11</v>
      </c>
    </row>
    <row r="68" spans="7:11" x14ac:dyDescent="0.25">
      <c r="G68" s="30" t="s">
        <v>150</v>
      </c>
      <c r="H68" s="30" t="s">
        <v>151</v>
      </c>
      <c r="I68" s="30">
        <v>3</v>
      </c>
      <c r="J68" s="30">
        <v>6</v>
      </c>
      <c r="K68" s="30">
        <f>SUM(Tabla46[[#This Row],[Homes]:[Mulleres]])</f>
        <v>9</v>
      </c>
    </row>
    <row r="69" spans="7:11" x14ac:dyDescent="0.25">
      <c r="G69" s="30" t="s">
        <v>68</v>
      </c>
      <c r="H69" s="30" t="s">
        <v>69</v>
      </c>
      <c r="I69" s="30">
        <v>1</v>
      </c>
      <c r="J69" s="30">
        <v>2</v>
      </c>
      <c r="K69" s="30">
        <f>SUM(Tabla46[[#This Row],[Homes]:[Mulleres]])</f>
        <v>3</v>
      </c>
    </row>
    <row r="70" spans="7:11" x14ac:dyDescent="0.25">
      <c r="G70" s="30" t="s">
        <v>152</v>
      </c>
      <c r="H70" s="30" t="s">
        <v>153</v>
      </c>
      <c r="I70" s="30"/>
      <c r="J70" s="30">
        <v>6</v>
      </c>
      <c r="K70" s="30">
        <f>SUM(Tabla46[[#This Row],[Homes]:[Mulleres]])</f>
        <v>6</v>
      </c>
    </row>
    <row r="71" spans="7:11" x14ac:dyDescent="0.25">
      <c r="G71" s="30" t="s">
        <v>154</v>
      </c>
      <c r="H71" s="30" t="s">
        <v>155</v>
      </c>
      <c r="I71" s="30">
        <v>1</v>
      </c>
      <c r="J71" s="30"/>
      <c r="K71" s="30">
        <f>SUM(Tabla46[[#This Row],[Homes]:[Mulleres]])</f>
        <v>1</v>
      </c>
    </row>
    <row r="72" spans="7:11" x14ac:dyDescent="0.25">
      <c r="G72" s="30" t="s">
        <v>156</v>
      </c>
      <c r="H72" s="30" t="s">
        <v>157</v>
      </c>
      <c r="I72" s="30"/>
      <c r="J72" s="30">
        <v>1</v>
      </c>
      <c r="K72" s="30">
        <f>SUM(Tabla46[[#This Row],[Homes]:[Mulleres]])</f>
        <v>1</v>
      </c>
    </row>
    <row r="73" spans="7:11" x14ac:dyDescent="0.25">
      <c r="G73" s="30" t="s">
        <v>158</v>
      </c>
      <c r="H73" s="30" t="s">
        <v>159</v>
      </c>
      <c r="I73" s="30">
        <v>1</v>
      </c>
      <c r="J73" s="30">
        <v>5</v>
      </c>
      <c r="K73" s="30">
        <f>SUM(Tabla46[[#This Row],[Homes]:[Mulleres]])</f>
        <v>6</v>
      </c>
    </row>
    <row r="74" spans="7:11" x14ac:dyDescent="0.25">
      <c r="G74" s="30" t="s">
        <v>160</v>
      </c>
      <c r="H74" s="30" t="s">
        <v>161</v>
      </c>
      <c r="I74" s="30">
        <v>1</v>
      </c>
      <c r="J74" s="30"/>
      <c r="K74" s="30">
        <f>SUM(Tabla46[[#This Row],[Homes]:[Mulleres]])</f>
        <v>1</v>
      </c>
    </row>
    <row r="75" spans="7:11" x14ac:dyDescent="0.25">
      <c r="G75" s="30" t="s">
        <v>70</v>
      </c>
      <c r="H75" s="30" t="s">
        <v>71</v>
      </c>
      <c r="I75" s="30">
        <v>5</v>
      </c>
      <c r="J75" s="30">
        <v>5</v>
      </c>
      <c r="K75" s="30">
        <f>SUM(Tabla46[[#This Row],[Homes]:[Mulleres]])</f>
        <v>10</v>
      </c>
    </row>
    <row r="76" spans="7:11" x14ac:dyDescent="0.25">
      <c r="G76" s="30" t="s">
        <v>162</v>
      </c>
      <c r="H76" s="30" t="s">
        <v>163</v>
      </c>
      <c r="I76" s="30"/>
      <c r="J76" s="30">
        <v>3</v>
      </c>
      <c r="K76" s="30">
        <f>SUM(Tabla46[[#This Row],[Homes]:[Mulleres]])</f>
        <v>3</v>
      </c>
    </row>
    <row r="77" spans="7:11" x14ac:dyDescent="0.25">
      <c r="G77" s="30" t="s">
        <v>164</v>
      </c>
      <c r="H77" s="30" t="s">
        <v>165</v>
      </c>
      <c r="I77" s="30"/>
      <c r="J77" s="30">
        <v>3</v>
      </c>
      <c r="K77" s="30">
        <f>SUM(Tabla46[[#This Row],[Homes]:[Mulleres]])</f>
        <v>3</v>
      </c>
    </row>
    <row r="78" spans="7:11" x14ac:dyDescent="0.25">
      <c r="G78" s="30" t="s">
        <v>166</v>
      </c>
      <c r="H78" s="30" t="s">
        <v>167</v>
      </c>
      <c r="I78" s="30">
        <v>1</v>
      </c>
      <c r="J78" s="30"/>
      <c r="K78" s="30">
        <f>SUM(Tabla46[[#This Row],[Homes]:[Mulleres]])</f>
        <v>1</v>
      </c>
    </row>
    <row r="79" spans="7:11" x14ac:dyDescent="0.25">
      <c r="G79" s="30" t="s">
        <v>168</v>
      </c>
      <c r="H79" s="30" t="s">
        <v>169</v>
      </c>
      <c r="I79" s="30">
        <v>9</v>
      </c>
      <c r="J79" s="30"/>
      <c r="K79" s="30">
        <f>SUM(Tabla46[[#This Row],[Homes]:[Mulleres]])</f>
        <v>9</v>
      </c>
    </row>
    <row r="80" spans="7:11" x14ac:dyDescent="0.25">
      <c r="G80" s="30" t="s">
        <v>170</v>
      </c>
      <c r="H80" s="30" t="s">
        <v>170</v>
      </c>
      <c r="I80" s="30">
        <v>2</v>
      </c>
      <c r="J80" s="30">
        <v>6</v>
      </c>
      <c r="K80" s="30">
        <f>SUM(Tabla46[[#This Row],[Homes]:[Mulleres]])</f>
        <v>8</v>
      </c>
    </row>
    <row r="81" spans="7:11" x14ac:dyDescent="0.25">
      <c r="G81" s="30" t="s">
        <v>171</v>
      </c>
      <c r="H81" s="30" t="s">
        <v>172</v>
      </c>
      <c r="I81" s="30">
        <v>3</v>
      </c>
      <c r="J81" s="30">
        <v>2</v>
      </c>
      <c r="K81" s="30">
        <f>SUM(Tabla46[[#This Row],[Homes]:[Mulleres]])</f>
        <v>5</v>
      </c>
    </row>
    <row r="82" spans="7:11" x14ac:dyDescent="0.25">
      <c r="G82" s="30" t="s">
        <v>72</v>
      </c>
      <c r="H82" s="30" t="s">
        <v>73</v>
      </c>
      <c r="I82" s="30">
        <v>12</v>
      </c>
      <c r="J82" s="30">
        <v>26</v>
      </c>
      <c r="K82" s="30">
        <f>SUM(Tabla46[[#This Row],[Homes]:[Mulleres]])</f>
        <v>38</v>
      </c>
    </row>
    <row r="83" spans="7:11" x14ac:dyDescent="0.25">
      <c r="G83" s="30" t="s">
        <v>74</v>
      </c>
      <c r="H83" s="30" t="s">
        <v>75</v>
      </c>
      <c r="I83" s="30">
        <v>20</v>
      </c>
      <c r="J83" s="30">
        <v>4</v>
      </c>
      <c r="K83" s="30">
        <f>SUM(Tabla46[[#This Row],[Homes]:[Mulleres]])</f>
        <v>24</v>
      </c>
    </row>
    <row r="84" spans="7:11" x14ac:dyDescent="0.25">
      <c r="G84" s="30" t="s">
        <v>173</v>
      </c>
      <c r="H84" s="30" t="s">
        <v>174</v>
      </c>
      <c r="I84" s="30">
        <v>1</v>
      </c>
      <c r="J84" s="30"/>
      <c r="K84" s="30">
        <f>SUM(Tabla46[[#This Row],[Homes]:[Mulleres]])</f>
        <v>1</v>
      </c>
    </row>
    <row r="85" spans="7:11" x14ac:dyDescent="0.25">
      <c r="G85" s="30" t="s">
        <v>175</v>
      </c>
      <c r="H85" s="30" t="s">
        <v>176</v>
      </c>
      <c r="I85" s="30">
        <v>2</v>
      </c>
      <c r="J85" s="30"/>
      <c r="K85" s="30">
        <f>SUM(Tabla46[[#This Row],[Homes]:[Mulleres]])</f>
        <v>2</v>
      </c>
    </row>
    <row r="86" spans="7:11" x14ac:dyDescent="0.25">
      <c r="G86" s="30" t="s">
        <v>177</v>
      </c>
      <c r="H86" s="30" t="s">
        <v>178</v>
      </c>
      <c r="I86" s="30">
        <v>2</v>
      </c>
      <c r="J86" s="30"/>
      <c r="K86" s="30">
        <f>SUM(Tabla46[[#This Row],[Homes]:[Mulleres]])</f>
        <v>2</v>
      </c>
    </row>
    <row r="87" spans="7:11" ht="16.5" thickBot="1" x14ac:dyDescent="0.3">
      <c r="G87" s="43" t="s">
        <v>13</v>
      </c>
      <c r="H87" s="43"/>
      <c r="I87" s="43">
        <f>SUBTOTAL(109,I36:I86)</f>
        <v>140</v>
      </c>
      <c r="J87" s="43">
        <f>SUBTOTAL(109,J36:J86)</f>
        <v>139</v>
      </c>
      <c r="K87" s="43">
        <f>SUM(Tabla46[[#This Row],[Homes]:[Mulleres]])</f>
        <v>279</v>
      </c>
    </row>
    <row r="88" spans="7:11" ht="16.5" thickTop="1" x14ac:dyDescent="0.25"/>
  </sheetData>
  <mergeCells count="9">
    <mergeCell ref="T10:T11"/>
    <mergeCell ref="O1:R1"/>
    <mergeCell ref="A10:A11"/>
    <mergeCell ref="B10:D10"/>
    <mergeCell ref="E10:G10"/>
    <mergeCell ref="H10:J10"/>
    <mergeCell ref="K10:M10"/>
    <mergeCell ref="N10:P10"/>
    <mergeCell ref="Q10:S10"/>
  </mergeCells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2023_Prox. educativos e coop.</vt:lpstr>
      <vt:lpstr>2023_Part. proxectos vivos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Mónica Zas Varela</cp:lastModifiedBy>
  <dcterms:created xsi:type="dcterms:W3CDTF">2024-07-18T08:32:11Z</dcterms:created>
  <dcterms:modified xsi:type="dcterms:W3CDTF">2024-07-18T08:33:21Z</dcterms:modified>
</cp:coreProperties>
</file>