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académicos\novo acceso\"/>
    </mc:Choice>
  </mc:AlternateContent>
  <xr:revisionPtr revIDLastSave="0" documentId="13_ncr:1_{19E9EE34-3EF0-4AAE-BE4C-F4BEC642AB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2026_Novo acceso máster" sheetId="8" r:id="rId1"/>
    <sheet name="Novo acc_máster_estudos previos" sheetId="9" r:id="rId2"/>
    <sheet name="Novo acceso máster_por países" sheetId="10" r:id="rId3"/>
    <sheet name="Novo acc.máster_tit_países" sheetId="12" r:id="rId4"/>
  </sheets>
  <definedNames>
    <definedName name="_xlnm._FilterDatabase" localSheetId="0" hidden="1">'20252026_Novo acceso máster'!$A$9:$E$94</definedName>
    <definedName name="_xlnm._FilterDatabase" localSheetId="3" hidden="1">'Novo acc.máster_tit_países'!$A$13:$G$171</definedName>
    <definedName name="_xlnm._FilterDatabase" localSheetId="1" hidden="1">'Novo acc_máster_estudos previos'!$A$10:$E$126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2" l="1"/>
  <c r="E172" i="12"/>
  <c r="D172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D4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C43" i="10"/>
  <c r="B43" i="10"/>
  <c r="E43" i="10" s="1"/>
  <c r="E126" i="9"/>
  <c r="D126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95" i="8"/>
  <c r="E95" i="8"/>
  <c r="D95" i="8"/>
  <c r="C95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G172" i="12" l="1"/>
  <c r="F126" i="9"/>
</calcChain>
</file>

<file path=xl/sharedStrings.xml><?xml version="1.0" encoding="utf-8"?>
<sst xmlns="http://schemas.openxmlformats.org/spreadsheetml/2006/main" count="1076" uniqueCount="202">
  <si>
    <t>Máster Universitario en Nutrición</t>
  </si>
  <si>
    <t>España</t>
  </si>
  <si>
    <t>México</t>
  </si>
  <si>
    <t>Cuba</t>
  </si>
  <si>
    <t>Mozambique</t>
  </si>
  <si>
    <t>Ecuador</t>
  </si>
  <si>
    <t>Venezuela</t>
  </si>
  <si>
    <t>Canadá</t>
  </si>
  <si>
    <t>Colombia</t>
  </si>
  <si>
    <t>Portugal</t>
  </si>
  <si>
    <t>Chile</t>
  </si>
  <si>
    <t>Brasil</t>
  </si>
  <si>
    <t>Máster Universitario en Economía Circular</t>
  </si>
  <si>
    <t>China</t>
  </si>
  <si>
    <t>Costa Rica</t>
  </si>
  <si>
    <t>Máster Universitario en Creación Artística Contemporánea</t>
  </si>
  <si>
    <t>Estonia</t>
  </si>
  <si>
    <t>Nicaragua</t>
  </si>
  <si>
    <t>Máster Universitario en Traducción Multimedia</t>
  </si>
  <si>
    <t>Máster Universitario en Lingüística Aplicada</t>
  </si>
  <si>
    <t>Perú</t>
  </si>
  <si>
    <t>Francia</t>
  </si>
  <si>
    <t>Reino Unido</t>
  </si>
  <si>
    <t>Suecia</t>
  </si>
  <si>
    <t>Máster Universitario en Neurociencia</t>
  </si>
  <si>
    <t>Máster Universitario en Acuicultura</t>
  </si>
  <si>
    <t>Suiza</t>
  </si>
  <si>
    <t>Máster Universitario en Finanzas</t>
  </si>
  <si>
    <t>Máster Universitario en Economía</t>
  </si>
  <si>
    <t>Máster Universitario en Matemática Industrial</t>
  </si>
  <si>
    <t>Máster Universitario en Visión por Computador</t>
  </si>
  <si>
    <t>Máster Universitario en Comercio Internacional - Presencial</t>
  </si>
  <si>
    <t>Bolivia</t>
  </si>
  <si>
    <t>Máster Universitario en Oceanografía</t>
  </si>
  <si>
    <t>Panamá</t>
  </si>
  <si>
    <t>Máster Universitario en Mecatrónica</t>
  </si>
  <si>
    <t>Australia</t>
  </si>
  <si>
    <t>Máster Universitario en Fabricación Aditiva</t>
  </si>
  <si>
    <t>Máster Universitario en Biofabricación</t>
  </si>
  <si>
    <t>Indonesia</t>
  </si>
  <si>
    <t>Honduras</t>
  </si>
  <si>
    <t>República Dominicana</t>
  </si>
  <si>
    <t>Grao en Belas Artes</t>
  </si>
  <si>
    <t>Grao en Bioloxía</t>
  </si>
  <si>
    <t>Grao en Química</t>
  </si>
  <si>
    <t>Grao en Ciencia e Tecnoloxía dos Alimentos</t>
  </si>
  <si>
    <t>Grao en Enxeñaría Agraria</t>
  </si>
  <si>
    <t>Máster Universitario en Ciencia e Tecnoloxía Agroalimentaria e Ambiental</t>
  </si>
  <si>
    <t>Máster Universitario en Valoración, Xestión e Protección do Patrimonio Cultural</t>
  </si>
  <si>
    <t>Grao en Turismo</t>
  </si>
  <si>
    <t>Máster Universitario en Arqueoloxía e Ciencias da Antigüidade</t>
  </si>
  <si>
    <t>Grao en Xeografía e Historia</t>
  </si>
  <si>
    <t>Máster Universitario en Profesorado en Educación Secundaria Obrigatoria, Bacharelato, Formación Profesional  e Ensino de Idiomas. Especialidade:  Formación Profesional. Sector Servizos</t>
  </si>
  <si>
    <t>Grao en Dereito</t>
  </si>
  <si>
    <t>Máster Universitario en Dirección e Planificación do Turismo Interior e da Saúde</t>
  </si>
  <si>
    <t>Máster Universitario en Xestión Empresarial do Deporte</t>
  </si>
  <si>
    <t>Máster Universitario en Dirección de PEMES</t>
  </si>
  <si>
    <t>Grao en Enxeñaría Informática</t>
  </si>
  <si>
    <t>Máster Universitario en Dificultades de Aprendizaxe e Procesos Cognitivos</t>
  </si>
  <si>
    <t>Grao en Educación Primaria</t>
  </si>
  <si>
    <t>Grao en Educación Infantil</t>
  </si>
  <si>
    <t>Máster Universitario en Intervención Multidisciplinar na Diversidade en Contextos Educativos</t>
  </si>
  <si>
    <t>Máster Universitario en Desafíos das Cidades</t>
  </si>
  <si>
    <t>Grao en Administración e Dirección de Empresas</t>
  </si>
  <si>
    <t>Máster Universitario en Enxeñaría Informática</t>
  </si>
  <si>
    <t>Máster Universitario en Intelixencia artificial</t>
  </si>
  <si>
    <t>Máster Universitario en Enxeñaría de Minas</t>
  </si>
  <si>
    <t>Máster Universitario en Sistemas Aéreos non Tripulados</t>
  </si>
  <si>
    <t>Máster Universitario en Enxeñaría Aeronáutica</t>
  </si>
  <si>
    <t>Grao en Enxeñaría Aeroespacial</t>
  </si>
  <si>
    <t>Grao en Enxeñaría Mecánica</t>
  </si>
  <si>
    <t>Grao en Ciencias da Actividade Física e do Deporte</t>
  </si>
  <si>
    <t>Máster Universitario en Investigación en Actividad Física, Deporte e Saúde</t>
  </si>
  <si>
    <t>Máster Universitario en Dirección Integrada de Proxectos</t>
  </si>
  <si>
    <t>Grao en Traballo Social</t>
  </si>
  <si>
    <t>Máster Universitario en Investigación e Innovación en Didácticas Específicas para Educación Infantil e Primaria</t>
  </si>
  <si>
    <t>Grao en Educación Social</t>
  </si>
  <si>
    <t>Máster Universitario en Dirección de Arte en Publicidade</t>
  </si>
  <si>
    <t>Grao en Publicidade e Relacións Públicas</t>
  </si>
  <si>
    <t>Grao en Fisioterapia</t>
  </si>
  <si>
    <t>Máster Universitario en Deseño e Dirección Creativa en Moda</t>
  </si>
  <si>
    <t>Grao en Enxeñaría Forestal</t>
  </si>
  <si>
    <t>Máster Universitario en Dirección Pública e Liderado Institucional</t>
  </si>
  <si>
    <t>Máster Universitario en Xestión e Dirección Laboral</t>
  </si>
  <si>
    <t>Grao en Dirección e Xestión Pública</t>
  </si>
  <si>
    <t>Máster Universitario en Dirección TIC para a Defensa</t>
  </si>
  <si>
    <t>Máster Universitario en Estudos Ingleses Avanzados e as súas Aplicacións</t>
  </si>
  <si>
    <t>Grao en Linguas Estranxeiras</t>
  </si>
  <si>
    <t>Máster Universitario en Traducción para a Comunicación Internacional</t>
  </si>
  <si>
    <t>Grao en Tradución e Interpretación (Español-Francés)</t>
  </si>
  <si>
    <t>Máster Universitario en Necesidades específicas de apoio educativo</t>
  </si>
  <si>
    <t>Grao en Filoloxía Aplicada Galega e Española</t>
  </si>
  <si>
    <t>Máster Universitario en Comunicación en Medios Sociais e Creación de Contidos Dixitais</t>
  </si>
  <si>
    <t>Máster Universitario en Biotecnoloxía Avanzada</t>
  </si>
  <si>
    <t>Máster Universitario en Bioloxía Marina</t>
  </si>
  <si>
    <t>Grao en Ciencias do Mar</t>
  </si>
  <si>
    <t>Máster Universitario en Biodiversidade Terrestre: Caracterización, conservación e xestión</t>
  </si>
  <si>
    <t>Máster Universitario en Administración Integrada de Empresas e Responsabilidade Social Corporativa</t>
  </si>
  <si>
    <t>Grao en Economía</t>
  </si>
  <si>
    <t>Grao en Enfermaría</t>
  </si>
  <si>
    <t>Máster Universitario en Técnicas Estatísticas</t>
  </si>
  <si>
    <t>Máster Universitario en Enxeñaría de Telecomunicación</t>
  </si>
  <si>
    <t>Grao en Enxeñaría de Tecnoloxías de Telecomunicación</t>
  </si>
  <si>
    <t>Máster Universitario en Ciberseguridade</t>
  </si>
  <si>
    <t>Máster Universitario en Ciencia e Tecnoloxías de Información Cuántica</t>
  </si>
  <si>
    <t>Máster Universitario en Comercio Internacional - Non Presencial</t>
  </si>
  <si>
    <t>Grao en Comercio</t>
  </si>
  <si>
    <t>Máster Universitario en Menores en Situación de Desprotección e Conflicto Social</t>
  </si>
  <si>
    <t>Grao en Ciencias da Linguaxe e Estudos Literarios</t>
  </si>
  <si>
    <t>Máster Universitario en Prevención de Riscos Laborais</t>
  </si>
  <si>
    <t>PAS2G Grao en Administración e Dirección de Empresas/Grao en Dereito</t>
  </si>
  <si>
    <t>Grao en Enxeñaría da Enerxía</t>
  </si>
  <si>
    <t>Máster Universitario en Dirección e Innovación da cadea de subministración</t>
  </si>
  <si>
    <t>Grao en Enxeñaría en Electrónica Industrial e Automática</t>
  </si>
  <si>
    <t>Máster Universitario en Enxeñaría Industrial</t>
  </si>
  <si>
    <t>Grao en Enxeñaría en Tecnoloxías Industriais</t>
  </si>
  <si>
    <t>Grao en Relacións Laborais e Recursos Humanos</t>
  </si>
  <si>
    <t>PAS2G Grao en Enxeñaría Biomédica/Grao en Enxeñaría Mecánica</t>
  </si>
  <si>
    <t>Grao en Enxeñaría en Organización Industrial</t>
  </si>
  <si>
    <t>Máster Universitario en Enxeñaría Biomédica</t>
  </si>
  <si>
    <t>Grao en Enxeñaría Biomédica</t>
  </si>
  <si>
    <t>Grao en Enxeñaría dos Recursos Mineiros e Enerxéticos</t>
  </si>
  <si>
    <t>Máster Universitario en Xestión Sostible da Auga</t>
  </si>
  <si>
    <t>Grao en Enxeñaría en Química Industrial</t>
  </si>
  <si>
    <t>Máster Universitario en Enxeñaría da Automoción</t>
  </si>
  <si>
    <t>PAS2G Grao en Enxeñaría Biomédica/Grao en Enxeñaría en Electrónica Industrial e Automática</t>
  </si>
  <si>
    <t>Máster Universitario en Exercicio Terapéutico en Fisioterapia</t>
  </si>
  <si>
    <t>Máster Universitario en Internet das Cousas - IoT</t>
  </si>
  <si>
    <t>Máster Universitario en Profesorado en Educación Secundaria Obrigatoria, Bacharelato, Formación Profesional  e Ensino de Idiomas. Especialidade: Ciencias Sociais. Xeografía e Historia</t>
  </si>
  <si>
    <t>Máster Universitario en Avogacía e Procuradoría</t>
  </si>
  <si>
    <t>Máster Universitario en Profesorado en Educación Secundaria Obrigatoria, Bacharelato, Formación Profesional e Ensino de Idiomas. Especialidade (Ourense): Ciencias Experimentais. Matemáticas e Tecnoloxía</t>
  </si>
  <si>
    <t>Máster Universitario en Profesorado en Educación Secundaria Obrigatoria, Bacharelato, Formación Profesional e Ensino de Idiomas. Especialidade: Ciencias Sociais. Humanidades</t>
  </si>
  <si>
    <t>Máster Universitario en Profesorado en Educación Secundaria Obrigatoria, Bacharelato, Formación Profesional e Ensino en Idiomas. Orientación.</t>
  </si>
  <si>
    <t>Máster Universitario en Profesorado en Educación Secundaria Obrigatoria, Bacharelato, Formación Profesional e Ensino de Idiomas. Especialidade: Ciencias Experimentais. Educación Física</t>
  </si>
  <si>
    <t>Máster Universitario en Profesorado en Educación Secundaria Obrigatoria, Bacharelato, Formación Profesional e Ensino de Idiomas. Especialidade:  Arte e Debuxo</t>
  </si>
  <si>
    <t>Grao en Tradución e Interpretación (Español-Inglés)</t>
  </si>
  <si>
    <t>Máster Universitario en Profesorado en Educación Secundaria Obrigatoria, Bacharelato, Formación Profesional e Ensino de Idiomas. Especialidade: Ciencias Experimentais. Bioloxía, Xeoloxía, Física e Química</t>
  </si>
  <si>
    <t>Máster Universitario en Profesorado en Educación Secundaria Obrigatoria, Bacharelato, Formación Profesional e Ensino de Idiomas. Especialidade (Vigo): Ciencias Experimentais. Matemáticas e Tecnoloxía</t>
  </si>
  <si>
    <t>Máster Universitario en Profesorado en Educación Secundaria Obrigatoria, Bacharelato, Formación Profesional e Ensino de Idiomas. Especialidade: Linguas e Literaturas. Linguas Estranxeiras</t>
  </si>
  <si>
    <t>Grao en Tradución e Interpretación (Galego-Inglés)</t>
  </si>
  <si>
    <t>Máster Universitario en Profesorado en Educación Secundaria Obrigatoria, Bacharelato, Formación Profesional e Ensino en Idiomas. Especialidade: Linguas e Literaturas. Linguas e Literaturas Oficiais: Castelán e Galego</t>
  </si>
  <si>
    <t>Máster Universitario en Profesorado en Educación Secundaria Obrigatoria, Bacharelato, Formación Profesional e Ensino de Idiomas. Especialidade: Formación Profesional. Sector Primario e Secundario</t>
  </si>
  <si>
    <t>Máster Universitario en Profesorado en Educación Secundaria Obrigatoria, Bacharelato, Formación Profesional e Ensino de Idiomas. Especialidade: Formación  Profesional. Formación e Orientación Laboral</t>
  </si>
  <si>
    <t>Máster Universitario en Avogacía e Procuradoría - Pontevedra</t>
  </si>
  <si>
    <t>101 Facultade de Ciencias</t>
  </si>
  <si>
    <t>102 Facultade de Historia</t>
  </si>
  <si>
    <t>103 Facultade de Dereito</t>
  </si>
  <si>
    <t>104 Facultade de Ciencias Empresariais e Turismo</t>
  </si>
  <si>
    <t>105 Facultade de Educación e Traballo Social</t>
  </si>
  <si>
    <t>106 Escola Superior de Enxeñaría Informática</t>
  </si>
  <si>
    <t>107 Escola de Enxeñaría Aeronáutica e do Espazo</t>
  </si>
  <si>
    <t>201 Facultade de Belas Artes</t>
  </si>
  <si>
    <t>202 Facultade de Ciencias da Educación e do Deporte</t>
  </si>
  <si>
    <t>204 Facultade de Comunicación</t>
  </si>
  <si>
    <t>205 Facultade de Fisioterapia</t>
  </si>
  <si>
    <t>206 Facultade de Deseño</t>
  </si>
  <si>
    <t>207 Facultade de Dirección e Xestión Pública</t>
  </si>
  <si>
    <t xml:space="preserve">252 Centro Universitario da Defensa da Escola Naval Militar de Marín  </t>
  </si>
  <si>
    <t>301 Facultade de Filoloxía e Tradución</t>
  </si>
  <si>
    <t>302 Facultade de Bioloxía</t>
  </si>
  <si>
    <t>303 Facultade de Ciencias Económicas e Empresariais</t>
  </si>
  <si>
    <t>305 Escola de Enxeñaría de Telecomunicación</t>
  </si>
  <si>
    <t>306 Facultade de Comercio</t>
  </si>
  <si>
    <t>308 Facultade de Ciencias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</si>
  <si>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</si>
  <si>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</si>
  <si>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</si>
  <si>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</si>
  <si>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362 Centro de Posgrao e Formación Permanente</t>
  </si>
  <si>
    <t>Máster Universitario en Dirección e Planificación do Turismo Interior e da Saúde - Semipresencial</t>
  </si>
  <si>
    <t>Máster Universitario en Dirección e Planificación do Turismo Interior e da Saúde - Non presencial</t>
  </si>
  <si>
    <t>Máster Universitario en Ciencia do Exercicio, Preparación Física e Readaptación Deportiva</t>
  </si>
  <si>
    <t>Máster Universitario en Ensino do Español coma Lingua Estranxeira ou Segunda Lingua</t>
  </si>
  <si>
    <t>Máster Universitario en Literatura Dramática, Música e Artes Escénicas</t>
  </si>
  <si>
    <t>Máster Universitario en Xenómica e Xenética</t>
  </si>
  <si>
    <t>Máster Universitario en Realidade Estendida</t>
  </si>
  <si>
    <t>Máster Universitario en Investigación Química e Química Industrial</t>
  </si>
  <si>
    <t>Unidade de análises e programas</t>
  </si>
  <si>
    <t>Datos de matrícula de novo acceso aos másters</t>
  </si>
  <si>
    <t>Fonte: SIGMA</t>
  </si>
  <si>
    <t>Data do informe: 01/12/2025</t>
  </si>
  <si>
    <t>Centro</t>
  </si>
  <si>
    <t>Estudio</t>
  </si>
  <si>
    <t>Homes</t>
  </si>
  <si>
    <t>Mulleres</t>
  </si>
  <si>
    <t>Sen asignar</t>
  </si>
  <si>
    <t>Total</t>
  </si>
  <si>
    <t>TOTAL</t>
  </si>
  <si>
    <t>Estudo</t>
  </si>
  <si>
    <t>Estudos de grao matriculados no curso anterior</t>
  </si>
  <si>
    <t>Curso académico 2025/2026</t>
  </si>
  <si>
    <t>Estudantes con grao matriculado na UVigo no curso anterior</t>
  </si>
  <si>
    <t>Estudantes matriculados segundo país de residencia</t>
  </si>
  <si>
    <t>Arxelia</t>
  </si>
  <si>
    <t>Arxentina</t>
  </si>
  <si>
    <t>Exipto</t>
  </si>
  <si>
    <t>Marrocos</t>
  </si>
  <si>
    <t>Países Baixos</t>
  </si>
  <si>
    <t>País familiar</t>
  </si>
  <si>
    <t>Uruguai</t>
  </si>
  <si>
    <t>Estudantes matriculados segundo país de residencia distinto a España</t>
  </si>
  <si>
    <t>* Son datos provisionais que poden sufrir variacións ao longo do 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</si>
</sst>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</font>
    <font>
      <sz val="11"/>
      <color theme="1"/>
      <name val="Calibri"/>
    </font>
    <font>
      <sz val="16"/>
      <name val="Calibri"/>
      <family val="2"/>
    </font>
    <font>
      <sz val="9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2" fillId="0" borderId="0"/>
    <xf numFmtId="0" fontId="5" fillId="2" borderId="0" applyNumberFormat="0" applyBorder="0" applyAlignment="0" applyProtection="0"/>
    <xf numFmtId="0" fontId="1" fillId="0" borderId="0"/>
    <xf numFmtId="0" fontId="1" fillId="0" borderId="0"/>
  </cellStyleXfs>
  <cellXfs count="25">
    <xf numFmtId="0" fontId="0" fillId="0" borderId="0" xfId="0"/>
    <xf numFmtId="0" fontId="6" fillId="0" borderId="1" xfId="5" applyFont="1" applyBorder="1"/>
    <xf numFmtId="0" fontId="6" fillId="0" borderId="0" xfId="5" applyFont="1"/>
    <xf numFmtId="0" fontId="11" fillId="0" borderId="0" xfId="5" applyFont="1" applyAlignment="1">
      <alignment horizontal="left" vertical="top"/>
    </xf>
    <xf numFmtId="0" fontId="11" fillId="0" borderId="0" xfId="5" applyFont="1" applyAlignment="1">
      <alignment horizontal="left" vertical="top" wrapText="1"/>
    </xf>
    <xf numFmtId="0" fontId="7" fillId="0" borderId="0" xfId="5" applyFont="1" applyAlignment="1">
      <alignment horizontal="left" vertical="top"/>
    </xf>
    <xf numFmtId="0" fontId="7" fillId="0" borderId="0" xfId="5" applyFont="1" applyAlignment="1">
      <alignment horizontal="left" vertical="top" wrapText="1"/>
    </xf>
    <xf numFmtId="0" fontId="12" fillId="0" borderId="0" xfId="5" applyFont="1" applyAlignment="1">
      <alignment horizontal="left" vertical="top"/>
    </xf>
    <xf numFmtId="0" fontId="13" fillId="0" borderId="0" xfId="5" applyFont="1"/>
    <xf numFmtId="0" fontId="7" fillId="0" borderId="0" xfId="6" applyFont="1"/>
    <xf numFmtId="0" fontId="9" fillId="4" borderId="2" xfId="0" applyFont="1" applyFill="1" applyBorder="1"/>
    <xf numFmtId="0" fontId="5" fillId="2" borderId="0" xfId="4"/>
    <xf numFmtId="0" fontId="5" fillId="2" borderId="0" xfId="4" applyNumberFormat="1"/>
    <xf numFmtId="0" fontId="9" fillId="5" borderId="2" xfId="0" applyFont="1" applyFill="1" applyBorder="1"/>
    <xf numFmtId="0" fontId="8" fillId="3" borderId="0" xfId="0" applyFont="1" applyFill="1"/>
    <xf numFmtId="0" fontId="8" fillId="3" borderId="4" xfId="0" applyFont="1" applyFill="1" applyBorder="1"/>
    <xf numFmtId="0" fontId="9" fillId="4" borderId="5" xfId="0" applyFont="1" applyFill="1" applyBorder="1"/>
    <xf numFmtId="0" fontId="9" fillId="4" borderId="3" xfId="0" applyFont="1" applyFill="1" applyBorder="1"/>
    <xf numFmtId="0" fontId="9" fillId="5" borderId="6" xfId="0" applyFont="1" applyFill="1" applyBorder="1"/>
    <xf numFmtId="0" fontId="9" fillId="4" borderId="6" xfId="0" applyFont="1" applyFill="1" applyBorder="1"/>
    <xf numFmtId="0" fontId="5" fillId="2" borderId="6" xfId="4" applyBorder="1"/>
    <xf numFmtId="0" fontId="5" fillId="2" borderId="2" xfId="4" applyBorder="1"/>
    <xf numFmtId="0" fontId="5" fillId="2" borderId="2" xfId="4" applyNumberFormat="1" applyBorder="1"/>
    <xf numFmtId="0" fontId="7" fillId="6" borderId="0" xfId="0" applyFont="1" applyFill="1"/>
    <xf numFmtId="0" fontId="10" fillId="0" borderId="1" xfId="2" applyFont="1" applyBorder="1" applyAlignment="1">
      <alignment horizontal="center" vertical="center" wrapText="1"/>
    </xf>
  </cellXfs>
  <cellStyles count="7">
    <cellStyle name="Énfasis1" xfId="4" builtinId="29"/>
    <cellStyle name="Normal" xfId="0" builtinId="0"/>
    <cellStyle name="Normal 2" xfId="1" xr:uid="{9FC1FEC9-D715-4695-943D-E2979707065A}"/>
    <cellStyle name="Normal 2 2" xfId="3" xr:uid="{991F9CB4-66FE-48C0-82C5-B01B24D93564}"/>
    <cellStyle name="Normal 2 3" xfId="2" xr:uid="{4D9D4E47-FCE0-4AA1-96AF-580AE390D61C}"/>
    <cellStyle name="Normal 2 4" xfId="5" xr:uid="{57F6DF24-4749-453E-8207-DCF1AC9AA5C5}"/>
    <cellStyle name="Normal 3 3" xfId="6" xr:uid="{350C657A-8DEA-46EB-8083-0E2C8D411F54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2838450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03EB9DF-8794-4375-8294-80A42072C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819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85725</xdr:rowOff>
    </xdr:from>
    <xdr:to>
      <xdr:col>0</xdr:col>
      <xdr:colOff>2838450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CDC20EB-125C-45A3-AC75-DB7E69D3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"/>
          <a:ext cx="2819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85725</xdr:rowOff>
    </xdr:from>
    <xdr:to>
      <xdr:col>2</xdr:col>
      <xdr:colOff>428624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8E96656-D927-4645-81CF-10EC8F43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5725"/>
          <a:ext cx="2105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85725</xdr:rowOff>
    </xdr:from>
    <xdr:to>
      <xdr:col>0</xdr:col>
      <xdr:colOff>3524250</xdr:colOff>
      <xdr:row>0</xdr:row>
      <xdr:rowOff>628650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91040A7C-C90D-4958-9A99-3CDD8DE2B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85725"/>
          <a:ext cx="35052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81800A-572E-4C1D-9A5F-0F8B357A44F1}" name="Tabla2" displayName="Tabla2" ref="A9:F95" totalsRowCount="1">
  <autoFilter ref="A9:F94" xr:uid="{E281800A-572E-4C1D-9A5F-0F8B357A44F1}"/>
  <tableColumns count="6">
    <tableColumn id="1" xr3:uid="{1CAD1FDB-A2CE-4DA8-BEEF-1DE0341C822B}" name="Centro" totalsRowLabel="TOTAL"/>
    <tableColumn id="2" xr3:uid="{13E4B17E-ADCB-4C85-B1C6-539E9BC82A27}" name="Estudio"/>
    <tableColumn id="3" xr3:uid="{B68B3CF1-578C-4E2B-B557-B9FBE29DA55B}" name="Homes" totalsRowFunction="sum"/>
    <tableColumn id="4" xr3:uid="{CA7899D1-18F8-48DD-9FEB-3760029B9E03}" name="Mulleres" totalsRowFunction="sum"/>
    <tableColumn id="5" xr3:uid="{CDD6D80B-6881-4858-819C-10FF85FC9F3E}" name="Sen asignar" totalsRowFunction="sum"/>
    <tableColumn id="6" xr3:uid="{BC96A1F7-F59F-4634-A38D-FB1F81E38964}" name="Total" totalsRowFunction="sum" dataDxfId="4" totalsRowDxfId="3">
      <calculatedColumnFormula>SUM(Tabla2[[#This Row],[Homes]:[Sen asignar]])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0453B2-A71B-49BA-AB2B-7A1E8AF76BEC}" name="Tabla3" displayName="Tabla3" ref="A10:F126" totalsRowShown="0">
  <autoFilter ref="A10:F126" xr:uid="{F2D64BE7-3942-4CB7-B15B-85638C0808B3}"/>
  <tableColumns count="6">
    <tableColumn id="1" xr3:uid="{E8770AE2-4819-41C1-A4E9-E1842DA71C2A}" name="Centro"/>
    <tableColumn id="2" xr3:uid="{130B0CAB-A1A2-4756-9260-CC0DA56BD536}" name="Estudo"/>
    <tableColumn id="3" xr3:uid="{FEBE4E79-9FAD-4B75-AFFE-834C2CB0F1AF}" name="Estudos de grao matriculados no curso anterior"/>
    <tableColumn id="4" xr3:uid="{C3BDB27B-A88A-41AC-95B2-7444F73CC6DB}" name="Homes"/>
    <tableColumn id="5" xr3:uid="{5AB79110-CD98-45FF-83FD-9B54B0973E72}" name="Mulleres"/>
    <tableColumn id="6" xr3:uid="{654B057E-FEC6-4352-983C-6DB8E2125B5D}" name="Total" dataDxfId="2">
      <calculatedColumnFormula>SUM(Tabla3[[#This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FCFAB2-AE8C-4CAD-A61C-9106D83FC9A7}" name="Tabla4" displayName="Tabla4" ref="A10:E43" totalsRowShown="0">
  <autoFilter ref="A10:E43" xr:uid="{5FFCFAB2-AE8C-4CAD-A61C-9106D83FC9A7}"/>
  <tableColumns count="5">
    <tableColumn id="1" xr3:uid="{179D0A7C-D8E8-4F46-B749-5702A243D71E}" name="País familiar"/>
    <tableColumn id="2" xr3:uid="{23B34FD1-D926-4B22-9ABF-991058EE9894}" name="Homes"/>
    <tableColumn id="3" xr3:uid="{589B6DB4-4E68-4B06-98FA-D11C33B264CA}" name="Mulleres"/>
    <tableColumn id="4" xr3:uid="{271C5403-1BB9-47AE-A0F3-9F7C9B9E1C0F}" name="Sen asignar"/>
    <tableColumn id="5" xr3:uid="{538405BD-0112-4DAA-8EC9-6874B376767F}" name="Total" dataDxfId="1">
      <calculatedColumnFormula>SUM(Tabla4[[#This Row],[Homes]:[Sen asignar]])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DDCB093-DAD8-421E-8DF4-C5B6625EE80A}" name="Tabla6" displayName="Tabla6" ref="A13:G172" totalsRowShown="0" headerRowDxfId="0">
  <autoFilter ref="A13:G172" xr:uid="{4DDCB093-DAD8-421E-8DF4-C5B6625EE80A}"/>
  <tableColumns count="7">
    <tableColumn id="1" xr3:uid="{D6F4E9F4-FC32-4232-A0F0-ED862DB32A08}" name="Centro"/>
    <tableColumn id="2" xr3:uid="{CC4E8E07-52B6-4F54-AF4A-7CE58DB1F6CC}" name="Estudo"/>
    <tableColumn id="3" xr3:uid="{A6CA44EB-3DFE-4302-A162-658479D7B96A}" name="País familiar"/>
    <tableColumn id="4" xr3:uid="{FA7C800B-CE99-464C-985B-87C85AB45F93}" name="Homes"/>
    <tableColumn id="5" xr3:uid="{E3E13CCB-40BB-4D17-8C57-BA440FAC6A77}" name="Mulleres"/>
    <tableColumn id="6" xr3:uid="{3693F1BB-74E6-49D1-A016-D6FD88E7E387}" name="Sen asignar"/>
    <tableColumn id="7" xr3:uid="{3B0C55B0-89FA-44DA-816E-A7BF6273641A}" name="Total">
      <calculatedColumnFormula>SUM('Novo acc.máster_tit_países'!$D14:$F14)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2E28-E9B7-426D-A134-0FC199BC9BBE}">
  <dimension ref="A1:K95"/>
  <sheetViews>
    <sheetView tabSelected="1" workbookViewId="0">
      <pane ySplit="9" topLeftCell="A10" activePane="bottomLeft" state="frozen"/>
      <selection pane="bottomLeft" activeCell="B4" sqref="B4"/>
    </sheetView>
  </sheetViews>
  <sheetFormatPr baseColWidth="10" defaultRowHeight="15" x14ac:dyDescent="0.25"/>
  <cols>
    <col min="1" max="1" width="63.140625" bestFit="1" customWidth="1"/>
    <col min="2" max="2" width="95" customWidth="1"/>
    <col min="5" max="5" width="13.140625" customWidth="1"/>
  </cols>
  <sheetData>
    <row r="1" spans="1:11" s="2" customFormat="1" ht="52.5" customHeight="1" thickBot="1" x14ac:dyDescent="0.3">
      <c r="A1" s="1"/>
      <c r="B1" s="1"/>
      <c r="C1" s="24" t="s">
        <v>177</v>
      </c>
      <c r="D1" s="24"/>
      <c r="E1" s="24"/>
      <c r="F1" s="24"/>
    </row>
    <row r="2" spans="1:11" s="3" customFormat="1" ht="12" x14ac:dyDescent="0.25">
      <c r="D2" s="4"/>
    </row>
    <row r="3" spans="1:11" s="5" customFormat="1" ht="15" customHeight="1" x14ac:dyDescent="0.25">
      <c r="A3" s="5" t="s">
        <v>178</v>
      </c>
      <c r="D3" s="6"/>
    </row>
    <row r="4" spans="1:11" s="5" customFormat="1" ht="15" customHeight="1" x14ac:dyDescent="0.25">
      <c r="A4" s="5" t="s">
        <v>190</v>
      </c>
      <c r="B4" s="23" t="s">
        <v>201</v>
      </c>
      <c r="D4" s="6"/>
    </row>
    <row r="5" spans="1:11" s="5" customFormat="1" ht="15" customHeight="1" x14ac:dyDescent="0.25">
      <c r="A5" s="7" t="s">
        <v>180</v>
      </c>
      <c r="D5" s="6"/>
    </row>
    <row r="6" spans="1:11" s="5" customFormat="1" ht="15" customHeight="1" x14ac:dyDescent="0.25">
      <c r="A6" s="8" t="s">
        <v>179</v>
      </c>
      <c r="D6" s="6"/>
      <c r="K6" s="9"/>
    </row>
    <row r="9" spans="1:11" x14ac:dyDescent="0.25">
      <c r="A9" t="s">
        <v>181</v>
      </c>
      <c r="B9" t="s">
        <v>182</v>
      </c>
      <c r="C9" t="s">
        <v>183</v>
      </c>
      <c r="D9" t="s">
        <v>184</v>
      </c>
      <c r="E9" t="s">
        <v>185</v>
      </c>
      <c r="F9" t="s">
        <v>186</v>
      </c>
    </row>
    <row r="10" spans="1:11" x14ac:dyDescent="0.25">
      <c r="A10" t="s">
        <v>144</v>
      </c>
      <c r="B10" t="s">
        <v>47</v>
      </c>
      <c r="C10">
        <v>6</v>
      </c>
      <c r="D10">
        <v>18</v>
      </c>
      <c r="F10">
        <f>SUM(Tabla2[[#This Row],[Homes]:[Sen asignar]])</f>
        <v>24</v>
      </c>
    </row>
    <row r="11" spans="1:11" x14ac:dyDescent="0.25">
      <c r="A11" t="s">
        <v>144</v>
      </c>
      <c r="B11" t="s">
        <v>0</v>
      </c>
      <c r="C11">
        <v>4</v>
      </c>
      <c r="D11">
        <v>18</v>
      </c>
      <c r="F11">
        <f>SUM(Tabla2[[#This Row],[Homes]:[Sen asignar]])</f>
        <v>22</v>
      </c>
    </row>
    <row r="12" spans="1:11" x14ac:dyDescent="0.25">
      <c r="A12" t="s">
        <v>145</v>
      </c>
      <c r="B12" t="s">
        <v>50</v>
      </c>
      <c r="C12">
        <v>2</v>
      </c>
      <c r="D12">
        <v>1</v>
      </c>
      <c r="F12">
        <f>SUM(Tabla2[[#This Row],[Homes]:[Sen asignar]])</f>
        <v>3</v>
      </c>
    </row>
    <row r="13" spans="1:11" x14ac:dyDescent="0.25">
      <c r="A13" t="s">
        <v>145</v>
      </c>
      <c r="B13" t="s">
        <v>48</v>
      </c>
      <c r="C13">
        <v>11</v>
      </c>
      <c r="D13">
        <v>12</v>
      </c>
      <c r="F13">
        <f>SUM(Tabla2[[#This Row],[Homes]:[Sen asignar]])</f>
        <v>23</v>
      </c>
    </row>
    <row r="14" spans="1:11" x14ac:dyDescent="0.25">
      <c r="A14" t="s">
        <v>146</v>
      </c>
      <c r="B14" t="s">
        <v>129</v>
      </c>
      <c r="C14">
        <v>5</v>
      </c>
      <c r="D14">
        <v>19</v>
      </c>
      <c r="F14">
        <f>SUM(Tabla2[[#This Row],[Homes]:[Sen asignar]])</f>
        <v>24</v>
      </c>
    </row>
    <row r="15" spans="1:11" x14ac:dyDescent="0.25">
      <c r="A15" t="s">
        <v>147</v>
      </c>
      <c r="B15" t="s">
        <v>54</v>
      </c>
      <c r="C15">
        <v>4</v>
      </c>
      <c r="D15">
        <v>4</v>
      </c>
      <c r="F15">
        <f>SUM(Tabla2[[#This Row],[Homes]:[Sen asignar]])</f>
        <v>8</v>
      </c>
    </row>
    <row r="16" spans="1:11" x14ac:dyDescent="0.25">
      <c r="A16" t="s">
        <v>147</v>
      </c>
      <c r="B16" t="s">
        <v>170</v>
      </c>
      <c r="C16">
        <v>1</v>
      </c>
      <c r="D16">
        <v>14</v>
      </c>
      <c r="F16">
        <f>SUM(Tabla2[[#This Row],[Homes]:[Sen asignar]])</f>
        <v>15</v>
      </c>
    </row>
    <row r="17" spans="1:6" x14ac:dyDescent="0.25">
      <c r="A17" t="s">
        <v>147</v>
      </c>
      <c r="B17" t="s">
        <v>169</v>
      </c>
      <c r="C17">
        <v>2</v>
      </c>
      <c r="D17">
        <v>2</v>
      </c>
      <c r="F17">
        <f>SUM(Tabla2[[#This Row],[Homes]:[Sen asignar]])</f>
        <v>4</v>
      </c>
    </row>
    <row r="18" spans="1:6" x14ac:dyDescent="0.25">
      <c r="A18" t="s">
        <v>147</v>
      </c>
      <c r="B18" t="s">
        <v>12</v>
      </c>
      <c r="D18">
        <v>2</v>
      </c>
      <c r="F18">
        <f>SUM(Tabla2[[#This Row],[Homes]:[Sen asignar]])</f>
        <v>2</v>
      </c>
    </row>
    <row r="19" spans="1:6" x14ac:dyDescent="0.25">
      <c r="A19" t="s">
        <v>147</v>
      </c>
      <c r="B19" t="s">
        <v>55</v>
      </c>
      <c r="C19">
        <v>19</v>
      </c>
      <c r="D19">
        <v>4</v>
      </c>
      <c r="F19">
        <f>SUM(Tabla2[[#This Row],[Homes]:[Sen asignar]])</f>
        <v>23</v>
      </c>
    </row>
    <row r="20" spans="1:6" x14ac:dyDescent="0.25">
      <c r="A20" t="s">
        <v>148</v>
      </c>
      <c r="B20" t="s">
        <v>62</v>
      </c>
      <c r="C20">
        <v>3</v>
      </c>
      <c r="D20">
        <v>1</v>
      </c>
      <c r="F20">
        <f>SUM(Tabla2[[#This Row],[Homes]:[Sen asignar]])</f>
        <v>4</v>
      </c>
    </row>
    <row r="21" spans="1:6" x14ac:dyDescent="0.25">
      <c r="A21" t="s">
        <v>148</v>
      </c>
      <c r="B21" t="s">
        <v>58</v>
      </c>
      <c r="C21">
        <v>2</v>
      </c>
      <c r="D21">
        <v>19</v>
      </c>
      <c r="F21">
        <f>SUM(Tabla2[[#This Row],[Homes]:[Sen asignar]])</f>
        <v>21</v>
      </c>
    </row>
    <row r="22" spans="1:6" x14ac:dyDescent="0.25">
      <c r="A22" t="s">
        <v>148</v>
      </c>
      <c r="B22" t="s">
        <v>61</v>
      </c>
      <c r="C22">
        <v>7</v>
      </c>
      <c r="D22">
        <v>23</v>
      </c>
      <c r="F22">
        <f>SUM(Tabla2[[#This Row],[Homes]:[Sen asignar]])</f>
        <v>30</v>
      </c>
    </row>
    <row r="23" spans="1:6" x14ac:dyDescent="0.25">
      <c r="A23" t="s">
        <v>148</v>
      </c>
      <c r="B23" t="s">
        <v>128</v>
      </c>
      <c r="C23">
        <v>8</v>
      </c>
      <c r="D23">
        <v>8</v>
      </c>
      <c r="F23">
        <f>SUM(Tabla2[[#This Row],[Homes]:[Sen asignar]])</f>
        <v>16</v>
      </c>
    </row>
    <row r="24" spans="1:6" x14ac:dyDescent="0.25">
      <c r="A24" t="s">
        <v>148</v>
      </c>
      <c r="B24" t="s">
        <v>130</v>
      </c>
      <c r="C24">
        <v>12</v>
      </c>
      <c r="D24">
        <v>5</v>
      </c>
      <c r="F24">
        <f>SUM(Tabla2[[#This Row],[Homes]:[Sen asignar]])</f>
        <v>17</v>
      </c>
    </row>
    <row r="25" spans="1:6" x14ac:dyDescent="0.25">
      <c r="A25" t="s">
        <v>148</v>
      </c>
      <c r="B25" t="s">
        <v>131</v>
      </c>
      <c r="C25">
        <v>8</v>
      </c>
      <c r="D25">
        <v>10</v>
      </c>
      <c r="F25">
        <f>SUM(Tabla2[[#This Row],[Homes]:[Sen asignar]])</f>
        <v>18</v>
      </c>
    </row>
    <row r="26" spans="1:6" x14ac:dyDescent="0.25">
      <c r="A26" t="s">
        <v>148</v>
      </c>
      <c r="B26" t="s">
        <v>132</v>
      </c>
      <c r="D26">
        <v>6</v>
      </c>
      <c r="F26">
        <f>SUM(Tabla2[[#This Row],[Homes]:[Sen asignar]])</f>
        <v>6</v>
      </c>
    </row>
    <row r="27" spans="1:6" x14ac:dyDescent="0.25">
      <c r="A27" t="s">
        <v>149</v>
      </c>
      <c r="B27" t="s">
        <v>64</v>
      </c>
      <c r="C27">
        <v>17</v>
      </c>
      <c r="D27">
        <v>5</v>
      </c>
      <c r="F27">
        <f>SUM(Tabla2[[#This Row],[Homes]:[Sen asignar]])</f>
        <v>22</v>
      </c>
    </row>
    <row r="28" spans="1:6" x14ac:dyDescent="0.25">
      <c r="A28" t="s">
        <v>149</v>
      </c>
      <c r="B28" t="s">
        <v>65</v>
      </c>
      <c r="C28">
        <v>7</v>
      </c>
      <c r="D28">
        <v>3</v>
      </c>
      <c r="F28">
        <f>SUM(Tabla2[[#This Row],[Homes]:[Sen asignar]])</f>
        <v>10</v>
      </c>
    </row>
    <row r="29" spans="1:6" x14ac:dyDescent="0.25">
      <c r="A29" t="s">
        <v>150</v>
      </c>
      <c r="B29" t="s">
        <v>68</v>
      </c>
      <c r="C29">
        <v>15</v>
      </c>
      <c r="D29">
        <v>2</v>
      </c>
      <c r="F29">
        <f>SUM(Tabla2[[#This Row],[Homes]:[Sen asignar]])</f>
        <v>17</v>
      </c>
    </row>
    <row r="30" spans="1:6" x14ac:dyDescent="0.25">
      <c r="A30" t="s">
        <v>150</v>
      </c>
      <c r="B30" t="s">
        <v>67</v>
      </c>
      <c r="C30">
        <v>7</v>
      </c>
      <c r="D30">
        <v>1</v>
      </c>
      <c r="F30">
        <f>SUM(Tabla2[[#This Row],[Homes]:[Sen asignar]])</f>
        <v>8</v>
      </c>
    </row>
    <row r="31" spans="1:6" x14ac:dyDescent="0.25">
      <c r="A31" t="s">
        <v>151</v>
      </c>
      <c r="B31" t="s">
        <v>15</v>
      </c>
      <c r="C31">
        <v>5</v>
      </c>
      <c r="D31">
        <v>17</v>
      </c>
      <c r="E31">
        <v>1</v>
      </c>
      <c r="F31">
        <f>SUM(Tabla2[[#This Row],[Homes]:[Sen asignar]])</f>
        <v>23</v>
      </c>
    </row>
    <row r="32" spans="1:6" x14ac:dyDescent="0.25">
      <c r="A32" t="s">
        <v>152</v>
      </c>
      <c r="B32" t="s">
        <v>171</v>
      </c>
      <c r="C32">
        <v>6</v>
      </c>
      <c r="D32">
        <v>4</v>
      </c>
      <c r="F32">
        <f>SUM(Tabla2[[#This Row],[Homes]:[Sen asignar]])</f>
        <v>10</v>
      </c>
    </row>
    <row r="33" spans="1:6" x14ac:dyDescent="0.25">
      <c r="A33" t="s">
        <v>152</v>
      </c>
      <c r="B33" t="s">
        <v>73</v>
      </c>
      <c r="C33">
        <v>9</v>
      </c>
      <c r="D33">
        <v>8</v>
      </c>
      <c r="F33">
        <f>SUM(Tabla2[[#This Row],[Homes]:[Sen asignar]])</f>
        <v>17</v>
      </c>
    </row>
    <row r="34" spans="1:6" x14ac:dyDescent="0.25">
      <c r="A34" t="s">
        <v>152</v>
      </c>
      <c r="B34" t="s">
        <v>75</v>
      </c>
      <c r="C34">
        <v>3</v>
      </c>
      <c r="D34">
        <v>17</v>
      </c>
      <c r="F34">
        <f>SUM(Tabla2[[#This Row],[Homes]:[Sen asignar]])</f>
        <v>20</v>
      </c>
    </row>
    <row r="35" spans="1:6" x14ac:dyDescent="0.25">
      <c r="A35" t="s">
        <v>152</v>
      </c>
      <c r="B35" t="s">
        <v>72</v>
      </c>
      <c r="C35">
        <v>5</v>
      </c>
      <c r="D35">
        <v>2</v>
      </c>
      <c r="F35">
        <f>SUM(Tabla2[[#This Row],[Homes]:[Sen asignar]])</f>
        <v>7</v>
      </c>
    </row>
    <row r="36" spans="1:6" x14ac:dyDescent="0.25">
      <c r="A36" t="s">
        <v>152</v>
      </c>
      <c r="B36" t="s">
        <v>90</v>
      </c>
      <c r="C36">
        <v>1</v>
      </c>
      <c r="D36">
        <v>29</v>
      </c>
      <c r="F36">
        <f>SUM(Tabla2[[#This Row],[Homes]:[Sen asignar]])</f>
        <v>30</v>
      </c>
    </row>
    <row r="37" spans="1:6" x14ac:dyDescent="0.25">
      <c r="A37" t="s">
        <v>152</v>
      </c>
      <c r="B37" t="s">
        <v>134</v>
      </c>
      <c r="C37">
        <v>6</v>
      </c>
      <c r="D37">
        <v>14</v>
      </c>
      <c r="F37">
        <f>SUM(Tabla2[[#This Row],[Homes]:[Sen asignar]])</f>
        <v>20</v>
      </c>
    </row>
    <row r="38" spans="1:6" x14ac:dyDescent="0.25">
      <c r="A38" t="s">
        <v>152</v>
      </c>
      <c r="B38" t="s">
        <v>133</v>
      </c>
      <c r="C38">
        <v>13</v>
      </c>
      <c r="D38">
        <v>7</v>
      </c>
      <c r="F38">
        <f>SUM(Tabla2[[#This Row],[Homes]:[Sen asignar]])</f>
        <v>20</v>
      </c>
    </row>
    <row r="39" spans="1:6" x14ac:dyDescent="0.25">
      <c r="A39" t="s">
        <v>152</v>
      </c>
      <c r="B39" t="s">
        <v>132</v>
      </c>
      <c r="D39">
        <v>8</v>
      </c>
      <c r="F39">
        <f>SUM(Tabla2[[#This Row],[Homes]:[Sen asignar]])</f>
        <v>8</v>
      </c>
    </row>
    <row r="40" spans="1:6" x14ac:dyDescent="0.25">
      <c r="A40" t="s">
        <v>153</v>
      </c>
      <c r="B40" t="s">
        <v>92</v>
      </c>
      <c r="C40">
        <v>9</v>
      </c>
      <c r="D40">
        <v>16</v>
      </c>
      <c r="F40">
        <f>SUM(Tabla2[[#This Row],[Homes]:[Sen asignar]])</f>
        <v>25</v>
      </c>
    </row>
    <row r="41" spans="1:6" x14ac:dyDescent="0.25">
      <c r="A41" t="s">
        <v>153</v>
      </c>
      <c r="B41" t="s">
        <v>77</v>
      </c>
      <c r="C41">
        <v>5</v>
      </c>
      <c r="D41">
        <v>25</v>
      </c>
      <c r="F41">
        <f>SUM(Tabla2[[#This Row],[Homes]:[Sen asignar]])</f>
        <v>30</v>
      </c>
    </row>
    <row r="42" spans="1:6" x14ac:dyDescent="0.25">
      <c r="A42" t="s">
        <v>154</v>
      </c>
      <c r="B42" t="s">
        <v>126</v>
      </c>
      <c r="C42">
        <v>10</v>
      </c>
      <c r="D42">
        <v>7</v>
      </c>
      <c r="F42">
        <f>SUM(Tabla2[[#This Row],[Homes]:[Sen asignar]])</f>
        <v>17</v>
      </c>
    </row>
    <row r="43" spans="1:6" x14ac:dyDescent="0.25">
      <c r="A43" t="s">
        <v>155</v>
      </c>
      <c r="B43" t="s">
        <v>80</v>
      </c>
      <c r="C43">
        <v>5</v>
      </c>
      <c r="D43">
        <v>15</v>
      </c>
      <c r="F43">
        <f>SUM(Tabla2[[#This Row],[Homes]:[Sen asignar]])</f>
        <v>20</v>
      </c>
    </row>
    <row r="44" spans="1:6" x14ac:dyDescent="0.25">
      <c r="A44" t="s">
        <v>156</v>
      </c>
      <c r="B44" t="s">
        <v>82</v>
      </c>
      <c r="C44">
        <v>18</v>
      </c>
      <c r="D44">
        <v>7</v>
      </c>
      <c r="F44">
        <f>SUM(Tabla2[[#This Row],[Homes]:[Sen asignar]])</f>
        <v>25</v>
      </c>
    </row>
    <row r="45" spans="1:6" x14ac:dyDescent="0.25">
      <c r="A45" t="s">
        <v>157</v>
      </c>
      <c r="B45" t="s">
        <v>85</v>
      </c>
      <c r="C45">
        <v>17</v>
      </c>
      <c r="F45">
        <f>SUM(Tabla2[[#This Row],[Homes]:[Sen asignar]])</f>
        <v>17</v>
      </c>
    </row>
    <row r="46" spans="1:6" x14ac:dyDescent="0.25">
      <c r="A46" t="s">
        <v>158</v>
      </c>
      <c r="B46" t="s">
        <v>172</v>
      </c>
      <c r="C46">
        <v>2</v>
      </c>
      <c r="D46">
        <v>6</v>
      </c>
      <c r="F46">
        <f>SUM(Tabla2[[#This Row],[Homes]:[Sen asignar]])</f>
        <v>8</v>
      </c>
    </row>
    <row r="47" spans="1:6" x14ac:dyDescent="0.25">
      <c r="A47" t="s">
        <v>158</v>
      </c>
      <c r="B47" t="s">
        <v>86</v>
      </c>
      <c r="C47">
        <v>3</v>
      </c>
      <c r="D47">
        <v>5</v>
      </c>
      <c r="F47">
        <f>SUM(Tabla2[[#This Row],[Homes]:[Sen asignar]])</f>
        <v>8</v>
      </c>
    </row>
    <row r="48" spans="1:6" x14ac:dyDescent="0.25">
      <c r="A48" t="s">
        <v>158</v>
      </c>
      <c r="B48" t="s">
        <v>19</v>
      </c>
      <c r="C48">
        <v>5</v>
      </c>
      <c r="D48">
        <v>7</v>
      </c>
      <c r="F48">
        <f>SUM(Tabla2[[#This Row],[Homes]:[Sen asignar]])</f>
        <v>12</v>
      </c>
    </row>
    <row r="49" spans="1:6" x14ac:dyDescent="0.25">
      <c r="A49" t="s">
        <v>158</v>
      </c>
      <c r="B49" t="s">
        <v>173</v>
      </c>
      <c r="C49">
        <v>5</v>
      </c>
      <c r="D49">
        <v>18</v>
      </c>
      <c r="F49">
        <f>SUM(Tabla2[[#This Row],[Homes]:[Sen asignar]])</f>
        <v>23</v>
      </c>
    </row>
    <row r="50" spans="1:6" x14ac:dyDescent="0.25">
      <c r="A50" t="s">
        <v>158</v>
      </c>
      <c r="B50" t="s">
        <v>18</v>
      </c>
      <c r="C50">
        <v>8</v>
      </c>
      <c r="D50">
        <v>25</v>
      </c>
      <c r="F50">
        <f>SUM(Tabla2[[#This Row],[Homes]:[Sen asignar]])</f>
        <v>33</v>
      </c>
    </row>
    <row r="51" spans="1:6" x14ac:dyDescent="0.25">
      <c r="A51" t="s">
        <v>158</v>
      </c>
      <c r="B51" t="s">
        <v>88</v>
      </c>
      <c r="C51">
        <v>7</v>
      </c>
      <c r="D51">
        <v>22</v>
      </c>
      <c r="F51">
        <f>SUM(Tabla2[[#This Row],[Homes]:[Sen asignar]])</f>
        <v>29</v>
      </c>
    </row>
    <row r="52" spans="1:6" x14ac:dyDescent="0.25">
      <c r="A52" t="s">
        <v>159</v>
      </c>
      <c r="B52" t="s">
        <v>25</v>
      </c>
      <c r="C52">
        <v>3</v>
      </c>
      <c r="D52">
        <v>2</v>
      </c>
      <c r="F52">
        <f>SUM(Tabla2[[#This Row],[Homes]:[Sen asignar]])</f>
        <v>5</v>
      </c>
    </row>
    <row r="53" spans="1:6" x14ac:dyDescent="0.25">
      <c r="A53" t="s">
        <v>159</v>
      </c>
      <c r="B53" t="s">
        <v>96</v>
      </c>
      <c r="C53">
        <v>2</v>
      </c>
      <c r="D53">
        <v>6</v>
      </c>
      <c r="F53">
        <f>SUM(Tabla2[[#This Row],[Homes]:[Sen asignar]])</f>
        <v>8</v>
      </c>
    </row>
    <row r="54" spans="1:6" x14ac:dyDescent="0.25">
      <c r="A54" t="s">
        <v>159</v>
      </c>
      <c r="B54" t="s">
        <v>94</v>
      </c>
      <c r="C54">
        <v>4</v>
      </c>
      <c r="D54">
        <v>5</v>
      </c>
      <c r="E54">
        <v>1</v>
      </c>
      <c r="F54">
        <f>SUM(Tabla2[[#This Row],[Homes]:[Sen asignar]])</f>
        <v>10</v>
      </c>
    </row>
    <row r="55" spans="1:6" x14ac:dyDescent="0.25">
      <c r="A55" t="s">
        <v>159</v>
      </c>
      <c r="B55" t="s">
        <v>93</v>
      </c>
      <c r="C55">
        <v>5</v>
      </c>
      <c r="D55">
        <v>10</v>
      </c>
      <c r="F55">
        <f>SUM(Tabla2[[#This Row],[Homes]:[Sen asignar]])</f>
        <v>15</v>
      </c>
    </row>
    <row r="56" spans="1:6" x14ac:dyDescent="0.25">
      <c r="A56" t="s">
        <v>159</v>
      </c>
      <c r="B56" t="s">
        <v>24</v>
      </c>
      <c r="C56">
        <v>2</v>
      </c>
      <c r="D56">
        <v>3</v>
      </c>
      <c r="F56">
        <f>SUM(Tabla2[[#This Row],[Homes]:[Sen asignar]])</f>
        <v>5</v>
      </c>
    </row>
    <row r="57" spans="1:6" x14ac:dyDescent="0.25">
      <c r="A57" t="s">
        <v>159</v>
      </c>
      <c r="B57" t="s">
        <v>52</v>
      </c>
      <c r="C57">
        <v>5</v>
      </c>
      <c r="D57">
        <v>14</v>
      </c>
      <c r="F57">
        <f>SUM(Tabla2[[#This Row],[Homes]:[Sen asignar]])</f>
        <v>19</v>
      </c>
    </row>
    <row r="58" spans="1:6" x14ac:dyDescent="0.25">
      <c r="A58" t="s">
        <v>159</v>
      </c>
      <c r="B58" t="s">
        <v>137</v>
      </c>
      <c r="C58">
        <v>13</v>
      </c>
      <c r="D58">
        <v>6</v>
      </c>
      <c r="F58">
        <f>SUM(Tabla2[[#This Row],[Homes]:[Sen asignar]])</f>
        <v>19</v>
      </c>
    </row>
    <row r="59" spans="1:6" x14ac:dyDescent="0.25">
      <c r="A59" t="s">
        <v>159</v>
      </c>
      <c r="B59" t="s">
        <v>136</v>
      </c>
      <c r="C59">
        <v>8</v>
      </c>
      <c r="D59">
        <v>11</v>
      </c>
      <c r="F59">
        <f>SUM(Tabla2[[#This Row],[Homes]:[Sen asignar]])</f>
        <v>19</v>
      </c>
    </row>
    <row r="60" spans="1:6" x14ac:dyDescent="0.25">
      <c r="A60" t="s">
        <v>159</v>
      </c>
      <c r="B60" t="s">
        <v>142</v>
      </c>
      <c r="C60">
        <v>8</v>
      </c>
      <c r="D60">
        <v>12</v>
      </c>
      <c r="F60">
        <f>SUM(Tabla2[[#This Row],[Homes]:[Sen asignar]])</f>
        <v>20</v>
      </c>
    </row>
    <row r="61" spans="1:6" x14ac:dyDescent="0.25">
      <c r="A61" t="s">
        <v>159</v>
      </c>
      <c r="B61" t="s">
        <v>141</v>
      </c>
      <c r="C61">
        <v>12</v>
      </c>
      <c r="D61">
        <v>7</v>
      </c>
      <c r="F61">
        <f>SUM(Tabla2[[#This Row],[Homes]:[Sen asignar]])</f>
        <v>19</v>
      </c>
    </row>
    <row r="62" spans="1:6" x14ac:dyDescent="0.25">
      <c r="A62" t="s">
        <v>159</v>
      </c>
      <c r="B62" t="s">
        <v>138</v>
      </c>
      <c r="C62">
        <v>6</v>
      </c>
      <c r="D62">
        <v>31</v>
      </c>
      <c r="F62">
        <f>SUM(Tabla2[[#This Row],[Homes]:[Sen asignar]])</f>
        <v>37</v>
      </c>
    </row>
    <row r="63" spans="1:6" x14ac:dyDescent="0.25">
      <c r="A63" t="s">
        <v>159</v>
      </c>
      <c r="B63" t="s">
        <v>140</v>
      </c>
      <c r="C63">
        <v>5</v>
      </c>
      <c r="D63">
        <v>15</v>
      </c>
      <c r="F63">
        <f>SUM(Tabla2[[#This Row],[Homes]:[Sen asignar]])</f>
        <v>20</v>
      </c>
    </row>
    <row r="64" spans="1:6" x14ac:dyDescent="0.25">
      <c r="A64" t="s">
        <v>159</v>
      </c>
      <c r="B64" t="s">
        <v>174</v>
      </c>
      <c r="C64">
        <v>1</v>
      </c>
      <c r="D64">
        <v>8</v>
      </c>
      <c r="F64">
        <f>SUM(Tabla2[[#This Row],[Homes]:[Sen asignar]])</f>
        <v>9</v>
      </c>
    </row>
    <row r="65" spans="1:6" x14ac:dyDescent="0.25">
      <c r="A65" t="s">
        <v>160</v>
      </c>
      <c r="B65" t="s">
        <v>97</v>
      </c>
      <c r="C65">
        <v>7</v>
      </c>
      <c r="D65">
        <v>12</v>
      </c>
      <c r="F65">
        <f>SUM(Tabla2[[#This Row],[Homes]:[Sen asignar]])</f>
        <v>19</v>
      </c>
    </row>
    <row r="66" spans="1:6" x14ac:dyDescent="0.25">
      <c r="A66" t="s">
        <v>160</v>
      </c>
      <c r="B66" t="s">
        <v>28</v>
      </c>
      <c r="C66">
        <v>9</v>
      </c>
      <c r="D66">
        <v>5</v>
      </c>
      <c r="F66">
        <f>SUM(Tabla2[[#This Row],[Homes]:[Sen asignar]])</f>
        <v>14</v>
      </c>
    </row>
    <row r="67" spans="1:6" x14ac:dyDescent="0.25">
      <c r="A67" t="s">
        <v>160</v>
      </c>
      <c r="B67" t="s">
        <v>27</v>
      </c>
      <c r="C67">
        <v>18</v>
      </c>
      <c r="D67">
        <v>17</v>
      </c>
      <c r="F67">
        <f>SUM(Tabla2[[#This Row],[Homes]:[Sen asignar]])</f>
        <v>35</v>
      </c>
    </row>
    <row r="68" spans="1:6" x14ac:dyDescent="0.25">
      <c r="A68" t="s">
        <v>160</v>
      </c>
      <c r="B68" t="s">
        <v>100</v>
      </c>
      <c r="C68">
        <v>10</v>
      </c>
      <c r="D68">
        <v>8</v>
      </c>
      <c r="F68">
        <f>SUM(Tabla2[[#This Row],[Homes]:[Sen asignar]])</f>
        <v>18</v>
      </c>
    </row>
    <row r="69" spans="1:6" x14ac:dyDescent="0.25">
      <c r="A69" t="s">
        <v>161</v>
      </c>
      <c r="B69" t="s">
        <v>103</v>
      </c>
      <c r="C69">
        <v>13</v>
      </c>
      <c r="D69">
        <v>1</v>
      </c>
      <c r="F69">
        <f>SUM(Tabla2[[#This Row],[Homes]:[Sen asignar]])</f>
        <v>14</v>
      </c>
    </row>
    <row r="70" spans="1:6" x14ac:dyDescent="0.25">
      <c r="A70" t="s">
        <v>161</v>
      </c>
      <c r="B70" t="s">
        <v>104</v>
      </c>
      <c r="C70">
        <v>5</v>
      </c>
      <c r="D70">
        <v>4</v>
      </c>
      <c r="F70">
        <f>SUM(Tabla2[[#This Row],[Homes]:[Sen asignar]])</f>
        <v>9</v>
      </c>
    </row>
    <row r="71" spans="1:6" x14ac:dyDescent="0.25">
      <c r="A71" t="s">
        <v>161</v>
      </c>
      <c r="B71" t="s">
        <v>101</v>
      </c>
      <c r="C71">
        <v>5</v>
      </c>
      <c r="D71">
        <v>3</v>
      </c>
      <c r="F71">
        <f>SUM(Tabla2[[#This Row],[Homes]:[Sen asignar]])</f>
        <v>8</v>
      </c>
    </row>
    <row r="72" spans="1:6" x14ac:dyDescent="0.25">
      <c r="A72" t="s">
        <v>161</v>
      </c>
      <c r="B72" t="s">
        <v>127</v>
      </c>
      <c r="C72">
        <v>4</v>
      </c>
      <c r="D72">
        <v>1</v>
      </c>
      <c r="F72">
        <f>SUM(Tabla2[[#This Row],[Homes]:[Sen asignar]])</f>
        <v>5</v>
      </c>
    </row>
    <row r="73" spans="1:6" x14ac:dyDescent="0.25">
      <c r="A73" t="s">
        <v>161</v>
      </c>
      <c r="B73" t="s">
        <v>29</v>
      </c>
      <c r="C73">
        <v>4</v>
      </c>
      <c r="D73">
        <v>1</v>
      </c>
      <c r="F73">
        <f>SUM(Tabla2[[#This Row],[Homes]:[Sen asignar]])</f>
        <v>5</v>
      </c>
    </row>
    <row r="74" spans="1:6" x14ac:dyDescent="0.25">
      <c r="A74" t="s">
        <v>161</v>
      </c>
      <c r="B74" t="s">
        <v>175</v>
      </c>
      <c r="C74">
        <v>2</v>
      </c>
      <c r="F74">
        <f>SUM(Tabla2[[#This Row],[Homes]:[Sen asignar]])</f>
        <v>2</v>
      </c>
    </row>
    <row r="75" spans="1:6" x14ac:dyDescent="0.25">
      <c r="A75" t="s">
        <v>161</v>
      </c>
      <c r="B75" t="s">
        <v>30</v>
      </c>
      <c r="C75">
        <v>2</v>
      </c>
      <c r="D75">
        <v>2</v>
      </c>
      <c r="F75">
        <f>SUM(Tabla2[[#This Row],[Homes]:[Sen asignar]])</f>
        <v>4</v>
      </c>
    </row>
    <row r="76" spans="1:6" x14ac:dyDescent="0.25">
      <c r="A76" t="s">
        <v>162</v>
      </c>
      <c r="B76" t="s">
        <v>105</v>
      </c>
      <c r="C76">
        <v>8</v>
      </c>
      <c r="D76">
        <v>15</v>
      </c>
      <c r="F76">
        <f>SUM(Tabla2[[#This Row],[Homes]:[Sen asignar]])</f>
        <v>23</v>
      </c>
    </row>
    <row r="77" spans="1:6" x14ac:dyDescent="0.25">
      <c r="A77" t="s">
        <v>162</v>
      </c>
      <c r="B77" t="s">
        <v>31</v>
      </c>
      <c r="C77">
        <v>10</v>
      </c>
      <c r="D77">
        <v>16</v>
      </c>
      <c r="F77">
        <f>SUM(Tabla2[[#This Row],[Homes]:[Sen asignar]])</f>
        <v>26</v>
      </c>
    </row>
    <row r="78" spans="1:6" x14ac:dyDescent="0.25">
      <c r="A78" t="s">
        <v>162</v>
      </c>
      <c r="B78" t="s">
        <v>56</v>
      </c>
      <c r="C78">
        <v>11</v>
      </c>
      <c r="D78">
        <v>15</v>
      </c>
      <c r="F78">
        <f>SUM(Tabla2[[#This Row],[Homes]:[Sen asignar]])</f>
        <v>26</v>
      </c>
    </row>
    <row r="79" spans="1:6" x14ac:dyDescent="0.25">
      <c r="A79" t="s">
        <v>163</v>
      </c>
      <c r="B79" t="s">
        <v>129</v>
      </c>
      <c r="C79">
        <v>5</v>
      </c>
      <c r="D79">
        <v>20</v>
      </c>
      <c r="F79">
        <f>SUM(Tabla2[[#This Row],[Homes]:[Sen asignar]])</f>
        <v>25</v>
      </c>
    </row>
    <row r="80" spans="1:6" x14ac:dyDescent="0.25">
      <c r="A80" t="s">
        <v>163</v>
      </c>
      <c r="B80" t="s">
        <v>143</v>
      </c>
      <c r="C80">
        <v>4</v>
      </c>
      <c r="D80">
        <v>2</v>
      </c>
      <c r="F80">
        <f>SUM(Tabla2[[#This Row],[Homes]:[Sen asignar]])</f>
        <v>6</v>
      </c>
    </row>
    <row r="81" spans="1:6" x14ac:dyDescent="0.25">
      <c r="A81" t="s">
        <v>163</v>
      </c>
      <c r="B81" t="s">
        <v>107</v>
      </c>
      <c r="C81">
        <v>3</v>
      </c>
      <c r="D81">
        <v>19</v>
      </c>
      <c r="F81">
        <f>SUM(Tabla2[[#This Row],[Homes]:[Sen asignar]])</f>
        <v>22</v>
      </c>
    </row>
    <row r="82" spans="1:6" x14ac:dyDescent="0.25">
      <c r="A82" t="s">
        <v>163</v>
      </c>
      <c r="B82" t="s">
        <v>83</v>
      </c>
      <c r="C82">
        <v>7</v>
      </c>
      <c r="D82">
        <v>20</v>
      </c>
      <c r="F82">
        <f>SUM(Tabla2[[#This Row],[Homes]:[Sen asignar]])</f>
        <v>27</v>
      </c>
    </row>
    <row r="83" spans="1:6" x14ac:dyDescent="0.25">
      <c r="A83" t="s">
        <v>164</v>
      </c>
      <c r="B83" t="s">
        <v>66</v>
      </c>
      <c r="C83">
        <v>2</v>
      </c>
      <c r="D83">
        <v>1</v>
      </c>
      <c r="F83">
        <f>SUM(Tabla2[[#This Row],[Homes]:[Sen asignar]])</f>
        <v>3</v>
      </c>
    </row>
    <row r="84" spans="1:6" x14ac:dyDescent="0.25">
      <c r="A84" t="s">
        <v>164</v>
      </c>
      <c r="B84" t="s">
        <v>122</v>
      </c>
      <c r="C84">
        <v>1</v>
      </c>
      <c r="D84">
        <v>3</v>
      </c>
      <c r="F84">
        <f>SUM(Tabla2[[#This Row],[Homes]:[Sen asignar]])</f>
        <v>4</v>
      </c>
    </row>
    <row r="85" spans="1:6" x14ac:dyDescent="0.25">
      <c r="A85" t="s">
        <v>165</v>
      </c>
      <c r="B85" t="s">
        <v>33</v>
      </c>
      <c r="C85">
        <v>4</v>
      </c>
      <c r="D85">
        <v>6</v>
      </c>
      <c r="F85">
        <f>SUM(Tabla2[[#This Row],[Homes]:[Sen asignar]])</f>
        <v>10</v>
      </c>
    </row>
    <row r="86" spans="1:6" x14ac:dyDescent="0.25">
      <c r="A86" t="s">
        <v>166</v>
      </c>
      <c r="B86" t="s">
        <v>176</v>
      </c>
      <c r="C86">
        <v>4</v>
      </c>
      <c r="D86">
        <v>8</v>
      </c>
      <c r="F86">
        <f>SUM(Tabla2[[#This Row],[Homes]:[Sen asignar]])</f>
        <v>12</v>
      </c>
    </row>
    <row r="87" spans="1:6" x14ac:dyDescent="0.25">
      <c r="A87" t="s">
        <v>167</v>
      </c>
      <c r="B87" t="s">
        <v>112</v>
      </c>
      <c r="C87">
        <v>20</v>
      </c>
      <c r="D87">
        <v>14</v>
      </c>
      <c r="F87">
        <f>SUM(Tabla2[[#This Row],[Homes]:[Sen asignar]])</f>
        <v>34</v>
      </c>
    </row>
    <row r="88" spans="1:6" x14ac:dyDescent="0.25">
      <c r="A88" t="s">
        <v>167</v>
      </c>
      <c r="B88" t="s">
        <v>119</v>
      </c>
      <c r="C88">
        <v>3</v>
      </c>
      <c r="D88">
        <v>6</v>
      </c>
      <c r="F88">
        <f>SUM(Tabla2[[#This Row],[Homes]:[Sen asignar]])</f>
        <v>9</v>
      </c>
    </row>
    <row r="89" spans="1:6" x14ac:dyDescent="0.25">
      <c r="A89" t="s">
        <v>167</v>
      </c>
      <c r="B89" t="s">
        <v>124</v>
      </c>
      <c r="C89">
        <v>20</v>
      </c>
      <c r="D89">
        <v>6</v>
      </c>
      <c r="E89">
        <v>1</v>
      </c>
      <c r="F89">
        <f>SUM(Tabla2[[#This Row],[Homes]:[Sen asignar]])</f>
        <v>27</v>
      </c>
    </row>
    <row r="90" spans="1:6" x14ac:dyDescent="0.25">
      <c r="A90" t="s">
        <v>167</v>
      </c>
      <c r="B90" t="s">
        <v>114</v>
      </c>
      <c r="C90">
        <v>27</v>
      </c>
      <c r="D90">
        <v>13</v>
      </c>
      <c r="F90">
        <f>SUM(Tabla2[[#This Row],[Homes]:[Sen asignar]])</f>
        <v>40</v>
      </c>
    </row>
    <row r="91" spans="1:6" x14ac:dyDescent="0.25">
      <c r="A91" t="s">
        <v>167</v>
      </c>
      <c r="B91" t="s">
        <v>37</v>
      </c>
      <c r="C91">
        <v>3</v>
      </c>
      <c r="D91">
        <v>4</v>
      </c>
      <c r="F91">
        <f>SUM(Tabla2[[#This Row],[Homes]:[Sen asignar]])</f>
        <v>7</v>
      </c>
    </row>
    <row r="92" spans="1:6" x14ac:dyDescent="0.25">
      <c r="A92" t="s">
        <v>167</v>
      </c>
      <c r="B92" t="s">
        <v>35</v>
      </c>
      <c r="C92">
        <v>32</v>
      </c>
      <c r="D92">
        <v>2</v>
      </c>
      <c r="F92">
        <f>SUM(Tabla2[[#This Row],[Homes]:[Sen asignar]])</f>
        <v>34</v>
      </c>
    </row>
    <row r="93" spans="1:6" x14ac:dyDescent="0.25">
      <c r="A93" t="s">
        <v>167</v>
      </c>
      <c r="B93" t="s">
        <v>109</v>
      </c>
      <c r="C93">
        <v>17</v>
      </c>
      <c r="D93">
        <v>25</v>
      </c>
      <c r="F93">
        <f>SUM(Tabla2[[#This Row],[Homes]:[Sen asignar]])</f>
        <v>42</v>
      </c>
    </row>
    <row r="94" spans="1:6" x14ac:dyDescent="0.25">
      <c r="A94" t="s">
        <v>168</v>
      </c>
      <c r="B94" t="s">
        <v>38</v>
      </c>
      <c r="C94">
        <v>1</v>
      </c>
      <c r="D94">
        <v>1</v>
      </c>
      <c r="F94">
        <f>SUM(Tabla2[[#This Row],[Homes]:[Sen asignar]])</f>
        <v>2</v>
      </c>
    </row>
    <row r="95" spans="1:6" x14ac:dyDescent="0.25">
      <c r="A95" t="s">
        <v>187</v>
      </c>
      <c r="C95">
        <f>SUBTOTAL(109,Tabla2[Homes])</f>
        <v>617</v>
      </c>
      <c r="D95">
        <f>SUBTOTAL(109,Tabla2[Mulleres])</f>
        <v>816</v>
      </c>
      <c r="E95">
        <f>SUBTOTAL(109,Tabla2[Sen asignar])</f>
        <v>3</v>
      </c>
      <c r="F95">
        <f>SUBTOTAL(109,Tabla2[Total])</f>
        <v>1436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4BE7-3942-4CB7-B15B-85638C0808B3}">
  <dimension ref="A1:K126"/>
  <sheetViews>
    <sheetView workbookViewId="0">
      <pane ySplit="10" topLeftCell="A92" activePane="bottomLeft" state="frozen"/>
      <selection pane="bottomLeft" activeCell="B6" sqref="B6"/>
    </sheetView>
  </sheetViews>
  <sheetFormatPr baseColWidth="10" defaultRowHeight="15" x14ac:dyDescent="0.25"/>
  <cols>
    <col min="1" max="1" width="48.42578125" bestFit="1" customWidth="1"/>
    <col min="2" max="2" width="77.85546875" customWidth="1"/>
    <col min="3" max="3" width="50.5703125" customWidth="1"/>
  </cols>
  <sheetData>
    <row r="1" spans="1:11" s="2" customFormat="1" ht="52.5" customHeight="1" thickBot="1" x14ac:dyDescent="0.3">
      <c r="A1" s="1"/>
      <c r="B1" s="1"/>
      <c r="C1" s="24" t="s">
        <v>177</v>
      </c>
      <c r="D1" s="24"/>
      <c r="E1" s="24"/>
      <c r="F1" s="24"/>
    </row>
    <row r="2" spans="1:11" s="3" customFormat="1" ht="12" x14ac:dyDescent="0.25">
      <c r="D2" s="4"/>
    </row>
    <row r="3" spans="1:11" s="5" customFormat="1" ht="15" customHeight="1" x14ac:dyDescent="0.25">
      <c r="A3" s="5" t="s">
        <v>178</v>
      </c>
      <c r="D3" s="6"/>
    </row>
    <row r="4" spans="1:11" s="5" customFormat="1" ht="15" customHeight="1" x14ac:dyDescent="0.25">
      <c r="A4" s="5" t="s">
        <v>191</v>
      </c>
      <c r="D4" s="6"/>
    </row>
    <row r="5" spans="1:11" s="5" customFormat="1" ht="15" customHeight="1" x14ac:dyDescent="0.25">
      <c r="A5" s="5" t="s">
        <v>190</v>
      </c>
      <c r="D5" s="6"/>
    </row>
    <row r="6" spans="1:11" s="5" customFormat="1" ht="15" customHeight="1" x14ac:dyDescent="0.25">
      <c r="A6" s="7" t="s">
        <v>180</v>
      </c>
      <c r="B6" s="23" t="s">
        <v>201</v>
      </c>
      <c r="D6" s="6"/>
    </row>
    <row r="7" spans="1:11" s="5" customFormat="1" ht="15" customHeight="1" x14ac:dyDescent="0.25">
      <c r="A7" s="8" t="s">
        <v>179</v>
      </c>
      <c r="D7" s="6"/>
      <c r="K7" s="9"/>
    </row>
    <row r="10" spans="1:11" x14ac:dyDescent="0.25">
      <c r="A10" t="s">
        <v>181</v>
      </c>
      <c r="B10" t="s">
        <v>188</v>
      </c>
      <c r="C10" t="s">
        <v>189</v>
      </c>
      <c r="D10" t="s">
        <v>183</v>
      </c>
      <c r="E10" t="s">
        <v>184</v>
      </c>
      <c r="F10" t="s">
        <v>186</v>
      </c>
    </row>
    <row r="11" spans="1:11" x14ac:dyDescent="0.25">
      <c r="A11" t="s">
        <v>144</v>
      </c>
      <c r="B11" t="s">
        <v>47</v>
      </c>
      <c r="C11" t="s">
        <v>45</v>
      </c>
      <c r="D11">
        <v>1</v>
      </c>
      <c r="F11">
        <f>SUM(Tabla3[[#This Row],[Homes]:[Mulleres]])</f>
        <v>1</v>
      </c>
    </row>
    <row r="12" spans="1:11" x14ac:dyDescent="0.25">
      <c r="A12" t="s">
        <v>144</v>
      </c>
      <c r="B12" t="s">
        <v>47</v>
      </c>
      <c r="C12" t="s">
        <v>46</v>
      </c>
      <c r="D12">
        <v>1</v>
      </c>
      <c r="F12">
        <f>SUM(Tabla3[[#This Row],[Homes]:[Mulleres]])</f>
        <v>1</v>
      </c>
    </row>
    <row r="13" spans="1:11" x14ac:dyDescent="0.25">
      <c r="A13" t="s">
        <v>144</v>
      </c>
      <c r="B13" t="s">
        <v>47</v>
      </c>
      <c r="C13" t="s">
        <v>123</v>
      </c>
      <c r="E13">
        <v>1</v>
      </c>
      <c r="F13">
        <f>SUM(Tabla3[[#This Row],[Homes]:[Mulleres]])</f>
        <v>1</v>
      </c>
    </row>
    <row r="14" spans="1:11" x14ac:dyDescent="0.25">
      <c r="A14" t="s">
        <v>144</v>
      </c>
      <c r="B14" t="s">
        <v>47</v>
      </c>
      <c r="C14" t="s">
        <v>44</v>
      </c>
      <c r="E14">
        <v>1</v>
      </c>
      <c r="F14">
        <f>SUM(Tabla3[[#This Row],[Homes]:[Mulleres]])</f>
        <v>1</v>
      </c>
    </row>
    <row r="15" spans="1:11" x14ac:dyDescent="0.25">
      <c r="A15" t="s">
        <v>144</v>
      </c>
      <c r="B15" t="s">
        <v>0</v>
      </c>
      <c r="C15" t="s">
        <v>42</v>
      </c>
      <c r="E15">
        <v>1</v>
      </c>
      <c r="F15">
        <f>SUM(Tabla3[[#This Row],[Homes]:[Mulleres]])</f>
        <v>1</v>
      </c>
    </row>
    <row r="16" spans="1:11" x14ac:dyDescent="0.25">
      <c r="A16" t="s">
        <v>144</v>
      </c>
      <c r="B16" t="s">
        <v>0</v>
      </c>
      <c r="C16" t="s">
        <v>43</v>
      </c>
      <c r="D16">
        <v>2</v>
      </c>
      <c r="F16">
        <f>SUM(Tabla3[[#This Row],[Homes]:[Mulleres]])</f>
        <v>2</v>
      </c>
    </row>
    <row r="17" spans="1:6" x14ac:dyDescent="0.25">
      <c r="A17" t="s">
        <v>145</v>
      </c>
      <c r="B17" t="s">
        <v>50</v>
      </c>
      <c r="C17" t="s">
        <v>51</v>
      </c>
      <c r="D17">
        <v>2</v>
      </c>
      <c r="E17">
        <v>1</v>
      </c>
      <c r="F17">
        <f>SUM(Tabla3[[#This Row],[Homes]:[Mulleres]])</f>
        <v>3</v>
      </c>
    </row>
    <row r="18" spans="1:6" x14ac:dyDescent="0.25">
      <c r="A18" t="s">
        <v>145</v>
      </c>
      <c r="B18" t="s">
        <v>48</v>
      </c>
      <c r="C18" t="s">
        <v>49</v>
      </c>
      <c r="E18">
        <v>1</v>
      </c>
      <c r="F18">
        <f>SUM(Tabla3[[#This Row],[Homes]:[Mulleres]])</f>
        <v>1</v>
      </c>
    </row>
    <row r="19" spans="1:6" x14ac:dyDescent="0.25">
      <c r="A19" t="s">
        <v>145</v>
      </c>
      <c r="B19" t="s">
        <v>48</v>
      </c>
      <c r="C19" t="s">
        <v>51</v>
      </c>
      <c r="D19">
        <v>4</v>
      </c>
      <c r="F19">
        <f>SUM(Tabla3[[#This Row],[Homes]:[Mulleres]])</f>
        <v>4</v>
      </c>
    </row>
    <row r="20" spans="1:6" x14ac:dyDescent="0.25">
      <c r="A20" t="s">
        <v>146</v>
      </c>
      <c r="B20" t="s">
        <v>129</v>
      </c>
      <c r="C20" t="s">
        <v>53</v>
      </c>
      <c r="D20">
        <v>1</v>
      </c>
      <c r="E20">
        <v>11</v>
      </c>
      <c r="F20">
        <f>SUM(Tabla3[[#This Row],[Homes]:[Mulleres]])</f>
        <v>12</v>
      </c>
    </row>
    <row r="21" spans="1:6" x14ac:dyDescent="0.25">
      <c r="A21" t="s">
        <v>147</v>
      </c>
      <c r="B21" t="s">
        <v>54</v>
      </c>
      <c r="C21" t="s">
        <v>49</v>
      </c>
      <c r="D21">
        <v>1</v>
      </c>
      <c r="E21">
        <v>1</v>
      </c>
      <c r="F21">
        <f>SUM(Tabla3[[#This Row],[Homes]:[Mulleres]])</f>
        <v>2</v>
      </c>
    </row>
    <row r="22" spans="1:6" x14ac:dyDescent="0.25">
      <c r="A22" t="s">
        <v>147</v>
      </c>
      <c r="B22" t="s">
        <v>55</v>
      </c>
      <c r="C22" t="s">
        <v>63</v>
      </c>
      <c r="D22">
        <v>5</v>
      </c>
      <c r="F22">
        <f>SUM(Tabla3[[#This Row],[Homes]:[Mulleres]])</f>
        <v>5</v>
      </c>
    </row>
    <row r="23" spans="1:6" x14ac:dyDescent="0.25">
      <c r="A23" t="s">
        <v>147</v>
      </c>
      <c r="B23" t="s">
        <v>55</v>
      </c>
      <c r="C23" t="s">
        <v>106</v>
      </c>
      <c r="D23">
        <v>1</v>
      </c>
      <c r="F23">
        <f>SUM(Tabla3[[#This Row],[Homes]:[Mulleres]])</f>
        <v>1</v>
      </c>
    </row>
    <row r="24" spans="1:6" x14ac:dyDescent="0.25">
      <c r="A24" t="s">
        <v>147</v>
      </c>
      <c r="B24" t="s">
        <v>55</v>
      </c>
      <c r="C24" t="s">
        <v>116</v>
      </c>
      <c r="E24">
        <v>1</v>
      </c>
      <c r="F24">
        <f>SUM(Tabla3[[#This Row],[Homes]:[Mulleres]])</f>
        <v>1</v>
      </c>
    </row>
    <row r="25" spans="1:6" x14ac:dyDescent="0.25">
      <c r="A25" t="s">
        <v>148</v>
      </c>
      <c r="B25" t="s">
        <v>58</v>
      </c>
      <c r="C25" t="s">
        <v>60</v>
      </c>
      <c r="E25">
        <v>1</v>
      </c>
      <c r="F25">
        <f>SUM(Tabla3[[#This Row],[Homes]:[Mulleres]])</f>
        <v>1</v>
      </c>
    </row>
    <row r="26" spans="1:6" x14ac:dyDescent="0.25">
      <c r="A26" t="s">
        <v>148</v>
      </c>
      <c r="B26" t="s">
        <v>58</v>
      </c>
      <c r="C26" t="s">
        <v>59</v>
      </c>
      <c r="D26">
        <v>1</v>
      </c>
      <c r="E26">
        <v>8</v>
      </c>
      <c r="F26">
        <f>SUM(Tabla3[[#This Row],[Homes]:[Mulleres]])</f>
        <v>9</v>
      </c>
    </row>
    <row r="27" spans="1:6" x14ac:dyDescent="0.25">
      <c r="A27" t="s">
        <v>148</v>
      </c>
      <c r="B27" t="s">
        <v>61</v>
      </c>
      <c r="C27" t="s">
        <v>60</v>
      </c>
      <c r="D27">
        <v>1</v>
      </c>
      <c r="E27">
        <v>5</v>
      </c>
      <c r="F27">
        <f>SUM(Tabla3[[#This Row],[Homes]:[Mulleres]])</f>
        <v>6</v>
      </c>
    </row>
    <row r="28" spans="1:6" x14ac:dyDescent="0.25">
      <c r="A28" t="s">
        <v>148</v>
      </c>
      <c r="B28" t="s">
        <v>61</v>
      </c>
      <c r="C28" t="s">
        <v>59</v>
      </c>
      <c r="D28">
        <v>2</v>
      </c>
      <c r="E28">
        <v>5</v>
      </c>
      <c r="F28">
        <f>SUM(Tabla3[[#This Row],[Homes]:[Mulleres]])</f>
        <v>7</v>
      </c>
    </row>
    <row r="29" spans="1:6" x14ac:dyDescent="0.25">
      <c r="A29" t="s">
        <v>148</v>
      </c>
      <c r="B29" t="s">
        <v>61</v>
      </c>
      <c r="C29" t="s">
        <v>76</v>
      </c>
      <c r="E29">
        <v>2</v>
      </c>
      <c r="F29">
        <f>SUM(Tabla3[[#This Row],[Homes]:[Mulleres]])</f>
        <v>2</v>
      </c>
    </row>
    <row r="30" spans="1:6" x14ac:dyDescent="0.25">
      <c r="A30" t="s">
        <v>148</v>
      </c>
      <c r="B30" t="s">
        <v>61</v>
      </c>
      <c r="C30" t="s">
        <v>74</v>
      </c>
      <c r="D30">
        <v>1</v>
      </c>
      <c r="E30">
        <v>1</v>
      </c>
      <c r="F30">
        <f>SUM(Tabla3[[#This Row],[Homes]:[Mulleres]])</f>
        <v>2</v>
      </c>
    </row>
    <row r="31" spans="1:6" x14ac:dyDescent="0.25">
      <c r="A31" t="s">
        <v>148</v>
      </c>
      <c r="B31" t="s">
        <v>61</v>
      </c>
      <c r="C31" t="s">
        <v>51</v>
      </c>
      <c r="E31">
        <v>1</v>
      </c>
      <c r="F31">
        <f>SUM(Tabla3[[#This Row],[Homes]:[Mulleres]])</f>
        <v>1</v>
      </c>
    </row>
    <row r="32" spans="1:6" x14ac:dyDescent="0.25">
      <c r="A32" t="s">
        <v>148</v>
      </c>
      <c r="B32" t="s">
        <v>128</v>
      </c>
      <c r="C32" t="s">
        <v>51</v>
      </c>
      <c r="D32">
        <v>4</v>
      </c>
      <c r="E32">
        <v>3</v>
      </c>
      <c r="F32">
        <f>SUM(Tabla3[[#This Row],[Homes]:[Mulleres]])</f>
        <v>7</v>
      </c>
    </row>
    <row r="33" spans="1:6" x14ac:dyDescent="0.25">
      <c r="A33" t="s">
        <v>148</v>
      </c>
      <c r="B33" t="s">
        <v>130</v>
      </c>
      <c r="C33" t="s">
        <v>57</v>
      </c>
      <c r="D33">
        <v>1</v>
      </c>
      <c r="F33">
        <f>SUM(Tabla3[[#This Row],[Homes]:[Mulleres]])</f>
        <v>1</v>
      </c>
    </row>
    <row r="34" spans="1:6" x14ac:dyDescent="0.25">
      <c r="A34" t="s">
        <v>148</v>
      </c>
      <c r="B34" t="s">
        <v>131</v>
      </c>
      <c r="C34" t="s">
        <v>63</v>
      </c>
      <c r="D34">
        <v>3</v>
      </c>
      <c r="F34">
        <f>SUM(Tabla3[[#This Row],[Homes]:[Mulleres]])</f>
        <v>3</v>
      </c>
    </row>
    <row r="35" spans="1:6" x14ac:dyDescent="0.25">
      <c r="A35" t="s">
        <v>149</v>
      </c>
      <c r="B35" t="s">
        <v>64</v>
      </c>
      <c r="C35" t="s">
        <v>57</v>
      </c>
      <c r="D35">
        <v>12</v>
      </c>
      <c r="E35">
        <v>2</v>
      </c>
      <c r="F35">
        <f>SUM(Tabla3[[#This Row],[Homes]:[Mulleres]])</f>
        <v>14</v>
      </c>
    </row>
    <row r="36" spans="1:6" x14ac:dyDescent="0.25">
      <c r="A36" t="s">
        <v>149</v>
      </c>
      <c r="B36" t="s">
        <v>65</v>
      </c>
      <c r="C36" t="s">
        <v>57</v>
      </c>
      <c r="D36">
        <v>2</v>
      </c>
      <c r="F36">
        <f>SUM(Tabla3[[#This Row],[Homes]:[Mulleres]])</f>
        <v>2</v>
      </c>
    </row>
    <row r="37" spans="1:6" x14ac:dyDescent="0.25">
      <c r="A37" t="s">
        <v>150</v>
      </c>
      <c r="B37" t="s">
        <v>68</v>
      </c>
      <c r="C37" t="s">
        <v>69</v>
      </c>
      <c r="D37">
        <v>12</v>
      </c>
      <c r="E37">
        <v>2</v>
      </c>
      <c r="F37">
        <f>SUM(Tabla3[[#This Row],[Homes]:[Mulleres]])</f>
        <v>14</v>
      </c>
    </row>
    <row r="38" spans="1:6" x14ac:dyDescent="0.25">
      <c r="A38" t="s">
        <v>150</v>
      </c>
      <c r="B38" t="s">
        <v>68</v>
      </c>
      <c r="C38" t="s">
        <v>70</v>
      </c>
      <c r="D38">
        <v>1</v>
      </c>
      <c r="F38">
        <f>SUM(Tabla3[[#This Row],[Homes]:[Mulleres]])</f>
        <v>1</v>
      </c>
    </row>
    <row r="39" spans="1:6" x14ac:dyDescent="0.25">
      <c r="A39" t="s">
        <v>150</v>
      </c>
      <c r="B39" t="s">
        <v>67</v>
      </c>
      <c r="C39" t="s">
        <v>81</v>
      </c>
      <c r="D39">
        <v>1</v>
      </c>
      <c r="F39">
        <f>SUM(Tabla3[[#This Row],[Homes]:[Mulleres]])</f>
        <v>1</v>
      </c>
    </row>
    <row r="40" spans="1:6" x14ac:dyDescent="0.25">
      <c r="A40" t="s">
        <v>151</v>
      </c>
      <c r="B40" t="s">
        <v>15</v>
      </c>
      <c r="C40" t="s">
        <v>42</v>
      </c>
      <c r="E40">
        <v>8</v>
      </c>
      <c r="F40">
        <f>SUM(Tabla3[[#This Row],[Homes]:[Mulleres]])</f>
        <v>8</v>
      </c>
    </row>
    <row r="41" spans="1:6" x14ac:dyDescent="0.25">
      <c r="A41" t="s">
        <v>151</v>
      </c>
      <c r="B41" t="s">
        <v>15</v>
      </c>
      <c r="C41" t="s">
        <v>59</v>
      </c>
      <c r="E41">
        <v>1</v>
      </c>
      <c r="F41">
        <f>SUM(Tabla3[[#This Row],[Homes]:[Mulleres]])</f>
        <v>1</v>
      </c>
    </row>
    <row r="42" spans="1:6" x14ac:dyDescent="0.25">
      <c r="A42" t="s">
        <v>152</v>
      </c>
      <c r="B42" t="s">
        <v>171</v>
      </c>
      <c r="C42" t="s">
        <v>71</v>
      </c>
      <c r="D42">
        <v>1</v>
      </c>
      <c r="E42">
        <v>1</v>
      </c>
      <c r="F42">
        <f>SUM(Tabla3[[#This Row],[Homes]:[Mulleres]])</f>
        <v>2</v>
      </c>
    </row>
    <row r="43" spans="1:6" x14ac:dyDescent="0.25">
      <c r="A43" t="s">
        <v>152</v>
      </c>
      <c r="B43" t="s">
        <v>75</v>
      </c>
      <c r="C43" t="s">
        <v>60</v>
      </c>
      <c r="E43">
        <v>7</v>
      </c>
      <c r="F43">
        <f>SUM(Tabla3[[#This Row],[Homes]:[Mulleres]])</f>
        <v>7</v>
      </c>
    </row>
    <row r="44" spans="1:6" x14ac:dyDescent="0.25">
      <c r="A44" t="s">
        <v>152</v>
      </c>
      <c r="B44" t="s">
        <v>75</v>
      </c>
      <c r="C44" t="s">
        <v>59</v>
      </c>
      <c r="D44">
        <v>1</v>
      </c>
      <c r="E44">
        <v>3</v>
      </c>
      <c r="F44">
        <f>SUM(Tabla3[[#This Row],[Homes]:[Mulleres]])</f>
        <v>4</v>
      </c>
    </row>
    <row r="45" spans="1:6" x14ac:dyDescent="0.25">
      <c r="A45" t="s">
        <v>152</v>
      </c>
      <c r="B45" t="s">
        <v>72</v>
      </c>
      <c r="C45" t="s">
        <v>71</v>
      </c>
      <c r="D45">
        <v>2</v>
      </c>
      <c r="F45">
        <f>SUM(Tabla3[[#This Row],[Homes]:[Mulleres]])</f>
        <v>2</v>
      </c>
    </row>
    <row r="46" spans="1:6" x14ac:dyDescent="0.25">
      <c r="A46" t="s">
        <v>152</v>
      </c>
      <c r="B46" t="s">
        <v>72</v>
      </c>
      <c r="C46" t="s">
        <v>79</v>
      </c>
      <c r="D46">
        <v>1</v>
      </c>
      <c r="F46">
        <f>SUM(Tabla3[[#This Row],[Homes]:[Mulleres]])</f>
        <v>1</v>
      </c>
    </row>
    <row r="47" spans="1:6" x14ac:dyDescent="0.25">
      <c r="A47" t="s">
        <v>152</v>
      </c>
      <c r="B47" t="s">
        <v>90</v>
      </c>
      <c r="C47" t="s">
        <v>60</v>
      </c>
      <c r="D47">
        <v>1</v>
      </c>
      <c r="E47">
        <v>12</v>
      </c>
      <c r="F47">
        <f>SUM(Tabla3[[#This Row],[Homes]:[Mulleres]])</f>
        <v>13</v>
      </c>
    </row>
    <row r="48" spans="1:6" x14ac:dyDescent="0.25">
      <c r="A48" t="s">
        <v>152</v>
      </c>
      <c r="B48" t="s">
        <v>90</v>
      </c>
      <c r="C48" t="s">
        <v>59</v>
      </c>
      <c r="E48">
        <v>6</v>
      </c>
      <c r="F48">
        <f>SUM(Tabla3[[#This Row],[Homes]:[Mulleres]])</f>
        <v>6</v>
      </c>
    </row>
    <row r="49" spans="1:6" x14ac:dyDescent="0.25">
      <c r="A49" t="s">
        <v>152</v>
      </c>
      <c r="B49" t="s">
        <v>134</v>
      </c>
      <c r="C49" t="s">
        <v>42</v>
      </c>
      <c r="E49">
        <v>3</v>
      </c>
      <c r="F49">
        <f>SUM(Tabla3[[#This Row],[Homes]:[Mulleres]])</f>
        <v>3</v>
      </c>
    </row>
    <row r="50" spans="1:6" x14ac:dyDescent="0.25">
      <c r="A50" t="s">
        <v>152</v>
      </c>
      <c r="B50" t="s">
        <v>133</v>
      </c>
      <c r="C50" t="s">
        <v>71</v>
      </c>
      <c r="D50">
        <v>9</v>
      </c>
      <c r="E50">
        <v>3</v>
      </c>
      <c r="F50">
        <f>SUM(Tabla3[[#This Row],[Homes]:[Mulleres]])</f>
        <v>12</v>
      </c>
    </row>
    <row r="51" spans="1:6" x14ac:dyDescent="0.25">
      <c r="A51" t="s">
        <v>153</v>
      </c>
      <c r="B51" t="s">
        <v>92</v>
      </c>
      <c r="C51" t="s">
        <v>78</v>
      </c>
      <c r="D51">
        <v>1</v>
      </c>
      <c r="E51">
        <v>2</v>
      </c>
      <c r="F51">
        <f>SUM(Tabla3[[#This Row],[Homes]:[Mulleres]])</f>
        <v>3</v>
      </c>
    </row>
    <row r="52" spans="1:6" x14ac:dyDescent="0.25">
      <c r="A52" t="s">
        <v>153</v>
      </c>
      <c r="B52" t="s">
        <v>77</v>
      </c>
      <c r="C52" t="s">
        <v>42</v>
      </c>
      <c r="D52">
        <v>1</v>
      </c>
      <c r="E52">
        <v>2</v>
      </c>
      <c r="F52">
        <f>SUM(Tabla3[[#This Row],[Homes]:[Mulleres]])</f>
        <v>3</v>
      </c>
    </row>
    <row r="53" spans="1:6" x14ac:dyDescent="0.25">
      <c r="A53" t="s">
        <v>153</v>
      </c>
      <c r="B53" t="s">
        <v>77</v>
      </c>
      <c r="C53" t="s">
        <v>78</v>
      </c>
      <c r="E53">
        <v>3</v>
      </c>
      <c r="F53">
        <f>SUM(Tabla3[[#This Row],[Homes]:[Mulleres]])</f>
        <v>3</v>
      </c>
    </row>
    <row r="54" spans="1:6" x14ac:dyDescent="0.25">
      <c r="A54" t="s">
        <v>154</v>
      </c>
      <c r="B54" t="s">
        <v>126</v>
      </c>
      <c r="C54" t="s">
        <v>79</v>
      </c>
      <c r="D54">
        <v>4</v>
      </c>
      <c r="E54">
        <v>2</v>
      </c>
      <c r="F54">
        <f>SUM(Tabla3[[#This Row],[Homes]:[Mulleres]])</f>
        <v>6</v>
      </c>
    </row>
    <row r="55" spans="1:6" x14ac:dyDescent="0.25">
      <c r="A55" t="s">
        <v>155</v>
      </c>
      <c r="B55" t="s">
        <v>80</v>
      </c>
      <c r="C55" t="s">
        <v>42</v>
      </c>
      <c r="E55">
        <v>3</v>
      </c>
      <c r="F55">
        <f>SUM(Tabla3[[#This Row],[Homes]:[Mulleres]])</f>
        <v>3</v>
      </c>
    </row>
    <row r="56" spans="1:6" x14ac:dyDescent="0.25">
      <c r="A56" t="s">
        <v>156</v>
      </c>
      <c r="B56" t="s">
        <v>82</v>
      </c>
      <c r="C56" t="s">
        <v>84</v>
      </c>
      <c r="D56">
        <v>2</v>
      </c>
      <c r="F56">
        <f>SUM(Tabla3[[#This Row],[Homes]:[Mulleres]])</f>
        <v>2</v>
      </c>
    </row>
    <row r="57" spans="1:6" x14ac:dyDescent="0.25">
      <c r="A57" t="s">
        <v>158</v>
      </c>
      <c r="B57" t="s">
        <v>86</v>
      </c>
      <c r="C57" t="s">
        <v>87</v>
      </c>
      <c r="D57">
        <v>1</v>
      </c>
      <c r="E57">
        <v>2</v>
      </c>
      <c r="F57">
        <f>SUM(Tabla3[[#This Row],[Homes]:[Mulleres]])</f>
        <v>3</v>
      </c>
    </row>
    <row r="58" spans="1:6" x14ac:dyDescent="0.25">
      <c r="A58" t="s">
        <v>158</v>
      </c>
      <c r="B58" t="s">
        <v>19</v>
      </c>
      <c r="C58" t="s">
        <v>87</v>
      </c>
      <c r="D58">
        <v>1</v>
      </c>
      <c r="F58">
        <f>SUM(Tabla3[[#This Row],[Homes]:[Mulleres]])</f>
        <v>1</v>
      </c>
    </row>
    <row r="59" spans="1:6" x14ac:dyDescent="0.25">
      <c r="A59" t="s">
        <v>158</v>
      </c>
      <c r="B59" t="s">
        <v>173</v>
      </c>
      <c r="C59" t="s">
        <v>42</v>
      </c>
      <c r="E59">
        <v>1</v>
      </c>
      <c r="F59">
        <f>SUM(Tabla3[[#This Row],[Homes]:[Mulleres]])</f>
        <v>1</v>
      </c>
    </row>
    <row r="60" spans="1:6" x14ac:dyDescent="0.25">
      <c r="A60" t="s">
        <v>158</v>
      </c>
      <c r="B60" t="s">
        <v>18</v>
      </c>
      <c r="C60" t="s">
        <v>89</v>
      </c>
      <c r="E60">
        <v>2</v>
      </c>
      <c r="F60">
        <f>SUM(Tabla3[[#This Row],[Homes]:[Mulleres]])</f>
        <v>2</v>
      </c>
    </row>
    <row r="61" spans="1:6" x14ac:dyDescent="0.25">
      <c r="A61" t="s">
        <v>158</v>
      </c>
      <c r="B61" t="s">
        <v>18</v>
      </c>
      <c r="C61" t="s">
        <v>135</v>
      </c>
      <c r="E61">
        <v>7</v>
      </c>
      <c r="F61">
        <f>SUM(Tabla3[[#This Row],[Homes]:[Mulleres]])</f>
        <v>7</v>
      </c>
    </row>
    <row r="62" spans="1:6" x14ac:dyDescent="0.25">
      <c r="A62" t="s">
        <v>158</v>
      </c>
      <c r="B62" t="s">
        <v>18</v>
      </c>
      <c r="C62" t="s">
        <v>139</v>
      </c>
      <c r="D62">
        <v>1</v>
      </c>
      <c r="F62">
        <f>SUM(Tabla3[[#This Row],[Homes]:[Mulleres]])</f>
        <v>1</v>
      </c>
    </row>
    <row r="63" spans="1:6" x14ac:dyDescent="0.25">
      <c r="A63" t="s">
        <v>158</v>
      </c>
      <c r="B63" t="s">
        <v>88</v>
      </c>
      <c r="C63" t="s">
        <v>87</v>
      </c>
      <c r="E63">
        <v>3</v>
      </c>
      <c r="F63">
        <f>SUM(Tabla3[[#This Row],[Homes]:[Mulleres]])</f>
        <v>3</v>
      </c>
    </row>
    <row r="64" spans="1:6" x14ac:dyDescent="0.25">
      <c r="A64" t="s">
        <v>158</v>
      </c>
      <c r="B64" t="s">
        <v>88</v>
      </c>
      <c r="C64" t="s">
        <v>135</v>
      </c>
      <c r="D64">
        <v>2</v>
      </c>
      <c r="E64">
        <v>1</v>
      </c>
      <c r="F64">
        <f>SUM(Tabla3[[#This Row],[Homes]:[Mulleres]])</f>
        <v>3</v>
      </c>
    </row>
    <row r="65" spans="1:6" x14ac:dyDescent="0.25">
      <c r="A65" t="s">
        <v>158</v>
      </c>
      <c r="B65" t="s">
        <v>88</v>
      </c>
      <c r="C65" t="s">
        <v>139</v>
      </c>
      <c r="D65">
        <v>1</v>
      </c>
      <c r="E65">
        <v>3</v>
      </c>
      <c r="F65">
        <f>SUM(Tabla3[[#This Row],[Homes]:[Mulleres]])</f>
        <v>4</v>
      </c>
    </row>
    <row r="66" spans="1:6" x14ac:dyDescent="0.25">
      <c r="A66" t="s">
        <v>159</v>
      </c>
      <c r="B66" t="s">
        <v>25</v>
      </c>
      <c r="C66" t="s">
        <v>95</v>
      </c>
      <c r="D66">
        <v>2</v>
      </c>
      <c r="E66">
        <v>1</v>
      </c>
      <c r="F66">
        <f>SUM(Tabla3[[#This Row],[Homes]:[Mulleres]])</f>
        <v>3</v>
      </c>
    </row>
    <row r="67" spans="1:6" x14ac:dyDescent="0.25">
      <c r="A67" t="s">
        <v>159</v>
      </c>
      <c r="B67" t="s">
        <v>96</v>
      </c>
      <c r="C67" t="s">
        <v>43</v>
      </c>
      <c r="E67">
        <v>5</v>
      </c>
      <c r="F67">
        <f>SUM(Tabla3[[#This Row],[Homes]:[Mulleres]])</f>
        <v>5</v>
      </c>
    </row>
    <row r="68" spans="1:6" x14ac:dyDescent="0.25">
      <c r="A68" t="s">
        <v>159</v>
      </c>
      <c r="B68" t="s">
        <v>94</v>
      </c>
      <c r="C68" t="s">
        <v>95</v>
      </c>
      <c r="E68">
        <v>1</v>
      </c>
      <c r="F68">
        <f>SUM(Tabla3[[#This Row],[Homes]:[Mulleres]])</f>
        <v>1</v>
      </c>
    </row>
    <row r="69" spans="1:6" x14ac:dyDescent="0.25">
      <c r="A69" t="s">
        <v>159</v>
      </c>
      <c r="B69" t="s">
        <v>93</v>
      </c>
      <c r="C69" t="s">
        <v>43</v>
      </c>
      <c r="D69">
        <v>4</v>
      </c>
      <c r="E69">
        <v>5</v>
      </c>
      <c r="F69">
        <f>SUM(Tabla3[[#This Row],[Homes]:[Mulleres]])</f>
        <v>9</v>
      </c>
    </row>
    <row r="70" spans="1:6" x14ac:dyDescent="0.25">
      <c r="A70" t="s">
        <v>159</v>
      </c>
      <c r="B70" t="s">
        <v>24</v>
      </c>
      <c r="C70" t="s">
        <v>43</v>
      </c>
      <c r="D70">
        <v>1</v>
      </c>
      <c r="E70">
        <v>1</v>
      </c>
      <c r="F70">
        <f>SUM(Tabla3[[#This Row],[Homes]:[Mulleres]])</f>
        <v>2</v>
      </c>
    </row>
    <row r="71" spans="1:6" x14ac:dyDescent="0.25">
      <c r="A71" t="s">
        <v>159</v>
      </c>
      <c r="B71" t="s">
        <v>52</v>
      </c>
      <c r="C71" t="s">
        <v>60</v>
      </c>
      <c r="E71">
        <v>1</v>
      </c>
      <c r="F71">
        <f>SUM(Tabla3[[#This Row],[Homes]:[Mulleres]])</f>
        <v>1</v>
      </c>
    </row>
    <row r="72" spans="1:6" x14ac:dyDescent="0.25">
      <c r="A72" t="s">
        <v>159</v>
      </c>
      <c r="B72" t="s">
        <v>52</v>
      </c>
      <c r="C72" t="s">
        <v>76</v>
      </c>
      <c r="E72">
        <v>1</v>
      </c>
      <c r="F72">
        <f>SUM(Tabla3[[#This Row],[Homes]:[Mulleres]])</f>
        <v>1</v>
      </c>
    </row>
    <row r="73" spans="1:6" x14ac:dyDescent="0.25">
      <c r="A73" t="s">
        <v>159</v>
      </c>
      <c r="B73" t="s">
        <v>52</v>
      </c>
      <c r="C73" t="s">
        <v>99</v>
      </c>
      <c r="E73">
        <v>1</v>
      </c>
      <c r="F73">
        <f>SUM(Tabla3[[#This Row],[Homes]:[Mulleres]])</f>
        <v>1</v>
      </c>
    </row>
    <row r="74" spans="1:6" x14ac:dyDescent="0.25">
      <c r="A74" t="s">
        <v>159</v>
      </c>
      <c r="B74" t="s">
        <v>136</v>
      </c>
      <c r="C74" t="s">
        <v>43</v>
      </c>
      <c r="E74">
        <v>3</v>
      </c>
      <c r="F74">
        <f>SUM(Tabla3[[#This Row],[Homes]:[Mulleres]])</f>
        <v>3</v>
      </c>
    </row>
    <row r="75" spans="1:6" x14ac:dyDescent="0.25">
      <c r="A75" t="s">
        <v>159</v>
      </c>
      <c r="B75" t="s">
        <v>142</v>
      </c>
      <c r="C75" t="s">
        <v>74</v>
      </c>
      <c r="D75">
        <v>1</v>
      </c>
      <c r="F75">
        <f>SUM(Tabla3[[#This Row],[Homes]:[Mulleres]])</f>
        <v>1</v>
      </c>
    </row>
    <row r="76" spans="1:6" x14ac:dyDescent="0.25">
      <c r="A76" t="s">
        <v>159</v>
      </c>
      <c r="B76" t="s">
        <v>138</v>
      </c>
      <c r="C76" t="s">
        <v>87</v>
      </c>
      <c r="D76">
        <v>1</v>
      </c>
      <c r="E76">
        <v>4</v>
      </c>
      <c r="F76">
        <f>SUM(Tabla3[[#This Row],[Homes]:[Mulleres]])</f>
        <v>5</v>
      </c>
    </row>
    <row r="77" spans="1:6" x14ac:dyDescent="0.25">
      <c r="A77" t="s">
        <v>159</v>
      </c>
      <c r="B77" t="s">
        <v>138</v>
      </c>
      <c r="C77" t="s">
        <v>135</v>
      </c>
      <c r="D77">
        <v>1</v>
      </c>
      <c r="E77">
        <v>2</v>
      </c>
      <c r="F77">
        <f>SUM(Tabla3[[#This Row],[Homes]:[Mulleres]])</f>
        <v>3</v>
      </c>
    </row>
    <row r="78" spans="1:6" x14ac:dyDescent="0.25">
      <c r="A78" t="s">
        <v>159</v>
      </c>
      <c r="B78" t="s">
        <v>138</v>
      </c>
      <c r="C78" t="s">
        <v>139</v>
      </c>
      <c r="D78">
        <v>1</v>
      </c>
      <c r="E78">
        <v>2</v>
      </c>
      <c r="F78">
        <f>SUM(Tabla3[[#This Row],[Homes]:[Mulleres]])</f>
        <v>3</v>
      </c>
    </row>
    <row r="79" spans="1:6" x14ac:dyDescent="0.25">
      <c r="A79" t="s">
        <v>159</v>
      </c>
      <c r="B79" t="s">
        <v>140</v>
      </c>
      <c r="C79" t="s">
        <v>108</v>
      </c>
      <c r="D79">
        <v>2</v>
      </c>
      <c r="F79">
        <f>SUM(Tabla3[[#This Row],[Homes]:[Mulleres]])</f>
        <v>2</v>
      </c>
    </row>
    <row r="80" spans="1:6" x14ac:dyDescent="0.25">
      <c r="A80" t="s">
        <v>159</v>
      </c>
      <c r="B80" t="s">
        <v>140</v>
      </c>
      <c r="C80" t="s">
        <v>91</v>
      </c>
      <c r="D80">
        <v>2</v>
      </c>
      <c r="E80">
        <v>10</v>
      </c>
      <c r="F80">
        <f>SUM(Tabla3[[#This Row],[Homes]:[Mulleres]])</f>
        <v>12</v>
      </c>
    </row>
    <row r="81" spans="1:6" x14ac:dyDescent="0.25">
      <c r="A81" t="s">
        <v>159</v>
      </c>
      <c r="B81" t="s">
        <v>174</v>
      </c>
      <c r="C81" t="s">
        <v>43</v>
      </c>
      <c r="E81">
        <v>1</v>
      </c>
      <c r="F81">
        <f>SUM(Tabla3[[#This Row],[Homes]:[Mulleres]])</f>
        <v>1</v>
      </c>
    </row>
    <row r="82" spans="1:6" x14ac:dyDescent="0.25">
      <c r="A82" t="s">
        <v>160</v>
      </c>
      <c r="B82" t="s">
        <v>27</v>
      </c>
      <c r="C82" t="s">
        <v>63</v>
      </c>
      <c r="D82">
        <v>1</v>
      </c>
      <c r="E82">
        <v>3</v>
      </c>
      <c r="F82">
        <f>SUM(Tabla3[[#This Row],[Homes]:[Mulleres]])</f>
        <v>4</v>
      </c>
    </row>
    <row r="83" spans="1:6" x14ac:dyDescent="0.25">
      <c r="A83" t="s">
        <v>160</v>
      </c>
      <c r="B83" t="s">
        <v>27</v>
      </c>
      <c r="C83" t="s">
        <v>98</v>
      </c>
      <c r="D83">
        <v>2</v>
      </c>
      <c r="E83">
        <v>1</v>
      </c>
      <c r="F83">
        <f>SUM(Tabla3[[#This Row],[Homes]:[Mulleres]])</f>
        <v>3</v>
      </c>
    </row>
    <row r="84" spans="1:6" x14ac:dyDescent="0.25">
      <c r="A84" t="s">
        <v>160</v>
      </c>
      <c r="B84" t="s">
        <v>27</v>
      </c>
      <c r="C84" t="s">
        <v>110</v>
      </c>
      <c r="D84">
        <v>1</v>
      </c>
      <c r="F84">
        <f>SUM(Tabla3[[#This Row],[Homes]:[Mulleres]])</f>
        <v>1</v>
      </c>
    </row>
    <row r="85" spans="1:6" x14ac:dyDescent="0.25">
      <c r="A85" t="s">
        <v>160</v>
      </c>
      <c r="B85" t="s">
        <v>100</v>
      </c>
      <c r="C85" t="s">
        <v>70</v>
      </c>
      <c r="D85">
        <v>1</v>
      </c>
      <c r="F85">
        <f>SUM(Tabla3[[#This Row],[Homes]:[Mulleres]])</f>
        <v>1</v>
      </c>
    </row>
    <row r="86" spans="1:6" x14ac:dyDescent="0.25">
      <c r="A86" t="s">
        <v>161</v>
      </c>
      <c r="B86" t="s">
        <v>103</v>
      </c>
      <c r="C86" t="s">
        <v>102</v>
      </c>
      <c r="D86">
        <v>5</v>
      </c>
      <c r="F86">
        <f>SUM(Tabla3[[#This Row],[Homes]:[Mulleres]])</f>
        <v>5</v>
      </c>
    </row>
    <row r="87" spans="1:6" x14ac:dyDescent="0.25">
      <c r="A87" t="s">
        <v>161</v>
      </c>
      <c r="B87" t="s">
        <v>103</v>
      </c>
      <c r="C87" t="s">
        <v>57</v>
      </c>
      <c r="D87">
        <v>5</v>
      </c>
      <c r="E87">
        <v>1</v>
      </c>
      <c r="F87">
        <f>SUM(Tabla3[[#This Row],[Homes]:[Mulleres]])</f>
        <v>6</v>
      </c>
    </row>
    <row r="88" spans="1:6" x14ac:dyDescent="0.25">
      <c r="A88" t="s">
        <v>161</v>
      </c>
      <c r="B88" t="s">
        <v>104</v>
      </c>
      <c r="C88" t="s">
        <v>57</v>
      </c>
      <c r="D88">
        <v>1</v>
      </c>
      <c r="F88">
        <f>SUM(Tabla3[[#This Row],[Homes]:[Mulleres]])</f>
        <v>1</v>
      </c>
    </row>
    <row r="89" spans="1:6" x14ac:dyDescent="0.25">
      <c r="A89" t="s">
        <v>161</v>
      </c>
      <c r="B89" t="s">
        <v>101</v>
      </c>
      <c r="C89" t="s">
        <v>102</v>
      </c>
      <c r="D89">
        <v>4</v>
      </c>
      <c r="E89">
        <v>3</v>
      </c>
      <c r="F89">
        <f>SUM(Tabla3[[#This Row],[Homes]:[Mulleres]])</f>
        <v>7</v>
      </c>
    </row>
    <row r="90" spans="1:6" x14ac:dyDescent="0.25">
      <c r="A90" t="s">
        <v>161</v>
      </c>
      <c r="B90" t="s">
        <v>127</v>
      </c>
      <c r="C90" t="s">
        <v>102</v>
      </c>
      <c r="D90">
        <v>1</v>
      </c>
      <c r="F90">
        <f>SUM(Tabla3[[#This Row],[Homes]:[Mulleres]])</f>
        <v>1</v>
      </c>
    </row>
    <row r="91" spans="1:6" x14ac:dyDescent="0.25">
      <c r="A91" t="s">
        <v>161</v>
      </c>
      <c r="B91" t="s">
        <v>127</v>
      </c>
      <c r="C91" t="s">
        <v>113</v>
      </c>
      <c r="D91">
        <v>1</v>
      </c>
      <c r="F91">
        <f>SUM(Tabla3[[#This Row],[Homes]:[Mulleres]])</f>
        <v>1</v>
      </c>
    </row>
    <row r="92" spans="1:6" x14ac:dyDescent="0.25">
      <c r="A92" t="s">
        <v>161</v>
      </c>
      <c r="B92" t="s">
        <v>29</v>
      </c>
      <c r="C92" t="s">
        <v>117</v>
      </c>
      <c r="E92">
        <v>1</v>
      </c>
      <c r="F92">
        <f>SUM(Tabla3[[#This Row],[Homes]:[Mulleres]])</f>
        <v>1</v>
      </c>
    </row>
    <row r="93" spans="1:6" x14ac:dyDescent="0.25">
      <c r="A93" t="s">
        <v>161</v>
      </c>
      <c r="B93" t="s">
        <v>175</v>
      </c>
      <c r="C93" t="s">
        <v>102</v>
      </c>
      <c r="D93">
        <v>1</v>
      </c>
      <c r="F93">
        <f>SUM(Tabla3[[#This Row],[Homes]:[Mulleres]])</f>
        <v>1</v>
      </c>
    </row>
    <row r="94" spans="1:6" x14ac:dyDescent="0.25">
      <c r="A94" t="s">
        <v>161</v>
      </c>
      <c r="B94" t="s">
        <v>30</v>
      </c>
      <c r="C94" t="s">
        <v>102</v>
      </c>
      <c r="E94">
        <v>1</v>
      </c>
      <c r="F94">
        <f>SUM(Tabla3[[#This Row],[Homes]:[Mulleres]])</f>
        <v>1</v>
      </c>
    </row>
    <row r="95" spans="1:6" x14ac:dyDescent="0.25">
      <c r="A95" t="s">
        <v>162</v>
      </c>
      <c r="B95" t="s">
        <v>105</v>
      </c>
      <c r="C95" t="s">
        <v>78</v>
      </c>
      <c r="E95">
        <v>1</v>
      </c>
      <c r="F95">
        <f>SUM(Tabla3[[#This Row],[Homes]:[Mulleres]])</f>
        <v>1</v>
      </c>
    </row>
    <row r="96" spans="1:6" x14ac:dyDescent="0.25">
      <c r="A96" t="s">
        <v>162</v>
      </c>
      <c r="B96" t="s">
        <v>31</v>
      </c>
      <c r="C96" t="s">
        <v>106</v>
      </c>
      <c r="D96">
        <v>1</v>
      </c>
      <c r="E96">
        <v>2</v>
      </c>
      <c r="F96">
        <f>SUM(Tabla3[[#This Row],[Homes]:[Mulleres]])</f>
        <v>3</v>
      </c>
    </row>
    <row r="97" spans="1:6" x14ac:dyDescent="0.25">
      <c r="A97" t="s">
        <v>162</v>
      </c>
      <c r="B97" t="s">
        <v>31</v>
      </c>
      <c r="C97" t="s">
        <v>135</v>
      </c>
      <c r="E97">
        <v>1</v>
      </c>
      <c r="F97">
        <f>SUM(Tabla3[[#This Row],[Homes]:[Mulleres]])</f>
        <v>1</v>
      </c>
    </row>
    <row r="98" spans="1:6" x14ac:dyDescent="0.25">
      <c r="A98" t="s">
        <v>162</v>
      </c>
      <c r="B98" t="s">
        <v>31</v>
      </c>
      <c r="C98" t="s">
        <v>110</v>
      </c>
      <c r="E98">
        <v>1</v>
      </c>
      <c r="F98">
        <f>SUM(Tabla3[[#This Row],[Homes]:[Mulleres]])</f>
        <v>1</v>
      </c>
    </row>
    <row r="99" spans="1:6" x14ac:dyDescent="0.25">
      <c r="A99" t="s">
        <v>163</v>
      </c>
      <c r="B99" t="s">
        <v>129</v>
      </c>
      <c r="C99" t="s">
        <v>53</v>
      </c>
      <c r="D99">
        <v>3</v>
      </c>
      <c r="E99">
        <v>9</v>
      </c>
      <c r="F99">
        <f>SUM(Tabla3[[#This Row],[Homes]:[Mulleres]])</f>
        <v>12</v>
      </c>
    </row>
    <row r="100" spans="1:6" x14ac:dyDescent="0.25">
      <c r="A100" t="s">
        <v>163</v>
      </c>
      <c r="B100" t="s">
        <v>143</v>
      </c>
      <c r="C100" t="s">
        <v>53</v>
      </c>
      <c r="D100">
        <v>1</v>
      </c>
      <c r="F100">
        <f>SUM(Tabla3[[#This Row],[Homes]:[Mulleres]])</f>
        <v>1</v>
      </c>
    </row>
    <row r="101" spans="1:6" x14ac:dyDescent="0.25">
      <c r="A101" t="s">
        <v>163</v>
      </c>
      <c r="B101" t="s">
        <v>107</v>
      </c>
      <c r="C101" t="s">
        <v>60</v>
      </c>
      <c r="E101">
        <v>1</v>
      </c>
      <c r="F101">
        <f>SUM(Tabla3[[#This Row],[Homes]:[Mulleres]])</f>
        <v>1</v>
      </c>
    </row>
    <row r="102" spans="1:6" x14ac:dyDescent="0.25">
      <c r="A102" t="s">
        <v>163</v>
      </c>
      <c r="B102" t="s">
        <v>107</v>
      </c>
      <c r="C102" t="s">
        <v>59</v>
      </c>
      <c r="D102">
        <v>1</v>
      </c>
      <c r="E102">
        <v>1</v>
      </c>
      <c r="F102">
        <f>SUM(Tabla3[[#This Row],[Homes]:[Mulleres]])</f>
        <v>2</v>
      </c>
    </row>
    <row r="103" spans="1:6" x14ac:dyDescent="0.25">
      <c r="A103" t="s">
        <v>163</v>
      </c>
      <c r="B103" t="s">
        <v>107</v>
      </c>
      <c r="C103" t="s">
        <v>74</v>
      </c>
      <c r="E103">
        <v>3</v>
      </c>
      <c r="F103">
        <f>SUM(Tabla3[[#This Row],[Homes]:[Mulleres]])</f>
        <v>3</v>
      </c>
    </row>
    <row r="104" spans="1:6" x14ac:dyDescent="0.25">
      <c r="A104" t="s">
        <v>163</v>
      </c>
      <c r="B104" t="s">
        <v>83</v>
      </c>
      <c r="C104" t="s">
        <v>106</v>
      </c>
      <c r="D104">
        <v>1</v>
      </c>
      <c r="F104">
        <f>SUM(Tabla3[[#This Row],[Homes]:[Mulleres]])</f>
        <v>1</v>
      </c>
    </row>
    <row r="105" spans="1:6" x14ac:dyDescent="0.25">
      <c r="A105" t="s">
        <v>163</v>
      </c>
      <c r="B105" t="s">
        <v>83</v>
      </c>
      <c r="C105" t="s">
        <v>116</v>
      </c>
      <c r="E105">
        <v>3</v>
      </c>
      <c r="F105">
        <f>SUM(Tabla3[[#This Row],[Homes]:[Mulleres]])</f>
        <v>3</v>
      </c>
    </row>
    <row r="106" spans="1:6" x14ac:dyDescent="0.25">
      <c r="A106" t="s">
        <v>164</v>
      </c>
      <c r="B106" t="s">
        <v>66</v>
      </c>
      <c r="C106" t="s">
        <v>111</v>
      </c>
      <c r="D106">
        <v>1</v>
      </c>
      <c r="F106">
        <f>SUM(Tabla3[[#This Row],[Homes]:[Mulleres]])</f>
        <v>1</v>
      </c>
    </row>
    <row r="107" spans="1:6" x14ac:dyDescent="0.25">
      <c r="A107" t="s">
        <v>164</v>
      </c>
      <c r="B107" t="s">
        <v>66</v>
      </c>
      <c r="C107" t="s">
        <v>121</v>
      </c>
      <c r="D107">
        <v>1</v>
      </c>
      <c r="E107">
        <v>1</v>
      </c>
      <c r="F107">
        <f>SUM(Tabla3[[#This Row],[Homes]:[Mulleres]])</f>
        <v>2</v>
      </c>
    </row>
    <row r="108" spans="1:6" x14ac:dyDescent="0.25">
      <c r="A108" t="s">
        <v>165</v>
      </c>
      <c r="B108" t="s">
        <v>33</v>
      </c>
      <c r="C108" t="s">
        <v>95</v>
      </c>
      <c r="D108">
        <v>3</v>
      </c>
      <c r="E108">
        <v>2</v>
      </c>
      <c r="F108">
        <f>SUM(Tabla3[[#This Row],[Homes]:[Mulleres]])</f>
        <v>5</v>
      </c>
    </row>
    <row r="109" spans="1:6" x14ac:dyDescent="0.25">
      <c r="A109" t="s">
        <v>166</v>
      </c>
      <c r="B109" t="s">
        <v>176</v>
      </c>
      <c r="C109" t="s">
        <v>44</v>
      </c>
      <c r="D109">
        <v>4</v>
      </c>
      <c r="E109">
        <v>3</v>
      </c>
      <c r="F109">
        <f>SUM(Tabla3[[#This Row],[Homes]:[Mulleres]])</f>
        <v>7</v>
      </c>
    </row>
    <row r="110" spans="1:6" x14ac:dyDescent="0.25">
      <c r="A110" t="s">
        <v>167</v>
      </c>
      <c r="B110" t="s">
        <v>112</v>
      </c>
      <c r="C110" t="s">
        <v>118</v>
      </c>
      <c r="D110">
        <v>4</v>
      </c>
      <c r="E110">
        <v>3</v>
      </c>
      <c r="F110">
        <f>SUM(Tabla3[[#This Row],[Homes]:[Mulleres]])</f>
        <v>7</v>
      </c>
    </row>
    <row r="111" spans="1:6" x14ac:dyDescent="0.25">
      <c r="A111" t="s">
        <v>167</v>
      </c>
      <c r="B111" t="s">
        <v>119</v>
      </c>
      <c r="C111" t="s">
        <v>120</v>
      </c>
      <c r="D111">
        <v>1</v>
      </c>
      <c r="E111">
        <v>5</v>
      </c>
      <c r="F111">
        <f>SUM(Tabla3[[#This Row],[Homes]:[Mulleres]])</f>
        <v>6</v>
      </c>
    </row>
    <row r="112" spans="1:6" x14ac:dyDescent="0.25">
      <c r="A112" t="s">
        <v>167</v>
      </c>
      <c r="B112" t="s">
        <v>119</v>
      </c>
      <c r="C112" t="s">
        <v>125</v>
      </c>
      <c r="D112">
        <v>1</v>
      </c>
      <c r="E112">
        <v>1</v>
      </c>
      <c r="F112">
        <f>SUM(Tabla3[[#This Row],[Homes]:[Mulleres]])</f>
        <v>2</v>
      </c>
    </row>
    <row r="113" spans="1:6" x14ac:dyDescent="0.25">
      <c r="A113" t="s">
        <v>167</v>
      </c>
      <c r="B113" t="s">
        <v>124</v>
      </c>
      <c r="C113" t="s">
        <v>70</v>
      </c>
      <c r="D113">
        <v>1</v>
      </c>
      <c r="F113">
        <f>SUM(Tabla3[[#This Row],[Homes]:[Mulleres]])</f>
        <v>1</v>
      </c>
    </row>
    <row r="114" spans="1:6" x14ac:dyDescent="0.25">
      <c r="A114" t="s">
        <v>167</v>
      </c>
      <c r="B114" t="s">
        <v>114</v>
      </c>
      <c r="C114" t="s">
        <v>111</v>
      </c>
      <c r="E114">
        <v>1</v>
      </c>
      <c r="F114">
        <f>SUM(Tabla3[[#This Row],[Homes]:[Mulleres]])</f>
        <v>1</v>
      </c>
    </row>
    <row r="115" spans="1:6" x14ac:dyDescent="0.25">
      <c r="A115" t="s">
        <v>167</v>
      </c>
      <c r="B115" t="s">
        <v>114</v>
      </c>
      <c r="C115" t="s">
        <v>113</v>
      </c>
      <c r="D115">
        <v>6</v>
      </c>
      <c r="E115">
        <v>2</v>
      </c>
      <c r="F115">
        <f>SUM(Tabla3[[#This Row],[Homes]:[Mulleres]])</f>
        <v>8</v>
      </c>
    </row>
    <row r="116" spans="1:6" x14ac:dyDescent="0.25">
      <c r="A116" t="s">
        <v>167</v>
      </c>
      <c r="B116" t="s">
        <v>114</v>
      </c>
      <c r="C116" t="s">
        <v>118</v>
      </c>
      <c r="E116">
        <v>1</v>
      </c>
      <c r="F116">
        <f>SUM(Tabla3[[#This Row],[Homes]:[Mulleres]])</f>
        <v>1</v>
      </c>
    </row>
    <row r="117" spans="1:6" x14ac:dyDescent="0.25">
      <c r="A117" t="s">
        <v>167</v>
      </c>
      <c r="B117" t="s">
        <v>114</v>
      </c>
      <c r="C117" t="s">
        <v>123</v>
      </c>
      <c r="D117">
        <v>2</v>
      </c>
      <c r="F117">
        <f>SUM(Tabla3[[#This Row],[Homes]:[Mulleres]])</f>
        <v>2</v>
      </c>
    </row>
    <row r="118" spans="1:6" x14ac:dyDescent="0.25">
      <c r="A118" t="s">
        <v>167</v>
      </c>
      <c r="B118" t="s">
        <v>114</v>
      </c>
      <c r="C118" t="s">
        <v>115</v>
      </c>
      <c r="D118">
        <v>13</v>
      </c>
      <c r="E118">
        <v>7</v>
      </c>
      <c r="F118">
        <f>SUM(Tabla3[[#This Row],[Homes]:[Mulleres]])</f>
        <v>20</v>
      </c>
    </row>
    <row r="119" spans="1:6" x14ac:dyDescent="0.25">
      <c r="A119" t="s">
        <v>167</v>
      </c>
      <c r="B119" t="s">
        <v>114</v>
      </c>
      <c r="C119" t="s">
        <v>70</v>
      </c>
      <c r="D119">
        <v>4</v>
      </c>
      <c r="E119">
        <v>1</v>
      </c>
      <c r="F119">
        <f>SUM(Tabla3[[#This Row],[Homes]:[Mulleres]])</f>
        <v>5</v>
      </c>
    </row>
    <row r="120" spans="1:6" x14ac:dyDescent="0.25">
      <c r="A120" t="s">
        <v>167</v>
      </c>
      <c r="B120" t="s">
        <v>37</v>
      </c>
      <c r="C120" t="s">
        <v>115</v>
      </c>
      <c r="E120">
        <v>1</v>
      </c>
      <c r="F120">
        <f>SUM(Tabla3[[#This Row],[Homes]:[Mulleres]])</f>
        <v>1</v>
      </c>
    </row>
    <row r="121" spans="1:6" x14ac:dyDescent="0.25">
      <c r="A121" t="s">
        <v>167</v>
      </c>
      <c r="B121" t="s">
        <v>37</v>
      </c>
      <c r="C121" t="s">
        <v>70</v>
      </c>
      <c r="E121">
        <v>1</v>
      </c>
      <c r="F121">
        <f>SUM(Tabla3[[#This Row],[Homes]:[Mulleres]])</f>
        <v>1</v>
      </c>
    </row>
    <row r="122" spans="1:6" x14ac:dyDescent="0.25">
      <c r="A122" t="s">
        <v>167</v>
      </c>
      <c r="B122" t="s">
        <v>35</v>
      </c>
      <c r="C122" t="s">
        <v>113</v>
      </c>
      <c r="D122">
        <v>5</v>
      </c>
      <c r="E122">
        <v>1</v>
      </c>
      <c r="F122">
        <f>SUM(Tabla3[[#This Row],[Homes]:[Mulleres]])</f>
        <v>6</v>
      </c>
    </row>
    <row r="123" spans="1:6" x14ac:dyDescent="0.25">
      <c r="A123" t="s">
        <v>167</v>
      </c>
      <c r="B123" t="s">
        <v>35</v>
      </c>
      <c r="C123" t="s">
        <v>70</v>
      </c>
      <c r="D123">
        <v>9</v>
      </c>
      <c r="F123">
        <f>SUM(Tabla3[[#This Row],[Homes]:[Mulleres]])</f>
        <v>9</v>
      </c>
    </row>
    <row r="124" spans="1:6" x14ac:dyDescent="0.25">
      <c r="A124" t="s">
        <v>167</v>
      </c>
      <c r="B124" t="s">
        <v>109</v>
      </c>
      <c r="C124" t="s">
        <v>108</v>
      </c>
      <c r="D124">
        <v>1</v>
      </c>
      <c r="F124">
        <f>SUM(Tabla3[[#This Row],[Homes]:[Mulleres]])</f>
        <v>1</v>
      </c>
    </row>
    <row r="125" spans="1:6" x14ac:dyDescent="0.25">
      <c r="A125" t="s">
        <v>167</v>
      </c>
      <c r="B125" t="s">
        <v>109</v>
      </c>
      <c r="C125" t="s">
        <v>116</v>
      </c>
      <c r="D125">
        <v>1</v>
      </c>
      <c r="E125">
        <v>1</v>
      </c>
      <c r="F125">
        <f>SUM(Tabla3[[#This Row],[Homes]:[Mulleres]])</f>
        <v>2</v>
      </c>
    </row>
    <row r="126" spans="1:6" x14ac:dyDescent="0.25">
      <c r="A126" s="11" t="s">
        <v>187</v>
      </c>
      <c r="B126" s="11"/>
      <c r="C126" s="11"/>
      <c r="D126" s="11">
        <f>SUBTOTAL(109,D11:D125)</f>
        <v>190</v>
      </c>
      <c r="E126" s="11">
        <f>SUBTOTAL(109,E11:E125)</f>
        <v>224</v>
      </c>
      <c r="F126" s="12">
        <f>SUM(Tabla3[[#This Row],[Homes]:[Mulleres]])</f>
        <v>414</v>
      </c>
    </row>
  </sheetData>
  <mergeCells count="1">
    <mergeCell ref="C1:F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1BD7F-BAEE-4013-A78C-CF880593AB26}">
  <dimension ref="A1:H43"/>
  <sheetViews>
    <sheetView workbookViewId="0">
      <selection activeCell="F6" sqref="F6"/>
    </sheetView>
  </sheetViews>
  <sheetFormatPr baseColWidth="10" defaultRowHeight="15" x14ac:dyDescent="0.25"/>
  <cols>
    <col min="1" max="1" width="14" customWidth="1"/>
    <col min="4" max="4" width="13.140625" customWidth="1"/>
    <col min="6" max="6" width="15.140625" customWidth="1"/>
    <col min="7" max="7" width="20.42578125" customWidth="1"/>
  </cols>
  <sheetData>
    <row r="1" spans="1:8" s="2" customFormat="1" ht="52.5" customHeight="1" thickBot="1" x14ac:dyDescent="0.3">
      <c r="A1" s="1"/>
      <c r="B1" s="1"/>
      <c r="C1" s="1"/>
      <c r="D1" s="1"/>
      <c r="E1" s="24" t="s">
        <v>177</v>
      </c>
      <c r="F1" s="24"/>
      <c r="G1" s="24"/>
    </row>
    <row r="2" spans="1:8" s="3" customFormat="1" ht="12" x14ac:dyDescent="0.25">
      <c r="D2" s="4"/>
    </row>
    <row r="3" spans="1:8" s="5" customFormat="1" ht="15" customHeight="1" x14ac:dyDescent="0.25">
      <c r="A3" s="5" t="s">
        <v>178</v>
      </c>
      <c r="D3" s="6"/>
    </row>
    <row r="4" spans="1:8" s="5" customFormat="1" ht="15" customHeight="1" x14ac:dyDescent="0.25">
      <c r="A4" s="5" t="s">
        <v>192</v>
      </c>
      <c r="D4" s="6"/>
    </row>
    <row r="5" spans="1:8" s="5" customFormat="1" ht="15" customHeight="1" x14ac:dyDescent="0.25">
      <c r="A5" s="5" t="s">
        <v>190</v>
      </c>
      <c r="D5" s="6"/>
    </row>
    <row r="6" spans="1:8" s="5" customFormat="1" ht="15" customHeight="1" x14ac:dyDescent="0.25">
      <c r="A6" s="7" t="s">
        <v>180</v>
      </c>
      <c r="D6" s="6"/>
      <c r="F6" s="23" t="s">
        <v>201</v>
      </c>
    </row>
    <row r="7" spans="1:8" s="5" customFormat="1" ht="15" customHeight="1" x14ac:dyDescent="0.25">
      <c r="A7" s="8" t="s">
        <v>179</v>
      </c>
      <c r="D7" s="6"/>
      <c r="H7" s="9"/>
    </row>
    <row r="10" spans="1:8" x14ac:dyDescent="0.25">
      <c r="A10" t="s">
        <v>198</v>
      </c>
      <c r="B10" t="s">
        <v>183</v>
      </c>
      <c r="C10" t="s">
        <v>184</v>
      </c>
      <c r="D10" t="s">
        <v>185</v>
      </c>
      <c r="E10" t="s">
        <v>186</v>
      </c>
    </row>
    <row r="11" spans="1:8" x14ac:dyDescent="0.25">
      <c r="A11" t="s">
        <v>193</v>
      </c>
      <c r="B11">
        <v>34</v>
      </c>
      <c r="C11">
        <v>17</v>
      </c>
      <c r="E11">
        <f>SUM(Tabla4[[#This Row],[Homes]:[Sen asignar]])</f>
        <v>51</v>
      </c>
    </row>
    <row r="12" spans="1:8" x14ac:dyDescent="0.25">
      <c r="A12" t="s">
        <v>194</v>
      </c>
      <c r="B12">
        <v>13</v>
      </c>
      <c r="C12">
        <v>25</v>
      </c>
      <c r="E12">
        <f>SUM(Tabla4[[#This Row],[Homes]:[Sen asignar]])</f>
        <v>38</v>
      </c>
    </row>
    <row r="13" spans="1:8" x14ac:dyDescent="0.25">
      <c r="A13" t="s">
        <v>36</v>
      </c>
      <c r="B13">
        <v>1</v>
      </c>
      <c r="C13">
        <v>1</v>
      </c>
      <c r="E13">
        <f>SUM(Tabla4[[#This Row],[Homes]:[Sen asignar]])</f>
        <v>2</v>
      </c>
    </row>
    <row r="14" spans="1:8" x14ac:dyDescent="0.25">
      <c r="A14" t="s">
        <v>32</v>
      </c>
      <c r="C14">
        <v>1</v>
      </c>
      <c r="E14">
        <f>SUM(Tabla4[[#This Row],[Homes]:[Sen asignar]])</f>
        <v>1</v>
      </c>
    </row>
    <row r="15" spans="1:8" x14ac:dyDescent="0.25">
      <c r="A15" t="s">
        <v>11</v>
      </c>
      <c r="B15">
        <v>5</v>
      </c>
      <c r="C15">
        <v>3</v>
      </c>
      <c r="E15">
        <f>SUM(Tabla4[[#This Row],[Homes]:[Sen asignar]])</f>
        <v>8</v>
      </c>
    </row>
    <row r="16" spans="1:8" x14ac:dyDescent="0.25">
      <c r="A16" t="s">
        <v>7</v>
      </c>
      <c r="B16">
        <v>2</v>
      </c>
      <c r="E16">
        <f>SUM(Tabla4[[#This Row],[Homes]:[Sen asignar]])</f>
        <v>2</v>
      </c>
    </row>
    <row r="17" spans="1:5" x14ac:dyDescent="0.25">
      <c r="A17" t="s">
        <v>10</v>
      </c>
      <c r="B17">
        <v>3</v>
      </c>
      <c r="C17">
        <v>2</v>
      </c>
      <c r="E17">
        <f>SUM(Tabla4[[#This Row],[Homes]:[Sen asignar]])</f>
        <v>5</v>
      </c>
    </row>
    <row r="18" spans="1:5" x14ac:dyDescent="0.25">
      <c r="A18" t="s">
        <v>13</v>
      </c>
      <c r="B18">
        <v>2</v>
      </c>
      <c r="C18">
        <v>2</v>
      </c>
      <c r="E18">
        <f>SUM(Tabla4[[#This Row],[Homes]:[Sen asignar]])</f>
        <v>4</v>
      </c>
    </row>
    <row r="19" spans="1:5" x14ac:dyDescent="0.25">
      <c r="A19" t="s">
        <v>8</v>
      </c>
      <c r="B19">
        <v>9</v>
      </c>
      <c r="C19">
        <v>14</v>
      </c>
      <c r="E19">
        <f>SUM(Tabla4[[#This Row],[Homes]:[Sen asignar]])</f>
        <v>23</v>
      </c>
    </row>
    <row r="20" spans="1:5" x14ac:dyDescent="0.25">
      <c r="A20" t="s">
        <v>14</v>
      </c>
      <c r="B20">
        <v>1</v>
      </c>
      <c r="E20">
        <f>SUM(Tabla4[[#This Row],[Homes]:[Sen asignar]])</f>
        <v>1</v>
      </c>
    </row>
    <row r="21" spans="1:5" x14ac:dyDescent="0.25">
      <c r="A21" t="s">
        <v>3</v>
      </c>
      <c r="B21">
        <v>6</v>
      </c>
      <c r="C21">
        <v>7</v>
      </c>
      <c r="E21">
        <f>SUM(Tabla4[[#This Row],[Homes]:[Sen asignar]])</f>
        <v>13</v>
      </c>
    </row>
    <row r="22" spans="1:5" x14ac:dyDescent="0.25">
      <c r="A22" t="s">
        <v>5</v>
      </c>
      <c r="B22">
        <v>4</v>
      </c>
      <c r="C22">
        <v>5</v>
      </c>
      <c r="E22">
        <f>SUM(Tabla4[[#This Row],[Homes]:[Sen asignar]])</f>
        <v>9</v>
      </c>
    </row>
    <row r="23" spans="1:5" x14ac:dyDescent="0.25">
      <c r="A23" t="s">
        <v>195</v>
      </c>
      <c r="B23">
        <v>1</v>
      </c>
      <c r="C23">
        <v>1</v>
      </c>
      <c r="E23">
        <f>SUM(Tabla4[[#This Row],[Homes]:[Sen asignar]])</f>
        <v>2</v>
      </c>
    </row>
    <row r="24" spans="1:5" x14ac:dyDescent="0.25">
      <c r="A24" t="s">
        <v>1</v>
      </c>
      <c r="B24">
        <v>508</v>
      </c>
      <c r="C24">
        <v>696</v>
      </c>
      <c r="D24">
        <v>1</v>
      </c>
      <c r="E24">
        <f>SUM(Tabla4[[#This Row],[Homes]:[Sen asignar]])</f>
        <v>1205</v>
      </c>
    </row>
    <row r="25" spans="1:5" x14ac:dyDescent="0.25">
      <c r="A25" t="s">
        <v>16</v>
      </c>
      <c r="C25">
        <v>1</v>
      </c>
      <c r="E25">
        <f>SUM(Tabla4[[#This Row],[Homes]:[Sen asignar]])</f>
        <v>1</v>
      </c>
    </row>
    <row r="26" spans="1:5" x14ac:dyDescent="0.25">
      <c r="A26" t="s">
        <v>21</v>
      </c>
      <c r="C26">
        <v>2</v>
      </c>
      <c r="E26">
        <f>SUM(Tabla4[[#This Row],[Homes]:[Sen asignar]])</f>
        <v>2</v>
      </c>
    </row>
    <row r="27" spans="1:5" x14ac:dyDescent="0.25">
      <c r="A27" t="s">
        <v>40</v>
      </c>
      <c r="B27">
        <v>2</v>
      </c>
      <c r="E27">
        <f>SUM(Tabla4[[#This Row],[Homes]:[Sen asignar]])</f>
        <v>2</v>
      </c>
    </row>
    <row r="28" spans="1:5" x14ac:dyDescent="0.25">
      <c r="A28" t="s">
        <v>39</v>
      </c>
      <c r="C28">
        <v>2</v>
      </c>
      <c r="E28">
        <f>SUM(Tabla4[[#This Row],[Homes]:[Sen asignar]])</f>
        <v>2</v>
      </c>
    </row>
    <row r="29" spans="1:5" x14ac:dyDescent="0.25">
      <c r="A29" t="s">
        <v>196</v>
      </c>
      <c r="C29">
        <v>1</v>
      </c>
      <c r="E29">
        <f>SUM(Tabla4[[#This Row],[Homes]:[Sen asignar]])</f>
        <v>1</v>
      </c>
    </row>
    <row r="30" spans="1:5" x14ac:dyDescent="0.25">
      <c r="A30" t="s">
        <v>2</v>
      </c>
      <c r="B30">
        <v>4</v>
      </c>
      <c r="C30">
        <v>4</v>
      </c>
      <c r="D30">
        <v>2</v>
      </c>
      <c r="E30">
        <f>SUM(Tabla4[[#This Row],[Homes]:[Sen asignar]])</f>
        <v>10</v>
      </c>
    </row>
    <row r="31" spans="1:5" x14ac:dyDescent="0.25">
      <c r="A31" t="s">
        <v>4</v>
      </c>
      <c r="C31">
        <v>1</v>
      </c>
      <c r="E31">
        <f>SUM(Tabla4[[#This Row],[Homes]:[Sen asignar]])</f>
        <v>1</v>
      </c>
    </row>
    <row r="32" spans="1:5" x14ac:dyDescent="0.25">
      <c r="A32" t="s">
        <v>17</v>
      </c>
      <c r="B32">
        <v>1</v>
      </c>
      <c r="C32">
        <v>1</v>
      </c>
      <c r="E32">
        <f>SUM(Tabla4[[#This Row],[Homes]:[Sen asignar]])</f>
        <v>2</v>
      </c>
    </row>
    <row r="33" spans="1:5" x14ac:dyDescent="0.25">
      <c r="A33" t="s">
        <v>197</v>
      </c>
      <c r="B33">
        <v>1</v>
      </c>
      <c r="C33">
        <v>1</v>
      </c>
      <c r="E33">
        <f>SUM(Tabla4[[#This Row],[Homes]:[Sen asignar]])</f>
        <v>2</v>
      </c>
    </row>
    <row r="34" spans="1:5" x14ac:dyDescent="0.25">
      <c r="A34" t="s">
        <v>34</v>
      </c>
      <c r="B34">
        <v>1</v>
      </c>
      <c r="C34">
        <v>2</v>
      </c>
      <c r="E34">
        <f>SUM(Tabla4[[#This Row],[Homes]:[Sen asignar]])</f>
        <v>3</v>
      </c>
    </row>
    <row r="35" spans="1:5" x14ac:dyDescent="0.25">
      <c r="A35" t="s">
        <v>20</v>
      </c>
      <c r="B35">
        <v>4</v>
      </c>
      <c r="C35">
        <v>13</v>
      </c>
      <c r="E35">
        <f>SUM(Tabla4[[#This Row],[Homes]:[Sen asignar]])</f>
        <v>17</v>
      </c>
    </row>
    <row r="36" spans="1:5" x14ac:dyDescent="0.25">
      <c r="A36" t="s">
        <v>9</v>
      </c>
      <c r="B36">
        <v>2</v>
      </c>
      <c r="C36">
        <v>4</v>
      </c>
      <c r="E36">
        <f>SUM(Tabla4[[#This Row],[Homes]:[Sen asignar]])</f>
        <v>6</v>
      </c>
    </row>
    <row r="37" spans="1:5" x14ac:dyDescent="0.25">
      <c r="A37" t="s">
        <v>22</v>
      </c>
      <c r="B37">
        <v>1</v>
      </c>
      <c r="E37">
        <f>SUM(Tabla4[[#This Row],[Homes]:[Sen asignar]])</f>
        <v>1</v>
      </c>
    </row>
    <row r="38" spans="1:5" x14ac:dyDescent="0.25">
      <c r="A38" t="s">
        <v>41</v>
      </c>
      <c r="B38">
        <v>1</v>
      </c>
      <c r="E38">
        <f>SUM(Tabla4[[#This Row],[Homes]:[Sen asignar]])</f>
        <v>1</v>
      </c>
    </row>
    <row r="39" spans="1:5" x14ac:dyDescent="0.25">
      <c r="A39" t="s">
        <v>23</v>
      </c>
      <c r="B39">
        <v>1</v>
      </c>
      <c r="E39">
        <f>SUM(Tabla4[[#This Row],[Homes]:[Sen asignar]])</f>
        <v>1</v>
      </c>
    </row>
    <row r="40" spans="1:5" x14ac:dyDescent="0.25">
      <c r="A40" t="s">
        <v>26</v>
      </c>
      <c r="B40">
        <v>2</v>
      </c>
      <c r="E40">
        <f>SUM(Tabla4[[#This Row],[Homes]:[Sen asignar]])</f>
        <v>2</v>
      </c>
    </row>
    <row r="41" spans="1:5" x14ac:dyDescent="0.25">
      <c r="A41" t="s">
        <v>199</v>
      </c>
      <c r="B41">
        <v>3</v>
      </c>
      <c r="C41">
        <v>7</v>
      </c>
      <c r="E41">
        <f>SUM(Tabla4[[#This Row],[Homes]:[Sen asignar]])</f>
        <v>10</v>
      </c>
    </row>
    <row r="42" spans="1:5" x14ac:dyDescent="0.25">
      <c r="A42" t="s">
        <v>6</v>
      </c>
      <c r="B42">
        <v>5</v>
      </c>
      <c r="C42">
        <v>3</v>
      </c>
      <c r="E42">
        <f>SUM(Tabla4[[#This Row],[Homes]:[Sen asignar]])</f>
        <v>8</v>
      </c>
    </row>
    <row r="43" spans="1:5" x14ac:dyDescent="0.25">
      <c r="A43" s="11" t="s">
        <v>186</v>
      </c>
      <c r="B43" s="11">
        <f>SUBTOTAL(109,B11:B42)</f>
        <v>617</v>
      </c>
      <c r="C43" s="11">
        <f>SUBTOTAL(109,C11:C42)</f>
        <v>816</v>
      </c>
      <c r="D43" s="11">
        <f>SUM(D11:D42)</f>
        <v>3</v>
      </c>
      <c r="E43" s="11">
        <f>SUM(Tabla4[[#This Row],[Homes]:[Sen asignar]])</f>
        <v>1436</v>
      </c>
    </row>
  </sheetData>
  <mergeCells count="1">
    <mergeCell ref="E1:G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492C7-7056-4471-B84D-12BC75B1387D}">
  <dimension ref="A1:H172"/>
  <sheetViews>
    <sheetView workbookViewId="0">
      <pane ySplit="13" topLeftCell="A14" activePane="bottomLeft" state="frozen"/>
      <selection pane="bottomLeft" activeCell="B4" sqref="B4"/>
    </sheetView>
  </sheetViews>
  <sheetFormatPr baseColWidth="10" defaultRowHeight="15" x14ac:dyDescent="0.25"/>
  <cols>
    <col min="1" max="1" width="63.140625" bestFit="1" customWidth="1"/>
    <col min="2" max="2" width="89.5703125" customWidth="1"/>
    <col min="3" max="3" width="14" customWidth="1"/>
    <col min="6" max="6" width="13.140625" customWidth="1"/>
  </cols>
  <sheetData>
    <row r="1" spans="1:8" s="2" customFormat="1" ht="52.5" customHeight="1" thickBot="1" x14ac:dyDescent="0.3">
      <c r="A1" s="1"/>
      <c r="B1" s="1"/>
      <c r="C1" s="1"/>
      <c r="D1" s="24" t="s">
        <v>177</v>
      </c>
      <c r="E1" s="24"/>
      <c r="F1" s="24"/>
      <c r="G1" s="24"/>
    </row>
    <row r="2" spans="1:8" s="3" customFormat="1" ht="12" x14ac:dyDescent="0.25">
      <c r="D2" s="4"/>
    </row>
    <row r="3" spans="1:8" s="5" customFormat="1" ht="15" customHeight="1" x14ac:dyDescent="0.25">
      <c r="A3" s="5" t="s">
        <v>178</v>
      </c>
      <c r="D3" s="6"/>
    </row>
    <row r="4" spans="1:8" s="5" customFormat="1" ht="15" customHeight="1" x14ac:dyDescent="0.25">
      <c r="A4" s="5" t="s">
        <v>200</v>
      </c>
      <c r="B4" s="23" t="s">
        <v>201</v>
      </c>
      <c r="D4" s="6"/>
    </row>
    <row r="5" spans="1:8" s="5" customFormat="1" ht="15" customHeight="1" x14ac:dyDescent="0.25">
      <c r="A5" s="5" t="s">
        <v>190</v>
      </c>
      <c r="D5" s="6"/>
    </row>
    <row r="6" spans="1:8" s="5" customFormat="1" ht="15" customHeight="1" x14ac:dyDescent="0.25">
      <c r="A6" s="7" t="s">
        <v>180</v>
      </c>
      <c r="D6" s="6"/>
    </row>
    <row r="7" spans="1:8" s="5" customFormat="1" ht="15" customHeight="1" x14ac:dyDescent="0.25">
      <c r="A7" s="8" t="s">
        <v>179</v>
      </c>
      <c r="D7" s="6"/>
      <c r="H7" s="9"/>
    </row>
    <row r="13" spans="1:8" ht="15.75" thickBot="1" x14ac:dyDescent="0.3">
      <c r="A13" s="14" t="s">
        <v>181</v>
      </c>
      <c r="B13" s="15" t="s">
        <v>188</v>
      </c>
      <c r="C13" s="15" t="s">
        <v>198</v>
      </c>
      <c r="D13" s="15" t="s">
        <v>183</v>
      </c>
      <c r="E13" s="15" t="s">
        <v>184</v>
      </c>
      <c r="F13" s="15" t="s">
        <v>185</v>
      </c>
      <c r="G13" s="15" t="s">
        <v>186</v>
      </c>
    </row>
    <row r="14" spans="1:8" ht="15.75" thickTop="1" x14ac:dyDescent="0.25">
      <c r="A14" s="16" t="s">
        <v>144</v>
      </c>
      <c r="B14" s="17" t="s">
        <v>47</v>
      </c>
      <c r="C14" s="17" t="s">
        <v>193</v>
      </c>
      <c r="D14" s="17">
        <v>3</v>
      </c>
      <c r="E14" s="17">
        <v>9</v>
      </c>
      <c r="F14" s="17"/>
      <c r="G14" s="17">
        <f>SUM('Novo acc.máster_tit_países'!$D14:$F14)</f>
        <v>12</v>
      </c>
    </row>
    <row r="15" spans="1:8" x14ac:dyDescent="0.25">
      <c r="A15" s="18" t="s">
        <v>144</v>
      </c>
      <c r="B15" s="13" t="s">
        <v>47</v>
      </c>
      <c r="C15" s="13" t="s">
        <v>7</v>
      </c>
      <c r="D15" s="13">
        <v>1</v>
      </c>
      <c r="E15" s="13"/>
      <c r="F15" s="13"/>
      <c r="G15" s="13">
        <f>SUM('Novo acc.máster_tit_países'!$D15:$F15)</f>
        <v>1</v>
      </c>
    </row>
    <row r="16" spans="1:8" x14ac:dyDescent="0.25">
      <c r="A16" s="18" t="s">
        <v>144</v>
      </c>
      <c r="B16" s="13" t="s">
        <v>47</v>
      </c>
      <c r="C16" s="13" t="s">
        <v>196</v>
      </c>
      <c r="D16" s="13"/>
      <c r="E16" s="13">
        <v>1</v>
      </c>
      <c r="F16" s="13"/>
      <c r="G16" s="13">
        <f>SUM('Novo acc.máster_tit_países'!$D16:$F16)</f>
        <v>1</v>
      </c>
    </row>
    <row r="17" spans="1:7" x14ac:dyDescent="0.25">
      <c r="A17" s="19" t="s">
        <v>144</v>
      </c>
      <c r="B17" s="10" t="s">
        <v>47</v>
      </c>
      <c r="C17" s="10" t="s">
        <v>4</v>
      </c>
      <c r="D17" s="10"/>
      <c r="E17" s="10">
        <v>1</v>
      </c>
      <c r="F17" s="10"/>
      <c r="G17" s="10">
        <f>SUM('Novo acc.máster_tit_países'!$D17:$F17)</f>
        <v>1</v>
      </c>
    </row>
    <row r="18" spans="1:7" x14ac:dyDescent="0.25">
      <c r="A18" s="18" t="s">
        <v>144</v>
      </c>
      <c r="B18" s="13" t="s">
        <v>0</v>
      </c>
      <c r="C18" s="13" t="s">
        <v>194</v>
      </c>
      <c r="D18" s="13"/>
      <c r="E18" s="13">
        <v>1</v>
      </c>
      <c r="F18" s="13"/>
      <c r="G18" s="13">
        <f>SUM('Novo acc.máster_tit_países'!$D18:$F18)</f>
        <v>1</v>
      </c>
    </row>
    <row r="19" spans="1:7" x14ac:dyDescent="0.25">
      <c r="A19" s="19" t="s">
        <v>144</v>
      </c>
      <c r="B19" s="10" t="s">
        <v>0</v>
      </c>
      <c r="C19" s="10" t="s">
        <v>3</v>
      </c>
      <c r="D19" s="10"/>
      <c r="E19" s="10">
        <v>1</v>
      </c>
      <c r="F19" s="10"/>
      <c r="G19" s="10">
        <f>SUM('Novo acc.máster_tit_países'!$D19:$F19)</f>
        <v>1</v>
      </c>
    </row>
    <row r="20" spans="1:7" x14ac:dyDescent="0.25">
      <c r="A20" s="19" t="s">
        <v>144</v>
      </c>
      <c r="B20" s="10" t="s">
        <v>0</v>
      </c>
      <c r="C20" s="10" t="s">
        <v>2</v>
      </c>
      <c r="D20" s="10"/>
      <c r="E20" s="10">
        <v>1</v>
      </c>
      <c r="F20" s="10"/>
      <c r="G20" s="10">
        <f>SUM('Novo acc.máster_tit_países'!$D20:$F20)</f>
        <v>1</v>
      </c>
    </row>
    <row r="21" spans="1:7" x14ac:dyDescent="0.25">
      <c r="A21" s="18" t="s">
        <v>144</v>
      </c>
      <c r="B21" s="13" t="s">
        <v>0</v>
      </c>
      <c r="C21" s="13" t="s">
        <v>6</v>
      </c>
      <c r="D21" s="13"/>
      <c r="E21" s="13">
        <v>1</v>
      </c>
      <c r="F21" s="13"/>
      <c r="G21" s="13">
        <f>SUM('Novo acc.máster_tit_países'!$D21:$F21)</f>
        <v>1</v>
      </c>
    </row>
    <row r="22" spans="1:7" x14ac:dyDescent="0.25">
      <c r="A22" s="18" t="s">
        <v>145</v>
      </c>
      <c r="B22" s="13" t="s">
        <v>48</v>
      </c>
      <c r="C22" s="13" t="s">
        <v>193</v>
      </c>
      <c r="D22" s="13">
        <v>4</v>
      </c>
      <c r="E22" s="13">
        <v>1</v>
      </c>
      <c r="F22" s="13"/>
      <c r="G22" s="13">
        <f>SUM('Novo acc.máster_tit_países'!$D22:$F22)</f>
        <v>5</v>
      </c>
    </row>
    <row r="23" spans="1:7" x14ac:dyDescent="0.25">
      <c r="A23" s="19" t="s">
        <v>145</v>
      </c>
      <c r="B23" s="10" t="s">
        <v>48</v>
      </c>
      <c r="C23" s="10" t="s">
        <v>5</v>
      </c>
      <c r="D23" s="10">
        <v>1</v>
      </c>
      <c r="E23" s="10">
        <v>1</v>
      </c>
      <c r="F23" s="10"/>
      <c r="G23" s="10">
        <f>SUM('Novo acc.máster_tit_países'!$D23:$F23)</f>
        <v>2</v>
      </c>
    </row>
    <row r="24" spans="1:7" x14ac:dyDescent="0.25">
      <c r="A24" s="19" t="s">
        <v>145</v>
      </c>
      <c r="B24" s="10" t="s">
        <v>48</v>
      </c>
      <c r="C24" s="10" t="s">
        <v>197</v>
      </c>
      <c r="D24" s="10"/>
      <c r="E24" s="10">
        <v>1</v>
      </c>
      <c r="F24" s="10"/>
      <c r="G24" s="10">
        <f>SUM('Novo acc.máster_tit_países'!$D24:$F24)</f>
        <v>1</v>
      </c>
    </row>
    <row r="25" spans="1:7" x14ac:dyDescent="0.25">
      <c r="A25" s="18" t="s">
        <v>145</v>
      </c>
      <c r="B25" s="13" t="s">
        <v>48</v>
      </c>
      <c r="C25" s="13" t="s">
        <v>20</v>
      </c>
      <c r="D25" s="13"/>
      <c r="E25" s="13">
        <v>1</v>
      </c>
      <c r="F25" s="13"/>
      <c r="G25" s="13">
        <f>SUM('Novo acc.máster_tit_países'!$D25:$F25)</f>
        <v>1</v>
      </c>
    </row>
    <row r="26" spans="1:7" x14ac:dyDescent="0.25">
      <c r="A26" s="18" t="s">
        <v>147</v>
      </c>
      <c r="B26" s="13" t="s">
        <v>54</v>
      </c>
      <c r="C26" s="13" t="s">
        <v>13</v>
      </c>
      <c r="D26" s="13">
        <v>1</v>
      </c>
      <c r="E26" s="13"/>
      <c r="F26" s="13"/>
      <c r="G26" s="13">
        <f>SUM('Novo acc.máster_tit_países'!$D26:$F26)</f>
        <v>1</v>
      </c>
    </row>
    <row r="27" spans="1:7" x14ac:dyDescent="0.25">
      <c r="A27" s="19" t="s">
        <v>147</v>
      </c>
      <c r="B27" s="10" t="s">
        <v>54</v>
      </c>
      <c r="C27" s="10" t="s">
        <v>8</v>
      </c>
      <c r="D27" s="10">
        <v>1</v>
      </c>
      <c r="E27" s="10">
        <v>1</v>
      </c>
      <c r="F27" s="10"/>
      <c r="G27" s="10">
        <f>SUM('Novo acc.máster_tit_países'!$D27:$F27)</f>
        <v>2</v>
      </c>
    </row>
    <row r="28" spans="1:7" x14ac:dyDescent="0.25">
      <c r="A28" s="19" t="s">
        <v>147</v>
      </c>
      <c r="B28" s="10" t="s">
        <v>54</v>
      </c>
      <c r="C28" s="10" t="s">
        <v>20</v>
      </c>
      <c r="D28" s="10"/>
      <c r="E28" s="10">
        <v>1</v>
      </c>
      <c r="F28" s="10"/>
      <c r="G28" s="10">
        <f>SUM('Novo acc.máster_tit_países'!$D28:$F28)</f>
        <v>1</v>
      </c>
    </row>
    <row r="29" spans="1:7" x14ac:dyDescent="0.25">
      <c r="A29" s="19" t="s">
        <v>147</v>
      </c>
      <c r="B29" s="10" t="s">
        <v>169</v>
      </c>
      <c r="C29" s="10" t="s">
        <v>193</v>
      </c>
      <c r="D29" s="10">
        <v>1</v>
      </c>
      <c r="E29" s="10"/>
      <c r="F29" s="10"/>
      <c r="G29" s="10">
        <f>SUM('Novo acc.máster_tit_países'!$D29:$F29)</f>
        <v>1</v>
      </c>
    </row>
    <row r="30" spans="1:7" x14ac:dyDescent="0.25">
      <c r="A30" s="18" t="s">
        <v>147</v>
      </c>
      <c r="B30" s="13" t="s">
        <v>169</v>
      </c>
      <c r="C30" s="13" t="s">
        <v>194</v>
      </c>
      <c r="D30" s="13"/>
      <c r="E30" s="13">
        <v>1</v>
      </c>
      <c r="F30" s="13"/>
      <c r="G30" s="13">
        <f>SUM('Novo acc.máster_tit_países'!$D30:$F30)</f>
        <v>1</v>
      </c>
    </row>
    <row r="31" spans="1:7" x14ac:dyDescent="0.25">
      <c r="A31" s="18" t="s">
        <v>147</v>
      </c>
      <c r="B31" s="13" t="s">
        <v>12</v>
      </c>
      <c r="C31" s="13" t="s">
        <v>194</v>
      </c>
      <c r="D31" s="13"/>
      <c r="E31" s="13">
        <v>1</v>
      </c>
      <c r="F31" s="13"/>
      <c r="G31" s="13">
        <f>SUM('Novo acc.máster_tit_países'!$D31:$F31)</f>
        <v>1</v>
      </c>
    </row>
    <row r="32" spans="1:7" x14ac:dyDescent="0.25">
      <c r="A32" s="19" t="s">
        <v>147</v>
      </c>
      <c r="B32" s="10" t="s">
        <v>12</v>
      </c>
      <c r="C32" s="10" t="s">
        <v>8</v>
      </c>
      <c r="D32" s="10"/>
      <c r="E32" s="10">
        <v>1</v>
      </c>
      <c r="F32" s="10"/>
      <c r="G32" s="10">
        <f>SUM('Novo acc.máster_tit_países'!$D32:$F32)</f>
        <v>1</v>
      </c>
    </row>
    <row r="33" spans="1:7" x14ac:dyDescent="0.25">
      <c r="A33" s="18" t="s">
        <v>147</v>
      </c>
      <c r="B33" s="13" t="s">
        <v>55</v>
      </c>
      <c r="C33" s="13" t="s">
        <v>14</v>
      </c>
      <c r="D33" s="13">
        <v>1</v>
      </c>
      <c r="E33" s="13"/>
      <c r="F33" s="13"/>
      <c r="G33" s="13">
        <f>SUM('Novo acc.máster_tit_países'!$D33:$F33)</f>
        <v>1</v>
      </c>
    </row>
    <row r="34" spans="1:7" x14ac:dyDescent="0.25">
      <c r="A34" s="19" t="s">
        <v>147</v>
      </c>
      <c r="B34" s="10" t="s">
        <v>55</v>
      </c>
      <c r="C34" s="10" t="s">
        <v>3</v>
      </c>
      <c r="D34" s="10">
        <v>1</v>
      </c>
      <c r="E34" s="10"/>
      <c r="F34" s="10"/>
      <c r="G34" s="10">
        <f>SUM('Novo acc.máster_tit_países'!$D34:$F34)</f>
        <v>1</v>
      </c>
    </row>
    <row r="35" spans="1:7" x14ac:dyDescent="0.25">
      <c r="A35" s="19" t="s">
        <v>147</v>
      </c>
      <c r="B35" s="10" t="s">
        <v>55</v>
      </c>
      <c r="C35" s="10" t="s">
        <v>9</v>
      </c>
      <c r="D35" s="10">
        <v>1</v>
      </c>
      <c r="E35" s="10"/>
      <c r="F35" s="10"/>
      <c r="G35" s="10">
        <f>SUM('Novo acc.máster_tit_países'!$D35:$F35)</f>
        <v>1</v>
      </c>
    </row>
    <row r="36" spans="1:7" x14ac:dyDescent="0.25">
      <c r="A36" s="18" t="s">
        <v>147</v>
      </c>
      <c r="B36" s="13" t="s">
        <v>55</v>
      </c>
      <c r="C36" s="13" t="s">
        <v>41</v>
      </c>
      <c r="D36" s="13">
        <v>1</v>
      </c>
      <c r="E36" s="13"/>
      <c r="F36" s="13"/>
      <c r="G36" s="13">
        <f>SUM('Novo acc.máster_tit_países'!$D36:$F36)</f>
        <v>1</v>
      </c>
    </row>
    <row r="37" spans="1:7" x14ac:dyDescent="0.25">
      <c r="A37" s="19" t="s">
        <v>147</v>
      </c>
      <c r="B37" s="10" t="s">
        <v>55</v>
      </c>
      <c r="C37" s="10" t="s">
        <v>199</v>
      </c>
      <c r="D37" s="10">
        <v>1</v>
      </c>
      <c r="E37" s="10"/>
      <c r="F37" s="10"/>
      <c r="G37" s="10">
        <f>SUM('Novo acc.máster_tit_países'!$D37:$F37)</f>
        <v>1</v>
      </c>
    </row>
    <row r="38" spans="1:7" x14ac:dyDescent="0.25">
      <c r="A38" s="18" t="s">
        <v>148</v>
      </c>
      <c r="B38" s="13" t="s">
        <v>62</v>
      </c>
      <c r="C38" s="13" t="s">
        <v>194</v>
      </c>
      <c r="D38" s="13">
        <v>1</v>
      </c>
      <c r="E38" s="13"/>
      <c r="F38" s="13"/>
      <c r="G38" s="13">
        <f>SUM('Novo acc.máster_tit_países'!$D38:$F38)</f>
        <v>1</v>
      </c>
    </row>
    <row r="39" spans="1:7" x14ac:dyDescent="0.25">
      <c r="A39" s="19" t="s">
        <v>148</v>
      </c>
      <c r="B39" s="10" t="s">
        <v>62</v>
      </c>
      <c r="C39" s="10" t="s">
        <v>3</v>
      </c>
      <c r="D39" s="10">
        <v>1</v>
      </c>
      <c r="E39" s="10"/>
      <c r="F39" s="10"/>
      <c r="G39" s="10">
        <f>SUM('Novo acc.máster_tit_países'!$D39:$F39)</f>
        <v>1</v>
      </c>
    </row>
    <row r="40" spans="1:7" x14ac:dyDescent="0.25">
      <c r="A40" s="19" t="s">
        <v>149</v>
      </c>
      <c r="B40" s="10" t="s">
        <v>64</v>
      </c>
      <c r="C40" s="10" t="s">
        <v>193</v>
      </c>
      <c r="D40" s="10">
        <v>3</v>
      </c>
      <c r="E40" s="10">
        <v>1</v>
      </c>
      <c r="F40" s="10"/>
      <c r="G40" s="10">
        <f>SUM('Novo acc.máster_tit_países'!$D40:$F40)</f>
        <v>4</v>
      </c>
    </row>
    <row r="41" spans="1:7" x14ac:dyDescent="0.25">
      <c r="A41" s="18" t="s">
        <v>149</v>
      </c>
      <c r="B41" s="13" t="s">
        <v>64</v>
      </c>
      <c r="C41" s="13" t="s">
        <v>5</v>
      </c>
      <c r="D41" s="13"/>
      <c r="E41" s="13">
        <v>1</v>
      </c>
      <c r="F41" s="13"/>
      <c r="G41" s="13">
        <f>SUM('Novo acc.máster_tit_países'!$D41:$F41)</f>
        <v>1</v>
      </c>
    </row>
    <row r="42" spans="1:7" x14ac:dyDescent="0.25">
      <c r="A42" s="18" t="s">
        <v>149</v>
      </c>
      <c r="B42" s="13" t="s">
        <v>64</v>
      </c>
      <c r="C42" s="13" t="s">
        <v>6</v>
      </c>
      <c r="D42" s="13">
        <v>1</v>
      </c>
      <c r="E42" s="13"/>
      <c r="F42" s="13"/>
      <c r="G42" s="13">
        <f>SUM('Novo acc.máster_tit_países'!$D42:$F42)</f>
        <v>1</v>
      </c>
    </row>
    <row r="43" spans="1:7" x14ac:dyDescent="0.25">
      <c r="A43" s="19" t="s">
        <v>149</v>
      </c>
      <c r="B43" s="10" t="s">
        <v>65</v>
      </c>
      <c r="C43" s="10" t="s">
        <v>193</v>
      </c>
      <c r="D43" s="10">
        <v>3</v>
      </c>
      <c r="E43" s="10">
        <v>2</v>
      </c>
      <c r="F43" s="10"/>
      <c r="G43" s="10">
        <f>SUM('Novo acc.máster_tit_países'!$D43:$F43)</f>
        <v>5</v>
      </c>
    </row>
    <row r="44" spans="1:7" x14ac:dyDescent="0.25">
      <c r="A44" s="19" t="s">
        <v>150</v>
      </c>
      <c r="B44" s="10" t="s">
        <v>68</v>
      </c>
      <c r="C44" s="10" t="s">
        <v>8</v>
      </c>
      <c r="D44" s="10">
        <v>1</v>
      </c>
      <c r="E44" s="10"/>
      <c r="F44" s="10"/>
      <c r="G44" s="10">
        <f>SUM('Novo acc.máster_tit_países'!$D44:$F44)</f>
        <v>1</v>
      </c>
    </row>
    <row r="45" spans="1:7" x14ac:dyDescent="0.25">
      <c r="A45" s="19" t="s">
        <v>150</v>
      </c>
      <c r="B45" s="10" t="s">
        <v>67</v>
      </c>
      <c r="C45" s="10" t="s">
        <v>193</v>
      </c>
      <c r="D45" s="10">
        <v>1</v>
      </c>
      <c r="E45" s="10"/>
      <c r="F45" s="10"/>
      <c r="G45" s="10">
        <f>SUM('Novo acc.máster_tit_países'!$D45:$F45)</f>
        <v>1</v>
      </c>
    </row>
    <row r="46" spans="1:7" x14ac:dyDescent="0.25">
      <c r="A46" s="19" t="s">
        <v>151</v>
      </c>
      <c r="B46" s="10" t="s">
        <v>15</v>
      </c>
      <c r="C46" s="10" t="s">
        <v>193</v>
      </c>
      <c r="D46" s="10">
        <v>1</v>
      </c>
      <c r="E46" s="10">
        <v>1</v>
      </c>
      <c r="F46" s="10"/>
      <c r="G46" s="10">
        <f>SUM('Novo acc.máster_tit_países'!$D46:$F46)</f>
        <v>2</v>
      </c>
    </row>
    <row r="47" spans="1:7" x14ac:dyDescent="0.25">
      <c r="A47" s="18" t="s">
        <v>152</v>
      </c>
      <c r="B47" s="13" t="s">
        <v>73</v>
      </c>
      <c r="C47" s="13" t="s">
        <v>8</v>
      </c>
      <c r="D47" s="13">
        <v>2</v>
      </c>
      <c r="E47" s="13">
        <v>2</v>
      </c>
      <c r="F47" s="13"/>
      <c r="G47" s="13">
        <f>SUM('Novo acc.máster_tit_países'!$D47:$F47)</f>
        <v>4</v>
      </c>
    </row>
    <row r="48" spans="1:7" x14ac:dyDescent="0.25">
      <c r="A48" s="19" t="s">
        <v>152</v>
      </c>
      <c r="B48" s="10" t="s">
        <v>73</v>
      </c>
      <c r="C48" s="10" t="s">
        <v>3</v>
      </c>
      <c r="D48" s="10"/>
      <c r="E48" s="10">
        <v>1</v>
      </c>
      <c r="F48" s="10"/>
      <c r="G48" s="10">
        <f>SUM('Novo acc.máster_tit_países'!$D48:$F48)</f>
        <v>1</v>
      </c>
    </row>
    <row r="49" spans="1:7" x14ac:dyDescent="0.25">
      <c r="A49" s="19" t="s">
        <v>152</v>
      </c>
      <c r="B49" s="10" t="s">
        <v>73</v>
      </c>
      <c r="C49" s="10" t="s">
        <v>2</v>
      </c>
      <c r="D49" s="10">
        <v>1</v>
      </c>
      <c r="E49" s="10"/>
      <c r="F49" s="10"/>
      <c r="G49" s="10">
        <f>SUM('Novo acc.máster_tit_países'!$D49:$F49)</f>
        <v>1</v>
      </c>
    </row>
    <row r="50" spans="1:7" x14ac:dyDescent="0.25">
      <c r="A50" s="18" t="s">
        <v>152</v>
      </c>
      <c r="B50" s="13" t="s">
        <v>73</v>
      </c>
      <c r="C50" s="13" t="s">
        <v>22</v>
      </c>
      <c r="D50" s="13">
        <v>1</v>
      </c>
      <c r="E50" s="13"/>
      <c r="F50" s="13"/>
      <c r="G50" s="13">
        <f>SUM('Novo acc.máster_tit_países'!$D50:$F50)</f>
        <v>1</v>
      </c>
    </row>
    <row r="51" spans="1:7" x14ac:dyDescent="0.25">
      <c r="A51" s="19" t="s">
        <v>152</v>
      </c>
      <c r="B51" s="10" t="s">
        <v>75</v>
      </c>
      <c r="C51" s="10" t="s">
        <v>194</v>
      </c>
      <c r="D51" s="10"/>
      <c r="E51" s="10">
        <v>1</v>
      </c>
      <c r="F51" s="10"/>
      <c r="G51" s="10">
        <f>SUM('Novo acc.máster_tit_países'!$D51:$F51)</f>
        <v>1</v>
      </c>
    </row>
    <row r="52" spans="1:7" x14ac:dyDescent="0.25">
      <c r="A52" s="19" t="s">
        <v>152</v>
      </c>
      <c r="B52" s="10" t="s">
        <v>72</v>
      </c>
      <c r="C52" s="10" t="s">
        <v>8</v>
      </c>
      <c r="D52" s="10"/>
      <c r="E52" s="10">
        <v>1</v>
      </c>
      <c r="F52" s="10"/>
      <c r="G52" s="10">
        <f>SUM('Novo acc.máster_tit_países'!$D52:$F52)</f>
        <v>1</v>
      </c>
    </row>
    <row r="53" spans="1:7" x14ac:dyDescent="0.25">
      <c r="A53" s="18" t="s">
        <v>152</v>
      </c>
      <c r="B53" s="13" t="s">
        <v>72</v>
      </c>
      <c r="C53" s="13" t="s">
        <v>5</v>
      </c>
      <c r="D53" s="13">
        <v>1</v>
      </c>
      <c r="E53" s="13"/>
      <c r="F53" s="13"/>
      <c r="G53" s="13">
        <f>SUM('Novo acc.máster_tit_países'!$D53:$F53)</f>
        <v>1</v>
      </c>
    </row>
    <row r="54" spans="1:7" x14ac:dyDescent="0.25">
      <c r="A54" s="18" t="s">
        <v>153</v>
      </c>
      <c r="B54" s="13" t="s">
        <v>92</v>
      </c>
      <c r="C54" s="13" t="s">
        <v>193</v>
      </c>
      <c r="D54" s="13">
        <v>1</v>
      </c>
      <c r="E54" s="13"/>
      <c r="F54" s="13"/>
      <c r="G54" s="13">
        <f>SUM('Novo acc.máster_tit_países'!$D54:$F54)</f>
        <v>1</v>
      </c>
    </row>
    <row r="55" spans="1:7" x14ac:dyDescent="0.25">
      <c r="A55" s="19" t="s">
        <v>153</v>
      </c>
      <c r="B55" s="10" t="s">
        <v>92</v>
      </c>
      <c r="C55" s="10" t="s">
        <v>194</v>
      </c>
      <c r="D55" s="10">
        <v>1</v>
      </c>
      <c r="E55" s="10">
        <v>1</v>
      </c>
      <c r="F55" s="10"/>
      <c r="G55" s="10">
        <f>SUM('Novo acc.máster_tit_países'!$D55:$F55)</f>
        <v>2</v>
      </c>
    </row>
    <row r="56" spans="1:7" x14ac:dyDescent="0.25">
      <c r="A56" s="18" t="s">
        <v>153</v>
      </c>
      <c r="B56" s="13" t="s">
        <v>92</v>
      </c>
      <c r="C56" s="13" t="s">
        <v>8</v>
      </c>
      <c r="D56" s="13"/>
      <c r="E56" s="13">
        <v>2</v>
      </c>
      <c r="F56" s="13"/>
      <c r="G56" s="13">
        <f>SUM('Novo acc.máster_tit_países'!$D56:$F56)</f>
        <v>2</v>
      </c>
    </row>
    <row r="57" spans="1:7" x14ac:dyDescent="0.25">
      <c r="A57" s="18" t="s">
        <v>153</v>
      </c>
      <c r="B57" s="13" t="s">
        <v>92</v>
      </c>
      <c r="C57" s="13" t="s">
        <v>21</v>
      </c>
      <c r="D57" s="13"/>
      <c r="E57" s="13">
        <v>1</v>
      </c>
      <c r="F57" s="13"/>
      <c r="G57" s="13">
        <f>SUM('Novo acc.máster_tit_países'!$D57:$F57)</f>
        <v>1</v>
      </c>
    </row>
    <row r="58" spans="1:7" x14ac:dyDescent="0.25">
      <c r="A58" s="19" t="s">
        <v>153</v>
      </c>
      <c r="B58" s="10" t="s">
        <v>92</v>
      </c>
      <c r="C58" s="10" t="s">
        <v>2</v>
      </c>
      <c r="D58" s="10">
        <v>1</v>
      </c>
      <c r="E58" s="10"/>
      <c r="F58" s="10"/>
      <c r="G58" s="10">
        <f>SUM('Novo acc.máster_tit_países'!$D58:$F58)</f>
        <v>1</v>
      </c>
    </row>
    <row r="59" spans="1:7" x14ac:dyDescent="0.25">
      <c r="A59" s="18" t="s">
        <v>153</v>
      </c>
      <c r="B59" s="13" t="s">
        <v>92</v>
      </c>
      <c r="C59" s="13" t="s">
        <v>20</v>
      </c>
      <c r="D59" s="13"/>
      <c r="E59" s="13">
        <v>1</v>
      </c>
      <c r="F59" s="13"/>
      <c r="G59" s="13">
        <f>SUM('Novo acc.máster_tit_países'!$D59:$F59)</f>
        <v>1</v>
      </c>
    </row>
    <row r="60" spans="1:7" x14ac:dyDescent="0.25">
      <c r="A60" s="19" t="s">
        <v>153</v>
      </c>
      <c r="B60" s="10" t="s">
        <v>92</v>
      </c>
      <c r="C60" s="10" t="s">
        <v>23</v>
      </c>
      <c r="D60" s="10">
        <v>1</v>
      </c>
      <c r="E60" s="10"/>
      <c r="F60" s="10"/>
      <c r="G60" s="10">
        <f>SUM('Novo acc.máster_tit_países'!$D60:$F60)</f>
        <v>1</v>
      </c>
    </row>
    <row r="61" spans="1:7" x14ac:dyDescent="0.25">
      <c r="A61" s="18" t="s">
        <v>153</v>
      </c>
      <c r="B61" s="13" t="s">
        <v>92</v>
      </c>
      <c r="C61" s="13" t="s">
        <v>199</v>
      </c>
      <c r="D61" s="13">
        <v>1</v>
      </c>
      <c r="E61" s="13"/>
      <c r="F61" s="13"/>
      <c r="G61" s="13">
        <f>SUM('Novo acc.máster_tit_países'!$D61:$F61)</f>
        <v>1</v>
      </c>
    </row>
    <row r="62" spans="1:7" x14ac:dyDescent="0.25">
      <c r="A62" s="19" t="s">
        <v>153</v>
      </c>
      <c r="B62" s="10" t="s">
        <v>92</v>
      </c>
      <c r="C62" s="10" t="s">
        <v>6</v>
      </c>
      <c r="D62" s="10"/>
      <c r="E62" s="10">
        <v>1</v>
      </c>
      <c r="F62" s="10"/>
      <c r="G62" s="10">
        <f>SUM('Novo acc.máster_tit_países'!$D62:$F62)</f>
        <v>1</v>
      </c>
    </row>
    <row r="63" spans="1:7" x14ac:dyDescent="0.25">
      <c r="A63" s="18" t="s">
        <v>153</v>
      </c>
      <c r="B63" s="13" t="s">
        <v>77</v>
      </c>
      <c r="C63" s="13" t="s">
        <v>194</v>
      </c>
      <c r="D63" s="13"/>
      <c r="E63" s="13">
        <v>3</v>
      </c>
      <c r="F63" s="13"/>
      <c r="G63" s="13">
        <f>SUM('Novo acc.máster_tit_países'!$D63:$F63)</f>
        <v>3</v>
      </c>
    </row>
    <row r="64" spans="1:7" x14ac:dyDescent="0.25">
      <c r="A64" s="18" t="s">
        <v>153</v>
      </c>
      <c r="B64" s="13" t="s">
        <v>77</v>
      </c>
      <c r="C64" s="13" t="s">
        <v>2</v>
      </c>
      <c r="D64" s="13"/>
      <c r="E64" s="13">
        <v>1</v>
      </c>
      <c r="F64" s="13"/>
      <c r="G64" s="13">
        <f>SUM('Novo acc.máster_tit_países'!$D64:$F64)</f>
        <v>1</v>
      </c>
    </row>
    <row r="65" spans="1:7" x14ac:dyDescent="0.25">
      <c r="A65" s="19" t="s">
        <v>154</v>
      </c>
      <c r="B65" s="10" t="s">
        <v>126</v>
      </c>
      <c r="C65" s="10" t="s">
        <v>8</v>
      </c>
      <c r="D65" s="10"/>
      <c r="E65" s="10">
        <v>1</v>
      </c>
      <c r="F65" s="10"/>
      <c r="G65" s="10">
        <f>SUM('Novo acc.máster_tit_países'!$D65:$F65)</f>
        <v>1</v>
      </c>
    </row>
    <row r="66" spans="1:7" x14ac:dyDescent="0.25">
      <c r="A66" s="18" t="s">
        <v>154</v>
      </c>
      <c r="B66" s="13" t="s">
        <v>126</v>
      </c>
      <c r="C66" s="13" t="s">
        <v>5</v>
      </c>
      <c r="D66" s="13"/>
      <c r="E66" s="13">
        <v>1</v>
      </c>
      <c r="F66" s="13"/>
      <c r="G66" s="13">
        <f>SUM('Novo acc.máster_tit_países'!$D66:$F66)</f>
        <v>1</v>
      </c>
    </row>
    <row r="67" spans="1:7" x14ac:dyDescent="0.25">
      <c r="A67" s="18" t="s">
        <v>154</v>
      </c>
      <c r="B67" s="13" t="s">
        <v>126</v>
      </c>
      <c r="C67" s="13" t="s">
        <v>17</v>
      </c>
      <c r="D67" s="13">
        <v>1</v>
      </c>
      <c r="E67" s="13"/>
      <c r="F67" s="13"/>
      <c r="G67" s="13">
        <f>SUM('Novo acc.máster_tit_países'!$D67:$F67)</f>
        <v>1</v>
      </c>
    </row>
    <row r="68" spans="1:7" x14ac:dyDescent="0.25">
      <c r="A68" s="19" t="s">
        <v>155</v>
      </c>
      <c r="B68" s="10" t="s">
        <v>80</v>
      </c>
      <c r="C68" s="10" t="s">
        <v>8</v>
      </c>
      <c r="D68" s="10"/>
      <c r="E68" s="10">
        <v>1</v>
      </c>
      <c r="F68" s="10"/>
      <c r="G68" s="10">
        <f>SUM('Novo acc.máster_tit_países'!$D68:$F68)</f>
        <v>1</v>
      </c>
    </row>
    <row r="69" spans="1:7" x14ac:dyDescent="0.25">
      <c r="A69" s="19" t="s">
        <v>155</v>
      </c>
      <c r="B69" s="10" t="s">
        <v>80</v>
      </c>
      <c r="C69" s="10" t="s">
        <v>9</v>
      </c>
      <c r="D69" s="10"/>
      <c r="E69" s="10">
        <v>1</v>
      </c>
      <c r="F69" s="10"/>
      <c r="G69" s="10">
        <f>SUM('Novo acc.máster_tit_países'!$D69:$F69)</f>
        <v>1</v>
      </c>
    </row>
    <row r="70" spans="1:7" x14ac:dyDescent="0.25">
      <c r="A70" s="18" t="s">
        <v>156</v>
      </c>
      <c r="B70" s="13" t="s">
        <v>82</v>
      </c>
      <c r="C70" s="13" t="s">
        <v>194</v>
      </c>
      <c r="D70" s="13">
        <v>1</v>
      </c>
      <c r="E70" s="13"/>
      <c r="F70" s="13"/>
      <c r="G70" s="13">
        <f>SUM('Novo acc.máster_tit_países'!$D70:$F70)</f>
        <v>1</v>
      </c>
    </row>
    <row r="71" spans="1:7" x14ac:dyDescent="0.25">
      <c r="A71" s="19" t="s">
        <v>156</v>
      </c>
      <c r="B71" s="10" t="s">
        <v>82</v>
      </c>
      <c r="C71" s="10" t="s">
        <v>10</v>
      </c>
      <c r="D71" s="10">
        <v>1</v>
      </c>
      <c r="E71" s="10"/>
      <c r="F71" s="10"/>
      <c r="G71" s="10">
        <f>SUM('Novo acc.máster_tit_países'!$D71:$F71)</f>
        <v>1</v>
      </c>
    </row>
    <row r="72" spans="1:7" x14ac:dyDescent="0.25">
      <c r="A72" s="18" t="s">
        <v>156</v>
      </c>
      <c r="B72" s="13" t="s">
        <v>82</v>
      </c>
      <c r="C72" s="13" t="s">
        <v>8</v>
      </c>
      <c r="D72" s="13">
        <v>1</v>
      </c>
      <c r="E72" s="13"/>
      <c r="F72" s="13"/>
      <c r="G72" s="13">
        <f>SUM('Novo acc.máster_tit_países'!$D72:$F72)</f>
        <v>1</v>
      </c>
    </row>
    <row r="73" spans="1:7" x14ac:dyDescent="0.25">
      <c r="A73" s="18" t="s">
        <v>156</v>
      </c>
      <c r="B73" s="13" t="s">
        <v>82</v>
      </c>
      <c r="C73" s="13" t="s">
        <v>20</v>
      </c>
      <c r="D73" s="13"/>
      <c r="E73" s="13">
        <v>1</v>
      </c>
      <c r="F73" s="13"/>
      <c r="G73" s="13">
        <f>SUM('Novo acc.máster_tit_países'!$D73:$F73)</f>
        <v>1</v>
      </c>
    </row>
    <row r="74" spans="1:7" x14ac:dyDescent="0.25">
      <c r="A74" s="19" t="s">
        <v>158</v>
      </c>
      <c r="B74" s="10" t="s">
        <v>86</v>
      </c>
      <c r="C74" s="10" t="s">
        <v>193</v>
      </c>
      <c r="D74" s="10">
        <v>1</v>
      </c>
      <c r="E74" s="10"/>
      <c r="F74" s="10"/>
      <c r="G74" s="10">
        <f>SUM('Novo acc.máster_tit_países'!$D74:$F74)</f>
        <v>1</v>
      </c>
    </row>
    <row r="75" spans="1:7" x14ac:dyDescent="0.25">
      <c r="A75" s="19" t="s">
        <v>158</v>
      </c>
      <c r="B75" s="10" t="s">
        <v>86</v>
      </c>
      <c r="C75" s="10" t="s">
        <v>9</v>
      </c>
      <c r="D75" s="10"/>
      <c r="E75" s="10">
        <v>1</v>
      </c>
      <c r="F75" s="10"/>
      <c r="G75" s="10">
        <f>SUM('Novo acc.máster_tit_países'!$D75:$F75)</f>
        <v>1</v>
      </c>
    </row>
    <row r="76" spans="1:7" x14ac:dyDescent="0.25">
      <c r="A76" s="18" t="s">
        <v>158</v>
      </c>
      <c r="B76" s="13" t="s">
        <v>19</v>
      </c>
      <c r="C76" s="13" t="s">
        <v>193</v>
      </c>
      <c r="D76" s="13"/>
      <c r="E76" s="13">
        <v>1</v>
      </c>
      <c r="F76" s="13"/>
      <c r="G76" s="13">
        <f>SUM('Novo acc.máster_tit_países'!$D76:$F76)</f>
        <v>1</v>
      </c>
    </row>
    <row r="77" spans="1:7" x14ac:dyDescent="0.25">
      <c r="A77" s="19" t="s">
        <v>158</v>
      </c>
      <c r="B77" s="10" t="s">
        <v>19</v>
      </c>
      <c r="C77" s="10" t="s">
        <v>8</v>
      </c>
      <c r="D77" s="10"/>
      <c r="E77" s="10">
        <v>1</v>
      </c>
      <c r="F77" s="10"/>
      <c r="G77" s="10">
        <f>SUM('Novo acc.máster_tit_países'!$D77:$F77)</f>
        <v>1</v>
      </c>
    </row>
    <row r="78" spans="1:7" x14ac:dyDescent="0.25">
      <c r="A78" s="19" t="s">
        <v>158</v>
      </c>
      <c r="B78" s="10" t="s">
        <v>173</v>
      </c>
      <c r="C78" s="10" t="s">
        <v>193</v>
      </c>
      <c r="D78" s="10">
        <v>1</v>
      </c>
      <c r="E78" s="10">
        <v>1</v>
      </c>
      <c r="F78" s="10"/>
      <c r="G78" s="10">
        <f>SUM('Novo acc.máster_tit_países'!$D78:$F78)</f>
        <v>2</v>
      </c>
    </row>
    <row r="79" spans="1:7" x14ac:dyDescent="0.25">
      <c r="A79" s="18" t="s">
        <v>158</v>
      </c>
      <c r="B79" s="13" t="s">
        <v>173</v>
      </c>
      <c r="C79" s="13" t="s">
        <v>194</v>
      </c>
      <c r="D79" s="13"/>
      <c r="E79" s="13">
        <v>1</v>
      </c>
      <c r="F79" s="13"/>
      <c r="G79" s="13">
        <f>SUM('Novo acc.máster_tit_países'!$D79:$F79)</f>
        <v>1</v>
      </c>
    </row>
    <row r="80" spans="1:7" x14ac:dyDescent="0.25">
      <c r="A80" s="19" t="s">
        <v>158</v>
      </c>
      <c r="B80" s="10" t="s">
        <v>173</v>
      </c>
      <c r="C80" s="10" t="s">
        <v>11</v>
      </c>
      <c r="D80" s="10"/>
      <c r="E80" s="10">
        <v>1</v>
      </c>
      <c r="F80" s="10"/>
      <c r="G80" s="10">
        <f>SUM('Novo acc.máster_tit_países'!$D80:$F80)</f>
        <v>1</v>
      </c>
    </row>
    <row r="81" spans="1:7" x14ac:dyDescent="0.25">
      <c r="A81" s="18" t="s">
        <v>158</v>
      </c>
      <c r="B81" s="13" t="s">
        <v>173</v>
      </c>
      <c r="C81" s="13" t="s">
        <v>13</v>
      </c>
      <c r="D81" s="13"/>
      <c r="E81" s="13">
        <v>1</v>
      </c>
      <c r="F81" s="13"/>
      <c r="G81" s="13">
        <f>SUM('Novo acc.máster_tit_países'!$D81:$F81)</f>
        <v>1</v>
      </c>
    </row>
    <row r="82" spans="1:7" x14ac:dyDescent="0.25">
      <c r="A82" s="18" t="s">
        <v>158</v>
      </c>
      <c r="B82" s="13" t="s">
        <v>18</v>
      </c>
      <c r="C82" s="13" t="s">
        <v>193</v>
      </c>
      <c r="D82" s="13">
        <v>1</v>
      </c>
      <c r="E82" s="13"/>
      <c r="F82" s="13"/>
      <c r="G82" s="13">
        <f>SUM('Novo acc.máster_tit_países'!$D82:$F82)</f>
        <v>1</v>
      </c>
    </row>
    <row r="83" spans="1:7" x14ac:dyDescent="0.25">
      <c r="A83" s="18" t="s">
        <v>158</v>
      </c>
      <c r="B83" s="13" t="s">
        <v>88</v>
      </c>
      <c r="C83" s="13" t="s">
        <v>194</v>
      </c>
      <c r="D83" s="13"/>
      <c r="E83" s="13">
        <v>1</v>
      </c>
      <c r="F83" s="13"/>
      <c r="G83" s="13">
        <f>SUM('Novo acc.máster_tit_países'!$D83:$F83)</f>
        <v>1</v>
      </c>
    </row>
    <row r="84" spans="1:7" x14ac:dyDescent="0.25">
      <c r="A84" s="19" t="s">
        <v>158</v>
      </c>
      <c r="B84" s="10" t="s">
        <v>88</v>
      </c>
      <c r="C84" s="10" t="s">
        <v>11</v>
      </c>
      <c r="D84" s="10"/>
      <c r="E84" s="10">
        <v>1</v>
      </c>
      <c r="F84" s="10"/>
      <c r="G84" s="10">
        <f>SUM('Novo acc.máster_tit_países'!$D84:$F84)</f>
        <v>1</v>
      </c>
    </row>
    <row r="85" spans="1:7" x14ac:dyDescent="0.25">
      <c r="A85" s="18" t="s">
        <v>158</v>
      </c>
      <c r="B85" s="13" t="s">
        <v>88</v>
      </c>
      <c r="C85" s="13" t="s">
        <v>3</v>
      </c>
      <c r="D85" s="13"/>
      <c r="E85" s="13">
        <v>1</v>
      </c>
      <c r="F85" s="13"/>
      <c r="G85" s="13">
        <f>SUM('Novo acc.máster_tit_países'!$D85:$F85)</f>
        <v>1</v>
      </c>
    </row>
    <row r="86" spans="1:7" x14ac:dyDescent="0.25">
      <c r="A86" s="18" t="s">
        <v>158</v>
      </c>
      <c r="B86" s="13" t="s">
        <v>88</v>
      </c>
      <c r="C86" s="13" t="s">
        <v>16</v>
      </c>
      <c r="D86" s="13"/>
      <c r="E86" s="13">
        <v>1</v>
      </c>
      <c r="F86" s="13"/>
      <c r="G86" s="13">
        <f>SUM('Novo acc.máster_tit_países'!$D86:$F86)</f>
        <v>1</v>
      </c>
    </row>
    <row r="87" spans="1:7" x14ac:dyDescent="0.25">
      <c r="A87" s="19" t="s">
        <v>158</v>
      </c>
      <c r="B87" s="10" t="s">
        <v>88</v>
      </c>
      <c r="C87" s="10" t="s">
        <v>34</v>
      </c>
      <c r="D87" s="10"/>
      <c r="E87" s="10">
        <v>1</v>
      </c>
      <c r="F87" s="10"/>
      <c r="G87" s="10">
        <f>SUM('Novo acc.máster_tit_países'!$D87:$F87)</f>
        <v>1</v>
      </c>
    </row>
    <row r="88" spans="1:7" x14ac:dyDescent="0.25">
      <c r="A88" s="18" t="s">
        <v>159</v>
      </c>
      <c r="B88" s="13" t="s">
        <v>25</v>
      </c>
      <c r="C88" s="13" t="s">
        <v>194</v>
      </c>
      <c r="D88" s="13"/>
      <c r="E88" s="13">
        <v>1</v>
      </c>
      <c r="F88" s="13"/>
      <c r="G88" s="13">
        <f>SUM('Novo acc.máster_tit_países'!$D88:$F88)</f>
        <v>1</v>
      </c>
    </row>
    <row r="89" spans="1:7" x14ac:dyDescent="0.25">
      <c r="A89" s="18" t="s">
        <v>159</v>
      </c>
      <c r="B89" s="13" t="s">
        <v>96</v>
      </c>
      <c r="C89" s="13" t="s">
        <v>5</v>
      </c>
      <c r="D89" s="13"/>
      <c r="E89" s="13">
        <v>1</v>
      </c>
      <c r="F89" s="13"/>
      <c r="G89" s="13">
        <f>SUM('Novo acc.máster_tit_países'!$D89:$F89)</f>
        <v>1</v>
      </c>
    </row>
    <row r="90" spans="1:7" x14ac:dyDescent="0.25">
      <c r="A90" s="18" t="s">
        <v>159</v>
      </c>
      <c r="B90" s="13" t="s">
        <v>96</v>
      </c>
      <c r="C90" s="13" t="s">
        <v>26</v>
      </c>
      <c r="D90" s="13">
        <v>1</v>
      </c>
      <c r="E90" s="13"/>
      <c r="F90" s="13"/>
      <c r="G90" s="13">
        <f>SUM('Novo acc.máster_tit_países'!$D90:$F90)</f>
        <v>1</v>
      </c>
    </row>
    <row r="91" spans="1:7" x14ac:dyDescent="0.25">
      <c r="A91" s="18" t="s">
        <v>159</v>
      </c>
      <c r="B91" s="13" t="s">
        <v>94</v>
      </c>
      <c r="C91" s="13" t="s">
        <v>2</v>
      </c>
      <c r="D91" s="13"/>
      <c r="E91" s="13"/>
      <c r="F91" s="13">
        <v>1</v>
      </c>
      <c r="G91" s="13">
        <f>SUM('Novo acc.máster_tit_países'!$D91:$F91)</f>
        <v>1</v>
      </c>
    </row>
    <row r="92" spans="1:7" x14ac:dyDescent="0.25">
      <c r="A92" s="19" t="s">
        <v>159</v>
      </c>
      <c r="B92" s="10" t="s">
        <v>94</v>
      </c>
      <c r="C92" s="10" t="s">
        <v>26</v>
      </c>
      <c r="D92" s="10">
        <v>1</v>
      </c>
      <c r="E92" s="10"/>
      <c r="F92" s="10"/>
      <c r="G92" s="10">
        <f>SUM('Novo acc.máster_tit_países'!$D92:$F92)</f>
        <v>1</v>
      </c>
    </row>
    <row r="93" spans="1:7" x14ac:dyDescent="0.25">
      <c r="A93" s="18" t="s">
        <v>159</v>
      </c>
      <c r="B93" s="13" t="s">
        <v>93</v>
      </c>
      <c r="C93" s="13" t="s">
        <v>194</v>
      </c>
      <c r="D93" s="13"/>
      <c r="E93" s="13">
        <v>1</v>
      </c>
      <c r="F93" s="13"/>
      <c r="G93" s="13">
        <f>SUM('Novo acc.máster_tit_países'!$D93:$F93)</f>
        <v>1</v>
      </c>
    </row>
    <row r="94" spans="1:7" x14ac:dyDescent="0.25">
      <c r="A94" s="18" t="s">
        <v>159</v>
      </c>
      <c r="B94" s="13" t="s">
        <v>24</v>
      </c>
      <c r="C94" s="13" t="s">
        <v>11</v>
      </c>
      <c r="D94" s="13">
        <v>1</v>
      </c>
      <c r="E94" s="13"/>
      <c r="F94" s="13"/>
      <c r="G94" s="13">
        <f>SUM('Novo acc.máster_tit_países'!$D94:$F94)</f>
        <v>1</v>
      </c>
    </row>
    <row r="95" spans="1:7" x14ac:dyDescent="0.25">
      <c r="A95" s="19" t="s">
        <v>159</v>
      </c>
      <c r="B95" s="10" t="s">
        <v>24</v>
      </c>
      <c r="C95" s="10" t="s">
        <v>3</v>
      </c>
      <c r="D95" s="10"/>
      <c r="E95" s="10">
        <v>1</v>
      </c>
      <c r="F95" s="10"/>
      <c r="G95" s="10">
        <f>SUM('Novo acc.máster_tit_países'!$D95:$F95)</f>
        <v>1</v>
      </c>
    </row>
    <row r="96" spans="1:7" x14ac:dyDescent="0.25">
      <c r="A96" s="18" t="s">
        <v>159</v>
      </c>
      <c r="B96" s="13" t="s">
        <v>174</v>
      </c>
      <c r="C96" s="13" t="s">
        <v>194</v>
      </c>
      <c r="D96" s="13"/>
      <c r="E96" s="13">
        <v>1</v>
      </c>
      <c r="F96" s="13"/>
      <c r="G96" s="13">
        <f>SUM('Novo acc.máster_tit_países'!$D96:$F96)</f>
        <v>1</v>
      </c>
    </row>
    <row r="97" spans="1:7" x14ac:dyDescent="0.25">
      <c r="A97" s="19" t="s">
        <v>159</v>
      </c>
      <c r="B97" s="10" t="s">
        <v>174</v>
      </c>
      <c r="C97" s="10" t="s">
        <v>32</v>
      </c>
      <c r="D97" s="10"/>
      <c r="E97" s="10">
        <v>1</v>
      </c>
      <c r="F97" s="10"/>
      <c r="G97" s="10">
        <f>SUM('Novo acc.máster_tit_países'!$D97:$F97)</f>
        <v>1</v>
      </c>
    </row>
    <row r="98" spans="1:7" x14ac:dyDescent="0.25">
      <c r="A98" s="18" t="s">
        <v>159</v>
      </c>
      <c r="B98" s="13" t="s">
        <v>174</v>
      </c>
      <c r="C98" s="13" t="s">
        <v>5</v>
      </c>
      <c r="D98" s="13">
        <v>1</v>
      </c>
      <c r="E98" s="13"/>
      <c r="F98" s="13"/>
      <c r="G98" s="13">
        <f>SUM('Novo acc.máster_tit_países'!$D98:$F98)</f>
        <v>1</v>
      </c>
    </row>
    <row r="99" spans="1:7" x14ac:dyDescent="0.25">
      <c r="A99" s="18" t="s">
        <v>160</v>
      </c>
      <c r="B99" s="13" t="s">
        <v>97</v>
      </c>
      <c r="C99" s="13" t="s">
        <v>194</v>
      </c>
      <c r="D99" s="13">
        <v>2</v>
      </c>
      <c r="E99" s="13">
        <v>4</v>
      </c>
      <c r="F99" s="13"/>
      <c r="G99" s="13">
        <f>SUM('Novo acc.máster_tit_países'!$D99:$F99)</f>
        <v>6</v>
      </c>
    </row>
    <row r="100" spans="1:7" x14ac:dyDescent="0.25">
      <c r="A100" s="19" t="s">
        <v>160</v>
      </c>
      <c r="B100" s="10" t="s">
        <v>97</v>
      </c>
      <c r="C100" s="10" t="s">
        <v>13</v>
      </c>
      <c r="D100" s="10"/>
      <c r="E100" s="10">
        <v>1</v>
      </c>
      <c r="F100" s="10"/>
      <c r="G100" s="10">
        <f>SUM('Novo acc.máster_tit_países'!$D100:$F100)</f>
        <v>1</v>
      </c>
    </row>
    <row r="101" spans="1:7" x14ac:dyDescent="0.25">
      <c r="A101" s="18" t="s">
        <v>160</v>
      </c>
      <c r="B101" s="13" t="s">
        <v>97</v>
      </c>
      <c r="C101" s="13" t="s">
        <v>8</v>
      </c>
      <c r="D101" s="13">
        <v>2</v>
      </c>
      <c r="E101" s="13">
        <v>2</v>
      </c>
      <c r="F101" s="13"/>
      <c r="G101" s="13">
        <f>SUM('Novo acc.máster_tit_países'!$D101:$F101)</f>
        <v>4</v>
      </c>
    </row>
    <row r="102" spans="1:7" x14ac:dyDescent="0.25">
      <c r="A102" s="18" t="s">
        <v>160</v>
      </c>
      <c r="B102" s="13" t="s">
        <v>97</v>
      </c>
      <c r="C102" s="13" t="s">
        <v>20</v>
      </c>
      <c r="D102" s="13">
        <v>1</v>
      </c>
      <c r="E102" s="13">
        <v>2</v>
      </c>
      <c r="F102" s="13"/>
      <c r="G102" s="13">
        <f>SUM('Novo acc.máster_tit_países'!$D102:$F102)</f>
        <v>3</v>
      </c>
    </row>
    <row r="103" spans="1:7" x14ac:dyDescent="0.25">
      <c r="A103" s="19" t="s">
        <v>160</v>
      </c>
      <c r="B103" s="10" t="s">
        <v>97</v>
      </c>
      <c r="C103" s="10" t="s">
        <v>199</v>
      </c>
      <c r="D103" s="10"/>
      <c r="E103" s="10">
        <v>1</v>
      </c>
      <c r="F103" s="10"/>
      <c r="G103" s="10">
        <f>SUM('Novo acc.máster_tit_países'!$D103:$F103)</f>
        <v>1</v>
      </c>
    </row>
    <row r="104" spans="1:7" x14ac:dyDescent="0.25">
      <c r="A104" s="18" t="s">
        <v>160</v>
      </c>
      <c r="B104" s="13" t="s">
        <v>28</v>
      </c>
      <c r="C104" s="13" t="s">
        <v>194</v>
      </c>
      <c r="D104" s="13">
        <v>1</v>
      </c>
      <c r="E104" s="13">
        <v>1</v>
      </c>
      <c r="F104" s="13"/>
      <c r="G104" s="13">
        <f>SUM('Novo acc.máster_tit_países'!$D104:$F104)</f>
        <v>2</v>
      </c>
    </row>
    <row r="105" spans="1:7" x14ac:dyDescent="0.25">
      <c r="A105" s="19" t="s">
        <v>160</v>
      </c>
      <c r="B105" s="10" t="s">
        <v>28</v>
      </c>
      <c r="C105" s="10" t="s">
        <v>10</v>
      </c>
      <c r="D105" s="10">
        <v>1</v>
      </c>
      <c r="E105" s="10"/>
      <c r="F105" s="10"/>
      <c r="G105" s="10">
        <f>SUM('Novo acc.máster_tit_países'!$D105:$F105)</f>
        <v>1</v>
      </c>
    </row>
    <row r="106" spans="1:7" x14ac:dyDescent="0.25">
      <c r="A106" s="18" t="s">
        <v>160</v>
      </c>
      <c r="B106" s="13" t="s">
        <v>28</v>
      </c>
      <c r="C106" s="13" t="s">
        <v>8</v>
      </c>
      <c r="D106" s="13">
        <v>1</v>
      </c>
      <c r="E106" s="13"/>
      <c r="F106" s="13"/>
      <c r="G106" s="13">
        <f>SUM('Novo acc.máster_tit_países'!$D106:$F106)</f>
        <v>1</v>
      </c>
    </row>
    <row r="107" spans="1:7" x14ac:dyDescent="0.25">
      <c r="A107" s="18" t="s">
        <v>160</v>
      </c>
      <c r="B107" s="13" t="s">
        <v>28</v>
      </c>
      <c r="C107" s="13" t="s">
        <v>20</v>
      </c>
      <c r="D107" s="13"/>
      <c r="E107" s="13">
        <v>2</v>
      </c>
      <c r="F107" s="13"/>
      <c r="G107" s="13">
        <f>SUM('Novo acc.máster_tit_países'!$D107:$F107)</f>
        <v>2</v>
      </c>
    </row>
    <row r="108" spans="1:7" x14ac:dyDescent="0.25">
      <c r="A108" s="19" t="s">
        <v>160</v>
      </c>
      <c r="B108" s="10" t="s">
        <v>28</v>
      </c>
      <c r="C108" s="10" t="s">
        <v>199</v>
      </c>
      <c r="D108" s="10">
        <v>1</v>
      </c>
      <c r="E108" s="10"/>
      <c r="F108" s="10"/>
      <c r="G108" s="10">
        <f>SUM('Novo acc.máster_tit_países'!$D108:$F108)</f>
        <v>1</v>
      </c>
    </row>
    <row r="109" spans="1:7" x14ac:dyDescent="0.25">
      <c r="A109" s="18" t="s">
        <v>160</v>
      </c>
      <c r="B109" s="13" t="s">
        <v>27</v>
      </c>
      <c r="C109" s="13" t="s">
        <v>194</v>
      </c>
      <c r="D109" s="13">
        <v>2</v>
      </c>
      <c r="E109" s="13">
        <v>1</v>
      </c>
      <c r="F109" s="13"/>
      <c r="G109" s="13">
        <f>SUM('Novo acc.máster_tit_países'!$D109:$F109)</f>
        <v>3</v>
      </c>
    </row>
    <row r="110" spans="1:7" x14ac:dyDescent="0.25">
      <c r="A110" s="19" t="s">
        <v>160</v>
      </c>
      <c r="B110" s="10" t="s">
        <v>27</v>
      </c>
      <c r="C110" s="10" t="s">
        <v>36</v>
      </c>
      <c r="D110" s="10">
        <v>1</v>
      </c>
      <c r="E110" s="10"/>
      <c r="F110" s="10"/>
      <c r="G110" s="10">
        <f>SUM('Novo acc.máster_tit_países'!$D110:$F110)</f>
        <v>1</v>
      </c>
    </row>
    <row r="111" spans="1:7" x14ac:dyDescent="0.25">
      <c r="A111" s="19" t="s">
        <v>160</v>
      </c>
      <c r="B111" s="10" t="s">
        <v>27</v>
      </c>
      <c r="C111" s="10" t="s">
        <v>20</v>
      </c>
      <c r="D111" s="10"/>
      <c r="E111" s="10">
        <v>1</v>
      </c>
      <c r="F111" s="10"/>
      <c r="G111" s="10">
        <f>SUM('Novo acc.máster_tit_países'!$D111:$F111)</f>
        <v>1</v>
      </c>
    </row>
    <row r="112" spans="1:7" x14ac:dyDescent="0.25">
      <c r="A112" s="18" t="s">
        <v>160</v>
      </c>
      <c r="B112" s="13" t="s">
        <v>100</v>
      </c>
      <c r="C112" s="13" t="s">
        <v>3</v>
      </c>
      <c r="D112" s="13">
        <v>1</v>
      </c>
      <c r="E112" s="13"/>
      <c r="F112" s="13"/>
      <c r="G112" s="13">
        <f>SUM('Novo acc.máster_tit_países'!$D112:$F112)</f>
        <v>1</v>
      </c>
    </row>
    <row r="113" spans="1:7" x14ac:dyDescent="0.25">
      <c r="A113" s="18" t="s">
        <v>160</v>
      </c>
      <c r="B113" s="13" t="s">
        <v>100</v>
      </c>
      <c r="C113" s="13" t="s">
        <v>9</v>
      </c>
      <c r="D113" s="13"/>
      <c r="E113" s="13">
        <v>1</v>
      </c>
      <c r="F113" s="13"/>
      <c r="G113" s="13">
        <f>SUM('Novo acc.máster_tit_países'!$D113:$F113)</f>
        <v>1</v>
      </c>
    </row>
    <row r="114" spans="1:7" x14ac:dyDescent="0.25">
      <c r="A114" s="19" t="s">
        <v>161</v>
      </c>
      <c r="B114" s="10" t="s">
        <v>103</v>
      </c>
      <c r="C114" s="10" t="s">
        <v>11</v>
      </c>
      <c r="D114" s="10">
        <v>1</v>
      </c>
      <c r="E114" s="10"/>
      <c r="F114" s="10"/>
      <c r="G114" s="10">
        <f>SUM('Novo acc.máster_tit_países'!$D114:$F114)</f>
        <v>1</v>
      </c>
    </row>
    <row r="115" spans="1:7" x14ac:dyDescent="0.25">
      <c r="A115" s="18" t="s">
        <v>161</v>
      </c>
      <c r="B115" s="13" t="s">
        <v>103</v>
      </c>
      <c r="C115" s="13" t="s">
        <v>8</v>
      </c>
      <c r="D115" s="13">
        <v>1</v>
      </c>
      <c r="E115" s="13"/>
      <c r="F115" s="13"/>
      <c r="G115" s="13">
        <f>SUM('Novo acc.máster_tit_países'!$D115:$F115)</f>
        <v>1</v>
      </c>
    </row>
    <row r="116" spans="1:7" x14ac:dyDescent="0.25">
      <c r="A116" s="18" t="s">
        <v>161</v>
      </c>
      <c r="B116" s="13" t="s">
        <v>101</v>
      </c>
      <c r="C116" s="13" t="s">
        <v>20</v>
      </c>
      <c r="D116" s="13">
        <v>1</v>
      </c>
      <c r="E116" s="13"/>
      <c r="F116" s="13"/>
      <c r="G116" s="13">
        <f>SUM('Novo acc.máster_tit_países'!$D116:$F116)</f>
        <v>1</v>
      </c>
    </row>
    <row r="117" spans="1:7" x14ac:dyDescent="0.25">
      <c r="A117" s="19" t="s">
        <v>161</v>
      </c>
      <c r="B117" s="10" t="s">
        <v>127</v>
      </c>
      <c r="C117" s="10" t="s">
        <v>3</v>
      </c>
      <c r="D117" s="10">
        <v>1</v>
      </c>
      <c r="E117" s="10"/>
      <c r="F117" s="10"/>
      <c r="G117" s="10">
        <f>SUM('Novo acc.máster_tit_países'!$D117:$F117)</f>
        <v>1</v>
      </c>
    </row>
    <row r="118" spans="1:7" x14ac:dyDescent="0.25">
      <c r="A118" s="19" t="s">
        <v>161</v>
      </c>
      <c r="B118" s="10" t="s">
        <v>127</v>
      </c>
      <c r="C118" s="10" t="s">
        <v>20</v>
      </c>
      <c r="D118" s="10">
        <v>1</v>
      </c>
      <c r="E118" s="10"/>
      <c r="F118" s="10"/>
      <c r="G118" s="10">
        <f>SUM('Novo acc.máster_tit_países'!$D118:$F118)</f>
        <v>1</v>
      </c>
    </row>
    <row r="119" spans="1:7" x14ac:dyDescent="0.25">
      <c r="A119" s="19" t="s">
        <v>161</v>
      </c>
      <c r="B119" s="10" t="s">
        <v>175</v>
      </c>
      <c r="C119" s="10" t="s">
        <v>193</v>
      </c>
      <c r="D119" s="10">
        <v>1</v>
      </c>
      <c r="E119" s="10"/>
      <c r="F119" s="10"/>
      <c r="G119" s="10">
        <f>SUM('Novo acc.máster_tit_países'!$D119:$F119)</f>
        <v>1</v>
      </c>
    </row>
    <row r="120" spans="1:7" x14ac:dyDescent="0.25">
      <c r="A120" s="19" t="s">
        <v>162</v>
      </c>
      <c r="B120" s="10" t="s">
        <v>105</v>
      </c>
      <c r="C120" s="10" t="s">
        <v>9</v>
      </c>
      <c r="D120" s="10"/>
      <c r="E120" s="10">
        <v>1</v>
      </c>
      <c r="F120" s="10"/>
      <c r="G120" s="10">
        <f>SUM('Novo acc.máster_tit_países'!$D120:$F120)</f>
        <v>1</v>
      </c>
    </row>
    <row r="121" spans="1:7" x14ac:dyDescent="0.25">
      <c r="A121" s="18" t="s">
        <v>162</v>
      </c>
      <c r="B121" s="13" t="s">
        <v>31</v>
      </c>
      <c r="C121" s="13" t="s">
        <v>194</v>
      </c>
      <c r="D121" s="13">
        <v>1</v>
      </c>
      <c r="E121" s="13">
        <v>1</v>
      </c>
      <c r="F121" s="13"/>
      <c r="G121" s="13">
        <f>SUM('Novo acc.máster_tit_países'!$D121:$F121)</f>
        <v>2</v>
      </c>
    </row>
    <row r="122" spans="1:7" x14ac:dyDescent="0.25">
      <c r="A122" s="19" t="s">
        <v>162</v>
      </c>
      <c r="B122" s="10" t="s">
        <v>31</v>
      </c>
      <c r="C122" s="10" t="s">
        <v>11</v>
      </c>
      <c r="D122" s="10">
        <v>1</v>
      </c>
      <c r="E122" s="10"/>
      <c r="F122" s="10"/>
      <c r="G122" s="10">
        <f>SUM('Novo acc.máster_tit_países'!$D122:$F122)</f>
        <v>1</v>
      </c>
    </row>
    <row r="123" spans="1:7" x14ac:dyDescent="0.25">
      <c r="A123" s="18" t="s">
        <v>162</v>
      </c>
      <c r="B123" s="13" t="s">
        <v>31</v>
      </c>
      <c r="C123" s="13" t="s">
        <v>13</v>
      </c>
      <c r="D123" s="13">
        <v>1</v>
      </c>
      <c r="E123" s="13"/>
      <c r="F123" s="13"/>
      <c r="G123" s="13">
        <f>SUM('Novo acc.máster_tit_países'!$D123:$F123)</f>
        <v>1</v>
      </c>
    </row>
    <row r="124" spans="1:7" x14ac:dyDescent="0.25">
      <c r="A124" s="19" t="s">
        <v>162</v>
      </c>
      <c r="B124" s="10" t="s">
        <v>31</v>
      </c>
      <c r="C124" s="10" t="s">
        <v>8</v>
      </c>
      <c r="D124" s="10"/>
      <c r="E124" s="10">
        <v>1</v>
      </c>
      <c r="F124" s="10"/>
      <c r="G124" s="10">
        <f>SUM('Novo acc.máster_tit_países'!$D124:$F124)</f>
        <v>1</v>
      </c>
    </row>
    <row r="125" spans="1:7" x14ac:dyDescent="0.25">
      <c r="A125" s="18" t="s">
        <v>162</v>
      </c>
      <c r="B125" s="13" t="s">
        <v>31</v>
      </c>
      <c r="C125" s="13" t="s">
        <v>3</v>
      </c>
      <c r="D125" s="13">
        <v>1</v>
      </c>
      <c r="E125" s="13"/>
      <c r="F125" s="13"/>
      <c r="G125" s="13">
        <f>SUM('Novo acc.máster_tit_países'!$D125:$F125)</f>
        <v>1</v>
      </c>
    </row>
    <row r="126" spans="1:7" x14ac:dyDescent="0.25">
      <c r="A126" s="19" t="s">
        <v>162</v>
      </c>
      <c r="B126" s="10" t="s">
        <v>31</v>
      </c>
      <c r="C126" s="10" t="s">
        <v>195</v>
      </c>
      <c r="D126" s="10">
        <v>1</v>
      </c>
      <c r="E126" s="10"/>
      <c r="F126" s="10"/>
      <c r="G126" s="10">
        <f>SUM('Novo acc.máster_tit_países'!$D126:$F126)</f>
        <v>1</v>
      </c>
    </row>
    <row r="127" spans="1:7" x14ac:dyDescent="0.25">
      <c r="A127" s="19" t="s">
        <v>162</v>
      </c>
      <c r="B127" s="10" t="s">
        <v>31</v>
      </c>
      <c r="C127" s="10" t="s">
        <v>39</v>
      </c>
      <c r="D127" s="10"/>
      <c r="E127" s="10">
        <v>2</v>
      </c>
      <c r="F127" s="10"/>
      <c r="G127" s="10">
        <f>SUM('Novo acc.máster_tit_países'!$D127:$F127)</f>
        <v>2</v>
      </c>
    </row>
    <row r="128" spans="1:7" x14ac:dyDescent="0.25">
      <c r="A128" s="18" t="s">
        <v>162</v>
      </c>
      <c r="B128" s="13" t="s">
        <v>31</v>
      </c>
      <c r="C128" s="13" t="s">
        <v>20</v>
      </c>
      <c r="D128" s="13"/>
      <c r="E128" s="13">
        <v>1</v>
      </c>
      <c r="F128" s="13"/>
      <c r="G128" s="13">
        <f>SUM('Novo acc.máster_tit_países'!$D128:$F128)</f>
        <v>1</v>
      </c>
    </row>
    <row r="129" spans="1:7" x14ac:dyDescent="0.25">
      <c r="A129" s="19" t="s">
        <v>162</v>
      </c>
      <c r="B129" s="10" t="s">
        <v>31</v>
      </c>
      <c r="C129" s="10" t="s">
        <v>199</v>
      </c>
      <c r="D129" s="10"/>
      <c r="E129" s="10">
        <v>3</v>
      </c>
      <c r="F129" s="10"/>
      <c r="G129" s="10">
        <f>SUM('Novo acc.máster_tit_países'!$D129:$F129)</f>
        <v>3</v>
      </c>
    </row>
    <row r="130" spans="1:7" x14ac:dyDescent="0.25">
      <c r="A130" s="18" t="s">
        <v>162</v>
      </c>
      <c r="B130" s="13" t="s">
        <v>31</v>
      </c>
      <c r="C130" s="13" t="s">
        <v>6</v>
      </c>
      <c r="D130" s="13">
        <v>1</v>
      </c>
      <c r="E130" s="13"/>
      <c r="F130" s="13"/>
      <c r="G130" s="13">
        <f>SUM('Novo acc.máster_tit_países'!$D130:$F130)</f>
        <v>1</v>
      </c>
    </row>
    <row r="131" spans="1:7" x14ac:dyDescent="0.25">
      <c r="A131" s="19" t="s">
        <v>162</v>
      </c>
      <c r="B131" s="10" t="s">
        <v>56</v>
      </c>
      <c r="C131" s="10" t="s">
        <v>194</v>
      </c>
      <c r="D131" s="10"/>
      <c r="E131" s="10">
        <v>2</v>
      </c>
      <c r="F131" s="10"/>
      <c r="G131" s="10">
        <f>SUM('Novo acc.máster_tit_países'!$D131:$F131)</f>
        <v>2</v>
      </c>
    </row>
    <row r="132" spans="1:7" x14ac:dyDescent="0.25">
      <c r="A132" s="18" t="s">
        <v>162</v>
      </c>
      <c r="B132" s="13" t="s">
        <v>56</v>
      </c>
      <c r="C132" s="13" t="s">
        <v>10</v>
      </c>
      <c r="D132" s="13">
        <v>1</v>
      </c>
      <c r="E132" s="13"/>
      <c r="F132" s="13"/>
      <c r="G132" s="13">
        <f>SUM('Novo acc.máster_tit_países'!$D132:$F132)</f>
        <v>1</v>
      </c>
    </row>
    <row r="133" spans="1:7" x14ac:dyDescent="0.25">
      <c r="A133" s="19" t="s">
        <v>162</v>
      </c>
      <c r="B133" s="10" t="s">
        <v>56</v>
      </c>
      <c r="C133" s="10" t="s">
        <v>3</v>
      </c>
      <c r="D133" s="10">
        <v>1</v>
      </c>
      <c r="E133" s="10">
        <v>1</v>
      </c>
      <c r="F133" s="10"/>
      <c r="G133" s="10">
        <f>SUM('Novo acc.máster_tit_países'!$D133:$F133)</f>
        <v>2</v>
      </c>
    </row>
    <row r="134" spans="1:7" x14ac:dyDescent="0.25">
      <c r="A134" s="18" t="s">
        <v>162</v>
      </c>
      <c r="B134" s="13" t="s">
        <v>56</v>
      </c>
      <c r="C134" s="13" t="s">
        <v>195</v>
      </c>
      <c r="D134" s="13"/>
      <c r="E134" s="13">
        <v>1</v>
      </c>
      <c r="F134" s="13"/>
      <c r="G134" s="13">
        <f>SUM('Novo acc.máster_tit_países'!$D134:$F134)</f>
        <v>1</v>
      </c>
    </row>
    <row r="135" spans="1:7" x14ac:dyDescent="0.25">
      <c r="A135" s="18" t="s">
        <v>162</v>
      </c>
      <c r="B135" s="13" t="s">
        <v>56</v>
      </c>
      <c r="C135" s="13" t="s">
        <v>2</v>
      </c>
      <c r="D135" s="13"/>
      <c r="E135" s="13">
        <v>2</v>
      </c>
      <c r="F135" s="13"/>
      <c r="G135" s="13">
        <f>SUM('Novo acc.máster_tit_países'!$D135:$F135)</f>
        <v>2</v>
      </c>
    </row>
    <row r="136" spans="1:7" x14ac:dyDescent="0.25">
      <c r="A136" s="19" t="s">
        <v>162</v>
      </c>
      <c r="B136" s="10" t="s">
        <v>56</v>
      </c>
      <c r="C136" s="10" t="s">
        <v>197</v>
      </c>
      <c r="D136" s="10">
        <v>1</v>
      </c>
      <c r="E136" s="10"/>
      <c r="F136" s="10"/>
      <c r="G136" s="10">
        <f>SUM('Novo acc.máster_tit_países'!$D136:$F136)</f>
        <v>1</v>
      </c>
    </row>
    <row r="137" spans="1:7" x14ac:dyDescent="0.25">
      <c r="A137" s="18" t="s">
        <v>162</v>
      </c>
      <c r="B137" s="13" t="s">
        <v>56</v>
      </c>
      <c r="C137" s="13" t="s">
        <v>199</v>
      </c>
      <c r="D137" s="13"/>
      <c r="E137" s="13">
        <v>1</v>
      </c>
      <c r="F137" s="13"/>
      <c r="G137" s="13">
        <f>SUM('Novo acc.máster_tit_países'!$D137:$F137)</f>
        <v>1</v>
      </c>
    </row>
    <row r="138" spans="1:7" x14ac:dyDescent="0.25">
      <c r="A138" s="19" t="s">
        <v>162</v>
      </c>
      <c r="B138" s="10" t="s">
        <v>56</v>
      </c>
      <c r="C138" s="10" t="s">
        <v>6</v>
      </c>
      <c r="D138" s="10">
        <v>1</v>
      </c>
      <c r="E138" s="10">
        <v>1</v>
      </c>
      <c r="F138" s="10"/>
      <c r="G138" s="10">
        <f>SUM('Novo acc.máster_tit_países'!$D138:$F138)</f>
        <v>2</v>
      </c>
    </row>
    <row r="139" spans="1:7" x14ac:dyDescent="0.25">
      <c r="A139" s="18" t="s">
        <v>163</v>
      </c>
      <c r="B139" s="13" t="s">
        <v>107</v>
      </c>
      <c r="C139" s="13" t="s">
        <v>194</v>
      </c>
      <c r="D139" s="13">
        <v>1</v>
      </c>
      <c r="E139" s="13">
        <v>1</v>
      </c>
      <c r="F139" s="13"/>
      <c r="G139" s="13">
        <f>SUM('Novo acc.máster_tit_países'!$D139:$F139)</f>
        <v>2</v>
      </c>
    </row>
    <row r="140" spans="1:7" x14ac:dyDescent="0.25">
      <c r="A140" s="18" t="s">
        <v>163</v>
      </c>
      <c r="B140" s="13" t="s">
        <v>107</v>
      </c>
      <c r="C140" s="13" t="s">
        <v>17</v>
      </c>
      <c r="D140" s="13"/>
      <c r="E140" s="13">
        <v>1</v>
      </c>
      <c r="F140" s="13"/>
      <c r="G140" s="13">
        <f>SUM('Novo acc.máster_tit_países'!$D140:$F140)</f>
        <v>1</v>
      </c>
    </row>
    <row r="141" spans="1:7" x14ac:dyDescent="0.25">
      <c r="A141" s="19" t="s">
        <v>163</v>
      </c>
      <c r="B141" s="10" t="s">
        <v>107</v>
      </c>
      <c r="C141" s="10" t="s">
        <v>34</v>
      </c>
      <c r="D141" s="10">
        <v>1</v>
      </c>
      <c r="E141" s="10"/>
      <c r="F141" s="10"/>
      <c r="G141" s="10">
        <f>SUM('Novo acc.máster_tit_países'!$D141:$F141)</f>
        <v>1</v>
      </c>
    </row>
    <row r="142" spans="1:7" x14ac:dyDescent="0.25">
      <c r="A142" s="18" t="s">
        <v>163</v>
      </c>
      <c r="B142" s="13" t="s">
        <v>107</v>
      </c>
      <c r="C142" s="13" t="s">
        <v>199</v>
      </c>
      <c r="D142" s="13"/>
      <c r="E142" s="13">
        <v>2</v>
      </c>
      <c r="F142" s="13"/>
      <c r="G142" s="13">
        <f>SUM('Novo acc.máster_tit_países'!$D142:$F142)</f>
        <v>2</v>
      </c>
    </row>
    <row r="143" spans="1:7" x14ac:dyDescent="0.25">
      <c r="A143" s="19" t="s">
        <v>163</v>
      </c>
      <c r="B143" s="10" t="s">
        <v>83</v>
      </c>
      <c r="C143" s="10" t="s">
        <v>193</v>
      </c>
      <c r="D143" s="10">
        <v>1</v>
      </c>
      <c r="E143" s="10"/>
      <c r="F143" s="10"/>
      <c r="G143" s="10">
        <f>SUM('Novo acc.máster_tit_países'!$D143:$F143)</f>
        <v>1</v>
      </c>
    </row>
    <row r="144" spans="1:7" x14ac:dyDescent="0.25">
      <c r="A144" s="18" t="s">
        <v>163</v>
      </c>
      <c r="B144" s="13" t="s">
        <v>83</v>
      </c>
      <c r="C144" s="13" t="s">
        <v>194</v>
      </c>
      <c r="D144" s="13"/>
      <c r="E144" s="13">
        <v>2</v>
      </c>
      <c r="F144" s="13"/>
      <c r="G144" s="13">
        <f>SUM('Novo acc.máster_tit_países'!$D144:$F144)</f>
        <v>2</v>
      </c>
    </row>
    <row r="145" spans="1:7" x14ac:dyDescent="0.25">
      <c r="A145" s="19" t="s">
        <v>163</v>
      </c>
      <c r="B145" s="10" t="s">
        <v>83</v>
      </c>
      <c r="C145" s="10" t="s">
        <v>36</v>
      </c>
      <c r="D145" s="10"/>
      <c r="E145" s="10">
        <v>1</v>
      </c>
      <c r="F145" s="10"/>
      <c r="G145" s="10">
        <f>SUM('Novo acc.máster_tit_países'!$D145:$F145)</f>
        <v>1</v>
      </c>
    </row>
    <row r="146" spans="1:7" x14ac:dyDescent="0.25">
      <c r="A146" s="18" t="s">
        <v>163</v>
      </c>
      <c r="B146" s="13" t="s">
        <v>83</v>
      </c>
      <c r="C146" s="13" t="s">
        <v>8</v>
      </c>
      <c r="D146" s="13"/>
      <c r="E146" s="13">
        <v>1</v>
      </c>
      <c r="F146" s="13"/>
      <c r="G146" s="13">
        <f>SUM('Novo acc.máster_tit_países'!$D146:$F146)</f>
        <v>1</v>
      </c>
    </row>
    <row r="147" spans="1:7" x14ac:dyDescent="0.25">
      <c r="A147" s="19" t="s">
        <v>163</v>
      </c>
      <c r="B147" s="10" t="s">
        <v>83</v>
      </c>
      <c r="C147" s="10" t="s">
        <v>3</v>
      </c>
      <c r="D147" s="10"/>
      <c r="E147" s="10">
        <v>2</v>
      </c>
      <c r="F147" s="10"/>
      <c r="G147" s="10">
        <f>SUM('Novo acc.máster_tit_países'!$D147:$F147)</f>
        <v>2</v>
      </c>
    </row>
    <row r="148" spans="1:7" x14ac:dyDescent="0.25">
      <c r="A148" s="18" t="s">
        <v>163</v>
      </c>
      <c r="B148" s="13" t="s">
        <v>83</v>
      </c>
      <c r="C148" s="13" t="s">
        <v>5</v>
      </c>
      <c r="D148" s="13"/>
      <c r="E148" s="13">
        <v>1</v>
      </c>
      <c r="F148" s="13"/>
      <c r="G148" s="13">
        <f>SUM('Novo acc.máster_tit_países'!$D148:$F148)</f>
        <v>1</v>
      </c>
    </row>
    <row r="149" spans="1:7" x14ac:dyDescent="0.25">
      <c r="A149" s="18" t="s">
        <v>163</v>
      </c>
      <c r="B149" s="13" t="s">
        <v>83</v>
      </c>
      <c r="C149" s="13" t="s">
        <v>20</v>
      </c>
      <c r="D149" s="13"/>
      <c r="E149" s="13">
        <v>1</v>
      </c>
      <c r="F149" s="13"/>
      <c r="G149" s="13">
        <f>SUM('Novo acc.máster_tit_países'!$D149:$F149)</f>
        <v>1</v>
      </c>
    </row>
    <row r="150" spans="1:7" x14ac:dyDescent="0.25">
      <c r="A150" s="19" t="s">
        <v>163</v>
      </c>
      <c r="B150" s="10" t="s">
        <v>83</v>
      </c>
      <c r="C150" s="10" t="s">
        <v>9</v>
      </c>
      <c r="D150" s="10">
        <v>1</v>
      </c>
      <c r="E150" s="10"/>
      <c r="F150" s="10"/>
      <c r="G150" s="10">
        <f>SUM('Novo acc.máster_tit_países'!$D150:$F150)</f>
        <v>1</v>
      </c>
    </row>
    <row r="151" spans="1:7" x14ac:dyDescent="0.25">
      <c r="A151" s="19" t="s">
        <v>164</v>
      </c>
      <c r="B151" s="10" t="s">
        <v>122</v>
      </c>
      <c r="C151" s="10" t="s">
        <v>193</v>
      </c>
      <c r="D151" s="10">
        <v>1</v>
      </c>
      <c r="E151" s="10"/>
      <c r="F151" s="10"/>
      <c r="G151" s="10">
        <f>SUM('Novo acc.máster_tit_países'!$D151:$F151)</f>
        <v>1</v>
      </c>
    </row>
    <row r="152" spans="1:7" x14ac:dyDescent="0.25">
      <c r="A152" s="18" t="s">
        <v>164</v>
      </c>
      <c r="B152" s="13" t="s">
        <v>122</v>
      </c>
      <c r="C152" s="13" t="s">
        <v>10</v>
      </c>
      <c r="D152" s="13"/>
      <c r="E152" s="13">
        <v>1</v>
      </c>
      <c r="F152" s="13"/>
      <c r="G152" s="13">
        <f>SUM('Novo acc.máster_tit_países'!$D152:$F152)</f>
        <v>1</v>
      </c>
    </row>
    <row r="153" spans="1:7" x14ac:dyDescent="0.25">
      <c r="A153" s="19" t="s">
        <v>165</v>
      </c>
      <c r="B153" s="10" t="s">
        <v>33</v>
      </c>
      <c r="C153" s="10" t="s">
        <v>34</v>
      </c>
      <c r="D153" s="10"/>
      <c r="E153" s="10">
        <v>1</v>
      </c>
      <c r="F153" s="10"/>
      <c r="G153" s="10">
        <f>SUM('Novo acc.máster_tit_países'!$D153:$F153)</f>
        <v>1</v>
      </c>
    </row>
    <row r="154" spans="1:7" x14ac:dyDescent="0.25">
      <c r="A154" s="18" t="s">
        <v>165</v>
      </c>
      <c r="B154" s="13" t="s">
        <v>33</v>
      </c>
      <c r="C154" s="13" t="s">
        <v>20</v>
      </c>
      <c r="D154" s="13">
        <v>1</v>
      </c>
      <c r="E154" s="13">
        <v>1</v>
      </c>
      <c r="F154" s="13"/>
      <c r="G154" s="13">
        <f>SUM('Novo acc.máster_tit_países'!$D154:$F154)</f>
        <v>2</v>
      </c>
    </row>
    <row r="155" spans="1:7" x14ac:dyDescent="0.25">
      <c r="A155" s="18" t="s">
        <v>167</v>
      </c>
      <c r="B155" s="13" t="s">
        <v>112</v>
      </c>
      <c r="C155" s="13" t="s">
        <v>194</v>
      </c>
      <c r="D155" s="13">
        <v>1</v>
      </c>
      <c r="E155" s="13"/>
      <c r="F155" s="13"/>
      <c r="G155" s="13">
        <f>SUM('Novo acc.máster_tit_países'!$D155:$F155)</f>
        <v>1</v>
      </c>
    </row>
    <row r="156" spans="1:7" x14ac:dyDescent="0.25">
      <c r="A156" s="19" t="s">
        <v>167</v>
      </c>
      <c r="B156" s="10" t="s">
        <v>112</v>
      </c>
      <c r="C156" s="10" t="s">
        <v>11</v>
      </c>
      <c r="D156" s="10">
        <v>1</v>
      </c>
      <c r="E156" s="10">
        <v>1</v>
      </c>
      <c r="F156" s="10"/>
      <c r="G156" s="10">
        <f>SUM('Novo acc.máster_tit_países'!$D156:$F156)</f>
        <v>2</v>
      </c>
    </row>
    <row r="157" spans="1:7" x14ac:dyDescent="0.25">
      <c r="A157" s="18" t="s">
        <v>167</v>
      </c>
      <c r="B157" s="13" t="s">
        <v>112</v>
      </c>
      <c r="C157" s="13" t="s">
        <v>10</v>
      </c>
      <c r="D157" s="13"/>
      <c r="E157" s="13">
        <v>1</v>
      </c>
      <c r="F157" s="13"/>
      <c r="G157" s="13">
        <f>SUM('Novo acc.máster_tit_países'!$D157:$F157)</f>
        <v>1</v>
      </c>
    </row>
    <row r="158" spans="1:7" x14ac:dyDescent="0.25">
      <c r="A158" s="18" t="s">
        <v>167</v>
      </c>
      <c r="B158" s="13" t="s">
        <v>112</v>
      </c>
      <c r="C158" s="13" t="s">
        <v>2</v>
      </c>
      <c r="D158" s="13">
        <v>1</v>
      </c>
      <c r="E158" s="13"/>
      <c r="F158" s="13"/>
      <c r="G158" s="13">
        <f>SUM('Novo acc.máster_tit_países'!$D158:$F158)</f>
        <v>1</v>
      </c>
    </row>
    <row r="159" spans="1:7" x14ac:dyDescent="0.25">
      <c r="A159" s="18" t="s">
        <v>167</v>
      </c>
      <c r="B159" s="13" t="s">
        <v>124</v>
      </c>
      <c r="C159" s="13" t="s">
        <v>193</v>
      </c>
      <c r="D159" s="13">
        <v>3</v>
      </c>
      <c r="E159" s="13"/>
      <c r="F159" s="13"/>
      <c r="G159" s="13">
        <f>SUM('Novo acc.máster_tit_países'!$D159:$F159)</f>
        <v>3</v>
      </c>
    </row>
    <row r="160" spans="1:7" x14ac:dyDescent="0.25">
      <c r="A160" s="19" t="s">
        <v>167</v>
      </c>
      <c r="B160" s="10" t="s">
        <v>124</v>
      </c>
      <c r="C160" s="10" t="s">
        <v>11</v>
      </c>
      <c r="D160" s="10">
        <v>1</v>
      </c>
      <c r="E160" s="10"/>
      <c r="F160" s="10"/>
      <c r="G160" s="10">
        <f>SUM('Novo acc.máster_tit_países'!$D160:$F160)</f>
        <v>1</v>
      </c>
    </row>
    <row r="161" spans="1:7" x14ac:dyDescent="0.25">
      <c r="A161" s="18" t="s">
        <v>167</v>
      </c>
      <c r="B161" s="13" t="s">
        <v>124</v>
      </c>
      <c r="C161" s="13" t="s">
        <v>5</v>
      </c>
      <c r="D161" s="13">
        <v>1</v>
      </c>
      <c r="E161" s="13"/>
      <c r="F161" s="13"/>
      <c r="G161" s="13">
        <f>SUM('Novo acc.máster_tit_países'!$D161:$F161)</f>
        <v>1</v>
      </c>
    </row>
    <row r="162" spans="1:7" x14ac:dyDescent="0.25">
      <c r="A162" s="18" t="s">
        <v>167</v>
      </c>
      <c r="B162" s="13" t="s">
        <v>124</v>
      </c>
      <c r="C162" s="13" t="s">
        <v>2</v>
      </c>
      <c r="D162" s="13">
        <v>1</v>
      </c>
      <c r="E162" s="13"/>
      <c r="F162" s="13">
        <v>1</v>
      </c>
      <c r="G162" s="13">
        <f>SUM('Novo acc.máster_tit_países'!$D162:$F162)</f>
        <v>2</v>
      </c>
    </row>
    <row r="163" spans="1:7" x14ac:dyDescent="0.25">
      <c r="A163" s="18" t="s">
        <v>167</v>
      </c>
      <c r="B163" s="13" t="s">
        <v>37</v>
      </c>
      <c r="C163" s="13" t="s">
        <v>193</v>
      </c>
      <c r="D163" s="13">
        <v>1</v>
      </c>
      <c r="E163" s="13"/>
      <c r="F163" s="13"/>
      <c r="G163" s="13">
        <f>SUM('Novo acc.máster_tit_países'!$D163:$F163)</f>
        <v>1</v>
      </c>
    </row>
    <row r="164" spans="1:7" x14ac:dyDescent="0.25">
      <c r="A164" s="19" t="s">
        <v>167</v>
      </c>
      <c r="B164" s="10" t="s">
        <v>37</v>
      </c>
      <c r="C164" s="10" t="s">
        <v>194</v>
      </c>
      <c r="D164" s="10">
        <v>2</v>
      </c>
      <c r="E164" s="10"/>
      <c r="F164" s="10"/>
      <c r="G164" s="10">
        <f>SUM('Novo acc.máster_tit_países'!$D164:$F164)</f>
        <v>2</v>
      </c>
    </row>
    <row r="165" spans="1:7" x14ac:dyDescent="0.25">
      <c r="A165" s="19" t="s">
        <v>167</v>
      </c>
      <c r="B165" s="10" t="s">
        <v>35</v>
      </c>
      <c r="C165" s="10" t="s">
        <v>193</v>
      </c>
      <c r="D165" s="10">
        <v>5</v>
      </c>
      <c r="E165" s="10"/>
      <c r="F165" s="10"/>
      <c r="G165" s="10">
        <f>SUM('Novo acc.máster_tit_países'!$D165:$F165)</f>
        <v>5</v>
      </c>
    </row>
    <row r="166" spans="1:7" x14ac:dyDescent="0.25">
      <c r="A166" s="18" t="s">
        <v>167</v>
      </c>
      <c r="B166" s="13" t="s">
        <v>35</v>
      </c>
      <c r="C166" s="13" t="s">
        <v>7</v>
      </c>
      <c r="D166" s="13">
        <v>1</v>
      </c>
      <c r="E166" s="13"/>
      <c r="F166" s="13"/>
      <c r="G166" s="13">
        <f>SUM('Novo acc.máster_tit_países'!$D166:$F166)</f>
        <v>1</v>
      </c>
    </row>
    <row r="167" spans="1:7" x14ac:dyDescent="0.25">
      <c r="A167" s="18" t="s">
        <v>167</v>
      </c>
      <c r="B167" s="13" t="s">
        <v>35</v>
      </c>
      <c r="C167" s="13" t="s">
        <v>40</v>
      </c>
      <c r="D167" s="13">
        <v>2</v>
      </c>
      <c r="E167" s="13"/>
      <c r="F167" s="13"/>
      <c r="G167" s="13">
        <f>SUM('Novo acc.máster_tit_países'!$D167:$F167)</f>
        <v>2</v>
      </c>
    </row>
    <row r="168" spans="1:7" x14ac:dyDescent="0.25">
      <c r="A168" s="19" t="s">
        <v>167</v>
      </c>
      <c r="B168" s="10" t="s">
        <v>35</v>
      </c>
      <c r="C168" s="10" t="s">
        <v>6</v>
      </c>
      <c r="D168" s="10">
        <v>2</v>
      </c>
      <c r="E168" s="10"/>
      <c r="F168" s="10"/>
      <c r="G168" s="10">
        <f>SUM('Novo acc.máster_tit_países'!$D168:$F168)</f>
        <v>2</v>
      </c>
    </row>
    <row r="169" spans="1:7" x14ac:dyDescent="0.25">
      <c r="A169" s="18" t="s">
        <v>167</v>
      </c>
      <c r="B169" s="13" t="s">
        <v>109</v>
      </c>
      <c r="C169" s="13" t="s">
        <v>193</v>
      </c>
      <c r="D169" s="13">
        <v>2</v>
      </c>
      <c r="E169" s="13">
        <v>1</v>
      </c>
      <c r="F169" s="13"/>
      <c r="G169" s="13">
        <f>SUM('Novo acc.máster_tit_países'!$D169:$F169)</f>
        <v>3</v>
      </c>
    </row>
    <row r="170" spans="1:7" x14ac:dyDescent="0.25">
      <c r="A170" s="18" t="s">
        <v>167</v>
      </c>
      <c r="B170" s="13" t="s">
        <v>109</v>
      </c>
      <c r="C170" s="13" t="s">
        <v>21</v>
      </c>
      <c r="D170" s="13"/>
      <c r="E170" s="13">
        <v>1</v>
      </c>
      <c r="F170" s="13"/>
      <c r="G170" s="13">
        <f>SUM('Novo acc.máster_tit_países'!$D170:$F170)</f>
        <v>1</v>
      </c>
    </row>
    <row r="171" spans="1:7" x14ac:dyDescent="0.25">
      <c r="A171" s="19" t="s">
        <v>167</v>
      </c>
      <c r="B171" s="10" t="s">
        <v>109</v>
      </c>
      <c r="C171" s="10" t="s">
        <v>20</v>
      </c>
      <c r="D171" s="10"/>
      <c r="E171" s="10">
        <v>1</v>
      </c>
      <c r="F171" s="10"/>
      <c r="G171" s="10">
        <f>SUM('Novo acc.máster_tit_países'!$D171:$F171)</f>
        <v>1</v>
      </c>
    </row>
    <row r="172" spans="1:7" x14ac:dyDescent="0.25">
      <c r="A172" s="20" t="s">
        <v>187</v>
      </c>
      <c r="B172" s="21"/>
      <c r="C172" s="21"/>
      <c r="D172" s="21">
        <f>SUBTOTAL(109,D14:D171)</f>
        <v>109</v>
      </c>
      <c r="E172" s="21">
        <f>SUBTOTAL(109,E14:E171)</f>
        <v>120</v>
      </c>
      <c r="F172" s="21">
        <f>SUM(F14:F171)</f>
        <v>2</v>
      </c>
      <c r="G172" s="22">
        <f>SUM('Novo acc.máster_tit_países'!$D172:$F172)</f>
        <v>231</v>
      </c>
    </row>
  </sheetData>
  <mergeCells count="1">
    <mergeCell ref="D1:G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20252026_Novo acceso máster</vt:lpstr>
      <vt:lpstr>Novo acc_máster_estudos previos</vt:lpstr>
      <vt:lpstr>Novo acceso máster_por países</vt:lpstr>
      <vt:lpstr>Novo acc.máster_tit_países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Basalo Domínguez</cp:lastModifiedBy>
  <dcterms:created xsi:type="dcterms:W3CDTF">2025-11-25T12:21:20Z</dcterms:created>
  <dcterms:modified xsi:type="dcterms:W3CDTF">2025-12-23T08:32:19Z</dcterms:modified>
  <cp:category/>
</cp:coreProperties>
</file>