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guel.dorribo.river\Desktop\Results\"/>
    </mc:Choice>
  </mc:AlternateContent>
  <bookViews>
    <workbookView xWindow="0" yWindow="0" windowWidth="19200" windowHeight="10980" tabRatio="835" activeTab="4"/>
  </bookViews>
  <sheets>
    <sheet name="Portada" sheetId="1" r:id="rId1"/>
    <sheet name="Cuestionario" sheetId="48" r:id="rId2"/>
    <sheet name="Ficha" sheetId="51" r:id="rId3"/>
    <sheet name="Datos de Entrada" sheetId="50" r:id="rId4"/>
    <sheet name="Resumo" sheetId="4" r:id="rId5"/>
    <sheet name="Brutos" sheetId="49" r:id="rId6"/>
  </sheets>
  <definedNames>
    <definedName name="_xlnm._FilterDatabase" localSheetId="5" hidden="1">Brutos!$B$2:$AM$173</definedName>
    <definedName name="_xlnm._FilterDatabase" localSheetId="4" hidden="1">Resumo!$A$13:$X$46</definedName>
    <definedName name="_xlnm.Print_Area" localSheetId="1">Cuestionario!$B$1:$L$50</definedName>
    <definedName name="_xlnm.Print_Area" localSheetId="3">'Datos de Entrada'!$A$1:$W$71</definedName>
    <definedName name="_xlnm.Print_Area" localSheetId="2">Ficha!$B$1:$L$40</definedName>
    <definedName name="_xlnm.Print_Area" localSheetId="0">Portada!$A$1:$K$46</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4" l="1"/>
  <c r="BX9" i="49"/>
  <c r="K52" i="4" l="1"/>
  <c r="K51" i="4"/>
  <c r="K49" i="4"/>
  <c r="K47" i="4"/>
  <c r="K46" i="4"/>
  <c r="K44" i="4"/>
  <c r="K42" i="4"/>
  <c r="K41" i="4"/>
  <c r="K40" i="4"/>
  <c r="K39" i="4"/>
  <c r="K36" i="4"/>
  <c r="K35" i="4"/>
  <c r="K34" i="4"/>
  <c r="K32" i="4"/>
  <c r="K31" i="4"/>
  <c r="K30" i="4"/>
  <c r="K29" i="4"/>
  <c r="K28" i="4"/>
  <c r="K27" i="4"/>
  <c r="K26" i="4"/>
  <c r="K24" i="4"/>
  <c r="K23" i="4"/>
  <c r="K22" i="4"/>
  <c r="K21" i="4"/>
  <c r="K20" i="4"/>
  <c r="K19" i="4"/>
  <c r="K16" i="4"/>
  <c r="K15" i="4"/>
  <c r="K14" i="4"/>
  <c r="BY9" i="49" l="1"/>
  <c r="G193" i="49" l="1"/>
  <c r="G194" i="49"/>
  <c r="G192" i="49"/>
  <c r="D208" i="49"/>
  <c r="D207" i="49"/>
  <c r="D206" i="49"/>
  <c r="D205" i="49"/>
  <c r="D204" i="49"/>
  <c r="D203" i="49"/>
  <c r="D202" i="49"/>
  <c r="D201" i="49"/>
  <c r="D200" i="49"/>
  <c r="D199" i="49"/>
  <c r="D198" i="49"/>
  <c r="D197" i="49"/>
  <c r="D196" i="49"/>
  <c r="D195" i="49"/>
  <c r="D194" i="49"/>
  <c r="D193" i="49"/>
  <c r="D192" i="49"/>
  <c r="ES44" i="49"/>
  <c r="EL44" i="49"/>
  <c r="EK44" i="49"/>
  <c r="EJ44" i="49"/>
  <c r="EI44" i="49"/>
  <c r="EH44" i="49"/>
  <c r="EG44" i="49"/>
  <c r="EF44" i="49"/>
  <c r="EE44" i="49"/>
  <c r="ED44" i="49"/>
  <c r="EC44" i="49"/>
  <c r="EB44" i="49"/>
  <c r="EA44" i="49"/>
  <c r="DZ44" i="49"/>
  <c r="DX44" i="49"/>
  <c r="DW44" i="49"/>
  <c r="DV44" i="49"/>
  <c r="DU44" i="49"/>
  <c r="DT44" i="49"/>
  <c r="DS44" i="49"/>
  <c r="DR44" i="49"/>
  <c r="DQ44" i="49"/>
  <c r="DP44" i="49"/>
  <c r="DO44" i="49"/>
  <c r="DN44" i="49"/>
  <c r="DM44" i="49"/>
  <c r="DL44" i="49"/>
  <c r="DK44" i="49"/>
  <c r="ES43" i="49"/>
  <c r="ES42" i="49"/>
  <c r="ES41" i="49"/>
  <c r="EL41" i="49"/>
  <c r="EK41" i="49"/>
  <c r="EJ41" i="49"/>
  <c r="EI41" i="49"/>
  <c r="EH41" i="49"/>
  <c r="FF41" i="49" s="1"/>
  <c r="EG41" i="49"/>
  <c r="EF41" i="49"/>
  <c r="EE41" i="49"/>
  <c r="ED41" i="49"/>
  <c r="EC41" i="49"/>
  <c r="EB41" i="49"/>
  <c r="EA41" i="49"/>
  <c r="DZ41" i="49"/>
  <c r="DY41" i="49"/>
  <c r="DX41" i="49"/>
  <c r="DW41" i="49"/>
  <c r="DV41" i="49"/>
  <c r="DU41" i="49"/>
  <c r="DT41" i="49"/>
  <c r="DS41" i="49"/>
  <c r="DR41" i="49"/>
  <c r="DQ41" i="49"/>
  <c r="DP41" i="49"/>
  <c r="DO41" i="49"/>
  <c r="DN41" i="49"/>
  <c r="EX41" i="49" s="1"/>
  <c r="DM41" i="49"/>
  <c r="DL41" i="49"/>
  <c r="DK41" i="49"/>
  <c r="ES40" i="49"/>
  <c r="ES39" i="49"/>
  <c r="EL39" i="49"/>
  <c r="EK39" i="49"/>
  <c r="EJ39" i="49"/>
  <c r="EI39" i="49"/>
  <c r="EH39" i="49"/>
  <c r="EG39" i="49"/>
  <c r="EF39" i="49"/>
  <c r="EE39" i="49"/>
  <c r="ED39" i="49"/>
  <c r="EC39" i="49"/>
  <c r="EB39" i="49"/>
  <c r="EA39" i="49"/>
  <c r="DZ39" i="49"/>
  <c r="DY39" i="49"/>
  <c r="DX39" i="49"/>
  <c r="DW39" i="49"/>
  <c r="DV39" i="49"/>
  <c r="DU39" i="49"/>
  <c r="DT39" i="49"/>
  <c r="DS39" i="49"/>
  <c r="DR39" i="49"/>
  <c r="DQ39" i="49"/>
  <c r="DP39" i="49"/>
  <c r="DO39" i="49"/>
  <c r="DN39" i="49"/>
  <c r="DM39" i="49"/>
  <c r="DL39" i="49"/>
  <c r="EX39" i="49" s="1"/>
  <c r="DK39" i="49"/>
  <c r="ES38" i="49"/>
  <c r="EL38" i="49"/>
  <c r="EK38" i="49"/>
  <c r="EJ38" i="49"/>
  <c r="EI38" i="49"/>
  <c r="EH38" i="49"/>
  <c r="EG38" i="49"/>
  <c r="EF38" i="49"/>
  <c r="EE38" i="49"/>
  <c r="ED38" i="49"/>
  <c r="EC38" i="49"/>
  <c r="FD38" i="49" s="1"/>
  <c r="EB38" i="49"/>
  <c r="EA38" i="49"/>
  <c r="DZ38" i="49"/>
  <c r="DY38" i="49"/>
  <c r="DX38" i="49"/>
  <c r="DW38" i="49"/>
  <c r="DV38" i="49"/>
  <c r="DU38" i="49"/>
  <c r="DT38" i="49"/>
  <c r="DS38" i="49"/>
  <c r="DR38" i="49"/>
  <c r="DQ38" i="49"/>
  <c r="DP38" i="49"/>
  <c r="DO38" i="49"/>
  <c r="DN38" i="49"/>
  <c r="DM38" i="49"/>
  <c r="EX38" i="49" s="1"/>
  <c r="DL38" i="49"/>
  <c r="DK38" i="49"/>
  <c r="ES37" i="49"/>
  <c r="ES36" i="49"/>
  <c r="EL36" i="49"/>
  <c r="EK36" i="49"/>
  <c r="EJ36" i="49"/>
  <c r="EI36" i="49"/>
  <c r="EH36" i="49"/>
  <c r="EG36" i="49"/>
  <c r="EF36" i="49"/>
  <c r="EE36" i="49"/>
  <c r="ED36" i="49"/>
  <c r="EC36" i="49"/>
  <c r="EB36" i="49"/>
  <c r="EA36" i="49"/>
  <c r="DZ36" i="49"/>
  <c r="DY36" i="49"/>
  <c r="DX36" i="49"/>
  <c r="DW36" i="49"/>
  <c r="DV36" i="49"/>
  <c r="DU36" i="49"/>
  <c r="DT36" i="49"/>
  <c r="DS36" i="49"/>
  <c r="DR36" i="49"/>
  <c r="DQ36" i="49"/>
  <c r="DP36" i="49"/>
  <c r="DO36" i="49"/>
  <c r="DN36" i="49"/>
  <c r="DM36" i="49"/>
  <c r="DL36" i="49"/>
  <c r="DK36" i="49"/>
  <c r="EX36" i="49" s="1"/>
  <c r="ES35" i="49"/>
  <c r="ES34" i="49"/>
  <c r="EL34" i="49"/>
  <c r="EK34" i="49"/>
  <c r="EJ34" i="49"/>
  <c r="EI34" i="49"/>
  <c r="EH34" i="49"/>
  <c r="EG34" i="49"/>
  <c r="EF34" i="49"/>
  <c r="EE34" i="49"/>
  <c r="ED34" i="49"/>
  <c r="EC34" i="49"/>
  <c r="FD34" i="49" s="1"/>
  <c r="EB34" i="49"/>
  <c r="EA34" i="49"/>
  <c r="DZ34" i="49"/>
  <c r="DY34" i="49"/>
  <c r="DX34" i="49"/>
  <c r="DW34" i="49"/>
  <c r="DV34" i="49"/>
  <c r="DU34" i="49"/>
  <c r="DT34" i="49"/>
  <c r="DS34" i="49"/>
  <c r="DR34" i="49"/>
  <c r="DQ34" i="49"/>
  <c r="DP34" i="49"/>
  <c r="DO34" i="49"/>
  <c r="DN34" i="49"/>
  <c r="DM34" i="49"/>
  <c r="EX34" i="49" s="1"/>
  <c r="DL34" i="49"/>
  <c r="DK34" i="49"/>
  <c r="ES33" i="49"/>
  <c r="ES32" i="49"/>
  <c r="ES31" i="49"/>
  <c r="EL31" i="49"/>
  <c r="EK31" i="49"/>
  <c r="EJ31" i="49"/>
  <c r="EI31" i="49"/>
  <c r="EH31" i="49"/>
  <c r="EG31" i="49"/>
  <c r="EF31" i="49"/>
  <c r="EE31" i="49"/>
  <c r="ED31" i="49"/>
  <c r="EC31" i="49"/>
  <c r="EB31" i="49"/>
  <c r="EA31" i="49"/>
  <c r="DZ31" i="49"/>
  <c r="DY31" i="49"/>
  <c r="DX31" i="49"/>
  <c r="DW31" i="49"/>
  <c r="DV31" i="49"/>
  <c r="DU31" i="49"/>
  <c r="DT31" i="49"/>
  <c r="DS31" i="49"/>
  <c r="DR31" i="49"/>
  <c r="DQ31" i="49"/>
  <c r="DP31" i="49"/>
  <c r="DO31" i="49"/>
  <c r="DN31" i="49"/>
  <c r="DM31" i="49"/>
  <c r="DL31" i="49"/>
  <c r="EX31" i="49" s="1"/>
  <c r="DK31" i="49"/>
  <c r="ES30" i="49"/>
  <c r="ES29" i="49"/>
  <c r="ES28" i="49"/>
  <c r="EK28" i="49"/>
  <c r="EJ28" i="49"/>
  <c r="EI28" i="49"/>
  <c r="EH28" i="49"/>
  <c r="EG28" i="49"/>
  <c r="EF28" i="49"/>
  <c r="EE28" i="49"/>
  <c r="ED28" i="49"/>
  <c r="EC28" i="49"/>
  <c r="EB28" i="49"/>
  <c r="EA28" i="49"/>
  <c r="DZ28" i="49"/>
  <c r="DY28" i="49"/>
  <c r="DX28" i="49"/>
  <c r="DW28" i="49"/>
  <c r="DV28" i="49"/>
  <c r="DU28" i="49"/>
  <c r="DT28" i="49"/>
  <c r="DS28" i="49"/>
  <c r="DR28" i="49"/>
  <c r="DQ28" i="49"/>
  <c r="DP28" i="49"/>
  <c r="DO28" i="49"/>
  <c r="DN28" i="49"/>
  <c r="DM28" i="49"/>
  <c r="DL28" i="49"/>
  <c r="DK28" i="49"/>
  <c r="ES27" i="49"/>
  <c r="EL27" i="49"/>
  <c r="EK27" i="49"/>
  <c r="EJ27" i="49"/>
  <c r="EI27" i="49"/>
  <c r="EH27" i="49"/>
  <c r="EG27" i="49"/>
  <c r="EF27" i="49"/>
  <c r="EE27" i="49"/>
  <c r="ED27" i="49"/>
  <c r="EC27" i="49"/>
  <c r="EB27" i="49"/>
  <c r="EA27" i="49"/>
  <c r="DZ27" i="49"/>
  <c r="DY27" i="49"/>
  <c r="DX27" i="49"/>
  <c r="DW27" i="49"/>
  <c r="DV27" i="49"/>
  <c r="DU27" i="49"/>
  <c r="DT27" i="49"/>
  <c r="DS27" i="49"/>
  <c r="DR27" i="49"/>
  <c r="DQ27" i="49"/>
  <c r="DP27" i="49"/>
  <c r="DO27" i="49"/>
  <c r="DN27" i="49"/>
  <c r="DM27" i="49"/>
  <c r="DL27" i="49"/>
  <c r="DK27" i="49"/>
  <c r="ES26" i="49"/>
  <c r="ES25" i="49"/>
  <c r="ES24" i="49"/>
  <c r="EL24" i="49"/>
  <c r="EK24" i="49"/>
  <c r="EJ24" i="49"/>
  <c r="EI24" i="49"/>
  <c r="EH24" i="49"/>
  <c r="EG24" i="49"/>
  <c r="EF24" i="49"/>
  <c r="EE24" i="49"/>
  <c r="ED24" i="49"/>
  <c r="EC24" i="49"/>
  <c r="EB24" i="49"/>
  <c r="EA24" i="49"/>
  <c r="DZ24" i="49"/>
  <c r="DY24" i="49"/>
  <c r="DX24" i="49"/>
  <c r="DW24" i="49"/>
  <c r="DV24" i="49"/>
  <c r="DU24" i="49"/>
  <c r="DT24" i="49"/>
  <c r="DS24" i="49"/>
  <c r="DR24" i="49"/>
  <c r="DQ24" i="49"/>
  <c r="DO24" i="49"/>
  <c r="DM24" i="49"/>
  <c r="DL24" i="49"/>
  <c r="DK24" i="49"/>
  <c r="ES23" i="49"/>
  <c r="EL23" i="49"/>
  <c r="EK23" i="49"/>
  <c r="EJ23" i="49"/>
  <c r="EI23" i="49"/>
  <c r="EH23" i="49"/>
  <c r="EG23" i="49"/>
  <c r="EF23" i="49"/>
  <c r="EE23" i="49"/>
  <c r="ED23" i="49"/>
  <c r="EC23" i="49"/>
  <c r="FD23" i="49" s="1"/>
  <c r="EB23" i="49"/>
  <c r="EA23" i="49"/>
  <c r="DZ23" i="49"/>
  <c r="DY23" i="49"/>
  <c r="FB23" i="49" s="1"/>
  <c r="DX23" i="49"/>
  <c r="DW23" i="49"/>
  <c r="DV23" i="49"/>
  <c r="DU23" i="49"/>
  <c r="DT23" i="49"/>
  <c r="DS23" i="49"/>
  <c r="DR23" i="49"/>
  <c r="DQ23" i="49"/>
  <c r="EZ23" i="49" s="1"/>
  <c r="DP23" i="49"/>
  <c r="DO23" i="49"/>
  <c r="DN23" i="49"/>
  <c r="DM23" i="49"/>
  <c r="DL23" i="49"/>
  <c r="DK23" i="49"/>
  <c r="ES22" i="49"/>
  <c r="EL22" i="49"/>
  <c r="EK22" i="49"/>
  <c r="EJ22" i="49"/>
  <c r="EI22" i="49"/>
  <c r="EH22" i="49"/>
  <c r="EG22" i="49"/>
  <c r="EF22" i="49"/>
  <c r="EE22" i="49"/>
  <c r="ED22" i="49"/>
  <c r="FD22" i="49" s="1"/>
  <c r="EC22" i="49"/>
  <c r="EB22" i="49"/>
  <c r="EA22" i="49"/>
  <c r="DZ22" i="49"/>
  <c r="DY22" i="49"/>
  <c r="DX22" i="49"/>
  <c r="DW22" i="49"/>
  <c r="DV22" i="49"/>
  <c r="DU22" i="49"/>
  <c r="DT22" i="49"/>
  <c r="DS22" i="49"/>
  <c r="DR22" i="49"/>
  <c r="DQ22" i="49"/>
  <c r="DP22" i="49"/>
  <c r="DO22" i="49"/>
  <c r="DN22" i="49"/>
  <c r="DM22" i="49"/>
  <c r="DL22" i="49"/>
  <c r="DK22" i="49"/>
  <c r="ES21" i="49"/>
  <c r="EL21" i="49"/>
  <c r="EK21" i="49"/>
  <c r="EJ21" i="49"/>
  <c r="EI21" i="49"/>
  <c r="EH21" i="49"/>
  <c r="EG21" i="49"/>
  <c r="EF21" i="49"/>
  <c r="EE21" i="49"/>
  <c r="ED21" i="49"/>
  <c r="EC21" i="49"/>
  <c r="EB21" i="49"/>
  <c r="EA21" i="49"/>
  <c r="DZ21" i="49"/>
  <c r="DY21" i="49"/>
  <c r="DX21" i="49"/>
  <c r="DW21" i="49"/>
  <c r="DV21" i="49"/>
  <c r="DU21" i="49"/>
  <c r="DT21" i="49"/>
  <c r="DS21" i="49"/>
  <c r="DR21" i="49"/>
  <c r="DQ21" i="49"/>
  <c r="DP21" i="49"/>
  <c r="DO21" i="49"/>
  <c r="DN21" i="49"/>
  <c r="DM21" i="49"/>
  <c r="DL21" i="49"/>
  <c r="DK21" i="49"/>
  <c r="EX21" i="49" s="1"/>
  <c r="ES20" i="49"/>
  <c r="ES19" i="49"/>
  <c r="EL19" i="49"/>
  <c r="EK19" i="49"/>
  <c r="EJ19" i="49"/>
  <c r="EI19" i="49"/>
  <c r="EH19" i="49"/>
  <c r="EG19" i="49"/>
  <c r="EF19" i="49"/>
  <c r="EE19" i="49"/>
  <c r="ED19" i="49"/>
  <c r="EC19" i="49"/>
  <c r="EB19" i="49"/>
  <c r="EA19" i="49"/>
  <c r="DZ19" i="49"/>
  <c r="DX19" i="49"/>
  <c r="DW19" i="49"/>
  <c r="DV19" i="49"/>
  <c r="DU19" i="49"/>
  <c r="DT19" i="49"/>
  <c r="DS19" i="49"/>
  <c r="DR19" i="49"/>
  <c r="DQ19" i="49"/>
  <c r="DP19" i="49"/>
  <c r="DO19" i="49"/>
  <c r="DN19" i="49"/>
  <c r="DM19" i="49"/>
  <c r="DL19" i="49"/>
  <c r="DK19" i="49"/>
  <c r="ES18" i="49"/>
  <c r="EL18" i="49"/>
  <c r="EK18" i="49"/>
  <c r="EJ18" i="49"/>
  <c r="EI18" i="49"/>
  <c r="EH18" i="49"/>
  <c r="EG18" i="49"/>
  <c r="EF18" i="49"/>
  <c r="EE18" i="49"/>
  <c r="ED18" i="49"/>
  <c r="EC18" i="49"/>
  <c r="EB18" i="49"/>
  <c r="EA18" i="49"/>
  <c r="DZ18" i="49"/>
  <c r="DY18" i="49"/>
  <c r="DX18" i="49"/>
  <c r="DW18" i="49"/>
  <c r="DV18" i="49"/>
  <c r="DU18" i="49"/>
  <c r="DT18" i="49"/>
  <c r="DS18" i="49"/>
  <c r="DR18" i="49"/>
  <c r="DQ18" i="49"/>
  <c r="DP18" i="49"/>
  <c r="DO18" i="49"/>
  <c r="DN18" i="49"/>
  <c r="DM18" i="49"/>
  <c r="DL18" i="49"/>
  <c r="DK18" i="49"/>
  <c r="ES17" i="49"/>
  <c r="ES16" i="49"/>
  <c r="EL16" i="49"/>
  <c r="EK16" i="49"/>
  <c r="EJ16" i="49"/>
  <c r="EI16" i="49"/>
  <c r="EH16" i="49"/>
  <c r="EG16" i="49"/>
  <c r="EF16" i="49"/>
  <c r="EE16" i="49"/>
  <c r="ED16" i="49"/>
  <c r="EC16" i="49"/>
  <c r="EB16" i="49"/>
  <c r="EA16" i="49"/>
  <c r="DZ16" i="49"/>
  <c r="DY16" i="49"/>
  <c r="DX16" i="49"/>
  <c r="DW16" i="49"/>
  <c r="FB16" i="49" s="1"/>
  <c r="DV16" i="49"/>
  <c r="DU16" i="49"/>
  <c r="DT16" i="49"/>
  <c r="DS16" i="49"/>
  <c r="DR16" i="49"/>
  <c r="DQ16" i="49"/>
  <c r="DP16" i="49"/>
  <c r="DO16" i="49"/>
  <c r="DN16" i="49"/>
  <c r="DM16" i="49"/>
  <c r="DL16" i="49"/>
  <c r="DK16" i="49"/>
  <c r="ES15" i="49"/>
  <c r="EL15" i="49"/>
  <c r="EK15" i="49"/>
  <c r="EJ15" i="49"/>
  <c r="EI15" i="49"/>
  <c r="EH15" i="49"/>
  <c r="EG15" i="49"/>
  <c r="EF15" i="49"/>
  <c r="EE15" i="49"/>
  <c r="ED15" i="49"/>
  <c r="EC15" i="49"/>
  <c r="EB15" i="49"/>
  <c r="EA15" i="49"/>
  <c r="DZ15" i="49"/>
  <c r="DY15" i="49"/>
  <c r="DX15" i="49"/>
  <c r="DW15" i="49"/>
  <c r="DV15" i="49"/>
  <c r="DU15" i="49"/>
  <c r="DT15" i="49"/>
  <c r="DS15" i="49"/>
  <c r="DR15" i="49"/>
  <c r="DQ15" i="49"/>
  <c r="DP15" i="49"/>
  <c r="DO15" i="49"/>
  <c r="DN15" i="49"/>
  <c r="DM15" i="49"/>
  <c r="DL15" i="49"/>
  <c r="DK15" i="49"/>
  <c r="ES14" i="49"/>
  <c r="EL14" i="49"/>
  <c r="EK14" i="49"/>
  <c r="EJ14" i="49"/>
  <c r="EI14" i="49"/>
  <c r="EH14" i="49"/>
  <c r="EG14" i="49"/>
  <c r="EF14" i="49"/>
  <c r="EE14" i="49"/>
  <c r="ED14" i="49"/>
  <c r="EC14" i="49"/>
  <c r="EB14" i="49"/>
  <c r="EA14" i="49"/>
  <c r="DZ14" i="49"/>
  <c r="DX14" i="49"/>
  <c r="DW14" i="49"/>
  <c r="DV14" i="49"/>
  <c r="DU14" i="49"/>
  <c r="DT14" i="49"/>
  <c r="DS14" i="49"/>
  <c r="DR14" i="49"/>
  <c r="DQ14" i="49"/>
  <c r="DP14" i="49"/>
  <c r="DO14" i="49"/>
  <c r="DN14" i="49"/>
  <c r="DM14" i="49"/>
  <c r="DL14" i="49"/>
  <c r="DK14" i="49"/>
  <c r="ES13" i="49"/>
  <c r="ES12" i="49"/>
  <c r="EL12" i="49"/>
  <c r="EK12" i="49"/>
  <c r="EJ12" i="49"/>
  <c r="EI12" i="49"/>
  <c r="EH12" i="49"/>
  <c r="EG12" i="49"/>
  <c r="EF12" i="49"/>
  <c r="EE12" i="49"/>
  <c r="ED12" i="49"/>
  <c r="EC12" i="49"/>
  <c r="EB12" i="49"/>
  <c r="EA12" i="49"/>
  <c r="DZ12" i="49"/>
  <c r="DY12" i="49"/>
  <c r="DX12" i="49"/>
  <c r="DW12" i="49"/>
  <c r="DV12" i="49"/>
  <c r="DU12" i="49"/>
  <c r="DT12" i="49"/>
  <c r="DS12" i="49"/>
  <c r="DR12" i="49"/>
  <c r="DQ12" i="49"/>
  <c r="DP12" i="49"/>
  <c r="DO12" i="49"/>
  <c r="DN12" i="49"/>
  <c r="DM12" i="49"/>
  <c r="DL12" i="49"/>
  <c r="DK12" i="49"/>
  <c r="ES11" i="49"/>
  <c r="EL11" i="49"/>
  <c r="EK11" i="49"/>
  <c r="EJ11" i="49"/>
  <c r="EI11" i="49"/>
  <c r="EH11" i="49"/>
  <c r="EG11" i="49"/>
  <c r="EF11" i="49"/>
  <c r="EE11" i="49"/>
  <c r="ED11" i="49"/>
  <c r="EC11" i="49"/>
  <c r="EB11" i="49"/>
  <c r="EA11" i="49"/>
  <c r="DZ11" i="49"/>
  <c r="DY11" i="49"/>
  <c r="DX11" i="49"/>
  <c r="DW11" i="49"/>
  <c r="DV11" i="49"/>
  <c r="DU11" i="49"/>
  <c r="DT11" i="49"/>
  <c r="DS11" i="49"/>
  <c r="DR11" i="49"/>
  <c r="DQ11" i="49"/>
  <c r="DP11" i="49"/>
  <c r="DO11" i="49"/>
  <c r="DN11" i="49"/>
  <c r="DM11" i="49"/>
  <c r="DL11" i="49"/>
  <c r="DK11" i="49"/>
  <c r="ES10" i="49"/>
  <c r="ES9" i="49"/>
  <c r="DU9" i="49"/>
  <c r="DT9" i="49"/>
  <c r="DS9" i="49"/>
  <c r="DR9" i="49"/>
  <c r="DQ9" i="49"/>
  <c r="DO9" i="49"/>
  <c r="DN9" i="49"/>
  <c r="DM9" i="49"/>
  <c r="DL9" i="49"/>
  <c r="DK9" i="49"/>
  <c r="ES8" i="49"/>
  <c r="EL8" i="49"/>
  <c r="EK8" i="49"/>
  <c r="EJ8" i="49"/>
  <c r="EI8" i="49"/>
  <c r="EH8" i="49"/>
  <c r="EG8" i="49"/>
  <c r="EF8" i="49"/>
  <c r="EE8" i="49"/>
  <c r="ED8" i="49"/>
  <c r="EC8" i="49"/>
  <c r="EB8" i="49"/>
  <c r="EA8" i="49"/>
  <c r="DZ8" i="49"/>
  <c r="DY8" i="49"/>
  <c r="DX8" i="49"/>
  <c r="DW8" i="49"/>
  <c r="DV8" i="49"/>
  <c r="DU8" i="49"/>
  <c r="DT8" i="49"/>
  <c r="DS8" i="49"/>
  <c r="DR8" i="49"/>
  <c r="DQ8" i="49"/>
  <c r="DP8" i="49"/>
  <c r="DO8" i="49"/>
  <c r="DN8" i="49"/>
  <c r="DM8" i="49"/>
  <c r="DL8" i="49"/>
  <c r="DK8" i="49"/>
  <c r="ES7" i="49"/>
  <c r="EL7" i="49"/>
  <c r="EK7" i="49"/>
  <c r="EJ7" i="49"/>
  <c r="EI7" i="49"/>
  <c r="EH7" i="49"/>
  <c r="EG7" i="49"/>
  <c r="EF7" i="49"/>
  <c r="EE7" i="49"/>
  <c r="ED7" i="49"/>
  <c r="EC7" i="49"/>
  <c r="EB7" i="49"/>
  <c r="EA7" i="49"/>
  <c r="DZ7" i="49"/>
  <c r="DY7" i="49"/>
  <c r="DX7" i="49"/>
  <c r="DW7" i="49"/>
  <c r="DV7" i="49"/>
  <c r="DU7" i="49"/>
  <c r="DT7" i="49"/>
  <c r="DS7" i="49"/>
  <c r="DR7" i="49"/>
  <c r="DQ7" i="49"/>
  <c r="DP7" i="49"/>
  <c r="DO7" i="49"/>
  <c r="DN7" i="49"/>
  <c r="DM7" i="49"/>
  <c r="DL7" i="49"/>
  <c r="DK7" i="49"/>
  <c r="ES6" i="49"/>
  <c r="EL6" i="49"/>
  <c r="EK6" i="49"/>
  <c r="EJ6" i="49"/>
  <c r="EI6" i="49"/>
  <c r="EH6" i="49"/>
  <c r="EG6" i="49"/>
  <c r="EF6" i="49"/>
  <c r="EE6" i="49"/>
  <c r="ED6" i="49"/>
  <c r="EC6" i="49"/>
  <c r="EB6" i="49"/>
  <c r="EA6" i="49"/>
  <c r="DZ6" i="49"/>
  <c r="DY6" i="49"/>
  <c r="DX6" i="49"/>
  <c r="DW6" i="49"/>
  <c r="DV6" i="49"/>
  <c r="DU6" i="49"/>
  <c r="DT6" i="49"/>
  <c r="DS6" i="49"/>
  <c r="DR6" i="49"/>
  <c r="DQ6" i="49"/>
  <c r="DP6" i="49"/>
  <c r="DO6" i="49"/>
  <c r="DN6" i="49"/>
  <c r="DM6" i="49"/>
  <c r="DL6" i="49"/>
  <c r="DK6" i="49"/>
  <c r="FD44" i="49"/>
  <c r="FD39" i="49"/>
  <c r="FD31" i="49"/>
  <c r="FD21" i="49"/>
  <c r="CG6" i="49"/>
  <c r="CH6" i="49"/>
  <c r="CI6" i="49"/>
  <c r="CJ6" i="49"/>
  <c r="CK6" i="49"/>
  <c r="DI44" i="49"/>
  <c r="DI43" i="49"/>
  <c r="DB43" i="49"/>
  <c r="DA43" i="49"/>
  <c r="CZ43" i="49"/>
  <c r="CY43" i="49"/>
  <c r="CX43" i="49"/>
  <c r="CW43" i="49"/>
  <c r="CV43" i="49"/>
  <c r="CU43" i="49"/>
  <c r="CT43" i="49"/>
  <c r="CS43" i="49"/>
  <c r="CR43" i="49"/>
  <c r="CQ43" i="49"/>
  <c r="CP43" i="49"/>
  <c r="CN43" i="49"/>
  <c r="CM43" i="49"/>
  <c r="CL43" i="49"/>
  <c r="CK43" i="49"/>
  <c r="CJ43" i="49"/>
  <c r="CI43" i="49"/>
  <c r="CH43" i="49"/>
  <c r="CG43" i="49"/>
  <c r="CF43" i="49"/>
  <c r="CE43" i="49"/>
  <c r="CD43" i="49"/>
  <c r="CC43" i="49"/>
  <c r="CB43" i="49"/>
  <c r="CA43" i="49"/>
  <c r="DI42" i="49"/>
  <c r="DI41" i="49"/>
  <c r="DA41" i="49"/>
  <c r="CZ41" i="49"/>
  <c r="CW41" i="49"/>
  <c r="CV41" i="49"/>
  <c r="CU41" i="49"/>
  <c r="CT41" i="49"/>
  <c r="CS41" i="49"/>
  <c r="CR41" i="49"/>
  <c r="CQ41" i="49"/>
  <c r="CP41" i="49"/>
  <c r="CO41" i="49"/>
  <c r="CN41" i="49"/>
  <c r="CM41" i="49"/>
  <c r="CL41" i="49"/>
  <c r="CK41" i="49"/>
  <c r="CJ41" i="49"/>
  <c r="CI41" i="49"/>
  <c r="CH41" i="49"/>
  <c r="CG41" i="49"/>
  <c r="CF41" i="49"/>
  <c r="CE41" i="49"/>
  <c r="CD41" i="49"/>
  <c r="CC41" i="49"/>
  <c r="CB41" i="49"/>
  <c r="CA41" i="49"/>
  <c r="DI40" i="49"/>
  <c r="DI39" i="49"/>
  <c r="DA39" i="49"/>
  <c r="CX39" i="49"/>
  <c r="CW39" i="49"/>
  <c r="CV39" i="49"/>
  <c r="CU39" i="49"/>
  <c r="CT39" i="49"/>
  <c r="CS39" i="49"/>
  <c r="CR39" i="49"/>
  <c r="CQ39" i="49"/>
  <c r="CP39" i="49"/>
  <c r="CN39" i="49"/>
  <c r="CM39" i="49"/>
  <c r="CL39" i="49"/>
  <c r="CK39" i="49"/>
  <c r="CJ39" i="49"/>
  <c r="CI39" i="49"/>
  <c r="CH39" i="49"/>
  <c r="CG39" i="49"/>
  <c r="CC39" i="49"/>
  <c r="CB39" i="49"/>
  <c r="CA39" i="49"/>
  <c r="DI38" i="49"/>
  <c r="DB38" i="49"/>
  <c r="DA38" i="49"/>
  <c r="CZ38" i="49"/>
  <c r="CY38" i="49"/>
  <c r="CX38" i="49"/>
  <c r="CW38" i="49"/>
  <c r="CV38" i="49"/>
  <c r="CU38" i="49"/>
  <c r="CT38" i="49"/>
  <c r="CS38" i="49"/>
  <c r="CR38" i="49"/>
  <c r="CQ38" i="49"/>
  <c r="CP38" i="49"/>
  <c r="CO38" i="49"/>
  <c r="CN38" i="49"/>
  <c r="CM38" i="49"/>
  <c r="CL38" i="49"/>
  <c r="CK38" i="49"/>
  <c r="CJ38" i="49"/>
  <c r="CI38" i="49"/>
  <c r="CH38" i="49"/>
  <c r="CG38" i="49"/>
  <c r="CF38" i="49"/>
  <c r="CE38" i="49"/>
  <c r="CD38" i="49"/>
  <c r="CC38" i="49"/>
  <c r="CB38" i="49"/>
  <c r="CA38" i="49"/>
  <c r="DI37" i="49"/>
  <c r="DI36" i="49"/>
  <c r="DB36" i="49"/>
  <c r="DA36" i="49"/>
  <c r="CZ36" i="49"/>
  <c r="CY36" i="49"/>
  <c r="CX36" i="49"/>
  <c r="CW36" i="49"/>
  <c r="CV36" i="49"/>
  <c r="CU36" i="49"/>
  <c r="CT36" i="49"/>
  <c r="CS36" i="49"/>
  <c r="CR36" i="49"/>
  <c r="CQ36" i="49"/>
  <c r="CP36" i="49"/>
  <c r="CO36" i="49"/>
  <c r="CN36" i="49"/>
  <c r="CM36" i="49"/>
  <c r="CL36" i="49"/>
  <c r="CK36" i="49"/>
  <c r="CJ36" i="49"/>
  <c r="CI36" i="49"/>
  <c r="CH36" i="49"/>
  <c r="CG36" i="49"/>
  <c r="CF36" i="49"/>
  <c r="CE36" i="49"/>
  <c r="CD36" i="49"/>
  <c r="CC36" i="49"/>
  <c r="CB36" i="49"/>
  <c r="CA36" i="49"/>
  <c r="DI35" i="49"/>
  <c r="DI34" i="49"/>
  <c r="DB34" i="49"/>
  <c r="DA34" i="49"/>
  <c r="CZ34" i="49"/>
  <c r="CY34" i="49"/>
  <c r="CX34" i="49"/>
  <c r="CW34" i="49"/>
  <c r="CV34" i="49"/>
  <c r="CU34" i="49"/>
  <c r="CT34" i="49"/>
  <c r="CS34" i="49"/>
  <c r="CR34" i="49"/>
  <c r="CQ34" i="49"/>
  <c r="CP34" i="49"/>
  <c r="CO34" i="49"/>
  <c r="CN34" i="49"/>
  <c r="CM34" i="49"/>
  <c r="CL34" i="49"/>
  <c r="CK34" i="49"/>
  <c r="CJ34" i="49"/>
  <c r="CI34" i="49"/>
  <c r="CH34" i="49"/>
  <c r="CG34" i="49"/>
  <c r="CF34" i="49"/>
  <c r="CE34" i="49"/>
  <c r="CD34" i="49"/>
  <c r="CC34" i="49"/>
  <c r="CB34" i="49"/>
  <c r="CA34" i="49"/>
  <c r="DI33" i="49"/>
  <c r="DB33" i="49"/>
  <c r="DA33" i="49"/>
  <c r="CZ33" i="49"/>
  <c r="CY33" i="49"/>
  <c r="CX33" i="49"/>
  <c r="CW33" i="49"/>
  <c r="CV33" i="49"/>
  <c r="CU33" i="49"/>
  <c r="CT33" i="49"/>
  <c r="CS33" i="49"/>
  <c r="CR33" i="49"/>
  <c r="CQ33" i="49"/>
  <c r="CP33" i="49"/>
  <c r="CO33" i="49"/>
  <c r="CN33" i="49"/>
  <c r="CM33" i="49"/>
  <c r="CL33" i="49"/>
  <c r="CK33" i="49"/>
  <c r="CJ33" i="49"/>
  <c r="CI33" i="49"/>
  <c r="CH33" i="49"/>
  <c r="CG33" i="49"/>
  <c r="CF33" i="49"/>
  <c r="CE33" i="49"/>
  <c r="CD33" i="49"/>
  <c r="CC33" i="49"/>
  <c r="CB33" i="49"/>
  <c r="CA33" i="49"/>
  <c r="DI32" i="49"/>
  <c r="DB32" i="49"/>
  <c r="DA32" i="49"/>
  <c r="CZ32" i="49"/>
  <c r="CY32" i="49"/>
  <c r="CX32" i="49"/>
  <c r="CW32" i="49"/>
  <c r="CV32" i="49"/>
  <c r="CU32" i="49"/>
  <c r="CT32" i="49"/>
  <c r="CS32" i="49"/>
  <c r="CR32" i="49"/>
  <c r="CQ32" i="49"/>
  <c r="CP32" i="49"/>
  <c r="CO32" i="49"/>
  <c r="CN32" i="49"/>
  <c r="CM32" i="49"/>
  <c r="CL32" i="49"/>
  <c r="CK32" i="49"/>
  <c r="CJ32" i="49"/>
  <c r="CI32" i="49"/>
  <c r="CH32" i="49"/>
  <c r="CG32" i="49"/>
  <c r="CF32" i="49"/>
  <c r="CE32" i="49"/>
  <c r="CD32" i="49"/>
  <c r="CC32" i="49"/>
  <c r="CB32" i="49"/>
  <c r="CA32" i="49"/>
  <c r="DI31" i="49"/>
  <c r="DA31" i="49"/>
  <c r="CW31" i="49"/>
  <c r="CV31" i="49"/>
  <c r="CU31" i="49"/>
  <c r="CT31" i="49"/>
  <c r="CS31" i="49"/>
  <c r="CR31" i="49"/>
  <c r="CQ31" i="49"/>
  <c r="CP31" i="49"/>
  <c r="CO31" i="49"/>
  <c r="CN31" i="49"/>
  <c r="CM31" i="49"/>
  <c r="CL31" i="49"/>
  <c r="CK31" i="49"/>
  <c r="CJ31" i="49"/>
  <c r="CI31" i="49"/>
  <c r="CH31" i="49"/>
  <c r="CG31" i="49"/>
  <c r="CF31" i="49"/>
  <c r="CE31" i="49"/>
  <c r="CD31" i="49"/>
  <c r="CC31" i="49"/>
  <c r="CB31" i="49"/>
  <c r="CA31" i="49"/>
  <c r="DI30" i="49"/>
  <c r="DI29" i="49"/>
  <c r="DI28" i="49"/>
  <c r="DI27" i="49"/>
  <c r="DI26" i="49"/>
  <c r="DB26" i="49"/>
  <c r="DA26" i="49"/>
  <c r="CZ26" i="49"/>
  <c r="CY26" i="49"/>
  <c r="CX26" i="49"/>
  <c r="CW26" i="49"/>
  <c r="CV26" i="49"/>
  <c r="CU26" i="49"/>
  <c r="CT26" i="49"/>
  <c r="CS26" i="49"/>
  <c r="CR26" i="49"/>
  <c r="CQ26" i="49"/>
  <c r="CP26" i="49"/>
  <c r="CO26" i="49"/>
  <c r="CN26" i="49"/>
  <c r="CM26" i="49"/>
  <c r="CL26" i="49"/>
  <c r="CK26" i="49"/>
  <c r="CJ26" i="49"/>
  <c r="CI26" i="49"/>
  <c r="CH26" i="49"/>
  <c r="CG26" i="49"/>
  <c r="CF26" i="49"/>
  <c r="CE26" i="49"/>
  <c r="CD26" i="49"/>
  <c r="CC26" i="49"/>
  <c r="CB26" i="49"/>
  <c r="CA26" i="49"/>
  <c r="DI25" i="49"/>
  <c r="DI24" i="49"/>
  <c r="DB24" i="49"/>
  <c r="DA24" i="49"/>
  <c r="CZ24" i="49"/>
  <c r="CY24" i="49"/>
  <c r="CX24" i="49"/>
  <c r="CW24" i="49"/>
  <c r="CV24" i="49"/>
  <c r="CU24" i="49"/>
  <c r="CT24" i="49"/>
  <c r="CS24" i="49"/>
  <c r="CR24" i="49"/>
  <c r="CQ24" i="49"/>
  <c r="CP24" i="49"/>
  <c r="CO24" i="49"/>
  <c r="CN24" i="49"/>
  <c r="CM24" i="49"/>
  <c r="CL24" i="49"/>
  <c r="CK24" i="49"/>
  <c r="CJ24" i="49"/>
  <c r="CI24" i="49"/>
  <c r="CH24" i="49"/>
  <c r="CG24" i="49"/>
  <c r="CF24" i="49"/>
  <c r="CE24" i="49"/>
  <c r="CD24" i="49"/>
  <c r="CC24" i="49"/>
  <c r="CB24" i="49"/>
  <c r="CA24" i="49"/>
  <c r="DI23" i="49"/>
  <c r="DB23" i="49"/>
  <c r="DA23" i="49"/>
  <c r="CZ23" i="49"/>
  <c r="CX23" i="49"/>
  <c r="CW23" i="49"/>
  <c r="CV23" i="49"/>
  <c r="CU23" i="49"/>
  <c r="CT23" i="49"/>
  <c r="CS23" i="49"/>
  <c r="CR23" i="49"/>
  <c r="CQ23" i="49"/>
  <c r="CP23" i="49"/>
  <c r="CN23" i="49"/>
  <c r="CM23" i="49"/>
  <c r="CL23" i="49"/>
  <c r="CK23" i="49"/>
  <c r="CJ23" i="49"/>
  <c r="CI23" i="49"/>
  <c r="CH23" i="49"/>
  <c r="CG23" i="49"/>
  <c r="CF23" i="49"/>
  <c r="CE23" i="49"/>
  <c r="CD23" i="49"/>
  <c r="CC23" i="49"/>
  <c r="CB23" i="49"/>
  <c r="CA23" i="49"/>
  <c r="DI22" i="49"/>
  <c r="DB22" i="49"/>
  <c r="DA22" i="49"/>
  <c r="CZ22" i="49"/>
  <c r="CY22" i="49"/>
  <c r="CX22" i="49"/>
  <c r="CW22" i="49"/>
  <c r="CV22" i="49"/>
  <c r="CU22" i="49"/>
  <c r="CT22" i="49"/>
  <c r="CS22" i="49"/>
  <c r="CR22" i="49"/>
  <c r="CQ22" i="49"/>
  <c r="CP22" i="49"/>
  <c r="CO22" i="49"/>
  <c r="CN22" i="49"/>
  <c r="CM22" i="49"/>
  <c r="CL22" i="49"/>
  <c r="CK22" i="49"/>
  <c r="CJ22" i="49"/>
  <c r="CI22" i="49"/>
  <c r="CH22" i="49"/>
  <c r="CG22" i="49"/>
  <c r="CF22" i="49"/>
  <c r="CE22" i="49"/>
  <c r="CD22" i="49"/>
  <c r="CC22" i="49"/>
  <c r="CB22" i="49"/>
  <c r="CA22" i="49"/>
  <c r="DI21" i="49"/>
  <c r="DB21" i="49"/>
  <c r="DA21" i="49"/>
  <c r="CZ21" i="49"/>
  <c r="CY21" i="49"/>
  <c r="CX21" i="49"/>
  <c r="CW21" i="49"/>
  <c r="CV21" i="49"/>
  <c r="CU21" i="49"/>
  <c r="CT21" i="49"/>
  <c r="CS21" i="49"/>
  <c r="CR21" i="49"/>
  <c r="CQ21" i="49"/>
  <c r="CP21" i="49"/>
  <c r="CO21" i="49"/>
  <c r="CN21" i="49"/>
  <c r="CM21" i="49"/>
  <c r="CL21" i="49"/>
  <c r="CK21" i="49"/>
  <c r="CJ21" i="49"/>
  <c r="CI21" i="49"/>
  <c r="CH21" i="49"/>
  <c r="CG21" i="49"/>
  <c r="CF21" i="49"/>
  <c r="CE21" i="49"/>
  <c r="CD21" i="49"/>
  <c r="CC21" i="49"/>
  <c r="CB21" i="49"/>
  <c r="CA21" i="49"/>
  <c r="DI20" i="49"/>
  <c r="DB20" i="49"/>
  <c r="DA20" i="49"/>
  <c r="CZ20" i="49"/>
  <c r="CY20" i="49"/>
  <c r="CX20" i="49"/>
  <c r="CW20" i="49"/>
  <c r="CV20" i="49"/>
  <c r="CU20" i="49"/>
  <c r="CT20" i="49"/>
  <c r="CS20" i="49"/>
  <c r="CR20" i="49"/>
  <c r="CQ20" i="49"/>
  <c r="CP20" i="49"/>
  <c r="CO20" i="49"/>
  <c r="CN20" i="49"/>
  <c r="CM20" i="49"/>
  <c r="CL20" i="49"/>
  <c r="CK20" i="49"/>
  <c r="CJ20" i="49"/>
  <c r="CI20" i="49"/>
  <c r="CH20" i="49"/>
  <c r="CG20" i="49"/>
  <c r="CF20" i="49"/>
  <c r="CE20" i="49"/>
  <c r="CD20" i="49"/>
  <c r="CC20" i="49"/>
  <c r="CB20" i="49"/>
  <c r="CA20" i="49"/>
  <c r="DI19" i="49"/>
  <c r="DA19" i="49"/>
  <c r="CY19" i="49"/>
  <c r="CX19" i="49"/>
  <c r="CW19" i="49"/>
  <c r="CV19" i="49"/>
  <c r="CU19" i="49"/>
  <c r="CT19" i="49"/>
  <c r="CS19" i="49"/>
  <c r="CR19" i="49"/>
  <c r="CQ19" i="49"/>
  <c r="CP19" i="49"/>
  <c r="CO19" i="49"/>
  <c r="CN19" i="49"/>
  <c r="CM19" i="49"/>
  <c r="CL19" i="49"/>
  <c r="CK19" i="49"/>
  <c r="CJ19" i="49"/>
  <c r="CI19" i="49"/>
  <c r="CH19" i="49"/>
  <c r="CG19" i="49"/>
  <c r="CF19" i="49"/>
  <c r="CE19" i="49"/>
  <c r="CD19" i="49"/>
  <c r="CC19" i="49"/>
  <c r="CB19" i="49"/>
  <c r="CA19" i="49"/>
  <c r="DI18" i="49"/>
  <c r="DB18" i="49"/>
  <c r="DA18" i="49"/>
  <c r="CZ18" i="49"/>
  <c r="CY18" i="49"/>
  <c r="CX18" i="49"/>
  <c r="CW18" i="49"/>
  <c r="CV18" i="49"/>
  <c r="CU18" i="49"/>
  <c r="CT18" i="49"/>
  <c r="CS18" i="49"/>
  <c r="CR18" i="49"/>
  <c r="CQ18" i="49"/>
  <c r="CP18" i="49"/>
  <c r="CO18" i="49"/>
  <c r="CN18" i="49"/>
  <c r="CM18" i="49"/>
  <c r="CL18" i="49"/>
  <c r="CK18" i="49"/>
  <c r="CJ18" i="49"/>
  <c r="CI18" i="49"/>
  <c r="CH18" i="49"/>
  <c r="CG18" i="49"/>
  <c r="CF18" i="49"/>
  <c r="CE18" i="49"/>
  <c r="CD18" i="49"/>
  <c r="CC18" i="49"/>
  <c r="CB18" i="49"/>
  <c r="CA18" i="49"/>
  <c r="DI17" i="49"/>
  <c r="DI16" i="49"/>
  <c r="DB16" i="49"/>
  <c r="DA16" i="49"/>
  <c r="CZ16" i="49"/>
  <c r="CY16" i="49"/>
  <c r="CX16" i="49"/>
  <c r="CW16" i="49"/>
  <c r="CV16" i="49"/>
  <c r="CU16" i="49"/>
  <c r="CT16" i="49"/>
  <c r="CS16" i="49"/>
  <c r="CR16" i="49"/>
  <c r="CQ16" i="49"/>
  <c r="CP16" i="49"/>
  <c r="CO16" i="49"/>
  <c r="CN16" i="49"/>
  <c r="CM16" i="49"/>
  <c r="CL16" i="49"/>
  <c r="CK16" i="49"/>
  <c r="CJ16" i="49"/>
  <c r="CI16" i="49"/>
  <c r="CH16" i="49"/>
  <c r="CG16" i="49"/>
  <c r="CF16" i="49"/>
  <c r="CE16" i="49"/>
  <c r="CD16" i="49"/>
  <c r="CC16" i="49"/>
  <c r="CB16" i="49"/>
  <c r="CA16" i="49"/>
  <c r="DI15" i="49"/>
  <c r="DB15" i="49"/>
  <c r="DA15" i="49"/>
  <c r="CZ15" i="49"/>
  <c r="CY15" i="49"/>
  <c r="CX15" i="49"/>
  <c r="CW15" i="49"/>
  <c r="CV15" i="49"/>
  <c r="CU15" i="49"/>
  <c r="CT15" i="49"/>
  <c r="CS15" i="49"/>
  <c r="CR15" i="49"/>
  <c r="CQ15" i="49"/>
  <c r="CP15" i="49"/>
  <c r="CO15" i="49"/>
  <c r="CN15" i="49"/>
  <c r="CM15" i="49"/>
  <c r="CL15" i="49"/>
  <c r="CK15" i="49"/>
  <c r="CJ15" i="49"/>
  <c r="CI15" i="49"/>
  <c r="CH15" i="49"/>
  <c r="CG15" i="49"/>
  <c r="CF15" i="49"/>
  <c r="CE15" i="49"/>
  <c r="CD15" i="49"/>
  <c r="CC15" i="49"/>
  <c r="CB15" i="49"/>
  <c r="CA15" i="49"/>
  <c r="DI14" i="49"/>
  <c r="DB14" i="49"/>
  <c r="DA14" i="49"/>
  <c r="CZ14" i="49"/>
  <c r="CY14" i="49"/>
  <c r="CX14" i="49"/>
  <c r="CW14" i="49"/>
  <c r="CV14" i="49"/>
  <c r="CU14" i="49"/>
  <c r="CT14" i="49"/>
  <c r="CS14" i="49"/>
  <c r="CR14" i="49"/>
  <c r="CQ14" i="49"/>
  <c r="CP14" i="49"/>
  <c r="CO14" i="49"/>
  <c r="CN14" i="49"/>
  <c r="CM14" i="49"/>
  <c r="CL14" i="49"/>
  <c r="CK14" i="49"/>
  <c r="CJ14" i="49"/>
  <c r="CI14" i="49"/>
  <c r="CH14" i="49"/>
  <c r="CG14" i="49"/>
  <c r="CF14" i="49"/>
  <c r="CE14" i="49"/>
  <c r="CD14" i="49"/>
  <c r="CC14" i="49"/>
  <c r="CB14" i="49"/>
  <c r="CA14" i="49"/>
  <c r="DI13" i="49"/>
  <c r="DB13" i="49"/>
  <c r="DA13" i="49"/>
  <c r="CY13" i="49"/>
  <c r="CX13" i="49"/>
  <c r="CW13" i="49"/>
  <c r="CV13" i="49"/>
  <c r="CU13" i="49"/>
  <c r="CT13" i="49"/>
  <c r="CS13" i="49"/>
  <c r="CR13" i="49"/>
  <c r="CQ13" i="49"/>
  <c r="CP13" i="49"/>
  <c r="CO13" i="49"/>
  <c r="CN13" i="49"/>
  <c r="CM13" i="49"/>
  <c r="CL13" i="49"/>
  <c r="CK13" i="49"/>
  <c r="CJ13" i="49"/>
  <c r="CI13" i="49"/>
  <c r="CH13" i="49"/>
  <c r="CG13" i="49"/>
  <c r="CF13" i="49"/>
  <c r="CE13" i="49"/>
  <c r="CD13" i="49"/>
  <c r="CC13" i="49"/>
  <c r="CB13" i="49"/>
  <c r="CA13" i="49"/>
  <c r="DI12" i="49"/>
  <c r="DI11" i="49"/>
  <c r="DB11" i="49"/>
  <c r="DA11" i="49"/>
  <c r="CZ11" i="49"/>
  <c r="CY11" i="49"/>
  <c r="CX11" i="49"/>
  <c r="CW11" i="49"/>
  <c r="CV11" i="49"/>
  <c r="CU11" i="49"/>
  <c r="CT11" i="49"/>
  <c r="CS11" i="49"/>
  <c r="CR11" i="49"/>
  <c r="CQ11" i="49"/>
  <c r="CP11" i="49"/>
  <c r="CO11" i="49"/>
  <c r="CN11" i="49"/>
  <c r="CM11" i="49"/>
  <c r="CL11" i="49"/>
  <c r="CK11" i="49"/>
  <c r="CJ11" i="49"/>
  <c r="CI11" i="49"/>
  <c r="CH11" i="49"/>
  <c r="CG11" i="49"/>
  <c r="CF11" i="49"/>
  <c r="CE11" i="49"/>
  <c r="CD11" i="49"/>
  <c r="CC11" i="49"/>
  <c r="CB11" i="49"/>
  <c r="CA11" i="49"/>
  <c r="DI10" i="49"/>
  <c r="DI9" i="49"/>
  <c r="DI8" i="49"/>
  <c r="DB8" i="49"/>
  <c r="DA8" i="49"/>
  <c r="CZ8" i="49"/>
  <c r="CY8" i="49"/>
  <c r="CX8" i="49"/>
  <c r="CW8" i="49"/>
  <c r="CV8" i="49"/>
  <c r="CU8" i="49"/>
  <c r="CT8" i="49"/>
  <c r="CS8" i="49"/>
  <c r="CR8" i="49"/>
  <c r="CQ8" i="49"/>
  <c r="CP8" i="49"/>
  <c r="CO8" i="49"/>
  <c r="CN8" i="49"/>
  <c r="CM8" i="49"/>
  <c r="CL8" i="49"/>
  <c r="CK8" i="49"/>
  <c r="CJ8" i="49"/>
  <c r="CI8" i="49"/>
  <c r="CH8" i="49"/>
  <c r="CG8" i="49"/>
  <c r="CF8" i="49"/>
  <c r="CE8" i="49"/>
  <c r="CD8" i="49"/>
  <c r="CC8" i="49"/>
  <c r="CB8" i="49"/>
  <c r="CA8" i="49"/>
  <c r="DI7" i="49"/>
  <c r="DB7" i="49"/>
  <c r="DA7" i="49"/>
  <c r="CZ7" i="49"/>
  <c r="CY7" i="49"/>
  <c r="CX7" i="49"/>
  <c r="CW7" i="49"/>
  <c r="CV7" i="49"/>
  <c r="CU7" i="49"/>
  <c r="CT7" i="49"/>
  <c r="CS7" i="49"/>
  <c r="CR7" i="49"/>
  <c r="CQ7" i="49"/>
  <c r="CP7" i="49"/>
  <c r="CO7" i="49"/>
  <c r="CN7" i="49"/>
  <c r="CM7" i="49"/>
  <c r="CL7" i="49"/>
  <c r="CK7" i="49"/>
  <c r="CJ7" i="49"/>
  <c r="CI7" i="49"/>
  <c r="CH7" i="49"/>
  <c r="CG7" i="49"/>
  <c r="CF7" i="49"/>
  <c r="CE7" i="49"/>
  <c r="CD7" i="49"/>
  <c r="CC7" i="49"/>
  <c r="CB7" i="49"/>
  <c r="CA7" i="49"/>
  <c r="DI6" i="49"/>
  <c r="DB6" i="49"/>
  <c r="DA6" i="49"/>
  <c r="CZ6" i="49"/>
  <c r="CY6" i="49"/>
  <c r="CX6" i="49"/>
  <c r="CW6" i="49"/>
  <c r="CV6" i="49"/>
  <c r="CU6" i="49"/>
  <c r="CT6" i="49"/>
  <c r="CS6" i="49"/>
  <c r="CR6" i="49"/>
  <c r="CQ6" i="49"/>
  <c r="CP6" i="49"/>
  <c r="CO6" i="49"/>
  <c r="CN6" i="49"/>
  <c r="CM6" i="49"/>
  <c r="CL6" i="49"/>
  <c r="CF6" i="49"/>
  <c r="CE6" i="49"/>
  <c r="CD6" i="49"/>
  <c r="CC6" i="49"/>
  <c r="CB6" i="49"/>
  <c r="CA6" i="49"/>
  <c r="AM194" i="49"/>
  <c r="AL194" i="49"/>
  <c r="AK194" i="49"/>
  <c r="AJ194" i="49"/>
  <c r="AI194" i="49"/>
  <c r="AH194" i="49"/>
  <c r="AG194" i="49"/>
  <c r="AF194" i="49"/>
  <c r="AE194" i="49"/>
  <c r="AD194" i="49"/>
  <c r="AC194" i="49"/>
  <c r="AB194" i="49"/>
  <c r="AA194" i="49"/>
  <c r="Z194" i="49"/>
  <c r="Y194" i="49"/>
  <c r="X194" i="49"/>
  <c r="W194" i="49"/>
  <c r="V194" i="49"/>
  <c r="U194" i="49"/>
  <c r="T194" i="49"/>
  <c r="S194" i="49"/>
  <c r="R194" i="49"/>
  <c r="Q194" i="49"/>
  <c r="P194" i="49"/>
  <c r="O194" i="49"/>
  <c r="N194" i="49"/>
  <c r="M194" i="49"/>
  <c r="L194" i="49"/>
  <c r="AM193" i="49"/>
  <c r="AM192" i="49"/>
  <c r="AM191" i="49"/>
  <c r="AK193" i="49"/>
  <c r="AK192" i="49"/>
  <c r="AK191" i="49"/>
  <c r="AJ193" i="49"/>
  <c r="AJ192" i="49"/>
  <c r="AJ191" i="49"/>
  <c r="AI193" i="49"/>
  <c r="AI192" i="49"/>
  <c r="AI191" i="49"/>
  <c r="Z193" i="49"/>
  <c r="Z192" i="49"/>
  <c r="Z191" i="49"/>
  <c r="S193" i="49"/>
  <c r="S192" i="49"/>
  <c r="S191" i="49"/>
  <c r="Q193" i="49"/>
  <c r="P193" i="49"/>
  <c r="Q192" i="49"/>
  <c r="P192" i="49"/>
  <c r="Q191" i="49"/>
  <c r="P191" i="49"/>
  <c r="O193" i="49"/>
  <c r="O192" i="49"/>
  <c r="O191" i="49"/>
  <c r="AQ36" i="49"/>
  <c r="Q44" i="4" s="1"/>
  <c r="AR36" i="49"/>
  <c r="R44" i="4" s="1"/>
  <c r="AS36" i="49"/>
  <c r="S44" i="4" s="1"/>
  <c r="AT36" i="49"/>
  <c r="T44" i="4" s="1"/>
  <c r="AU36" i="49"/>
  <c r="U44" i="4" s="1"/>
  <c r="AV36" i="49"/>
  <c r="V44" i="4" s="1"/>
  <c r="AW36" i="49"/>
  <c r="W44" i="4" s="1"/>
  <c r="AX36" i="49"/>
  <c r="X44" i="4" s="1"/>
  <c r="AY36" i="49"/>
  <c r="Y44" i="4" s="1"/>
  <c r="AZ36" i="49"/>
  <c r="Z44" i="4" s="1"/>
  <c r="BA36" i="49"/>
  <c r="AA44" i="4" s="1"/>
  <c r="BB36" i="49"/>
  <c r="AB44" i="4" s="1"/>
  <c r="BC36" i="49"/>
  <c r="AC44" i="4" s="1"/>
  <c r="BD36" i="49"/>
  <c r="AD44" i="4" s="1"/>
  <c r="BE36" i="49"/>
  <c r="AE44" i="4" s="1"/>
  <c r="BF36" i="49"/>
  <c r="AF44" i="4" s="1"/>
  <c r="BG36" i="49"/>
  <c r="AG44" i="4" s="1"/>
  <c r="BH36" i="49"/>
  <c r="AH44" i="4" s="1"/>
  <c r="BI36" i="49"/>
  <c r="AI44" i="4" s="1"/>
  <c r="BJ36" i="49"/>
  <c r="AJ44" i="4" s="1"/>
  <c r="BK36" i="49"/>
  <c r="AK44" i="4" s="1"/>
  <c r="BL36" i="49"/>
  <c r="AL44" i="4" s="1"/>
  <c r="BM36" i="49"/>
  <c r="AM44" i="4" s="1"/>
  <c r="BN36" i="49"/>
  <c r="AN44" i="4" s="1"/>
  <c r="BO36" i="49"/>
  <c r="AO44" i="4" s="1"/>
  <c r="BP36" i="49"/>
  <c r="AP44" i="4" s="1"/>
  <c r="BQ36" i="49"/>
  <c r="AQ44" i="4" s="1"/>
  <c r="BR36" i="49"/>
  <c r="AR44" i="4" s="1"/>
  <c r="BY36" i="49"/>
  <c r="G44" i="4" s="1"/>
  <c r="H44" i="4" s="1"/>
  <c r="BY44" i="49"/>
  <c r="G52" i="4" s="1"/>
  <c r="BY43" i="49"/>
  <c r="G51" i="4" s="1"/>
  <c r="BY42" i="49"/>
  <c r="BY41" i="49"/>
  <c r="G49" i="4" s="1"/>
  <c r="BY40" i="49"/>
  <c r="BY39" i="49"/>
  <c r="G47" i="4" s="1"/>
  <c r="BY38" i="49"/>
  <c r="G46" i="4" s="1"/>
  <c r="BY37" i="49"/>
  <c r="BY35" i="49"/>
  <c r="G43" i="4" s="1"/>
  <c r="BY34" i="49"/>
  <c r="G42" i="4" s="1"/>
  <c r="BY33" i="49"/>
  <c r="G41" i="4" s="1"/>
  <c r="BY32" i="49"/>
  <c r="G40" i="4" s="1"/>
  <c r="BY31" i="49"/>
  <c r="G39" i="4" s="1"/>
  <c r="BY30" i="49"/>
  <c r="G38" i="4" s="1"/>
  <c r="BY29" i="49"/>
  <c r="G37" i="4" s="1"/>
  <c r="BY28" i="49"/>
  <c r="G36" i="4" s="1"/>
  <c r="BY27" i="49"/>
  <c r="G35" i="4" s="1"/>
  <c r="BY26" i="49"/>
  <c r="G34" i="4" s="1"/>
  <c r="H34" i="4" s="1"/>
  <c r="BY25" i="49"/>
  <c r="G33" i="4" s="1"/>
  <c r="BY24" i="49"/>
  <c r="G32" i="4" s="1"/>
  <c r="BY23" i="49"/>
  <c r="G31" i="4" s="1"/>
  <c r="BY22" i="49"/>
  <c r="G30" i="4" s="1"/>
  <c r="BY21" i="49"/>
  <c r="G29" i="4" s="1"/>
  <c r="BY20" i="49"/>
  <c r="G28" i="4" s="1"/>
  <c r="BY19" i="49"/>
  <c r="G27" i="4" s="1"/>
  <c r="BY18" i="49"/>
  <c r="G26" i="4" s="1"/>
  <c r="BY17" i="49"/>
  <c r="BY16" i="49"/>
  <c r="G24" i="4" s="1"/>
  <c r="H24" i="4" s="1"/>
  <c r="BY15" i="49"/>
  <c r="G23" i="4" s="1"/>
  <c r="BY14" i="49"/>
  <c r="G22" i="4" s="1"/>
  <c r="BY13" i="49"/>
  <c r="G21" i="4" s="1"/>
  <c r="BY12" i="49"/>
  <c r="G20" i="4" s="1"/>
  <c r="BY11" i="49"/>
  <c r="G19" i="4" s="1"/>
  <c r="BY10" i="49"/>
  <c r="G17" i="4"/>
  <c r="BY8" i="49"/>
  <c r="G16" i="4" s="1"/>
  <c r="BY7" i="49"/>
  <c r="G15" i="4" s="1"/>
  <c r="BY6" i="49"/>
  <c r="EW39" i="49" l="1"/>
  <c r="FD14" i="49"/>
  <c r="FD18" i="49"/>
  <c r="ES45" i="49"/>
  <c r="FD8" i="49"/>
  <c r="DI45" i="49"/>
  <c r="EX24" i="49"/>
  <c r="EZ24" i="49"/>
  <c r="FB24" i="49"/>
  <c r="FD24" i="49"/>
  <c r="EZ31" i="49"/>
  <c r="FB31" i="49"/>
  <c r="EZ34" i="49"/>
  <c r="FB34" i="49"/>
  <c r="EZ36" i="49"/>
  <c r="FB36" i="49"/>
  <c r="FD36" i="49"/>
  <c r="EZ38" i="49"/>
  <c r="FB38" i="49"/>
  <c r="EZ39" i="49"/>
  <c r="FB39" i="49"/>
  <c r="EZ41" i="49"/>
  <c r="FB41" i="49"/>
  <c r="FD41" i="49"/>
  <c r="EX44" i="49"/>
  <c r="EZ44" i="49"/>
  <c r="FB44" i="49"/>
  <c r="EZ11" i="49"/>
  <c r="FB11" i="49"/>
  <c r="EX16" i="49"/>
  <c r="EP18" i="49"/>
  <c r="EZ21" i="49"/>
  <c r="FB21" i="49"/>
  <c r="EX23" i="49"/>
  <c r="FC6" i="49"/>
  <c r="EW13" i="49"/>
  <c r="EY14" i="49"/>
  <c r="FC14" i="49"/>
  <c r="EW21" i="49"/>
  <c r="FC34" i="49"/>
  <c r="FC38" i="49"/>
  <c r="EX11" i="49"/>
  <c r="EN16" i="49"/>
  <c r="EM34" i="49"/>
  <c r="EY18" i="49"/>
  <c r="FA21" i="49"/>
  <c r="EY22" i="49"/>
  <c r="EW33" i="49"/>
  <c r="FA33" i="49"/>
  <c r="EY34" i="49"/>
  <c r="EW41" i="49"/>
  <c r="EX7" i="49"/>
  <c r="FF34" i="49"/>
  <c r="FF38" i="49"/>
  <c r="FC7" i="49"/>
  <c r="FC11" i="49"/>
  <c r="FC15" i="49"/>
  <c r="FC19" i="49"/>
  <c r="FC23" i="49"/>
  <c r="FC31" i="49"/>
  <c r="EP34" i="49"/>
  <c r="EO41" i="49"/>
  <c r="EP7" i="49"/>
  <c r="FF23" i="49"/>
  <c r="EV23" i="49" s="1"/>
  <c r="FF31" i="49"/>
  <c r="FF39" i="49"/>
  <c r="FF16" i="49"/>
  <c r="FF24" i="49"/>
  <c r="FF36" i="49"/>
  <c r="FF44" i="49"/>
  <c r="FF21" i="49"/>
  <c r="FE20" i="49"/>
  <c r="FE8" i="49"/>
  <c r="FE32" i="49"/>
  <c r="FE7" i="49"/>
  <c r="EW8" i="49"/>
  <c r="FA8" i="49"/>
  <c r="FE11" i="49"/>
  <c r="EY13" i="49"/>
  <c r="FC13" i="49"/>
  <c r="FE15" i="49"/>
  <c r="EW16" i="49"/>
  <c r="FA16" i="49"/>
  <c r="EW20" i="49"/>
  <c r="FA20" i="49"/>
  <c r="EY21" i="49"/>
  <c r="FC21" i="49"/>
  <c r="EW32" i="49"/>
  <c r="EW36" i="49"/>
  <c r="FA36" i="49"/>
  <c r="FE39" i="49"/>
  <c r="EY41" i="49"/>
  <c r="FA41" i="49"/>
  <c r="FC41" i="49"/>
  <c r="FA43" i="49"/>
  <c r="FE43" i="49"/>
  <c r="EO11" i="49"/>
  <c r="EQ21" i="49"/>
  <c r="EP22" i="49"/>
  <c r="EP31" i="49"/>
  <c r="EO38" i="49"/>
  <c r="EN39" i="49"/>
  <c r="EO39" i="49"/>
  <c r="EP39" i="49"/>
  <c r="EY7" i="49"/>
  <c r="EY11" i="49"/>
  <c r="FE13" i="49"/>
  <c r="EW14" i="49"/>
  <c r="FA14" i="49"/>
  <c r="EY15" i="49"/>
  <c r="EW18" i="49"/>
  <c r="FA18" i="49"/>
  <c r="EY19" i="49"/>
  <c r="FE21" i="49"/>
  <c r="EW22" i="49"/>
  <c r="FA22" i="49"/>
  <c r="EY23" i="49"/>
  <c r="EW26" i="49"/>
  <c r="FA26" i="49"/>
  <c r="FE33" i="49"/>
  <c r="EW34" i="49"/>
  <c r="FA34" i="49"/>
  <c r="EW38" i="49"/>
  <c r="FA38" i="49"/>
  <c r="FE41" i="49"/>
  <c r="EY6" i="49"/>
  <c r="FB6" i="49"/>
  <c r="FD6" i="49"/>
  <c r="FB7" i="49"/>
  <c r="FF7" i="49"/>
  <c r="EZ8" i="49"/>
  <c r="FF8" i="49"/>
  <c r="EX14" i="49"/>
  <c r="EM15" i="49"/>
  <c r="EO15" i="49"/>
  <c r="EQ15" i="49"/>
  <c r="EO23" i="49"/>
  <c r="EQ34" i="49"/>
  <c r="FA6" i="49"/>
  <c r="EW6" i="49"/>
  <c r="FE6" i="49"/>
  <c r="EW7" i="49"/>
  <c r="FA7" i="49"/>
  <c r="EY8" i="49"/>
  <c r="FC8" i="49"/>
  <c r="EW11" i="49"/>
  <c r="FA11" i="49"/>
  <c r="FE14" i="49"/>
  <c r="EW15" i="49"/>
  <c r="FA15" i="49"/>
  <c r="FC16" i="49"/>
  <c r="FE18" i="49"/>
  <c r="EW19" i="49"/>
  <c r="FA19" i="49"/>
  <c r="FC20" i="49"/>
  <c r="FE22" i="49"/>
  <c r="EW23" i="49"/>
  <c r="EY24" i="49"/>
  <c r="FC24" i="49"/>
  <c r="FE26" i="49"/>
  <c r="EW31" i="49"/>
  <c r="FA31" i="49"/>
  <c r="FC32" i="49"/>
  <c r="FE34" i="49"/>
  <c r="EY36" i="49"/>
  <c r="FC36" i="49"/>
  <c r="FE38" i="49"/>
  <c r="FA39" i="49"/>
  <c r="EW43" i="49"/>
  <c r="EN14" i="49"/>
  <c r="EN18" i="49"/>
  <c r="EN21" i="49"/>
  <c r="EP21" i="49"/>
  <c r="EM31" i="49"/>
  <c r="EQ31" i="49"/>
  <c r="EN44" i="49"/>
  <c r="FE19" i="49"/>
  <c r="FE23" i="49"/>
  <c r="EW24" i="49"/>
  <c r="FA24" i="49"/>
  <c r="EY32" i="49"/>
  <c r="EY39" i="49"/>
  <c r="FC39" i="49"/>
  <c r="EY43" i="49"/>
  <c r="FC43" i="49"/>
  <c r="FA13" i="49"/>
  <c r="FE16" i="49"/>
  <c r="FC18" i="49"/>
  <c r="FC22" i="49"/>
  <c r="FE24" i="49"/>
  <c r="EY26" i="49"/>
  <c r="FC26" i="49"/>
  <c r="DC31" i="49"/>
  <c r="DG31" i="49"/>
  <c r="DD32" i="49"/>
  <c r="DE32" i="49"/>
  <c r="DF32" i="49"/>
  <c r="DD33" i="49"/>
  <c r="EY33" i="49"/>
  <c r="DF33" i="49"/>
  <c r="FC33" i="49"/>
  <c r="DD34" i="49"/>
  <c r="DD36" i="49"/>
  <c r="FE31" i="49"/>
  <c r="FA32" i="49"/>
  <c r="EY16" i="49"/>
  <c r="EY20" i="49"/>
  <c r="FA23" i="49"/>
  <c r="EY31" i="49"/>
  <c r="FE36" i="49"/>
  <c r="EY38" i="49"/>
  <c r="FD7" i="49"/>
  <c r="EZ6" i="49"/>
  <c r="FF6" i="49"/>
  <c r="EM11" i="49"/>
  <c r="EQ11" i="49"/>
  <c r="EP14" i="49"/>
  <c r="EZ16" i="49"/>
  <c r="EO16" i="49"/>
  <c r="EP16" i="49"/>
  <c r="EM18" i="49"/>
  <c r="EQ18" i="49"/>
  <c r="EX19" i="49"/>
  <c r="FB19" i="49"/>
  <c r="FF19" i="49"/>
  <c r="EX22" i="49"/>
  <c r="EZ22" i="49"/>
  <c r="FB22" i="49"/>
  <c r="FF22" i="49"/>
  <c r="EM23" i="49"/>
  <c r="EQ23" i="49"/>
  <c r="EN24" i="49"/>
  <c r="EX27" i="49"/>
  <c r="FB27" i="49"/>
  <c r="FF27" i="49"/>
  <c r="EN34" i="49"/>
  <c r="EN36" i="49"/>
  <c r="EM38" i="49"/>
  <c r="EQ38" i="49"/>
  <c r="EM41" i="49"/>
  <c r="EQ41" i="49"/>
  <c r="EO44" i="49"/>
  <c r="EP44" i="49"/>
  <c r="EM7" i="49"/>
  <c r="EZ7" i="49"/>
  <c r="EO7" i="49"/>
  <c r="EQ7" i="49"/>
  <c r="EX8" i="49"/>
  <c r="EN8" i="49"/>
  <c r="EO8" i="49"/>
  <c r="EP8" i="49"/>
  <c r="EX12" i="49"/>
  <c r="FD12" i="49"/>
  <c r="FF12" i="49"/>
  <c r="EM14" i="49"/>
  <c r="EQ14" i="49"/>
  <c r="EX15" i="49"/>
  <c r="FB15" i="49"/>
  <c r="FF15" i="49"/>
  <c r="EX18" i="49"/>
  <c r="EZ18" i="49"/>
  <c r="FB18" i="49"/>
  <c r="FF18" i="49"/>
  <c r="EM21" i="49"/>
  <c r="EO21" i="49"/>
  <c r="EO24" i="49"/>
  <c r="EP24" i="49"/>
  <c r="EN31" i="49"/>
  <c r="EO31" i="49"/>
  <c r="EO36" i="49"/>
  <c r="EP36" i="49"/>
  <c r="EN38" i="49"/>
  <c r="EM39" i="49"/>
  <c r="EQ39" i="49"/>
  <c r="EM44" i="49"/>
  <c r="EQ44" i="49"/>
  <c r="EN11" i="49"/>
  <c r="FF11" i="49"/>
  <c r="EZ14" i="49"/>
  <c r="FB14" i="49"/>
  <c r="FF14" i="49"/>
  <c r="EO22" i="49"/>
  <c r="EN23" i="49"/>
  <c r="EP23" i="49"/>
  <c r="EX28" i="49"/>
  <c r="EZ28" i="49"/>
  <c r="FF28" i="49"/>
  <c r="EO34" i="49"/>
  <c r="EM36" i="49"/>
  <c r="EQ36" i="49"/>
  <c r="EP38" i="49"/>
  <c r="EN41" i="49"/>
  <c r="EP41" i="49"/>
  <c r="EN19" i="49"/>
  <c r="EZ19" i="49"/>
  <c r="EP19" i="49"/>
  <c r="FD19" i="49"/>
  <c r="EN27" i="49"/>
  <c r="EZ27" i="49"/>
  <c r="EP27" i="49"/>
  <c r="FD27" i="49"/>
  <c r="EM28" i="49"/>
  <c r="EO28" i="49"/>
  <c r="FB28" i="49"/>
  <c r="FD16" i="49"/>
  <c r="EZ12" i="49"/>
  <c r="EN12" i="49"/>
  <c r="EO12" i="49"/>
  <c r="FB12" i="49"/>
  <c r="EN15" i="49"/>
  <c r="EZ15" i="49"/>
  <c r="FD15" i="49"/>
  <c r="EP15" i="49"/>
  <c r="EM16" i="49"/>
  <c r="EQ16" i="49"/>
  <c r="EM22" i="49"/>
  <c r="EQ22" i="49"/>
  <c r="EN22" i="49"/>
  <c r="FD28" i="49"/>
  <c r="EP28" i="49"/>
  <c r="EM9" i="49"/>
  <c r="FB8" i="49"/>
  <c r="EN7" i="49"/>
  <c r="EM8" i="49"/>
  <c r="EQ8" i="49"/>
  <c r="EN9" i="49"/>
  <c r="FD11" i="49"/>
  <c r="EP11" i="49"/>
  <c r="EM12" i="49"/>
  <c r="EQ12" i="49"/>
  <c r="EP12" i="49"/>
  <c r="EO18" i="49"/>
  <c r="EM19" i="49"/>
  <c r="EQ19" i="49"/>
  <c r="EO19" i="49"/>
  <c r="EM24" i="49"/>
  <c r="EQ24" i="49"/>
  <c r="EM27" i="49"/>
  <c r="EQ27" i="49"/>
  <c r="EO27" i="49"/>
  <c r="EN28" i="49"/>
  <c r="EX6" i="49"/>
  <c r="DF11" i="49"/>
  <c r="DF31" i="49"/>
  <c r="DD11" i="49"/>
  <c r="DE11" i="49"/>
  <c r="DF34" i="49"/>
  <c r="DF41" i="49"/>
  <c r="BV36" i="49"/>
  <c r="O44" i="4" s="1"/>
  <c r="DF16" i="49"/>
  <c r="DF15" i="49"/>
  <c r="DF18" i="49"/>
  <c r="DF22" i="49"/>
  <c r="DE26" i="49"/>
  <c r="DF26" i="49"/>
  <c r="DC43" i="49"/>
  <c r="DG43" i="49"/>
  <c r="DC8" i="49"/>
  <c r="DG8" i="49"/>
  <c r="DC18" i="49"/>
  <c r="DG18" i="49"/>
  <c r="DC22" i="49"/>
  <c r="DG22" i="49"/>
  <c r="DE41" i="49"/>
  <c r="DF7" i="49"/>
  <c r="DD13" i="49"/>
  <c r="DF13" i="49"/>
  <c r="DD14" i="49"/>
  <c r="DC15" i="49"/>
  <c r="DG15" i="49"/>
  <c r="DD16" i="49"/>
  <c r="DE16" i="49"/>
  <c r="DE38" i="49"/>
  <c r="DD39" i="49"/>
  <c r="DE39" i="49"/>
  <c r="DF39" i="49"/>
  <c r="DF43" i="49"/>
  <c r="DD7" i="49"/>
  <c r="DE7" i="49"/>
  <c r="DC16" i="49"/>
  <c r="DG16" i="49"/>
  <c r="DD18" i="49"/>
  <c r="DC19" i="49"/>
  <c r="DG19" i="49"/>
  <c r="DD20" i="49"/>
  <c r="DE20" i="49"/>
  <c r="DF20" i="49"/>
  <c r="DD21" i="49"/>
  <c r="DF21" i="49"/>
  <c r="DD22" i="49"/>
  <c r="DC23" i="49"/>
  <c r="DG23" i="49"/>
  <c r="DD24" i="49"/>
  <c r="DE24" i="49"/>
  <c r="DF24" i="49"/>
  <c r="DC26" i="49"/>
  <c r="DG26" i="49"/>
  <c r="DC32" i="49"/>
  <c r="DG32" i="49"/>
  <c r="DE36" i="49"/>
  <c r="DF36" i="49"/>
  <c r="DC38" i="49"/>
  <c r="DG38" i="49"/>
  <c r="DC41" i="49"/>
  <c r="DG41" i="49"/>
  <c r="DC11" i="49"/>
  <c r="DG11" i="49"/>
  <c r="DC13" i="49"/>
  <c r="DE13" i="49"/>
  <c r="DG13" i="49"/>
  <c r="DE14" i="49"/>
  <c r="DF14" i="49"/>
  <c r="DD15" i="49"/>
  <c r="DE15" i="49"/>
  <c r="DC20" i="49"/>
  <c r="DG20" i="49"/>
  <c r="DC24" i="49"/>
  <c r="DG24" i="49"/>
  <c r="DD26" i="49"/>
  <c r="DD31" i="49"/>
  <c r="DE31" i="49"/>
  <c r="DC33" i="49"/>
  <c r="DE33" i="49"/>
  <c r="DG33" i="49"/>
  <c r="DE34" i="49"/>
  <c r="DC36" i="49"/>
  <c r="DG36" i="49"/>
  <c r="DD38" i="49"/>
  <c r="DC39" i="49"/>
  <c r="DG39" i="49"/>
  <c r="DD43" i="49"/>
  <c r="DC7" i="49"/>
  <c r="DG7" i="49"/>
  <c r="DD8" i="49"/>
  <c r="DE8" i="49"/>
  <c r="DF8" i="49"/>
  <c r="DC14" i="49"/>
  <c r="DG14" i="49"/>
  <c r="DE18" i="49"/>
  <c r="DD19" i="49"/>
  <c r="DE19" i="49"/>
  <c r="DF19" i="49"/>
  <c r="DC21" i="49"/>
  <c r="DE21" i="49"/>
  <c r="DG21" i="49"/>
  <c r="DE22" i="49"/>
  <c r="DD23" i="49"/>
  <c r="DE23" i="49"/>
  <c r="DF23" i="49"/>
  <c r="DC34" i="49"/>
  <c r="DG34" i="49"/>
  <c r="DF38" i="49"/>
  <c r="DD41" i="49"/>
  <c r="BW36" i="49"/>
  <c r="P44" i="4" s="1"/>
  <c r="BU36" i="49"/>
  <c r="N44" i="4" s="1"/>
  <c r="BT36" i="49"/>
  <c r="M44" i="4" s="1"/>
  <c r="BS36" i="49"/>
  <c r="L44" i="4" s="1"/>
  <c r="BY45" i="49"/>
  <c r="EV39" i="49" l="1"/>
  <c r="EU21" i="49"/>
  <c r="EV41" i="49"/>
  <c r="EV44" i="49"/>
  <c r="EV38" i="49"/>
  <c r="EV36" i="49"/>
  <c r="EV31" i="49"/>
  <c r="EV34" i="49"/>
  <c r="EV24" i="49"/>
  <c r="EV16" i="49"/>
  <c r="EU36" i="49"/>
  <c r="EU15" i="49"/>
  <c r="EU41" i="49"/>
  <c r="ER24" i="49"/>
  <c r="EV19" i="49"/>
  <c r="EV21" i="49"/>
  <c r="ER44" i="49"/>
  <c r="EU39" i="49"/>
  <c r="DH39" i="49"/>
  <c r="EU23" i="49"/>
  <c r="ER19" i="49"/>
  <c r="EV27" i="49"/>
  <c r="ER41" i="49"/>
  <c r="EU43" i="49"/>
  <c r="EU7" i="49"/>
  <c r="ER38" i="49"/>
  <c r="ER31" i="49"/>
  <c r="EU13" i="49"/>
  <c r="ER18" i="49"/>
  <c r="EV8" i="49"/>
  <c r="EU33" i="49"/>
  <c r="EU8" i="49"/>
  <c r="EU6" i="49"/>
  <c r="EU22" i="49"/>
  <c r="ER36" i="49"/>
  <c r="ER39" i="49"/>
  <c r="EV7" i="49"/>
  <c r="EU18" i="49"/>
  <c r="EU20" i="49"/>
  <c r="EV6" i="49"/>
  <c r="ER34" i="49"/>
  <c r="EU16" i="49"/>
  <c r="EU31" i="49"/>
  <c r="EV15" i="49"/>
  <c r="ER11" i="49"/>
  <c r="EU38" i="49"/>
  <c r="EV11" i="49"/>
  <c r="ER7" i="49"/>
  <c r="ER16" i="49"/>
  <c r="EV14" i="49"/>
  <c r="EU32" i="49"/>
  <c r="EU19" i="49"/>
  <c r="EU11" i="49"/>
  <c r="EU34" i="49"/>
  <c r="EU14" i="49"/>
  <c r="ER21" i="49"/>
  <c r="EV18" i="49"/>
  <c r="ER23" i="49"/>
  <c r="EV22" i="49"/>
  <c r="EU26" i="49"/>
  <c r="EU24" i="49"/>
  <c r="EV28" i="49"/>
  <c r="ER15" i="49"/>
  <c r="EV12" i="49"/>
  <c r="ER12" i="49"/>
  <c r="ER8" i="49"/>
  <c r="ER22" i="49"/>
  <c r="ER27" i="49"/>
  <c r="DH18" i="49"/>
  <c r="DH38" i="49"/>
  <c r="BX36" i="49"/>
  <c r="DH23" i="49"/>
  <c r="DH43" i="49"/>
  <c r="DH31" i="49"/>
  <c r="DH15" i="49"/>
  <c r="DH21" i="49"/>
  <c r="DH8" i="49"/>
  <c r="DH13" i="49"/>
  <c r="DH41" i="49"/>
  <c r="DH22" i="49"/>
  <c r="DH19" i="49"/>
  <c r="DH20" i="49"/>
  <c r="DH34" i="49"/>
  <c r="DH26" i="49"/>
  <c r="DH16" i="49"/>
  <c r="DH14" i="49"/>
  <c r="DH36" i="49"/>
  <c r="DH33" i="49"/>
  <c r="DH11" i="49"/>
  <c r="DH7" i="49"/>
  <c r="DH24" i="49"/>
  <c r="DH32" i="49"/>
  <c r="BR44" i="49"/>
  <c r="AR52" i="4" s="1"/>
  <c r="BQ44" i="49"/>
  <c r="AQ52" i="4" s="1"/>
  <c r="BP44" i="49"/>
  <c r="AP52" i="4" s="1"/>
  <c r="BO44" i="49"/>
  <c r="AO52" i="4" s="1"/>
  <c r="BN44" i="49"/>
  <c r="AN52" i="4" s="1"/>
  <c r="BM44" i="49"/>
  <c r="AM52" i="4" s="1"/>
  <c r="BL44" i="49"/>
  <c r="AL52" i="4" s="1"/>
  <c r="BK44" i="49"/>
  <c r="AK52" i="4" s="1"/>
  <c r="BJ44" i="49"/>
  <c r="AJ52" i="4" s="1"/>
  <c r="BI44" i="49"/>
  <c r="AI52" i="4" s="1"/>
  <c r="BH44" i="49"/>
  <c r="AH52" i="4" s="1"/>
  <c r="BG44" i="49"/>
  <c r="AG52" i="4" s="1"/>
  <c r="BF44" i="49"/>
  <c r="AF52" i="4" s="1"/>
  <c r="BD44" i="49"/>
  <c r="AD52" i="4" s="1"/>
  <c r="BC44" i="49"/>
  <c r="AC52" i="4" s="1"/>
  <c r="BB44" i="49"/>
  <c r="AB52" i="4" s="1"/>
  <c r="BA44" i="49"/>
  <c r="AA52" i="4" s="1"/>
  <c r="AZ44" i="49"/>
  <c r="Z52" i="4" s="1"/>
  <c r="AY44" i="49"/>
  <c r="Y52" i="4" s="1"/>
  <c r="AX44" i="49"/>
  <c r="X52" i="4" s="1"/>
  <c r="AW44" i="49"/>
  <c r="W52" i="4" s="1"/>
  <c r="AV44" i="49"/>
  <c r="V52" i="4" s="1"/>
  <c r="AU44" i="49"/>
  <c r="U52" i="4" s="1"/>
  <c r="AT44" i="49"/>
  <c r="T52" i="4" s="1"/>
  <c r="AS44" i="49"/>
  <c r="S52" i="4" s="1"/>
  <c r="AR44" i="49"/>
  <c r="R52" i="4" s="1"/>
  <c r="AQ44" i="49"/>
  <c r="Q52" i="4" s="1"/>
  <c r="BR43" i="49"/>
  <c r="AR51" i="4" s="1"/>
  <c r="BQ43" i="49"/>
  <c r="AQ51" i="4" s="1"/>
  <c r="BP43" i="49"/>
  <c r="AP51" i="4" s="1"/>
  <c r="BO43" i="49"/>
  <c r="AO51" i="4" s="1"/>
  <c r="BN43" i="49"/>
  <c r="AN51" i="4" s="1"/>
  <c r="BM43" i="49"/>
  <c r="AM51" i="4" s="1"/>
  <c r="BL43" i="49"/>
  <c r="AL51" i="4" s="1"/>
  <c r="BK43" i="49"/>
  <c r="AK51" i="4" s="1"/>
  <c r="BJ43" i="49"/>
  <c r="AJ51" i="4" s="1"/>
  <c r="BI43" i="49"/>
  <c r="AI51" i="4" s="1"/>
  <c r="BH43" i="49"/>
  <c r="AH51" i="4" s="1"/>
  <c r="BG43" i="49"/>
  <c r="AG51" i="4" s="1"/>
  <c r="BF43" i="49"/>
  <c r="AF51" i="4" s="1"/>
  <c r="BD43" i="49"/>
  <c r="AD51" i="4" s="1"/>
  <c r="BC43" i="49"/>
  <c r="AC51" i="4" s="1"/>
  <c r="BB43" i="49"/>
  <c r="AB51" i="4" s="1"/>
  <c r="BA43" i="49"/>
  <c r="AA51" i="4" s="1"/>
  <c r="AZ43" i="49"/>
  <c r="Z51" i="4" s="1"/>
  <c r="AY43" i="49"/>
  <c r="Y51" i="4" s="1"/>
  <c r="AX43" i="49"/>
  <c r="X51" i="4" s="1"/>
  <c r="AW43" i="49"/>
  <c r="W51" i="4" s="1"/>
  <c r="AV43" i="49"/>
  <c r="V51" i="4" s="1"/>
  <c r="AU43" i="49"/>
  <c r="U51" i="4" s="1"/>
  <c r="AT43" i="49"/>
  <c r="T51" i="4" s="1"/>
  <c r="AS43" i="49"/>
  <c r="S51" i="4" s="1"/>
  <c r="AR43" i="49"/>
  <c r="R51" i="4" s="1"/>
  <c r="AQ43" i="49"/>
  <c r="Q51" i="4" s="1"/>
  <c r="BR41" i="49"/>
  <c r="AR49" i="4" s="1"/>
  <c r="BQ41" i="49"/>
  <c r="AQ49" i="4" s="1"/>
  <c r="BP41" i="49"/>
  <c r="AP49" i="4" s="1"/>
  <c r="BO41" i="49"/>
  <c r="AO49" i="4" s="1"/>
  <c r="BN41" i="49"/>
  <c r="AN49" i="4" s="1"/>
  <c r="BM41" i="49"/>
  <c r="AM49" i="4" s="1"/>
  <c r="BL41" i="49"/>
  <c r="AL49" i="4" s="1"/>
  <c r="BK41" i="49"/>
  <c r="AK49" i="4" s="1"/>
  <c r="BJ41" i="49"/>
  <c r="AJ49" i="4" s="1"/>
  <c r="BI41" i="49"/>
  <c r="AI49" i="4" s="1"/>
  <c r="BH41" i="49"/>
  <c r="AH49" i="4" s="1"/>
  <c r="BG41" i="49"/>
  <c r="AG49" i="4" s="1"/>
  <c r="BF41" i="49"/>
  <c r="AF49" i="4" s="1"/>
  <c r="BE41" i="49"/>
  <c r="AE49" i="4" s="1"/>
  <c r="BD41" i="49"/>
  <c r="AD49" i="4" s="1"/>
  <c r="BC41" i="49"/>
  <c r="AC49" i="4" s="1"/>
  <c r="BB41" i="49"/>
  <c r="AB49" i="4" s="1"/>
  <c r="BA41" i="49"/>
  <c r="AA49" i="4" s="1"/>
  <c r="AZ41" i="49"/>
  <c r="Z49" i="4" s="1"/>
  <c r="AY41" i="49"/>
  <c r="Y49" i="4" s="1"/>
  <c r="AX41" i="49"/>
  <c r="X49" i="4" s="1"/>
  <c r="AW41" i="49"/>
  <c r="W49" i="4" s="1"/>
  <c r="AV41" i="49"/>
  <c r="V49" i="4" s="1"/>
  <c r="AU41" i="49"/>
  <c r="U49" i="4" s="1"/>
  <c r="AT41" i="49"/>
  <c r="T49" i="4" s="1"/>
  <c r="AS41" i="49"/>
  <c r="S49" i="4" s="1"/>
  <c r="AR41" i="49"/>
  <c r="R49" i="4" s="1"/>
  <c r="AQ41" i="49"/>
  <c r="Q49" i="4" s="1"/>
  <c r="BR39" i="49"/>
  <c r="AR47" i="4" s="1"/>
  <c r="BQ39" i="49"/>
  <c r="AQ47" i="4" s="1"/>
  <c r="BP39" i="49"/>
  <c r="AP47" i="4" s="1"/>
  <c r="BO39" i="49"/>
  <c r="AO47" i="4" s="1"/>
  <c r="BN39" i="49"/>
  <c r="AN47" i="4" s="1"/>
  <c r="BM39" i="49"/>
  <c r="AM47" i="4" s="1"/>
  <c r="BL39" i="49"/>
  <c r="AL47" i="4" s="1"/>
  <c r="BK39" i="49"/>
  <c r="AK47" i="4" s="1"/>
  <c r="BJ39" i="49"/>
  <c r="AJ47" i="4" s="1"/>
  <c r="BI39" i="49"/>
  <c r="AI47" i="4" s="1"/>
  <c r="BH39" i="49"/>
  <c r="AH47" i="4" s="1"/>
  <c r="BG39" i="49"/>
  <c r="AG47" i="4" s="1"/>
  <c r="BF39" i="49"/>
  <c r="AF47" i="4" s="1"/>
  <c r="BE39" i="49"/>
  <c r="AE47" i="4" s="1"/>
  <c r="BD39" i="49"/>
  <c r="AD47" i="4" s="1"/>
  <c r="BC39" i="49"/>
  <c r="AC47" i="4" s="1"/>
  <c r="BB39" i="49"/>
  <c r="AB47" i="4" s="1"/>
  <c r="BA39" i="49"/>
  <c r="AA47" i="4" s="1"/>
  <c r="AZ39" i="49"/>
  <c r="Z47" i="4" s="1"/>
  <c r="AY39" i="49"/>
  <c r="Y47" i="4" s="1"/>
  <c r="AX39" i="49"/>
  <c r="X47" i="4" s="1"/>
  <c r="AW39" i="49"/>
  <c r="W47" i="4" s="1"/>
  <c r="AV39" i="49"/>
  <c r="V47" i="4" s="1"/>
  <c r="AU39" i="49"/>
  <c r="U47" i="4" s="1"/>
  <c r="AT39" i="49"/>
  <c r="T47" i="4" s="1"/>
  <c r="AS39" i="49"/>
  <c r="S47" i="4" s="1"/>
  <c r="AR39" i="49"/>
  <c r="R47" i="4" s="1"/>
  <c r="AQ39" i="49"/>
  <c r="Q47" i="4" s="1"/>
  <c r="BR38" i="49"/>
  <c r="AR46" i="4" s="1"/>
  <c r="BQ38" i="49"/>
  <c r="AQ46" i="4" s="1"/>
  <c r="BP38" i="49"/>
  <c r="AP46" i="4" s="1"/>
  <c r="BO38" i="49"/>
  <c r="AO46" i="4" s="1"/>
  <c r="BN38" i="49"/>
  <c r="AN46" i="4" s="1"/>
  <c r="BM38" i="49"/>
  <c r="AM46" i="4" s="1"/>
  <c r="BL38" i="49"/>
  <c r="AL46" i="4" s="1"/>
  <c r="BK38" i="49"/>
  <c r="AK46" i="4" s="1"/>
  <c r="BJ38" i="49"/>
  <c r="AJ46" i="4" s="1"/>
  <c r="BI38" i="49"/>
  <c r="AI46" i="4" s="1"/>
  <c r="BH38" i="49"/>
  <c r="AH46" i="4" s="1"/>
  <c r="BG38" i="49"/>
  <c r="AG46" i="4" s="1"/>
  <c r="BF38" i="49"/>
  <c r="AF46" i="4" s="1"/>
  <c r="BE38" i="49"/>
  <c r="AE46" i="4" s="1"/>
  <c r="BD38" i="49"/>
  <c r="AD46" i="4" s="1"/>
  <c r="BC38" i="49"/>
  <c r="AC46" i="4" s="1"/>
  <c r="BB38" i="49"/>
  <c r="AB46" i="4" s="1"/>
  <c r="BA38" i="49"/>
  <c r="AA46" i="4" s="1"/>
  <c r="AZ38" i="49"/>
  <c r="Z46" i="4" s="1"/>
  <c r="AY38" i="49"/>
  <c r="Y46" i="4" s="1"/>
  <c r="AX38" i="49"/>
  <c r="X46" i="4" s="1"/>
  <c r="AW38" i="49"/>
  <c r="W46" i="4" s="1"/>
  <c r="AV38" i="49"/>
  <c r="V46" i="4" s="1"/>
  <c r="AU38" i="49"/>
  <c r="U46" i="4" s="1"/>
  <c r="AT38" i="49"/>
  <c r="T46" i="4" s="1"/>
  <c r="AS38" i="49"/>
  <c r="S46" i="4" s="1"/>
  <c r="AR38" i="49"/>
  <c r="R46" i="4" s="1"/>
  <c r="AQ38" i="49"/>
  <c r="Q46" i="4" s="1"/>
  <c r="BR34" i="49"/>
  <c r="AR42" i="4" s="1"/>
  <c r="BQ34" i="49"/>
  <c r="AQ42" i="4" s="1"/>
  <c r="BP34" i="49"/>
  <c r="AP42" i="4" s="1"/>
  <c r="BO34" i="49"/>
  <c r="AO42" i="4" s="1"/>
  <c r="BN34" i="49"/>
  <c r="AN42" i="4" s="1"/>
  <c r="BM34" i="49"/>
  <c r="AM42" i="4" s="1"/>
  <c r="BL34" i="49"/>
  <c r="AL42" i="4" s="1"/>
  <c r="BK34" i="49"/>
  <c r="AK42" i="4" s="1"/>
  <c r="BJ34" i="49"/>
  <c r="AJ42" i="4" s="1"/>
  <c r="BI34" i="49"/>
  <c r="AI42" i="4" s="1"/>
  <c r="BH34" i="49"/>
  <c r="AH42" i="4" s="1"/>
  <c r="BG34" i="49"/>
  <c r="AG42" i="4" s="1"/>
  <c r="BF34" i="49"/>
  <c r="AF42" i="4" s="1"/>
  <c r="BE34" i="49"/>
  <c r="AE42" i="4" s="1"/>
  <c r="BD34" i="49"/>
  <c r="AD42" i="4" s="1"/>
  <c r="BC34" i="49"/>
  <c r="AC42" i="4" s="1"/>
  <c r="BB34" i="49"/>
  <c r="AB42" i="4" s="1"/>
  <c r="BA34" i="49"/>
  <c r="AA42" i="4" s="1"/>
  <c r="AZ34" i="49"/>
  <c r="Z42" i="4" s="1"/>
  <c r="AY34" i="49"/>
  <c r="Y42" i="4" s="1"/>
  <c r="AX34" i="49"/>
  <c r="X42" i="4" s="1"/>
  <c r="AW34" i="49"/>
  <c r="W42" i="4" s="1"/>
  <c r="AV34" i="49"/>
  <c r="V42" i="4" s="1"/>
  <c r="AU34" i="49"/>
  <c r="U42" i="4" s="1"/>
  <c r="AT34" i="49"/>
  <c r="T42" i="4" s="1"/>
  <c r="AS34" i="49"/>
  <c r="S42" i="4" s="1"/>
  <c r="AR34" i="49"/>
  <c r="R42" i="4" s="1"/>
  <c r="AQ34" i="49"/>
  <c r="Q42" i="4" s="1"/>
  <c r="BR33" i="49"/>
  <c r="AR41" i="4" s="1"/>
  <c r="BQ33" i="49"/>
  <c r="AQ41" i="4" s="1"/>
  <c r="BP33" i="49"/>
  <c r="AP41" i="4" s="1"/>
  <c r="BO33" i="49"/>
  <c r="AO41" i="4" s="1"/>
  <c r="BN33" i="49"/>
  <c r="AN41" i="4" s="1"/>
  <c r="BM33" i="49"/>
  <c r="AM41" i="4" s="1"/>
  <c r="BL33" i="49"/>
  <c r="AL41" i="4" s="1"/>
  <c r="BK33" i="49"/>
  <c r="AK41" i="4" s="1"/>
  <c r="BJ33" i="49"/>
  <c r="AJ41" i="4" s="1"/>
  <c r="BI33" i="49"/>
  <c r="AI41" i="4" s="1"/>
  <c r="BH33" i="49"/>
  <c r="AH41" i="4" s="1"/>
  <c r="BG33" i="49"/>
  <c r="AG41" i="4" s="1"/>
  <c r="BF33" i="49"/>
  <c r="AF41" i="4" s="1"/>
  <c r="BE33" i="49"/>
  <c r="AE41" i="4" s="1"/>
  <c r="BD33" i="49"/>
  <c r="AD41" i="4" s="1"/>
  <c r="BC33" i="49"/>
  <c r="AC41" i="4" s="1"/>
  <c r="BB33" i="49"/>
  <c r="AB41" i="4" s="1"/>
  <c r="BA33" i="49"/>
  <c r="AA41" i="4" s="1"/>
  <c r="AZ33" i="49"/>
  <c r="Z41" i="4" s="1"/>
  <c r="AY33" i="49"/>
  <c r="Y41" i="4" s="1"/>
  <c r="AX33" i="49"/>
  <c r="X41" i="4" s="1"/>
  <c r="AW33" i="49"/>
  <c r="W41" i="4" s="1"/>
  <c r="AV33" i="49"/>
  <c r="V41" i="4" s="1"/>
  <c r="AU33" i="49"/>
  <c r="U41" i="4" s="1"/>
  <c r="AT33" i="49"/>
  <c r="T41" i="4" s="1"/>
  <c r="AS33" i="49"/>
  <c r="S41" i="4" s="1"/>
  <c r="AR33" i="49"/>
  <c r="R41" i="4" s="1"/>
  <c r="AQ33" i="49"/>
  <c r="Q41" i="4" s="1"/>
  <c r="BR32" i="49"/>
  <c r="AR40" i="4" s="1"/>
  <c r="BQ32" i="49"/>
  <c r="AQ40" i="4" s="1"/>
  <c r="BP32" i="49"/>
  <c r="AP40" i="4" s="1"/>
  <c r="BO32" i="49"/>
  <c r="AO40" i="4" s="1"/>
  <c r="BN32" i="49"/>
  <c r="AN40" i="4" s="1"/>
  <c r="BM32" i="49"/>
  <c r="AM40" i="4" s="1"/>
  <c r="BL32" i="49"/>
  <c r="AL40" i="4" s="1"/>
  <c r="BK32" i="49"/>
  <c r="AK40" i="4" s="1"/>
  <c r="BJ32" i="49"/>
  <c r="AJ40" i="4" s="1"/>
  <c r="BI32" i="49"/>
  <c r="AI40" i="4" s="1"/>
  <c r="BH32" i="49"/>
  <c r="AH40" i="4" s="1"/>
  <c r="BG32" i="49"/>
  <c r="AG40" i="4" s="1"/>
  <c r="BF32" i="49"/>
  <c r="AF40" i="4" s="1"/>
  <c r="BE32" i="49"/>
  <c r="AE40" i="4" s="1"/>
  <c r="BD32" i="49"/>
  <c r="AD40" i="4" s="1"/>
  <c r="BC32" i="49"/>
  <c r="AC40" i="4" s="1"/>
  <c r="BB32" i="49"/>
  <c r="AB40" i="4" s="1"/>
  <c r="BA32" i="49"/>
  <c r="AA40" i="4" s="1"/>
  <c r="AZ32" i="49"/>
  <c r="Z40" i="4" s="1"/>
  <c r="AY32" i="49"/>
  <c r="Y40" i="4" s="1"/>
  <c r="AX32" i="49"/>
  <c r="X40" i="4" s="1"/>
  <c r="AW32" i="49"/>
  <c r="W40" i="4" s="1"/>
  <c r="AV32" i="49"/>
  <c r="V40" i="4" s="1"/>
  <c r="AU32" i="49"/>
  <c r="U40" i="4" s="1"/>
  <c r="AT32" i="49"/>
  <c r="T40" i="4" s="1"/>
  <c r="AS32" i="49"/>
  <c r="S40" i="4" s="1"/>
  <c r="AR32" i="49"/>
  <c r="R40" i="4" s="1"/>
  <c r="AQ32" i="49"/>
  <c r="Q40" i="4" s="1"/>
  <c r="BR31" i="49"/>
  <c r="AR39" i="4" s="1"/>
  <c r="BQ31" i="49"/>
  <c r="AQ39" i="4" s="1"/>
  <c r="BP31" i="49"/>
  <c r="AP39" i="4" s="1"/>
  <c r="BO31" i="49"/>
  <c r="AO39" i="4" s="1"/>
  <c r="BN31" i="49"/>
  <c r="AN39" i="4" s="1"/>
  <c r="BM31" i="49"/>
  <c r="AM39" i="4" s="1"/>
  <c r="BL31" i="49"/>
  <c r="AL39" i="4" s="1"/>
  <c r="BK31" i="49"/>
  <c r="AK39" i="4" s="1"/>
  <c r="BJ31" i="49"/>
  <c r="AJ39" i="4" s="1"/>
  <c r="BI31" i="49"/>
  <c r="AI39" i="4" s="1"/>
  <c r="BH31" i="49"/>
  <c r="AH39" i="4" s="1"/>
  <c r="BG31" i="49"/>
  <c r="AG39" i="4" s="1"/>
  <c r="BF31" i="49"/>
  <c r="AF39" i="4" s="1"/>
  <c r="BE31" i="49"/>
  <c r="AE39" i="4" s="1"/>
  <c r="BD31" i="49"/>
  <c r="AD39" i="4" s="1"/>
  <c r="BC31" i="49"/>
  <c r="AC39" i="4" s="1"/>
  <c r="BB31" i="49"/>
  <c r="AB39" i="4" s="1"/>
  <c r="BA31" i="49"/>
  <c r="AA39" i="4" s="1"/>
  <c r="AZ31" i="49"/>
  <c r="Z39" i="4" s="1"/>
  <c r="AY31" i="49"/>
  <c r="Y39" i="4" s="1"/>
  <c r="AX31" i="49"/>
  <c r="X39" i="4" s="1"/>
  <c r="AW31" i="49"/>
  <c r="W39" i="4" s="1"/>
  <c r="AV31" i="49"/>
  <c r="V39" i="4" s="1"/>
  <c r="AU31" i="49"/>
  <c r="U39" i="4" s="1"/>
  <c r="AT31" i="49"/>
  <c r="T39" i="4" s="1"/>
  <c r="AS31" i="49"/>
  <c r="S39" i="4" s="1"/>
  <c r="AR31" i="49"/>
  <c r="R39" i="4" s="1"/>
  <c r="AQ31" i="49"/>
  <c r="Q39" i="4" s="1"/>
  <c r="BQ28" i="49"/>
  <c r="AQ36" i="4" s="1"/>
  <c r="BP28" i="49"/>
  <c r="AP36" i="4" s="1"/>
  <c r="BO28" i="49"/>
  <c r="AO36" i="4" s="1"/>
  <c r="BN28" i="49"/>
  <c r="AN36" i="4" s="1"/>
  <c r="BM28" i="49"/>
  <c r="AM36" i="4" s="1"/>
  <c r="BL28" i="49"/>
  <c r="AL36" i="4" s="1"/>
  <c r="BK28" i="49"/>
  <c r="AK36" i="4" s="1"/>
  <c r="BJ28" i="49"/>
  <c r="AJ36" i="4" s="1"/>
  <c r="BI28" i="49"/>
  <c r="AI36" i="4" s="1"/>
  <c r="BH28" i="49"/>
  <c r="AH36" i="4" s="1"/>
  <c r="BG28" i="49"/>
  <c r="AG36" i="4" s="1"/>
  <c r="BF28" i="49"/>
  <c r="AF36" i="4" s="1"/>
  <c r="BE28" i="49"/>
  <c r="AE36" i="4" s="1"/>
  <c r="BD28" i="49"/>
  <c r="AD36" i="4" s="1"/>
  <c r="BC28" i="49"/>
  <c r="AC36" i="4" s="1"/>
  <c r="BB28" i="49"/>
  <c r="AB36" i="4" s="1"/>
  <c r="BA28" i="49"/>
  <c r="AA36" i="4" s="1"/>
  <c r="AZ28" i="49"/>
  <c r="Z36" i="4" s="1"/>
  <c r="AY28" i="49"/>
  <c r="Y36" i="4" s="1"/>
  <c r="AX28" i="49"/>
  <c r="X36" i="4" s="1"/>
  <c r="AW28" i="49"/>
  <c r="W36" i="4" s="1"/>
  <c r="AV28" i="49"/>
  <c r="V36" i="4" s="1"/>
  <c r="AU28" i="49"/>
  <c r="U36" i="4" s="1"/>
  <c r="AT28" i="49"/>
  <c r="T36" i="4" s="1"/>
  <c r="AS28" i="49"/>
  <c r="S36" i="4" s="1"/>
  <c r="AR28" i="49"/>
  <c r="R36" i="4" s="1"/>
  <c r="AQ28" i="49"/>
  <c r="Q36" i="4" s="1"/>
  <c r="BR27" i="49"/>
  <c r="AR35" i="4" s="1"/>
  <c r="BQ27" i="49"/>
  <c r="AQ35" i="4" s="1"/>
  <c r="BP27" i="49"/>
  <c r="AP35" i="4" s="1"/>
  <c r="BO27" i="49"/>
  <c r="AO35" i="4" s="1"/>
  <c r="BN27" i="49"/>
  <c r="AN35" i="4" s="1"/>
  <c r="BM27" i="49"/>
  <c r="AM35" i="4" s="1"/>
  <c r="BL27" i="49"/>
  <c r="AL35" i="4" s="1"/>
  <c r="BK27" i="49"/>
  <c r="AK35" i="4" s="1"/>
  <c r="BJ27" i="49"/>
  <c r="AJ35" i="4" s="1"/>
  <c r="BI27" i="49"/>
  <c r="AI35" i="4" s="1"/>
  <c r="BH27" i="49"/>
  <c r="AH35" i="4" s="1"/>
  <c r="BG27" i="49"/>
  <c r="AG35" i="4" s="1"/>
  <c r="BF27" i="49"/>
  <c r="AF35" i="4" s="1"/>
  <c r="BE27" i="49"/>
  <c r="AE35" i="4" s="1"/>
  <c r="BD27" i="49"/>
  <c r="AD35" i="4" s="1"/>
  <c r="BC27" i="49"/>
  <c r="AC35" i="4" s="1"/>
  <c r="BB27" i="49"/>
  <c r="AB35" i="4" s="1"/>
  <c r="BA27" i="49"/>
  <c r="AA35" i="4" s="1"/>
  <c r="AZ27" i="49"/>
  <c r="Z35" i="4" s="1"/>
  <c r="AY27" i="49"/>
  <c r="Y35" i="4" s="1"/>
  <c r="AX27" i="49"/>
  <c r="X35" i="4" s="1"/>
  <c r="AW27" i="49"/>
  <c r="W35" i="4" s="1"/>
  <c r="AV27" i="49"/>
  <c r="V35" i="4" s="1"/>
  <c r="AU27" i="49"/>
  <c r="U35" i="4" s="1"/>
  <c r="AT27" i="49"/>
  <c r="T35" i="4" s="1"/>
  <c r="AS27" i="49"/>
  <c r="S35" i="4" s="1"/>
  <c r="AR27" i="49"/>
  <c r="R35" i="4" s="1"/>
  <c r="AQ27" i="49"/>
  <c r="Q35" i="4" s="1"/>
  <c r="BR26" i="49"/>
  <c r="AR34" i="4" s="1"/>
  <c r="BQ26" i="49"/>
  <c r="AQ34" i="4" s="1"/>
  <c r="BP26" i="49"/>
  <c r="AP34" i="4" s="1"/>
  <c r="BO26" i="49"/>
  <c r="AO34" i="4" s="1"/>
  <c r="BN26" i="49"/>
  <c r="AN34" i="4" s="1"/>
  <c r="BM26" i="49"/>
  <c r="AM34" i="4" s="1"/>
  <c r="BL26" i="49"/>
  <c r="AL34" i="4" s="1"/>
  <c r="BK26" i="49"/>
  <c r="AK34" i="4" s="1"/>
  <c r="BI26" i="49"/>
  <c r="AI34" i="4" s="1"/>
  <c r="BH26" i="49"/>
  <c r="AH34" i="4" s="1"/>
  <c r="BG26" i="49"/>
  <c r="AG34" i="4" s="1"/>
  <c r="BF26" i="49"/>
  <c r="AF34" i="4" s="1"/>
  <c r="BE26" i="49"/>
  <c r="AE34" i="4" s="1"/>
  <c r="BD26" i="49"/>
  <c r="AD34" i="4" s="1"/>
  <c r="BC26" i="49"/>
  <c r="AC34" i="4" s="1"/>
  <c r="BB26" i="49"/>
  <c r="AB34" i="4" s="1"/>
  <c r="BA26" i="49"/>
  <c r="AA34" i="4" s="1"/>
  <c r="AZ26" i="49"/>
  <c r="Z34" i="4" s="1"/>
  <c r="AY26" i="49"/>
  <c r="Y34" i="4" s="1"/>
  <c r="AX26" i="49"/>
  <c r="X34" i="4" s="1"/>
  <c r="AW26" i="49"/>
  <c r="W34" i="4" s="1"/>
  <c r="AV26" i="49"/>
  <c r="V34" i="4" s="1"/>
  <c r="AU26" i="49"/>
  <c r="U34" i="4" s="1"/>
  <c r="AT26" i="49"/>
  <c r="T34" i="4" s="1"/>
  <c r="AS26" i="49"/>
  <c r="S34" i="4" s="1"/>
  <c r="AR26" i="49"/>
  <c r="R34" i="4" s="1"/>
  <c r="AQ26" i="49"/>
  <c r="Q34" i="4" s="1"/>
  <c r="BR24" i="49"/>
  <c r="AR32" i="4" s="1"/>
  <c r="BQ24" i="49"/>
  <c r="AQ32" i="4" s="1"/>
  <c r="BP24" i="49"/>
  <c r="AP32" i="4" s="1"/>
  <c r="BO24" i="49"/>
  <c r="AO32" i="4" s="1"/>
  <c r="BN24" i="49"/>
  <c r="AN32" i="4" s="1"/>
  <c r="BM24" i="49"/>
  <c r="AM32" i="4" s="1"/>
  <c r="BL24" i="49"/>
  <c r="AL32" i="4" s="1"/>
  <c r="BK24" i="49"/>
  <c r="AK32" i="4" s="1"/>
  <c r="BJ24" i="49"/>
  <c r="AJ32" i="4" s="1"/>
  <c r="BI24" i="49"/>
  <c r="AI32" i="4" s="1"/>
  <c r="BH24" i="49"/>
  <c r="AH32" i="4" s="1"/>
  <c r="BG24" i="49"/>
  <c r="AG32" i="4" s="1"/>
  <c r="BF24" i="49"/>
  <c r="AF32" i="4" s="1"/>
  <c r="BE24" i="49"/>
  <c r="AE32" i="4" s="1"/>
  <c r="BD24" i="49"/>
  <c r="AD32" i="4" s="1"/>
  <c r="BC24" i="49"/>
  <c r="AC32" i="4" s="1"/>
  <c r="BB24" i="49"/>
  <c r="AB32" i="4" s="1"/>
  <c r="BA24" i="49"/>
  <c r="AA32" i="4" s="1"/>
  <c r="AZ24" i="49"/>
  <c r="Z32" i="4" s="1"/>
  <c r="AY24" i="49"/>
  <c r="Y32" i="4" s="1"/>
  <c r="AX24" i="49"/>
  <c r="X32" i="4" s="1"/>
  <c r="AW24" i="49"/>
  <c r="W32" i="4" s="1"/>
  <c r="AV24" i="49"/>
  <c r="V32" i="4" s="1"/>
  <c r="AU24" i="49"/>
  <c r="U32" i="4" s="1"/>
  <c r="AT24" i="49"/>
  <c r="T32" i="4" s="1"/>
  <c r="AS24" i="49"/>
  <c r="S32" i="4" s="1"/>
  <c r="AR24" i="49"/>
  <c r="R32" i="4" s="1"/>
  <c r="AQ24" i="49"/>
  <c r="Q32" i="4" s="1"/>
  <c r="BR23" i="49"/>
  <c r="AR31" i="4" s="1"/>
  <c r="BQ23" i="49"/>
  <c r="AQ31" i="4" s="1"/>
  <c r="BP23" i="49"/>
  <c r="AP31" i="4" s="1"/>
  <c r="BO23" i="49"/>
  <c r="AO31" i="4" s="1"/>
  <c r="BN23" i="49"/>
  <c r="AN31" i="4" s="1"/>
  <c r="BM23" i="49"/>
  <c r="AM31" i="4" s="1"/>
  <c r="BL23" i="49"/>
  <c r="AL31" i="4" s="1"/>
  <c r="BK23" i="49"/>
  <c r="AK31" i="4" s="1"/>
  <c r="BJ23" i="49"/>
  <c r="AJ31" i="4" s="1"/>
  <c r="BI23" i="49"/>
  <c r="AI31" i="4" s="1"/>
  <c r="BH23" i="49"/>
  <c r="AH31" i="4" s="1"/>
  <c r="BG23" i="49"/>
  <c r="AG31" i="4" s="1"/>
  <c r="BF23" i="49"/>
  <c r="AF31" i="4" s="1"/>
  <c r="BE23" i="49"/>
  <c r="AE31" i="4" s="1"/>
  <c r="BD23" i="49"/>
  <c r="AD31" i="4" s="1"/>
  <c r="BC23" i="49"/>
  <c r="AC31" i="4" s="1"/>
  <c r="BB23" i="49"/>
  <c r="AB31" i="4" s="1"/>
  <c r="BA23" i="49"/>
  <c r="AA31" i="4" s="1"/>
  <c r="AZ23" i="49"/>
  <c r="Z31" i="4" s="1"/>
  <c r="AY23" i="49"/>
  <c r="Y31" i="4" s="1"/>
  <c r="AX23" i="49"/>
  <c r="X31" i="4" s="1"/>
  <c r="AW23" i="49"/>
  <c r="W31" i="4" s="1"/>
  <c r="AV23" i="49"/>
  <c r="V31" i="4" s="1"/>
  <c r="AU23" i="49"/>
  <c r="U31" i="4" s="1"/>
  <c r="AT23" i="49"/>
  <c r="T31" i="4" s="1"/>
  <c r="AS23" i="49"/>
  <c r="S31" i="4" s="1"/>
  <c r="AR23" i="49"/>
  <c r="R31" i="4" s="1"/>
  <c r="AQ23" i="49"/>
  <c r="Q31" i="4" s="1"/>
  <c r="BR22" i="49"/>
  <c r="AR30" i="4" s="1"/>
  <c r="BQ22" i="49"/>
  <c r="AQ30" i="4" s="1"/>
  <c r="BP22" i="49"/>
  <c r="AP30" i="4" s="1"/>
  <c r="BO22" i="49"/>
  <c r="AO30" i="4" s="1"/>
  <c r="BN22" i="49"/>
  <c r="AN30" i="4" s="1"/>
  <c r="BM22" i="49"/>
  <c r="AM30" i="4" s="1"/>
  <c r="BL22" i="49"/>
  <c r="AL30" i="4" s="1"/>
  <c r="BK22" i="49"/>
  <c r="AK30" i="4" s="1"/>
  <c r="BJ22" i="49"/>
  <c r="AJ30" i="4" s="1"/>
  <c r="BI22" i="49"/>
  <c r="AI30" i="4" s="1"/>
  <c r="BH22" i="49"/>
  <c r="AH30" i="4" s="1"/>
  <c r="BG22" i="49"/>
  <c r="AG30" i="4" s="1"/>
  <c r="BF22" i="49"/>
  <c r="AF30" i="4" s="1"/>
  <c r="BE22" i="49"/>
  <c r="AE30" i="4" s="1"/>
  <c r="BD22" i="49"/>
  <c r="AD30" i="4" s="1"/>
  <c r="BC22" i="49"/>
  <c r="AC30" i="4" s="1"/>
  <c r="BB22" i="49"/>
  <c r="AB30" i="4" s="1"/>
  <c r="BA22" i="49"/>
  <c r="AA30" i="4" s="1"/>
  <c r="AZ22" i="49"/>
  <c r="Z30" i="4" s="1"/>
  <c r="AY22" i="49"/>
  <c r="Y30" i="4" s="1"/>
  <c r="AX22" i="49"/>
  <c r="X30" i="4" s="1"/>
  <c r="AW22" i="49"/>
  <c r="W30" i="4" s="1"/>
  <c r="AV22" i="49"/>
  <c r="V30" i="4" s="1"/>
  <c r="AU22" i="49"/>
  <c r="U30" i="4" s="1"/>
  <c r="AT22" i="49"/>
  <c r="T30" i="4" s="1"/>
  <c r="AS22" i="49"/>
  <c r="S30" i="4" s="1"/>
  <c r="AR22" i="49"/>
  <c r="R30" i="4" s="1"/>
  <c r="AQ22" i="49"/>
  <c r="Q30" i="4" s="1"/>
  <c r="BR21" i="49"/>
  <c r="AR29" i="4" s="1"/>
  <c r="BQ21" i="49"/>
  <c r="AQ29" i="4" s="1"/>
  <c r="BP21" i="49"/>
  <c r="AP29" i="4" s="1"/>
  <c r="BO21" i="49"/>
  <c r="AO29" i="4" s="1"/>
  <c r="BN21" i="49"/>
  <c r="AN29" i="4" s="1"/>
  <c r="BM21" i="49"/>
  <c r="AM29" i="4" s="1"/>
  <c r="BL21" i="49"/>
  <c r="AL29" i="4" s="1"/>
  <c r="BK21" i="49"/>
  <c r="AK29" i="4" s="1"/>
  <c r="BJ21" i="49"/>
  <c r="AJ29" i="4" s="1"/>
  <c r="BI21" i="49"/>
  <c r="AI29" i="4" s="1"/>
  <c r="BH21" i="49"/>
  <c r="AH29" i="4" s="1"/>
  <c r="BG21" i="49"/>
  <c r="AG29" i="4" s="1"/>
  <c r="BF21" i="49"/>
  <c r="AF29" i="4" s="1"/>
  <c r="BE21" i="49"/>
  <c r="AE29" i="4" s="1"/>
  <c r="BD21" i="49"/>
  <c r="AD29" i="4" s="1"/>
  <c r="BC21" i="49"/>
  <c r="AC29" i="4" s="1"/>
  <c r="BB21" i="49"/>
  <c r="AB29" i="4" s="1"/>
  <c r="BA21" i="49"/>
  <c r="AA29" i="4" s="1"/>
  <c r="AZ21" i="49"/>
  <c r="Z29" i="4" s="1"/>
  <c r="AY21" i="49"/>
  <c r="Y29" i="4" s="1"/>
  <c r="AX21" i="49"/>
  <c r="X29" i="4" s="1"/>
  <c r="AW21" i="49"/>
  <c r="W29" i="4" s="1"/>
  <c r="AV21" i="49"/>
  <c r="V29" i="4" s="1"/>
  <c r="AU21" i="49"/>
  <c r="U29" i="4" s="1"/>
  <c r="AT21" i="49"/>
  <c r="T29" i="4" s="1"/>
  <c r="AS21" i="49"/>
  <c r="S29" i="4" s="1"/>
  <c r="AR21" i="49"/>
  <c r="R29" i="4" s="1"/>
  <c r="AQ21" i="49"/>
  <c r="Q29" i="4" s="1"/>
  <c r="BR20" i="49"/>
  <c r="AR28" i="4" s="1"/>
  <c r="BQ20" i="49"/>
  <c r="AQ28" i="4" s="1"/>
  <c r="BP20" i="49"/>
  <c r="AP28" i="4" s="1"/>
  <c r="BO20" i="49"/>
  <c r="AO28" i="4" s="1"/>
  <c r="BN20" i="49"/>
  <c r="AN28" i="4" s="1"/>
  <c r="BM20" i="49"/>
  <c r="AM28" i="4" s="1"/>
  <c r="BL20" i="49"/>
  <c r="AL28" i="4" s="1"/>
  <c r="BK20" i="49"/>
  <c r="AK28" i="4" s="1"/>
  <c r="BJ20" i="49"/>
  <c r="AJ28" i="4" s="1"/>
  <c r="BI20" i="49"/>
  <c r="AI28" i="4" s="1"/>
  <c r="BH20" i="49"/>
  <c r="AH28" i="4" s="1"/>
  <c r="BG20" i="49"/>
  <c r="AG28" i="4" s="1"/>
  <c r="BF20" i="49"/>
  <c r="AF28" i="4" s="1"/>
  <c r="BE20" i="49"/>
  <c r="AE28" i="4" s="1"/>
  <c r="BD20" i="49"/>
  <c r="AD28" i="4" s="1"/>
  <c r="BC20" i="49"/>
  <c r="AC28" i="4" s="1"/>
  <c r="BB20" i="49"/>
  <c r="AB28" i="4" s="1"/>
  <c r="BA20" i="49"/>
  <c r="AA28" i="4" s="1"/>
  <c r="AZ20" i="49"/>
  <c r="Z28" i="4" s="1"/>
  <c r="AY20" i="49"/>
  <c r="Y28" i="4" s="1"/>
  <c r="AX20" i="49"/>
  <c r="X28" i="4" s="1"/>
  <c r="AW20" i="49"/>
  <c r="W28" i="4" s="1"/>
  <c r="AV20" i="49"/>
  <c r="V28" i="4" s="1"/>
  <c r="AU20" i="49"/>
  <c r="U28" i="4" s="1"/>
  <c r="AT20" i="49"/>
  <c r="T28" i="4" s="1"/>
  <c r="AS20" i="49"/>
  <c r="S28" i="4" s="1"/>
  <c r="AR20" i="49"/>
  <c r="R28" i="4" s="1"/>
  <c r="AQ20" i="49"/>
  <c r="Q28" i="4" s="1"/>
  <c r="BR19" i="49"/>
  <c r="AR27" i="4" s="1"/>
  <c r="BQ19" i="49"/>
  <c r="AQ27" i="4" s="1"/>
  <c r="BP19" i="49"/>
  <c r="AP27" i="4" s="1"/>
  <c r="BO19" i="49"/>
  <c r="AO27" i="4" s="1"/>
  <c r="BN19" i="49"/>
  <c r="AN27" i="4" s="1"/>
  <c r="BM19" i="49"/>
  <c r="AM27" i="4" s="1"/>
  <c r="BL19" i="49"/>
  <c r="AL27" i="4" s="1"/>
  <c r="BK19" i="49"/>
  <c r="AK27" i="4" s="1"/>
  <c r="BJ19" i="49"/>
  <c r="AJ27" i="4" s="1"/>
  <c r="BI19" i="49"/>
  <c r="AI27" i="4" s="1"/>
  <c r="BH19" i="49"/>
  <c r="AH27" i="4" s="1"/>
  <c r="BG19" i="49"/>
  <c r="AG27" i="4" s="1"/>
  <c r="BF19" i="49"/>
  <c r="AF27" i="4" s="1"/>
  <c r="BE19" i="49"/>
  <c r="AE27" i="4" s="1"/>
  <c r="BD19" i="49"/>
  <c r="AD27" i="4" s="1"/>
  <c r="BC19" i="49"/>
  <c r="AC27" i="4" s="1"/>
  <c r="BB19" i="49"/>
  <c r="AB27" i="4" s="1"/>
  <c r="BA19" i="49"/>
  <c r="AA27" i="4" s="1"/>
  <c r="AZ19" i="49"/>
  <c r="Z27" i="4" s="1"/>
  <c r="AY19" i="49"/>
  <c r="Y27" i="4" s="1"/>
  <c r="AX19" i="49"/>
  <c r="X27" i="4" s="1"/>
  <c r="AW19" i="49"/>
  <c r="W27" i="4" s="1"/>
  <c r="AV19" i="49"/>
  <c r="V27" i="4" s="1"/>
  <c r="AU19" i="49"/>
  <c r="U27" i="4" s="1"/>
  <c r="AT19" i="49"/>
  <c r="T27" i="4" s="1"/>
  <c r="AS19" i="49"/>
  <c r="S27" i="4" s="1"/>
  <c r="AR19" i="49"/>
  <c r="R27" i="4" s="1"/>
  <c r="AQ19" i="49"/>
  <c r="Q27" i="4" s="1"/>
  <c r="BR18" i="49"/>
  <c r="AR26" i="4" s="1"/>
  <c r="BQ18" i="49"/>
  <c r="AQ26" i="4" s="1"/>
  <c r="BP18" i="49"/>
  <c r="AP26" i="4" s="1"/>
  <c r="BO18" i="49"/>
  <c r="AO26" i="4" s="1"/>
  <c r="BN18" i="49"/>
  <c r="AN26" i="4" s="1"/>
  <c r="BM18" i="49"/>
  <c r="AM26" i="4" s="1"/>
  <c r="BL18" i="49"/>
  <c r="AL26" i="4" s="1"/>
  <c r="BK18" i="49"/>
  <c r="AK26" i="4" s="1"/>
  <c r="BJ18" i="49"/>
  <c r="AJ26" i="4" s="1"/>
  <c r="BI18" i="49"/>
  <c r="AI26" i="4" s="1"/>
  <c r="BH18" i="49"/>
  <c r="AH26" i="4" s="1"/>
  <c r="BG18" i="49"/>
  <c r="AG26" i="4" s="1"/>
  <c r="BF18" i="49"/>
  <c r="AF26" i="4" s="1"/>
  <c r="BE18" i="49"/>
  <c r="AE26" i="4" s="1"/>
  <c r="BD18" i="49"/>
  <c r="AD26" i="4" s="1"/>
  <c r="BC18" i="49"/>
  <c r="AC26" i="4" s="1"/>
  <c r="BB18" i="49"/>
  <c r="AB26" i="4" s="1"/>
  <c r="BA18" i="49"/>
  <c r="AA26" i="4" s="1"/>
  <c r="AZ18" i="49"/>
  <c r="Z26" i="4" s="1"/>
  <c r="AY18" i="49"/>
  <c r="Y26" i="4" s="1"/>
  <c r="AX18" i="49"/>
  <c r="X26" i="4" s="1"/>
  <c r="AW18" i="49"/>
  <c r="W26" i="4" s="1"/>
  <c r="AV18" i="49"/>
  <c r="V26" i="4" s="1"/>
  <c r="AU18" i="49"/>
  <c r="U26" i="4" s="1"/>
  <c r="AT18" i="49"/>
  <c r="T26" i="4" s="1"/>
  <c r="AS18" i="49"/>
  <c r="S26" i="4" s="1"/>
  <c r="AR18" i="49"/>
  <c r="R26" i="4" s="1"/>
  <c r="AQ18" i="49"/>
  <c r="Q26" i="4" s="1"/>
  <c r="BR16" i="49"/>
  <c r="AR24" i="4" s="1"/>
  <c r="BQ16" i="49"/>
  <c r="AQ24" i="4" s="1"/>
  <c r="BP16" i="49"/>
  <c r="AP24" i="4" s="1"/>
  <c r="BO16" i="49"/>
  <c r="AO24" i="4" s="1"/>
  <c r="BN16" i="49"/>
  <c r="AN24" i="4" s="1"/>
  <c r="BM16" i="49"/>
  <c r="AM24" i="4" s="1"/>
  <c r="BL16" i="49"/>
  <c r="AL24" i="4" s="1"/>
  <c r="BK16" i="49"/>
  <c r="AK24" i="4" s="1"/>
  <c r="BJ16" i="49"/>
  <c r="AJ24" i="4" s="1"/>
  <c r="BI16" i="49"/>
  <c r="AI24" i="4" s="1"/>
  <c r="BH16" i="49"/>
  <c r="AH24" i="4" s="1"/>
  <c r="BG16" i="49"/>
  <c r="AG24" i="4" s="1"/>
  <c r="BF16" i="49"/>
  <c r="AF24" i="4" s="1"/>
  <c r="BE16" i="49"/>
  <c r="AE24" i="4" s="1"/>
  <c r="BD16" i="49"/>
  <c r="AD24" i="4" s="1"/>
  <c r="BC16" i="49"/>
  <c r="AC24" i="4" s="1"/>
  <c r="BB16" i="49"/>
  <c r="AB24" i="4" s="1"/>
  <c r="BA16" i="49"/>
  <c r="AA24" i="4" s="1"/>
  <c r="AZ16" i="49"/>
  <c r="Z24" i="4" s="1"/>
  <c r="AY16" i="49"/>
  <c r="Y24" i="4" s="1"/>
  <c r="AX16" i="49"/>
  <c r="X24" i="4" s="1"/>
  <c r="AW16" i="49"/>
  <c r="W24" i="4" s="1"/>
  <c r="AV16" i="49"/>
  <c r="V24" i="4" s="1"/>
  <c r="AU16" i="49"/>
  <c r="U24" i="4" s="1"/>
  <c r="AT16" i="49"/>
  <c r="T24" i="4" s="1"/>
  <c r="AS16" i="49"/>
  <c r="S24" i="4" s="1"/>
  <c r="AR16" i="49"/>
  <c r="R24" i="4" s="1"/>
  <c r="AQ16" i="49"/>
  <c r="Q24" i="4" s="1"/>
  <c r="BR15" i="49"/>
  <c r="AR23" i="4" s="1"/>
  <c r="BQ15" i="49"/>
  <c r="AQ23" i="4" s="1"/>
  <c r="BP15" i="49"/>
  <c r="AP23" i="4" s="1"/>
  <c r="BO15" i="49"/>
  <c r="AO23" i="4" s="1"/>
  <c r="BN15" i="49"/>
  <c r="AN23" i="4" s="1"/>
  <c r="BM15" i="49"/>
  <c r="AM23" i="4" s="1"/>
  <c r="BL15" i="49"/>
  <c r="AL23" i="4" s="1"/>
  <c r="BK15" i="49"/>
  <c r="AK23" i="4" s="1"/>
  <c r="BJ15" i="49"/>
  <c r="AJ23" i="4" s="1"/>
  <c r="BI15" i="49"/>
  <c r="AI23" i="4" s="1"/>
  <c r="BH15" i="49"/>
  <c r="AH23" i="4" s="1"/>
  <c r="BG15" i="49"/>
  <c r="AG23" i="4" s="1"/>
  <c r="BF15" i="49"/>
  <c r="AF23" i="4" s="1"/>
  <c r="BE15" i="49"/>
  <c r="AE23" i="4" s="1"/>
  <c r="BD15" i="49"/>
  <c r="AD23" i="4" s="1"/>
  <c r="BC15" i="49"/>
  <c r="AC23" i="4" s="1"/>
  <c r="BB15" i="49"/>
  <c r="AB23" i="4" s="1"/>
  <c r="BA15" i="49"/>
  <c r="AA23" i="4" s="1"/>
  <c r="AZ15" i="49"/>
  <c r="Z23" i="4" s="1"/>
  <c r="AY15" i="49"/>
  <c r="Y23" i="4" s="1"/>
  <c r="AX15" i="49"/>
  <c r="X23" i="4" s="1"/>
  <c r="AW15" i="49"/>
  <c r="W23" i="4" s="1"/>
  <c r="AV15" i="49"/>
  <c r="V23" i="4" s="1"/>
  <c r="AU15" i="49"/>
  <c r="U23" i="4" s="1"/>
  <c r="AT15" i="49"/>
  <c r="T23" i="4" s="1"/>
  <c r="AS15" i="49"/>
  <c r="S23" i="4" s="1"/>
  <c r="AR15" i="49"/>
  <c r="R23" i="4" s="1"/>
  <c r="AQ15" i="49"/>
  <c r="Q23" i="4" s="1"/>
  <c r="BR14" i="49"/>
  <c r="AR22" i="4" s="1"/>
  <c r="BQ14" i="49"/>
  <c r="AQ22" i="4" s="1"/>
  <c r="BP14" i="49"/>
  <c r="AP22" i="4" s="1"/>
  <c r="BO14" i="49"/>
  <c r="AO22" i="4" s="1"/>
  <c r="BN14" i="49"/>
  <c r="AN22" i="4" s="1"/>
  <c r="BM14" i="49"/>
  <c r="AM22" i="4" s="1"/>
  <c r="BL14" i="49"/>
  <c r="AL22" i="4" s="1"/>
  <c r="BK14" i="49"/>
  <c r="AK22" i="4" s="1"/>
  <c r="BJ14" i="49"/>
  <c r="AJ22" i="4" s="1"/>
  <c r="BI14" i="49"/>
  <c r="AI22" i="4" s="1"/>
  <c r="BH14" i="49"/>
  <c r="AH22" i="4" s="1"/>
  <c r="BG14" i="49"/>
  <c r="AG22" i="4" s="1"/>
  <c r="BF14" i="49"/>
  <c r="AF22" i="4" s="1"/>
  <c r="BE14" i="49"/>
  <c r="AE22" i="4" s="1"/>
  <c r="BD14" i="49"/>
  <c r="AD22" i="4" s="1"/>
  <c r="BC14" i="49"/>
  <c r="AC22" i="4" s="1"/>
  <c r="BB14" i="49"/>
  <c r="AB22" i="4" s="1"/>
  <c r="BA14" i="49"/>
  <c r="AA22" i="4" s="1"/>
  <c r="AZ14" i="49"/>
  <c r="Z22" i="4" s="1"/>
  <c r="AY14" i="49"/>
  <c r="Y22" i="4" s="1"/>
  <c r="AX14" i="49"/>
  <c r="X22" i="4" s="1"/>
  <c r="AW14" i="49"/>
  <c r="W22" i="4" s="1"/>
  <c r="AV14" i="49"/>
  <c r="V22" i="4" s="1"/>
  <c r="AU14" i="49"/>
  <c r="U22" i="4" s="1"/>
  <c r="AT14" i="49"/>
  <c r="T22" i="4" s="1"/>
  <c r="AS14" i="49"/>
  <c r="S22" i="4" s="1"/>
  <c r="AR14" i="49"/>
  <c r="R22" i="4" s="1"/>
  <c r="AQ14" i="49"/>
  <c r="Q22" i="4" s="1"/>
  <c r="BR13" i="49"/>
  <c r="AR21" i="4" s="1"/>
  <c r="BQ13" i="49"/>
  <c r="AQ21" i="4" s="1"/>
  <c r="BO13" i="49"/>
  <c r="AO21" i="4" s="1"/>
  <c r="BN13" i="49"/>
  <c r="AN21" i="4" s="1"/>
  <c r="BM13" i="49"/>
  <c r="AM21" i="4" s="1"/>
  <c r="BL13" i="49"/>
  <c r="AL21" i="4" s="1"/>
  <c r="BK13" i="49"/>
  <c r="AK21" i="4" s="1"/>
  <c r="BJ13" i="49"/>
  <c r="AJ21" i="4" s="1"/>
  <c r="BI13" i="49"/>
  <c r="AI21" i="4" s="1"/>
  <c r="BH13" i="49"/>
  <c r="AH21" i="4" s="1"/>
  <c r="BG13" i="49"/>
  <c r="AG21" i="4" s="1"/>
  <c r="BF13" i="49"/>
  <c r="AF21" i="4" s="1"/>
  <c r="BE13" i="49"/>
  <c r="AE21" i="4" s="1"/>
  <c r="BD13" i="49"/>
  <c r="AD21" i="4" s="1"/>
  <c r="BC13" i="49"/>
  <c r="AC21" i="4" s="1"/>
  <c r="BB13" i="49"/>
  <c r="AB21" i="4" s="1"/>
  <c r="BA13" i="49"/>
  <c r="AA21" i="4" s="1"/>
  <c r="AZ13" i="49"/>
  <c r="Z21" i="4" s="1"/>
  <c r="AY13" i="49"/>
  <c r="Y21" i="4" s="1"/>
  <c r="AX13" i="49"/>
  <c r="X21" i="4" s="1"/>
  <c r="AW13" i="49"/>
  <c r="W21" i="4" s="1"/>
  <c r="AV13" i="49"/>
  <c r="V21" i="4" s="1"/>
  <c r="AU13" i="49"/>
  <c r="U21" i="4" s="1"/>
  <c r="AT13" i="49"/>
  <c r="T21" i="4" s="1"/>
  <c r="AS13" i="49"/>
  <c r="S21" i="4" s="1"/>
  <c r="AR13" i="49"/>
  <c r="R21" i="4" s="1"/>
  <c r="AQ13" i="49"/>
  <c r="Q21" i="4" s="1"/>
  <c r="BR12" i="49"/>
  <c r="AR20" i="4" s="1"/>
  <c r="BQ12" i="49"/>
  <c r="AQ20" i="4" s="1"/>
  <c r="BP12" i="49"/>
  <c r="AP20" i="4" s="1"/>
  <c r="BO12" i="49"/>
  <c r="AO20" i="4" s="1"/>
  <c r="BN12" i="49"/>
  <c r="AN20" i="4" s="1"/>
  <c r="BM12" i="49"/>
  <c r="AM20" i="4" s="1"/>
  <c r="BL12" i="49"/>
  <c r="AL20" i="4" s="1"/>
  <c r="BK12" i="49"/>
  <c r="AK20" i="4" s="1"/>
  <c r="BJ12" i="49"/>
  <c r="AJ20" i="4" s="1"/>
  <c r="BI12" i="49"/>
  <c r="AI20" i="4" s="1"/>
  <c r="BH12" i="49"/>
  <c r="AH20" i="4" s="1"/>
  <c r="BG12" i="49"/>
  <c r="AG20" i="4" s="1"/>
  <c r="BF12" i="49"/>
  <c r="AF20" i="4" s="1"/>
  <c r="BE12" i="49"/>
  <c r="AE20" i="4" s="1"/>
  <c r="BD12" i="49"/>
  <c r="AD20" i="4" s="1"/>
  <c r="BC12" i="49"/>
  <c r="AC20" i="4" s="1"/>
  <c r="BB12" i="49"/>
  <c r="AB20" i="4" s="1"/>
  <c r="BA12" i="49"/>
  <c r="AA20" i="4" s="1"/>
  <c r="AZ12" i="49"/>
  <c r="Z20" i="4" s="1"/>
  <c r="AY12" i="49"/>
  <c r="Y20" i="4" s="1"/>
  <c r="AX12" i="49"/>
  <c r="X20" i="4" s="1"/>
  <c r="AW12" i="49"/>
  <c r="W20" i="4" s="1"/>
  <c r="AV12" i="49"/>
  <c r="V20" i="4" s="1"/>
  <c r="AU12" i="49"/>
  <c r="U20" i="4" s="1"/>
  <c r="AT12" i="49"/>
  <c r="T20" i="4" s="1"/>
  <c r="AS12" i="49"/>
  <c r="S20" i="4" s="1"/>
  <c r="AR12" i="49"/>
  <c r="R20" i="4" s="1"/>
  <c r="AQ12" i="49"/>
  <c r="Q20" i="4" s="1"/>
  <c r="BR11" i="49"/>
  <c r="AR19" i="4" s="1"/>
  <c r="BQ11" i="49"/>
  <c r="AQ19" i="4" s="1"/>
  <c r="BP11" i="49"/>
  <c r="AP19" i="4" s="1"/>
  <c r="BO11" i="49"/>
  <c r="AO19" i="4" s="1"/>
  <c r="BN11" i="49"/>
  <c r="AN19" i="4" s="1"/>
  <c r="BM11" i="49"/>
  <c r="AM19" i="4" s="1"/>
  <c r="BL11" i="49"/>
  <c r="AL19" i="4" s="1"/>
  <c r="BK11" i="49"/>
  <c r="AK19" i="4" s="1"/>
  <c r="BJ11" i="49"/>
  <c r="AJ19" i="4" s="1"/>
  <c r="BI11" i="49"/>
  <c r="AI19" i="4" s="1"/>
  <c r="BH11" i="49"/>
  <c r="AH19" i="4" s="1"/>
  <c r="BG11" i="49"/>
  <c r="AG19" i="4" s="1"/>
  <c r="BF11" i="49"/>
  <c r="AF19" i="4" s="1"/>
  <c r="BE11" i="49"/>
  <c r="AE19" i="4" s="1"/>
  <c r="BD11" i="49"/>
  <c r="AD19" i="4" s="1"/>
  <c r="BC11" i="49"/>
  <c r="AC19" i="4" s="1"/>
  <c r="BB11" i="49"/>
  <c r="AB19" i="4" s="1"/>
  <c r="BA11" i="49"/>
  <c r="AA19" i="4" s="1"/>
  <c r="AZ11" i="49"/>
  <c r="Z19" i="4" s="1"/>
  <c r="AY11" i="49"/>
  <c r="Y19" i="4" s="1"/>
  <c r="AX11" i="49"/>
  <c r="X19" i="4" s="1"/>
  <c r="AW11" i="49"/>
  <c r="W19" i="4" s="1"/>
  <c r="AV11" i="49"/>
  <c r="V19" i="4" s="1"/>
  <c r="AU11" i="49"/>
  <c r="U19" i="4" s="1"/>
  <c r="AT11" i="49"/>
  <c r="T19" i="4" s="1"/>
  <c r="AS11" i="49"/>
  <c r="S19" i="4" s="1"/>
  <c r="AR11" i="49"/>
  <c r="R19" i="4" s="1"/>
  <c r="AQ11" i="49"/>
  <c r="Q19" i="4" s="1"/>
  <c r="BA9" i="49"/>
  <c r="AA17" i="4" s="1"/>
  <c r="AZ9" i="49"/>
  <c r="Z17" i="4" s="1"/>
  <c r="AY9" i="49"/>
  <c r="Y17" i="4" s="1"/>
  <c r="AX9" i="49"/>
  <c r="X17" i="4" s="1"/>
  <c r="AW9" i="49"/>
  <c r="W17" i="4" s="1"/>
  <c r="AU9" i="49"/>
  <c r="U17" i="4" s="1"/>
  <c r="AT9" i="49"/>
  <c r="T17" i="4" s="1"/>
  <c r="AS9" i="49"/>
  <c r="S17" i="4" s="1"/>
  <c r="AR9" i="49"/>
  <c r="R17" i="4" s="1"/>
  <c r="AQ9" i="49"/>
  <c r="Q17" i="4" s="1"/>
  <c r="BR8" i="49"/>
  <c r="AR16" i="4" s="1"/>
  <c r="BQ8" i="49"/>
  <c r="AQ16" i="4" s="1"/>
  <c r="BP8" i="49"/>
  <c r="AP16" i="4" s="1"/>
  <c r="BO8" i="49"/>
  <c r="AO16" i="4" s="1"/>
  <c r="BN8" i="49"/>
  <c r="AN16" i="4" s="1"/>
  <c r="BM8" i="49"/>
  <c r="AM16" i="4" s="1"/>
  <c r="BL8" i="49"/>
  <c r="AL16" i="4" s="1"/>
  <c r="BK8" i="49"/>
  <c r="AK16" i="4" s="1"/>
  <c r="BJ8" i="49"/>
  <c r="AJ16" i="4" s="1"/>
  <c r="BI8" i="49"/>
  <c r="AI16" i="4" s="1"/>
  <c r="BH8" i="49"/>
  <c r="AH16" i="4" s="1"/>
  <c r="BG8" i="49"/>
  <c r="AG16" i="4" s="1"/>
  <c r="BF8" i="49"/>
  <c r="AF16" i="4" s="1"/>
  <c r="BE8" i="49"/>
  <c r="AE16" i="4" s="1"/>
  <c r="BD8" i="49"/>
  <c r="AD16" i="4" s="1"/>
  <c r="BC8" i="49"/>
  <c r="AC16" i="4" s="1"/>
  <c r="BB8" i="49"/>
  <c r="AB16" i="4" s="1"/>
  <c r="BA8" i="49"/>
  <c r="AA16" i="4" s="1"/>
  <c r="AZ8" i="49"/>
  <c r="Z16" i="4" s="1"/>
  <c r="AY8" i="49"/>
  <c r="Y16" i="4" s="1"/>
  <c r="AX8" i="49"/>
  <c r="X16" i="4" s="1"/>
  <c r="AW8" i="49"/>
  <c r="W16" i="4" s="1"/>
  <c r="AV8" i="49"/>
  <c r="V16" i="4" s="1"/>
  <c r="AU8" i="49"/>
  <c r="U16" i="4" s="1"/>
  <c r="AT8" i="49"/>
  <c r="T16" i="4" s="1"/>
  <c r="AS8" i="49"/>
  <c r="S16" i="4" s="1"/>
  <c r="AR8" i="49"/>
  <c r="R16" i="4" s="1"/>
  <c r="AQ8" i="49"/>
  <c r="Q16" i="4" s="1"/>
  <c r="BR7" i="49"/>
  <c r="AR15" i="4" s="1"/>
  <c r="BQ7" i="49"/>
  <c r="AQ15" i="4" s="1"/>
  <c r="BP7" i="49"/>
  <c r="AP15" i="4" s="1"/>
  <c r="BO7" i="49"/>
  <c r="AO15" i="4" s="1"/>
  <c r="BN7" i="49"/>
  <c r="AN15" i="4" s="1"/>
  <c r="BM7" i="49"/>
  <c r="AM15" i="4" s="1"/>
  <c r="BL7" i="49"/>
  <c r="AL15" i="4" s="1"/>
  <c r="BK7" i="49"/>
  <c r="AK15" i="4" s="1"/>
  <c r="BJ7" i="49"/>
  <c r="AJ15" i="4" s="1"/>
  <c r="BI7" i="49"/>
  <c r="AI15" i="4" s="1"/>
  <c r="BH7" i="49"/>
  <c r="AH15" i="4" s="1"/>
  <c r="BG7" i="49"/>
  <c r="AG15" i="4" s="1"/>
  <c r="BF7" i="49"/>
  <c r="AF15" i="4" s="1"/>
  <c r="BE7" i="49"/>
  <c r="AE15" i="4" s="1"/>
  <c r="BD7" i="49"/>
  <c r="AD15" i="4" s="1"/>
  <c r="BC7" i="49"/>
  <c r="AC15" i="4" s="1"/>
  <c r="BB7" i="49"/>
  <c r="AB15" i="4" s="1"/>
  <c r="BA7" i="49"/>
  <c r="AA15" i="4" s="1"/>
  <c r="AZ7" i="49"/>
  <c r="Z15" i="4" s="1"/>
  <c r="AY7" i="49"/>
  <c r="Y15" i="4" s="1"/>
  <c r="AX7" i="49"/>
  <c r="X15" i="4" s="1"/>
  <c r="AW7" i="49"/>
  <c r="W15" i="4" s="1"/>
  <c r="AV7" i="49"/>
  <c r="V15" i="4" s="1"/>
  <c r="AU7" i="49"/>
  <c r="U15" i="4" s="1"/>
  <c r="AT7" i="49"/>
  <c r="T15" i="4" s="1"/>
  <c r="AS7" i="49"/>
  <c r="S15" i="4" s="1"/>
  <c r="AR7" i="49"/>
  <c r="R15" i="4" s="1"/>
  <c r="AQ7" i="49"/>
  <c r="Q15" i="4" s="1"/>
  <c r="BR6" i="49"/>
  <c r="BQ6" i="49"/>
  <c r="BP6" i="49"/>
  <c r="BO6" i="49"/>
  <c r="BN6" i="49"/>
  <c r="BM6" i="49"/>
  <c r="BL6" i="49"/>
  <c r="BK6" i="49"/>
  <c r="BJ6" i="49"/>
  <c r="BI6" i="49"/>
  <c r="BH6" i="49"/>
  <c r="BG6" i="49"/>
  <c r="BF6" i="49"/>
  <c r="BE6" i="49"/>
  <c r="BD6" i="49"/>
  <c r="BC6" i="49"/>
  <c r="BB6" i="49"/>
  <c r="BA6" i="49"/>
  <c r="AZ6" i="49"/>
  <c r="AY6" i="49"/>
  <c r="AX6" i="49"/>
  <c r="AW6" i="49"/>
  <c r="AV6" i="49"/>
  <c r="AU6" i="49"/>
  <c r="AT6" i="49"/>
  <c r="AS6" i="49"/>
  <c r="AR6" i="49"/>
  <c r="AQ6" i="49"/>
  <c r="BU7" i="49" l="1"/>
  <c r="N15" i="4" s="1"/>
  <c r="BU8" i="49"/>
  <c r="N16" i="4" s="1"/>
  <c r="BU11" i="49"/>
  <c r="N19" i="4" s="1"/>
  <c r="BU12" i="49"/>
  <c r="N20" i="4" s="1"/>
  <c r="BU13" i="49"/>
  <c r="N21" i="4" s="1"/>
  <c r="BU14" i="49"/>
  <c r="N22" i="4" s="1"/>
  <c r="BU16" i="49"/>
  <c r="N24" i="4" s="1"/>
  <c r="BU18" i="49"/>
  <c r="N26" i="4" s="1"/>
  <c r="BU20" i="49"/>
  <c r="N28" i="4" s="1"/>
  <c r="BU21" i="49"/>
  <c r="N29" i="4" s="1"/>
  <c r="BU22" i="49"/>
  <c r="N30" i="4" s="1"/>
  <c r="BU24" i="49"/>
  <c r="N32" i="4" s="1"/>
  <c r="BU26" i="49"/>
  <c r="N34" i="4" s="1"/>
  <c r="BU28" i="49"/>
  <c r="N36" i="4" s="1"/>
  <c r="BU32" i="49"/>
  <c r="N40" i="4" s="1"/>
  <c r="BU33" i="49"/>
  <c r="N41" i="4" s="1"/>
  <c r="BU34" i="49"/>
  <c r="N42" i="4" s="1"/>
  <c r="BU38" i="49"/>
  <c r="N46" i="4" s="1"/>
  <c r="BU39" i="49"/>
  <c r="N47" i="4" s="1"/>
  <c r="BU41" i="49"/>
  <c r="N49" i="4" s="1"/>
  <c r="BU43" i="49"/>
  <c r="N51" i="4" s="1"/>
  <c r="BS39" i="49"/>
  <c r="L47" i="4" s="1"/>
  <c r="BW39" i="49"/>
  <c r="P47" i="4" s="1"/>
  <c r="BS41" i="49"/>
  <c r="L49" i="4" s="1"/>
  <c r="BW41" i="49"/>
  <c r="P49" i="4" s="1"/>
  <c r="BS44" i="49"/>
  <c r="L52" i="4" s="1"/>
  <c r="BW44" i="49"/>
  <c r="P52" i="4" s="1"/>
  <c r="BS43" i="49"/>
  <c r="L51" i="4" s="1"/>
  <c r="BS38" i="49"/>
  <c r="L46" i="4" s="1"/>
  <c r="BT38" i="49"/>
  <c r="M46" i="4" s="1"/>
  <c r="BV38" i="49"/>
  <c r="O46" i="4" s="1"/>
  <c r="BW38" i="49"/>
  <c r="P46" i="4" s="1"/>
  <c r="BT39" i="49"/>
  <c r="M47" i="4" s="1"/>
  <c r="BV39" i="49"/>
  <c r="O47" i="4" s="1"/>
  <c r="BT41" i="49"/>
  <c r="M49" i="4" s="1"/>
  <c r="BV41" i="49"/>
  <c r="O49" i="4" s="1"/>
  <c r="BT43" i="49"/>
  <c r="M51" i="4" s="1"/>
  <c r="BV43" i="49"/>
  <c r="O51" i="4" s="1"/>
  <c r="BW43" i="49"/>
  <c r="P51" i="4" s="1"/>
  <c r="BT44" i="49"/>
  <c r="M52" i="4" s="1"/>
  <c r="BU44" i="49"/>
  <c r="N52" i="4" s="1"/>
  <c r="BV44" i="49"/>
  <c r="O52" i="4" s="1"/>
  <c r="BS7" i="49"/>
  <c r="L15" i="4" s="1"/>
  <c r="BW7" i="49"/>
  <c r="P15" i="4" s="1"/>
  <c r="BS8" i="49"/>
  <c r="L16" i="4" s="1"/>
  <c r="BW8" i="49"/>
  <c r="P16" i="4" s="1"/>
  <c r="BS9" i="49"/>
  <c r="L17" i="4" s="1"/>
  <c r="BS11" i="49"/>
  <c r="L19" i="4" s="1"/>
  <c r="BW11" i="49"/>
  <c r="P19" i="4" s="1"/>
  <c r="BS12" i="49"/>
  <c r="L20" i="4" s="1"/>
  <c r="BW12" i="49"/>
  <c r="P20" i="4" s="1"/>
  <c r="BS14" i="49"/>
  <c r="L22" i="4" s="1"/>
  <c r="BW14" i="49"/>
  <c r="P22" i="4" s="1"/>
  <c r="BS15" i="49"/>
  <c r="L23" i="4" s="1"/>
  <c r="BW15" i="49"/>
  <c r="P23" i="4" s="1"/>
  <c r="BS16" i="49"/>
  <c r="L24" i="4" s="1"/>
  <c r="BW16" i="49"/>
  <c r="P24" i="4" s="1"/>
  <c r="BS18" i="49"/>
  <c r="L26" i="4" s="1"/>
  <c r="BW18" i="49"/>
  <c r="P26" i="4" s="1"/>
  <c r="BS19" i="49"/>
  <c r="L27" i="4" s="1"/>
  <c r="BW19" i="49"/>
  <c r="P27" i="4" s="1"/>
  <c r="BS20" i="49"/>
  <c r="L28" i="4" s="1"/>
  <c r="BW20" i="49"/>
  <c r="P28" i="4" s="1"/>
  <c r="BS22" i="49"/>
  <c r="L30" i="4" s="1"/>
  <c r="BW22" i="49"/>
  <c r="P30" i="4" s="1"/>
  <c r="BS23" i="49"/>
  <c r="L31" i="4" s="1"/>
  <c r="BW23" i="49"/>
  <c r="P31" i="4" s="1"/>
  <c r="BS24" i="49"/>
  <c r="L32" i="4" s="1"/>
  <c r="BW24" i="49"/>
  <c r="P32" i="4" s="1"/>
  <c r="BS26" i="49"/>
  <c r="L34" i="4" s="1"/>
  <c r="BW26" i="49"/>
  <c r="P34" i="4" s="1"/>
  <c r="BS27" i="49"/>
  <c r="L35" i="4" s="1"/>
  <c r="BW27" i="49"/>
  <c r="P35" i="4" s="1"/>
  <c r="BS28" i="49"/>
  <c r="L36" i="4" s="1"/>
  <c r="BW28" i="49"/>
  <c r="P36" i="4" s="1"/>
  <c r="BS31" i="49"/>
  <c r="L39" i="4" s="1"/>
  <c r="BW31" i="49"/>
  <c r="P39" i="4" s="1"/>
  <c r="BS32" i="49"/>
  <c r="L40" i="4" s="1"/>
  <c r="BW32" i="49"/>
  <c r="P40" i="4" s="1"/>
  <c r="BS34" i="49"/>
  <c r="L42" i="4" s="1"/>
  <c r="BW34" i="49"/>
  <c r="P42" i="4" s="1"/>
  <c r="BT7" i="49"/>
  <c r="M15" i="4" s="1"/>
  <c r="BV7" i="49"/>
  <c r="O15" i="4" s="1"/>
  <c r="BT8" i="49"/>
  <c r="M16" i="4" s="1"/>
  <c r="BV8" i="49"/>
  <c r="O16" i="4" s="1"/>
  <c r="BT9" i="49"/>
  <c r="M17" i="4" s="1"/>
  <c r="BT11" i="49"/>
  <c r="M19" i="4" s="1"/>
  <c r="BV11" i="49"/>
  <c r="O19" i="4" s="1"/>
  <c r="BT12" i="49"/>
  <c r="M20" i="4" s="1"/>
  <c r="BV12" i="49"/>
  <c r="O20" i="4" s="1"/>
  <c r="BS13" i="49"/>
  <c r="L21" i="4" s="1"/>
  <c r="BT13" i="49"/>
  <c r="M21" i="4" s="1"/>
  <c r="BV13" i="49"/>
  <c r="O21" i="4" s="1"/>
  <c r="BW13" i="49"/>
  <c r="P21" i="4" s="1"/>
  <c r="BT14" i="49"/>
  <c r="M22" i="4" s="1"/>
  <c r="BV14" i="49"/>
  <c r="O22" i="4" s="1"/>
  <c r="BT15" i="49"/>
  <c r="M23" i="4" s="1"/>
  <c r="BU15" i="49"/>
  <c r="N23" i="4" s="1"/>
  <c r="BV15" i="49"/>
  <c r="O23" i="4" s="1"/>
  <c r="BT16" i="49"/>
  <c r="M24" i="4" s="1"/>
  <c r="BV16" i="49"/>
  <c r="O24" i="4" s="1"/>
  <c r="BT18" i="49"/>
  <c r="M26" i="4" s="1"/>
  <c r="BV18" i="49"/>
  <c r="O26" i="4" s="1"/>
  <c r="BT19" i="49"/>
  <c r="M27" i="4" s="1"/>
  <c r="BU19" i="49"/>
  <c r="N27" i="4" s="1"/>
  <c r="BV19" i="49"/>
  <c r="O27" i="4" s="1"/>
  <c r="BT20" i="49"/>
  <c r="M28" i="4" s="1"/>
  <c r="BV20" i="49"/>
  <c r="O28" i="4" s="1"/>
  <c r="BS21" i="49"/>
  <c r="L29" i="4" s="1"/>
  <c r="BT21" i="49"/>
  <c r="M29" i="4" s="1"/>
  <c r="BV21" i="49"/>
  <c r="O29" i="4" s="1"/>
  <c r="BW21" i="49"/>
  <c r="P29" i="4" s="1"/>
  <c r="BT22" i="49"/>
  <c r="M30" i="4" s="1"/>
  <c r="BV22" i="49"/>
  <c r="O30" i="4" s="1"/>
  <c r="BT23" i="49"/>
  <c r="M31" i="4" s="1"/>
  <c r="BU23" i="49"/>
  <c r="N31" i="4" s="1"/>
  <c r="BV23" i="49"/>
  <c r="O31" i="4" s="1"/>
  <c r="BT24" i="49"/>
  <c r="M32" i="4" s="1"/>
  <c r="BV24" i="49"/>
  <c r="O32" i="4" s="1"/>
  <c r="BT26" i="49"/>
  <c r="M34" i="4" s="1"/>
  <c r="BT27" i="49"/>
  <c r="M35" i="4" s="1"/>
  <c r="BU27" i="49"/>
  <c r="N35" i="4" s="1"/>
  <c r="BV27" i="49"/>
  <c r="O35" i="4" s="1"/>
  <c r="BT28" i="49"/>
  <c r="M36" i="4" s="1"/>
  <c r="BV28" i="49"/>
  <c r="O36" i="4" s="1"/>
  <c r="BT31" i="49"/>
  <c r="M39" i="4" s="1"/>
  <c r="BU31" i="49"/>
  <c r="N39" i="4" s="1"/>
  <c r="BV31" i="49"/>
  <c r="O39" i="4" s="1"/>
  <c r="BT32" i="49"/>
  <c r="M40" i="4" s="1"/>
  <c r="BV32" i="49"/>
  <c r="O40" i="4" s="1"/>
  <c r="BS33" i="49"/>
  <c r="L41" i="4" s="1"/>
  <c r="BT33" i="49"/>
  <c r="M41" i="4" s="1"/>
  <c r="BV33" i="49"/>
  <c r="O41" i="4" s="1"/>
  <c r="BW33" i="49"/>
  <c r="P41" i="4" s="1"/>
  <c r="BT34" i="49"/>
  <c r="M42" i="4" s="1"/>
  <c r="BV34" i="49"/>
  <c r="O42" i="4" s="1"/>
  <c r="G224" i="49"/>
  <c r="G223" i="49"/>
  <c r="G222" i="49"/>
  <c r="G221" i="49"/>
  <c r="G220" i="49"/>
  <c r="G219" i="49"/>
  <c r="G218" i="49"/>
  <c r="G217" i="49"/>
  <c r="G216" i="49"/>
  <c r="G215" i="49"/>
  <c r="BX43" i="49" l="1"/>
  <c r="BX28" i="49"/>
  <c r="BX21" i="49"/>
  <c r="BX38" i="49"/>
  <c r="BX41" i="49"/>
  <c r="BX44" i="49"/>
  <c r="BX39" i="49"/>
  <c r="BX34" i="49"/>
  <c r="BX24" i="49"/>
  <c r="BX32" i="49"/>
  <c r="BX26" i="49"/>
  <c r="BX23" i="49"/>
  <c r="BX20" i="49"/>
  <c r="BX18" i="49"/>
  <c r="BX15" i="49"/>
  <c r="BX12" i="49"/>
  <c r="BX8" i="49"/>
  <c r="BX31" i="49"/>
  <c r="BX27" i="49"/>
  <c r="BX19" i="49"/>
  <c r="BX16" i="49"/>
  <c r="BX14" i="49"/>
  <c r="BX11" i="49"/>
  <c r="BX33" i="49"/>
  <c r="BX22" i="49"/>
  <c r="BX13" i="49"/>
  <c r="BX7" i="49"/>
  <c r="C246" i="49"/>
  <c r="C245" i="49"/>
  <c r="C244" i="49"/>
  <c r="C243" i="49"/>
  <c r="C242" i="49"/>
  <c r="C241" i="49"/>
  <c r="C240" i="49"/>
  <c r="C239" i="49"/>
  <c r="C238" i="49"/>
  <c r="C237" i="49"/>
  <c r="C236" i="49"/>
  <c r="C235" i="49"/>
  <c r="C234" i="49"/>
  <c r="C233" i="49"/>
  <c r="C232" i="49"/>
  <c r="C231" i="49"/>
  <c r="C230" i="49"/>
  <c r="C229" i="49"/>
  <c r="C228" i="49"/>
  <c r="C227" i="49"/>
  <c r="C226" i="49"/>
  <c r="C225" i="49"/>
  <c r="C224" i="49"/>
  <c r="C223" i="49"/>
  <c r="C222" i="49"/>
  <c r="C221" i="49"/>
  <c r="C220" i="49"/>
  <c r="C219" i="49"/>
  <c r="C218" i="49"/>
  <c r="C217" i="49"/>
  <c r="C216" i="49"/>
  <c r="C215" i="49"/>
  <c r="G199" i="49"/>
  <c r="G198" i="49"/>
  <c r="G197" i="49"/>
  <c r="F53" i="4" l="1"/>
  <c r="EP6" i="49" l="1"/>
  <c r="EQ6" i="49"/>
  <c r="EN6" i="49"/>
  <c r="EO6" i="49"/>
  <c r="EM6" i="49"/>
  <c r="H52" i="4"/>
  <c r="H51" i="4"/>
  <c r="H49" i="4"/>
  <c r="H47" i="4"/>
  <c r="H46" i="4"/>
  <c r="H42" i="4"/>
  <c r="H41" i="4"/>
  <c r="H40" i="4"/>
  <c r="H39" i="4"/>
  <c r="H38" i="4"/>
  <c r="H37" i="4"/>
  <c r="H36" i="4"/>
  <c r="H35" i="4"/>
  <c r="H33" i="4"/>
  <c r="H32" i="4"/>
  <c r="H31" i="4"/>
  <c r="H30" i="4"/>
  <c r="H29" i="4"/>
  <c r="H28" i="4"/>
  <c r="H27" i="4"/>
  <c r="H26" i="4"/>
  <c r="H23" i="4"/>
  <c r="H22" i="4"/>
  <c r="H21" i="4"/>
  <c r="H20" i="4"/>
  <c r="H19" i="4"/>
  <c r="H17" i="4"/>
  <c r="H16" i="4"/>
  <c r="H15" i="4"/>
  <c r="ER6" i="49" l="1"/>
  <c r="Q14" i="4" l="1"/>
  <c r="AB14" i="4"/>
  <c r="AK14" i="4"/>
  <c r="G14" i="4"/>
  <c r="G53" i="4" s="1"/>
  <c r="H53" i="4" s="1"/>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G14" i="4"/>
  <c r="Z14" i="4"/>
  <c r="D215" i="49"/>
  <c r="E215" i="49" s="1"/>
  <c r="U14" i="4" l="1"/>
  <c r="AM14" i="4"/>
  <c r="AF14" i="4"/>
  <c r="S14" i="4"/>
  <c r="R14" i="4"/>
  <c r="V14" i="4"/>
  <c r="AC14" i="4"/>
  <c r="AD14" i="4"/>
  <c r="AH14" i="4"/>
  <c r="T14" i="4"/>
  <c r="X14" i="4"/>
  <c r="AE14" i="4"/>
  <c r="AI14" i="4"/>
  <c r="DC6" i="49"/>
  <c r="AQ14" i="4"/>
  <c r="AA14" i="4"/>
  <c r="Y14" i="4"/>
  <c r="W14" i="4"/>
  <c r="BT6" i="49"/>
  <c r="M14" i="4" s="1"/>
  <c r="AD196" i="49"/>
  <c r="O53" i="4" s="1"/>
  <c r="N2619" i="49"/>
  <c r="R196" i="49"/>
  <c r="M53" i="4" s="1"/>
  <c r="AO14" i="4"/>
  <c r="BV6" i="49"/>
  <c r="O14" i="4" s="1"/>
  <c r="AJ14" i="4"/>
  <c r="AR14" i="4"/>
  <c r="AP14" i="4"/>
  <c r="AN14" i="4"/>
  <c r="AL14" i="4"/>
  <c r="H14" i="4"/>
  <c r="N2617" i="49"/>
  <c r="D216" i="49"/>
  <c r="E216" i="49" s="1"/>
  <c r="DF6" i="49"/>
  <c r="BU6" i="49"/>
  <c r="N14" i="4" s="1"/>
  <c r="BS6" i="49"/>
  <c r="L14" i="4" s="1"/>
  <c r="AF196" i="49"/>
  <c r="P53" i="4" s="1"/>
  <c r="W196" i="49"/>
  <c r="N53" i="4" s="1"/>
  <c r="L196" i="49"/>
  <c r="L53" i="4" s="1"/>
  <c r="BW6" i="49"/>
  <c r="P14" i="4" s="1"/>
  <c r="DG6" i="49"/>
  <c r="DE6" i="49"/>
  <c r="DD6" i="49"/>
  <c r="D217" i="49" l="1"/>
  <c r="E217" i="49" s="1"/>
  <c r="N2620" i="49"/>
  <c r="BX6" i="49"/>
  <c r="DH6" i="49"/>
  <c r="L197" i="49"/>
  <c r="K53" i="4" s="1"/>
  <c r="D218" i="49" l="1"/>
  <c r="E218" i="49" s="1"/>
  <c r="D219" i="49" l="1"/>
  <c r="E219" i="49" s="1"/>
  <c r="D220" i="49" l="1"/>
  <c r="E220" i="49" s="1"/>
  <c r="D221" i="49" l="1"/>
  <c r="E221" i="49" s="1"/>
  <c r="D222" i="49" l="1"/>
  <c r="E222" i="49" s="1"/>
  <c r="D223" i="49" l="1"/>
  <c r="E223" i="49" s="1"/>
  <c r="D224" i="49" l="1"/>
  <c r="E224" i="49" s="1"/>
  <c r="D225" i="49" l="1"/>
  <c r="E225" i="49" s="1"/>
  <c r="D226" i="49" l="1"/>
  <c r="E226" i="49" s="1"/>
  <c r="D227" i="49" l="1"/>
  <c r="E227" i="49" s="1"/>
  <c r="D228" i="49" l="1"/>
  <c r="E228" i="49" s="1"/>
  <c r="D229" i="49" l="1"/>
  <c r="E229" i="49" s="1"/>
  <c r="D230" i="49" l="1"/>
  <c r="E230" i="49" s="1"/>
  <c r="D231" i="49" l="1"/>
  <c r="E231" i="49" s="1"/>
  <c r="D232" i="49" l="1"/>
  <c r="E232" i="49" s="1"/>
  <c r="D233" i="49" l="1"/>
  <c r="E233" i="49" s="1"/>
  <c r="D234" i="49" l="1"/>
  <c r="E234" i="49" s="1"/>
  <c r="D235" i="49" l="1"/>
  <c r="E235" i="49" s="1"/>
  <c r="D236" i="49" l="1"/>
  <c r="E236" i="49" s="1"/>
  <c r="D237" i="49" l="1"/>
  <c r="E237" i="49" s="1"/>
  <c r="D238" i="49" l="1"/>
  <c r="E238" i="49" s="1"/>
  <c r="D239" i="49" l="1"/>
  <c r="E239" i="49" s="1"/>
  <c r="D240" i="49" l="1"/>
  <c r="E240" i="49" s="1"/>
  <c r="D241" i="49" l="1"/>
  <c r="E241" i="49" s="1"/>
  <c r="D242" i="49" l="1"/>
  <c r="E242" i="49" s="1"/>
  <c r="D243" i="49" l="1"/>
  <c r="E243" i="49" s="1"/>
  <c r="D244" i="49"/>
  <c r="E244" i="49" s="1"/>
  <c r="D245" i="49" l="1"/>
  <c r="E245" i="49" s="1"/>
  <c r="D246" i="49" l="1"/>
  <c r="E246" i="49" s="1"/>
  <c r="O2619" i="49" l="1"/>
  <c r="O2617" i="49"/>
  <c r="P2619" i="49"/>
  <c r="T2619" i="49"/>
  <c r="V2619" i="49"/>
  <c r="X2619" i="49"/>
  <c r="Z2619" i="49"/>
  <c r="AB2619" i="49"/>
  <c r="Q2619" i="49"/>
  <c r="S2619" i="49"/>
  <c r="U2619" i="49"/>
  <c r="W2619" i="49"/>
  <c r="Y2619" i="49"/>
  <c r="AA2619" i="49"/>
  <c r="AC2619" i="49"/>
  <c r="T2617" i="49"/>
  <c r="S2617" i="49"/>
  <c r="X2617" i="49"/>
  <c r="X2620" i="49" s="1"/>
  <c r="AC2617" i="49"/>
  <c r="AB2617" i="49"/>
  <c r="W2617" i="49"/>
  <c r="AA2617" i="49"/>
  <c r="U2617" i="49"/>
  <c r="U2620" i="49" s="1"/>
  <c r="Z2617" i="49"/>
  <c r="Q2617" i="49"/>
  <c r="V2617" i="49"/>
  <c r="P2617" i="49"/>
  <c r="Y2617" i="49"/>
  <c r="V2620" i="49" l="1"/>
  <c r="Q2620" i="49"/>
  <c r="AC2620" i="49"/>
  <c r="T2620" i="49"/>
  <c r="Z2620" i="49"/>
  <c r="W2620" i="49"/>
  <c r="Y2620" i="49"/>
  <c r="O2620" i="49"/>
  <c r="P2620" i="49"/>
  <c r="AA2620" i="49"/>
  <c r="AB2620" i="49"/>
  <c r="S2620" i="49"/>
</calcChain>
</file>

<file path=xl/comments1.xml><?xml version="1.0" encoding="utf-8"?>
<comments xmlns="http://schemas.openxmlformats.org/spreadsheetml/2006/main">
  <authors>
    <author>calidad21</author>
  </authors>
  <commentList>
    <comment ref="BT2" authorId="0" shapeId="0">
      <text>
        <r>
          <rPr>
            <b/>
            <sz val="9"/>
            <color indexed="81"/>
            <rFont val="Tahoma"/>
            <family val="2"/>
          </rPr>
          <t>calidad21:</t>
        </r>
        <r>
          <rPr>
            <sz val="9"/>
            <color indexed="81"/>
            <rFont val="Tahoma"/>
            <family val="2"/>
          </rPr>
          <t xml:space="preserve">
Eliminamos os valores con erros (DIV0) e ocultamos os 0. Ambos se corresponden a non respostas</t>
        </r>
      </text>
    </comment>
    <comment ref="C4" authorId="0" shapeId="0">
      <text>
        <r>
          <rPr>
            <b/>
            <sz val="9"/>
            <color indexed="81"/>
            <rFont val="Tahoma"/>
            <family val="2"/>
          </rPr>
          <t>calidad21:</t>
        </r>
        <r>
          <rPr>
            <sz val="9"/>
            <color indexed="81"/>
            <rFont val="Tahoma"/>
            <family val="2"/>
          </rPr>
          <t xml:space="preserve">
Elimínanse as respostas sen data (non completas)</t>
        </r>
      </text>
    </comment>
  </commentList>
</comments>
</file>

<file path=xl/sharedStrings.xml><?xml version="1.0" encoding="utf-8"?>
<sst xmlns="http://schemas.openxmlformats.org/spreadsheetml/2006/main" count="2186" uniqueCount="398">
  <si>
    <t>Resumo</t>
  </si>
  <si>
    <t xml:space="preserve">Informe de Resultados </t>
  </si>
  <si>
    <t>Título</t>
  </si>
  <si>
    <t>Código</t>
  </si>
  <si>
    <t>Porcentaxe
Participación</t>
  </si>
  <si>
    <t>Resultados desagregados</t>
  </si>
  <si>
    <t xml:space="preserve">Área de Calidade
</t>
  </si>
  <si>
    <t>Poboación</t>
  </si>
  <si>
    <t>Nº</t>
  </si>
  <si>
    <t xml:space="preserve">Poboación: </t>
  </si>
  <si>
    <t>Ficha da enquisa</t>
  </si>
  <si>
    <t>Escala:</t>
  </si>
  <si>
    <t>Preguntas</t>
  </si>
  <si>
    <t>Ficha</t>
  </si>
  <si>
    <t>sexo</t>
  </si>
  <si>
    <t>TOTAL</t>
  </si>
  <si>
    <t>preg. 6</t>
  </si>
  <si>
    <t>preg. 7</t>
  </si>
  <si>
    <t>preg. 8</t>
  </si>
  <si>
    <t>preg. 9</t>
  </si>
  <si>
    <t>preg. 10</t>
  </si>
  <si>
    <t>preg. 11</t>
  </si>
  <si>
    <t>preg. 13</t>
  </si>
  <si>
    <t>preg. 14</t>
  </si>
  <si>
    <t>preg. 15</t>
  </si>
  <si>
    <t>Universidade de Vigo</t>
  </si>
  <si>
    <t>Nacionalidade</t>
  </si>
  <si>
    <t>Dispón de bolsa ou contrato para realizar os estudos.</t>
  </si>
  <si>
    <t>Universidade na que finalizou os estudos previos á matrícula no programa de doutoramento.</t>
  </si>
  <si>
    <t xml:space="preserve">Dedicación maioritaria no programa: </t>
  </si>
  <si>
    <t>Sexo</t>
  </si>
  <si>
    <t>Información Xeral do Programa</t>
  </si>
  <si>
    <t xml:space="preserve">A información pública na web sobre o programa (obxectivos, requisitos formativos, cadro docente, liñas de investigación) foi satisfactoria. </t>
  </si>
  <si>
    <t xml:space="preserve"> Os procedementos administrativos</t>
  </si>
  <si>
    <t>Os procedementos informáticos relativos á proposta e aprobación dos documentos de actividades formativas foron satisfactorios.</t>
  </si>
  <si>
    <t>Os axentes implicados</t>
  </si>
  <si>
    <t>Estou satisfeito/a co labor do/a meu/miña titor/a.</t>
  </si>
  <si>
    <t>Estou satisfeito/a co labor do/a/s meu/miña/s director/a/s de tese.</t>
  </si>
  <si>
    <t>O profesorado do programa fomenta a crítica científica e maila actividade investigadora.</t>
  </si>
  <si>
    <t xml:space="preserve"> Os recursos</t>
  </si>
  <si>
    <t xml:space="preserve">O programa dispón dos medios materiais, bibliográficos e de investigación necesarios para desenvolver satisfactoriamente a miña tese. </t>
  </si>
  <si>
    <t xml:space="preserve">Os espazos de traballo (para os/as doutorandos/as, a biblioteca, os laboratorios, etc.) son axeitados. </t>
  </si>
  <si>
    <t>En xeral, estou satisfeito/a co programa de doutoramento.</t>
  </si>
  <si>
    <t>Oferta formativa</t>
  </si>
  <si>
    <t>Datos Persoais</t>
  </si>
  <si>
    <t>España</t>
  </si>
  <si>
    <t>Portugal</t>
  </si>
  <si>
    <t>data</t>
  </si>
  <si>
    <t>Non</t>
  </si>
  <si>
    <t>Si</t>
  </si>
  <si>
    <t>Universidade de procedencia</t>
  </si>
  <si>
    <t>tempo completo ou parcial</t>
  </si>
  <si>
    <t>Universidade do Porto</t>
  </si>
  <si>
    <t>V01D006V06</t>
  </si>
  <si>
    <t>V01D029V06</t>
  </si>
  <si>
    <t>V05D018V06</t>
  </si>
  <si>
    <t>V10D007V06</t>
  </si>
  <si>
    <t>O01D011V06</t>
  </si>
  <si>
    <t>I01D02V06</t>
  </si>
  <si>
    <t>V05D005V06</t>
  </si>
  <si>
    <t>V11D012V06</t>
  </si>
  <si>
    <t>O05D019V06</t>
  </si>
  <si>
    <t>V01D024V06</t>
  </si>
  <si>
    <t>P02D004V06</t>
  </si>
  <si>
    <t>P02D016V06</t>
  </si>
  <si>
    <t>V02D028V06</t>
  </si>
  <si>
    <t>V01D013V06</t>
  </si>
  <si>
    <t>V12D017V06</t>
  </si>
  <si>
    <t>V02D003V06</t>
  </si>
  <si>
    <t>V08D010V06</t>
  </si>
  <si>
    <t>O06D023V06</t>
  </si>
  <si>
    <t>V01D032V06</t>
  </si>
  <si>
    <t>P01D025V06</t>
  </si>
  <si>
    <t>V12D020V06</t>
  </si>
  <si>
    <t>O01D030V06</t>
  </si>
  <si>
    <t>V05D008V06</t>
  </si>
  <si>
    <t>V11D027V06</t>
  </si>
  <si>
    <t>V08D022V06</t>
  </si>
  <si>
    <t>V02D021V06</t>
  </si>
  <si>
    <t>O01D015V06</t>
  </si>
  <si>
    <t>V05D031V06</t>
  </si>
  <si>
    <t>V03D026V06</t>
  </si>
  <si>
    <t>V09D009V06</t>
  </si>
  <si>
    <t>Programa de Doutoramento en Ciencia e Tecnoloxía Agroalimentaria</t>
  </si>
  <si>
    <t>Programa de Doutoramento en Ciencia e Tecnoloxía de Coloides e Interfaces</t>
  </si>
  <si>
    <t>Programa de Doutoramento en Educación, Deporte e Saúde</t>
  </si>
  <si>
    <t>Programa de Doutoramento en Biotecnoloxía Avanzada</t>
  </si>
  <si>
    <t>NS/NC</t>
  </si>
  <si>
    <t>bloque 1</t>
  </si>
  <si>
    <t>bloque 3</t>
  </si>
  <si>
    <t>bloque 4</t>
  </si>
  <si>
    <t>bloque 5</t>
  </si>
  <si>
    <t>De 1 a 5</t>
  </si>
  <si>
    <t>Cuestionario</t>
  </si>
  <si>
    <t>Enquisa de satisfacción do alumnado do 1º ano cos programas de doutoramento</t>
  </si>
  <si>
    <t>Cuestionario da enquisa</t>
  </si>
  <si>
    <t>Participantes</t>
  </si>
  <si>
    <t>mulleres bloque 1</t>
  </si>
  <si>
    <t>homes bloque 1</t>
  </si>
  <si>
    <t>mulleres bloque 3</t>
  </si>
  <si>
    <t>homes bloque 3</t>
  </si>
  <si>
    <t>mulleres bloque 4</t>
  </si>
  <si>
    <t>homes bloque 4</t>
  </si>
  <si>
    <t>mulleres bloque 5</t>
  </si>
  <si>
    <t>homes bloque 5</t>
  </si>
  <si>
    <t xml:space="preserve">total mulleres </t>
  </si>
  <si>
    <t>total homes</t>
  </si>
  <si>
    <t>Doutoramento en Ciencia e Tecnoloxía Agroalimentaria</t>
  </si>
  <si>
    <t xml:space="preserve">Doutoramento en Ciencias Marińas, Tecnoloxía e Xestión </t>
  </si>
  <si>
    <t>Doutoramento en Ecosistemas Terrestres ; usos sustentables e implicaciöns ambientais</t>
  </si>
  <si>
    <t>Doutoramento en Ciencias da Educación e do Comportamento</t>
  </si>
  <si>
    <t>Doutoramento en  Sistemas de Software intelixentes e adaptables</t>
  </si>
  <si>
    <t>Doutoramento  en Equidade e Innovación en Educación</t>
  </si>
  <si>
    <t>Doutoramento en Educación, Deporte e Saúde</t>
  </si>
  <si>
    <t>Doutoramento en Estudos Literarios</t>
  </si>
  <si>
    <t>Doutoramento en Comunicación</t>
  </si>
  <si>
    <t>Doutoramento en  Tradución e Paratradución</t>
  </si>
  <si>
    <t>Doutoramento en Estudos Ingleses avanzados: Lingüística, Literatura e Cultura</t>
  </si>
  <si>
    <t>Doutoramento en Neurociencia e Psicoloxía Clínica pola UDC, USC e UVIGO</t>
  </si>
  <si>
    <t>Doutoramento en Biotecnoloxía Avanzada</t>
  </si>
  <si>
    <t>Doutoramento en Metodoloxía e Aplicacións en Ciencias da Vida</t>
  </si>
  <si>
    <t>Doutoramento en Endocrinoloxía pola USC e UVIGO</t>
  </si>
  <si>
    <t>Doutoramento en Estatística e Investigación Operativa</t>
  </si>
  <si>
    <t>Doutoramento en Estudos Lingüísticos</t>
  </si>
  <si>
    <t>Doutoramento en Tecnoloxía Aeroespacial: Enxeńarías Electromagnética, Electrónica, Informática e Mecánica</t>
  </si>
  <si>
    <t>Doutoramento en Tecnoloxías da Información e as comunicacións pola Universidade de Vigo</t>
  </si>
  <si>
    <t>Doutoramento en Métodos Matemáticos e Simulación Numérica en Enxeńaría e Ciencias Aplicadas</t>
  </si>
  <si>
    <t>Doutoramento en Xestión e resolución de conflictos. Menores, Familia e Xustiza Terapéutica</t>
  </si>
  <si>
    <t>Doutoramento en Ordenación Xurídica do Mercado</t>
  </si>
  <si>
    <t>Doutoramento en Xeotecnoloxías Aplicadas á Construción, Enerxía e Industria</t>
  </si>
  <si>
    <t>Doutoramento en Física Aplicada</t>
  </si>
  <si>
    <t>Doutoramento en Ciencia e Tecnoloxía de Coloides e Interfaces</t>
  </si>
  <si>
    <t>Doutoramento en Láser, Fotónica e Visión pola UDC, USC e UVIGO</t>
  </si>
  <si>
    <t>Doutoramento en Creación e Investigación en Arte Contemporáneo pola UVIGO</t>
  </si>
  <si>
    <t xml:space="preserve">Bloques </t>
  </si>
  <si>
    <t>Europa</t>
  </si>
  <si>
    <t>Respostas</t>
  </si>
  <si>
    <t>Home / Muller</t>
  </si>
  <si>
    <t>Si / Non</t>
  </si>
  <si>
    <t>Tempo completo / parcial</t>
  </si>
  <si>
    <t>UVigo</t>
  </si>
  <si>
    <t>V11D01V06</t>
  </si>
  <si>
    <t/>
  </si>
  <si>
    <t>Estou satisfeito/a coa información proporcionada sobre as modalidades de presentación da tese (tradicional ou por compendio de artigos)</t>
  </si>
  <si>
    <t>Estou satisfeito/a coa información proporcionada sobre a mención internacional</t>
  </si>
  <si>
    <t>Coñezo o sistema de bolsas/contratos da etapa de formación para o alumnado de doutoramento</t>
  </si>
  <si>
    <t>Coñezo o sistema de bolsas/contratos para os/as investigadores/as posdoutorais.</t>
  </si>
  <si>
    <t>Facilitouse información sobre saídas profesionais tras o doutoramento.</t>
  </si>
  <si>
    <t>A organización do proceso de renovación da matrícula.</t>
  </si>
  <si>
    <t>Coñezo os trámites administrativos que debo seguir antes de defender a miña tese.</t>
  </si>
  <si>
    <t>Os procedementos informáticos relativos á proposta e aprobación dos plans de investigación foron satisfactorios</t>
  </si>
  <si>
    <t>Os procedementos relativos ás avaliacións anuais foron satisfactorios</t>
  </si>
  <si>
    <t>Estou satisfeito/a co labor do/a coordinador/a do programa</t>
  </si>
  <si>
    <t>Estou satisfeito/a co labor do persoal administrativo do centro (Facultade, Escola).</t>
  </si>
  <si>
    <t>Estou satisfeito/a co funcionamento da Sección de Posgrao da Universidade de Vigo.</t>
  </si>
  <si>
    <t>Estou satisfeito/a co funcionamento da Escola Internacional de Doutoramento (EIDO) da Universidade de Vigo.</t>
  </si>
  <si>
    <t>O tema da miña tese respondeu ás miñas expectativas.</t>
  </si>
  <si>
    <t>O programa achegoume coñecementos novos, precisos e actualizados.</t>
  </si>
  <si>
    <t>A oferta formativa do programa (cursos, seminarios, etc. obrigatorios e/ou complementarios) foi satisfactoria, de interese e de calidade.</t>
  </si>
  <si>
    <t>Elixín este programa pola súa relación cos meus obxectivos profesionais.</t>
  </si>
  <si>
    <t>O programa abriume novas perspectivas cara á miña inserción laboral.</t>
  </si>
  <si>
    <t>O meu esforzo e dedicación foron suficientes para a miña investigación.</t>
  </si>
  <si>
    <t>Coa información da que dispoño nestes momentos, volvería  elixir este programa para realizar estudos de doutoramento</t>
  </si>
  <si>
    <t>preg. 16</t>
  </si>
  <si>
    <t>preg. 17</t>
  </si>
  <si>
    <t>preg. 18</t>
  </si>
  <si>
    <t>preg. 19</t>
  </si>
  <si>
    <t>Escala de valoración da enquisa, métodos de cálculo e poboación</t>
  </si>
  <si>
    <t>Datos de entrada</t>
  </si>
  <si>
    <t>As respostas detalladas atópanse na folla Brutos</t>
  </si>
  <si>
    <t>Evolución da participación</t>
  </si>
  <si>
    <t>Representación gráfica das respostas de tipo Si/Non</t>
  </si>
  <si>
    <t>Resultados desagregados por sexo dos bloques e preguntas</t>
  </si>
  <si>
    <t>Brutos</t>
  </si>
  <si>
    <t>Enquisa de satisfacción do alumnado do 3º ano cos programas de doutoramento</t>
  </si>
  <si>
    <t>5 Moi Satisfactorio</t>
  </si>
  <si>
    <t>4: Satisfactorio</t>
  </si>
  <si>
    <t>3: Aceptable</t>
  </si>
  <si>
    <t>2: Insatisfactorio</t>
  </si>
  <si>
    <t>1: Moi Insatisfactorio</t>
  </si>
  <si>
    <t>Período de realización:</t>
  </si>
  <si>
    <t>Resultados das preguntas:</t>
  </si>
  <si>
    <t xml:space="preserve">Media das respostas da pregunta </t>
  </si>
  <si>
    <t>Resultados do bloque</t>
  </si>
  <si>
    <t>Media dos resultados das preguntas do bloque</t>
  </si>
  <si>
    <t>Media dos bloques</t>
  </si>
  <si>
    <t>Preguntas Si/Non:</t>
  </si>
  <si>
    <t>Valor asignado para Si : 5</t>
  </si>
  <si>
    <t xml:space="preserve"> Doutoramento en Nanomedicina</t>
  </si>
  <si>
    <t>Doutoramento en Enxeńaría Química</t>
  </si>
  <si>
    <t>Doutoramento en Investigación en Tecnoloxías e procesos avanzados na industria</t>
  </si>
  <si>
    <t>preg. 30</t>
  </si>
  <si>
    <t>preg. 31</t>
  </si>
  <si>
    <t>preg. 33</t>
  </si>
  <si>
    <t>Datos brutos das respostas</t>
  </si>
  <si>
    <t>Cuestionario da enquisa coas preguntas e coas posibles respostas</t>
  </si>
  <si>
    <t>Representación gráfica das respostas persoais</t>
  </si>
  <si>
    <t>Resultados globais, por pregunta e por bloques dos programas de doutoramento</t>
  </si>
  <si>
    <t>Porcentaxe de participación do estudantado</t>
  </si>
  <si>
    <t>Respostas detalladas do estudantado</t>
  </si>
  <si>
    <t>Si=5
Non=1</t>
  </si>
  <si>
    <t xml:space="preserve">Estudantado matriculado nun programa de doutoramento da Universidade de Vigo por 3ª vez  no curso 16/17  
</t>
  </si>
  <si>
    <t>Valor asignado para Non : 1</t>
  </si>
  <si>
    <t>Resultados de participación e análise dos flitros de entrada (bloque 1: datos persoais)</t>
  </si>
  <si>
    <t>Española</t>
  </si>
  <si>
    <t>Portuguesa</t>
  </si>
  <si>
    <t>Ecuatoriana</t>
  </si>
  <si>
    <t>Peruana</t>
  </si>
  <si>
    <t>Italiana</t>
  </si>
  <si>
    <t>USC</t>
  </si>
  <si>
    <t>Instituto Politécnico do Porto</t>
  </si>
  <si>
    <t>UdC</t>
  </si>
  <si>
    <t>América</t>
  </si>
  <si>
    <t>Tempo parcial</t>
  </si>
  <si>
    <t>Tempo completo</t>
  </si>
  <si>
    <t>V03D036V06</t>
  </si>
  <si>
    <t>V04D034V06</t>
  </si>
  <si>
    <t>Programa de doutoramento</t>
  </si>
  <si>
    <t>Código do PD</t>
  </si>
  <si>
    <t>H</t>
  </si>
  <si>
    <t>M</t>
  </si>
  <si>
    <t>P02D037V06</t>
  </si>
  <si>
    <t>V09D038V06</t>
  </si>
  <si>
    <t>V09D041V06</t>
  </si>
  <si>
    <t>V11D033V06</t>
  </si>
  <si>
    <t>Mexicana</t>
  </si>
  <si>
    <t>Pregunta 5. Dedicación</t>
  </si>
  <si>
    <t>Pregunta 3. Bolsa ou contrato</t>
  </si>
  <si>
    <t>Bolsa ou contrato</t>
  </si>
  <si>
    <t>Doutoramento en Ciencias do Deporte, Educación Física e Actividade Física Saudable</t>
  </si>
  <si>
    <t>Doutoramento en Análise Económico e Estratexia Empresarial</t>
  </si>
  <si>
    <t>Doutoramento en Eficiencia enerxética e Sustentabilidade en Enxeńaría e Arquitectura</t>
  </si>
  <si>
    <t>Doutoramento en Protección do Patrimonio Cultural</t>
  </si>
  <si>
    <t>Doutoramento en Ciencia e Tecnoloxía Química pola USC e universidade de Santiago de Compostela e a Universidade de Vigo</t>
  </si>
  <si>
    <t>Resultados de participación</t>
  </si>
  <si>
    <t>Xerais</t>
  </si>
  <si>
    <t>2015/16</t>
  </si>
  <si>
    <t>2016/17</t>
  </si>
  <si>
    <t>Resultados de satisfacción por bloques</t>
  </si>
  <si>
    <t>Resultados de satisfacción</t>
  </si>
  <si>
    <t>Resultados de satisfacción por pregunta</t>
  </si>
  <si>
    <t>6
Información pública DO pd</t>
  </si>
  <si>
    <t>7
Modalidades de presentación da tese</t>
  </si>
  <si>
    <t>8
Mención internacional</t>
  </si>
  <si>
    <t>9
Bolsas/contratos</t>
  </si>
  <si>
    <t>10
Bolsas/contratos para postdoutorais</t>
  </si>
  <si>
    <t>11
Saídas profesionais</t>
  </si>
  <si>
    <t>12
Renovación da matrícula</t>
  </si>
  <si>
    <t>13
Trámites defensa da tese</t>
  </si>
  <si>
    <t>14
Documentos  actividades formativas</t>
  </si>
  <si>
    <t>15
Xestión do PI</t>
  </si>
  <si>
    <t>16
Avaliacións anuais</t>
  </si>
  <si>
    <t>17
Coordinador/a do PD</t>
  </si>
  <si>
    <t>18
Titor/a</t>
  </si>
  <si>
    <t>19
Dirección da tese</t>
  </si>
  <si>
    <t>20
Profesorado do PD</t>
  </si>
  <si>
    <t>21
PAS do centro</t>
  </si>
  <si>
    <t>22
Sección de Posgrao</t>
  </si>
  <si>
    <t>23
EIDO</t>
  </si>
  <si>
    <t>24
Medios materiais</t>
  </si>
  <si>
    <t>25
Espazos de traballo</t>
  </si>
  <si>
    <t>26
Tema da tese</t>
  </si>
  <si>
    <t>27
Coñecementos</t>
  </si>
  <si>
    <t>28
Oferta formativa</t>
  </si>
  <si>
    <t>29
Relación cos obxectivos profesionais</t>
  </si>
  <si>
    <t>30
Novas perspectivas</t>
  </si>
  <si>
    <t>31
Esforzo e dedicación</t>
  </si>
  <si>
    <t>32
Satisfacción xeral co PD</t>
  </si>
  <si>
    <t>33
Volvería elixir o PD</t>
  </si>
  <si>
    <t>Mauritania</t>
  </si>
  <si>
    <t>Argentina</t>
  </si>
  <si>
    <t>EEUU</t>
  </si>
  <si>
    <t>portuguesa</t>
  </si>
  <si>
    <t>Uruguaya</t>
  </si>
  <si>
    <t>Venezolana</t>
  </si>
  <si>
    <t>Montenegro</t>
  </si>
  <si>
    <t>N/A</t>
  </si>
  <si>
    <t>Cardiff University</t>
  </si>
  <si>
    <t>The Arctic University f Norway</t>
  </si>
  <si>
    <t>universidad de granada</t>
  </si>
  <si>
    <t>Universidad de Valladolid</t>
  </si>
  <si>
    <t>Universidad de Cuenca - Ecuador</t>
  </si>
  <si>
    <t>Universidad Complutense de Madrid (UCM)</t>
  </si>
  <si>
    <t>Universidade Aveiro</t>
  </si>
  <si>
    <t>Universidade de Santiago de Compostela</t>
  </si>
  <si>
    <t>Universitat de Barcelona (UB)</t>
  </si>
  <si>
    <t>UCAM</t>
  </si>
  <si>
    <t>Oviedo</t>
  </si>
  <si>
    <t>Universidad Autónoma de Baja California, México</t>
  </si>
  <si>
    <t>Universidad de Nis, Serbia</t>
  </si>
  <si>
    <t>Universidade do Minho (Braga - Portugal)</t>
  </si>
  <si>
    <t>Universiadade do Minho</t>
  </si>
  <si>
    <t>Pontificia Universidad Católica del Ecuador</t>
  </si>
  <si>
    <t>National Digital Switching System Engineering and Technology Research Center</t>
  </si>
  <si>
    <t>Universidad de las Islas Baleares</t>
  </si>
  <si>
    <t>Universidad de Cádiz</t>
  </si>
  <si>
    <t>Universidad de Granada</t>
  </si>
  <si>
    <t>Alcalá de Henares</t>
  </si>
  <si>
    <t>UNIVERSITY OF MONTENEGRO</t>
  </si>
  <si>
    <t>Universidade lusofona e universidade catolica do porto</t>
  </si>
  <si>
    <t>Universidade Lusíada Por</t>
  </si>
  <si>
    <t>UTN Argentina</t>
  </si>
  <si>
    <t>Escola Superior de Saúde</t>
  </si>
  <si>
    <t>Universidad Católica Boliviana "San Pablo"</t>
  </si>
  <si>
    <t>Universidade Nova de Lisboa</t>
  </si>
  <si>
    <t>Universidad de Vigo y Universidad de Santiago</t>
  </si>
  <si>
    <t>University of Lisbon -Intituto Superior Tecnico (Ulisboa - IST)</t>
  </si>
  <si>
    <t>Unicamp</t>
  </si>
  <si>
    <t>Universidade Técnica de Lisboa</t>
  </si>
  <si>
    <t>Unversiada Ahmed Ben Ahmed Oran Argelia</t>
  </si>
  <si>
    <t>Facultad de Ciencias Jurídicas y Sociales UNLP La Plata Argentina</t>
  </si>
  <si>
    <t>University of Novi Sad</t>
  </si>
  <si>
    <t>Universidade  da Coruña</t>
  </si>
  <si>
    <t>Asia</t>
  </si>
  <si>
    <t>Africa</t>
  </si>
  <si>
    <t>China</t>
  </si>
  <si>
    <t>Luso Brasileira</t>
  </si>
  <si>
    <t>Serbia</t>
  </si>
  <si>
    <t>Data</t>
  </si>
  <si>
    <t>Brasileira</t>
  </si>
  <si>
    <t>curso 2017-2018</t>
  </si>
  <si>
    <t>Xuño de 2019</t>
  </si>
  <si>
    <t>14 de marzo ata o 14 de abril de 2019</t>
  </si>
  <si>
    <t>Programa de Doutoramento en Ciencias Mariñas, Tecnoloxía e Xestión [Programa de Doctorado conjunto de Universidad de A Coruña, Universidad de Santiago de Compostela, Universidad de Vigo, Universidade de Aveiro (Portugal), Universidade de Trás-os-Montes</t>
  </si>
  <si>
    <t>Programa de Doutoramento en Estudos Ingleses Avanzados: Lingüística, Literatura e Cultura</t>
  </si>
  <si>
    <t>Programa de Doutoramento en Métodos Matemáticos e Simulación Numérica en Enxeñaría e Ciencias Aplicadas</t>
  </si>
  <si>
    <t>Programa de Doutoramento en Equidade e Innovación en Educación</t>
  </si>
  <si>
    <t>Programa de Doutoramento en Ciencia e Tecnoloxía Química pola Universidade de Santiago de Compostela e a Universidade de Vigo</t>
  </si>
  <si>
    <t>Programa de Doutoramento en Tradución e Paratradución</t>
  </si>
  <si>
    <t>Programa de Doutoramento en Láser, Fotónica e Visión pola Universidade da Coruña, a Universidade de Santiago de Compostela e a Universidade de Vigo</t>
  </si>
  <si>
    <t>Programa de Doutoramento en Metodoloxía e Aplicacións en Ciencias da Vida</t>
  </si>
  <si>
    <t>Programa de Doutoramento en Investigación en Tecnoloxías e Procesos Avanzados na Industria</t>
  </si>
  <si>
    <t>Programa de Doutoramento en Sistemas de Software Intelixentes e Adaptables</t>
  </si>
  <si>
    <t>Programa de Doutoramento en Física Aplicada</t>
  </si>
  <si>
    <t>Programa de Doutoramento en Neurociencia e Psicoloxía Clínica pola Universidade de A Coruña, a Universidade de Santiago de Compostela e a Universidade de Vigo</t>
  </si>
  <si>
    <t>Programa de Doutoramento en Ciencias do Deporte, Educación Física e Actividade Física Saudable</t>
  </si>
  <si>
    <t>Programa de Doutoramento en Estudos Literarios</t>
  </si>
  <si>
    <t>Programa de Doutoramento en Protección do Patrimonio Cultural</t>
  </si>
  <si>
    <t>Programa de Doutoramento en Ordenación Xurídica do Mercado</t>
  </si>
  <si>
    <t>Programa de Doutoramento en Ecosistemas Terrestres, Usos Sustentables e Implicacións Ambientais</t>
  </si>
  <si>
    <t xml:space="preserve">Programa de doutoramento en Comunicación </t>
  </si>
  <si>
    <t>Programa de Doutoramento en Tecnoloxías da Información e as Comunicacións pola Universidade de Vigo</t>
  </si>
  <si>
    <t>Programa de Doutoramento en Eficiencia Enerxética e Sustentabilidade en Enxeñaría e Arquitectura</t>
  </si>
  <si>
    <t>Programa de Doutoramento en Estatística e Investigación Operativa</t>
  </si>
  <si>
    <t>Programa de Doutoramento en Análise Económica e Estratexia Empresarial</t>
  </si>
  <si>
    <t xml:space="preserve">Programa de Doutoramento en Xestión e Resolución de Conflictos. Menores, Familia e Xustiza Terapéutica </t>
  </si>
  <si>
    <t>Programa de Doutoramento en Creación e Investigación en Arte Contemporáneo pola Universidade de Vigo</t>
  </si>
  <si>
    <t>Programa de Doutoramento en Ciencias da Educación e do Comportamento</t>
  </si>
  <si>
    <t>Programa de Doutoramento en Enxeñaría Química</t>
  </si>
  <si>
    <t>preg. 1M</t>
  </si>
  <si>
    <t>preg. M0</t>
  </si>
  <si>
    <t>preg. M1</t>
  </si>
  <si>
    <t>preg. MM</t>
  </si>
  <si>
    <t>preg. M3</t>
  </si>
  <si>
    <t>preg. M4</t>
  </si>
  <si>
    <t>preg. M5</t>
  </si>
  <si>
    <t>preg. M6</t>
  </si>
  <si>
    <t>preg. M7</t>
  </si>
  <si>
    <t>preg. M8</t>
  </si>
  <si>
    <t>preg. M9</t>
  </si>
  <si>
    <t>preg. 3M</t>
  </si>
  <si>
    <t>bloque M</t>
  </si>
  <si>
    <t>mulleres bloque M</t>
  </si>
  <si>
    <t>homes bloque M</t>
  </si>
  <si>
    <t>I01D0MV06</t>
  </si>
  <si>
    <t>O03D040V06</t>
  </si>
  <si>
    <t>P03D039V06</t>
  </si>
  <si>
    <t>PROMEDIOS UNIVERSIDADE POR PREGUNTA E BLOQUE</t>
  </si>
  <si>
    <t>PROMEDIOS PREGUNTA</t>
  </si>
  <si>
    <t>PROMEDIOS BLOQUE</t>
  </si>
  <si>
    <t>PROMEDIO GLOBAL</t>
  </si>
  <si>
    <t>RESULTADOS DESAGREGADOS POR SEXO</t>
  </si>
  <si>
    <t>Mulleres (M)</t>
  </si>
  <si>
    <t>Homes (H)</t>
  </si>
  <si>
    <t>Nº Respuestas mulleres</t>
  </si>
  <si>
    <t>Nº Respostas homes</t>
  </si>
  <si>
    <t>Sobre a información xeral do programa</t>
  </si>
  <si>
    <t>Sobre os procedementos administrativos</t>
  </si>
  <si>
    <t>Sobre os axentes implicados</t>
  </si>
  <si>
    <t>Sobre os recursos</t>
  </si>
  <si>
    <t>Sobre a oferta formativa</t>
  </si>
  <si>
    <t>Total homes</t>
  </si>
  <si>
    <t>Total mulleres</t>
  </si>
  <si>
    <t>Informe de resultados da enquisa de satisfacción do estudantado de 3º ano de doutoramento -2017/18- (síntese)</t>
  </si>
  <si>
    <t>Programa de Doutoramento en Auga</t>
  </si>
  <si>
    <r>
      <t xml:space="preserve">Universidade de Vigo
</t>
    </r>
    <r>
      <rPr>
        <sz val="14"/>
        <color theme="1"/>
        <rFont val="Arial"/>
        <family val="2"/>
      </rPr>
      <t>(media)</t>
    </r>
  </si>
  <si>
    <t>Programa de Doutoramento en Creatividade e Innovación Social e Sostible</t>
  </si>
  <si>
    <t>Doutoramento en Química Teórica e Modelización Computacíonal/Theoretical Chemistry and Computacional Modelling</t>
  </si>
  <si>
    <t>2017/18</t>
  </si>
  <si>
    <t>bloque 2</t>
  </si>
  <si>
    <t>Bloque 1
Información xeral do programa</t>
  </si>
  <si>
    <t>Bloque 2
Os procedementos administrativos</t>
  </si>
  <si>
    <t>Bloque 3
Os axentes implicados</t>
  </si>
  <si>
    <t>Bloque 4
Os recursos</t>
  </si>
  <si>
    <t>Bloque 5
Oferta formativa</t>
  </si>
  <si>
    <t>Enquisa de satisfacción do estudantado do 3º ano cos programas de doutoramento</t>
  </si>
  <si>
    <t>As celas en branco nos resultados de participación indican que a poboación para o programa de doutoramento, nun ano determinado, é nula.</t>
  </si>
  <si>
    <t>As celas en branco nos resultados de satisfacción (xerais, por bloques ou por preguntas) indican que non existen respostas dispoñibles (ben porque non hai poboación, porque non hai participación ou porque non hai respostas para determinadas preguntas).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</si>
</sst>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C0A]d\-mmm;@"/>
    <numFmt numFmtId="165" formatCode="0.0%"/>
    <numFmt numFmtId="166" formatCode="0.00;;@"/>
  </numFmts>
  <fonts count="51" x14ac:knownFonts="1">
    <font>
      <sz val="11"/>
      <color theme="1"/>
      <name val="Calibri"/>
      <family val="2"/>
      <scheme val="minor"/>
    </font>
    <font>
      <sz val="10"/>
      <name val="Arial"/>
      <family val="2"/>
    </font>
    <font>
      <sz val="22"/>
      <name val="Arial"/>
      <family val="2"/>
    </font>
    <font>
      <b/>
      <sz val="22"/>
      <color theme="5" tint="-0.249977111117893"/>
      <name val="Times New Roman"/>
      <family val="1"/>
    </font>
    <font>
      <b/>
      <sz val="22"/>
      <name val="Arial Black"/>
      <family val="2"/>
    </font>
    <font>
      <sz val="22"/>
      <color rgb="FF00B0F0"/>
      <name val="Arial"/>
      <family val="2"/>
    </font>
    <font>
      <b/>
      <sz val="22"/>
      <color rgb="FF00B0F0"/>
      <name val="Arial Black"/>
      <family val="2"/>
    </font>
    <font>
      <sz val="10"/>
      <name val="New Baskerville"/>
      <family val="1"/>
    </font>
    <font>
      <sz val="11"/>
      <color theme="1"/>
      <name val="New Baskerville"/>
      <family val="1"/>
    </font>
    <font>
      <sz val="22"/>
      <name val="New Baskerville"/>
      <family val="1"/>
    </font>
    <font>
      <sz val="18"/>
      <name val="Arial"/>
      <family val="2"/>
    </font>
    <font>
      <sz val="18"/>
      <name val="New Baskerville"/>
      <family val="1"/>
    </font>
    <font>
      <sz val="14"/>
      <name val="New Baskerville"/>
      <family val="1"/>
    </font>
    <font>
      <sz val="11"/>
      <name val="New Baskerville"/>
      <family val="1"/>
    </font>
    <font>
      <sz val="12"/>
      <color theme="5" tint="-0.249977111117893"/>
      <name val="New Baskerville"/>
      <family val="1"/>
    </font>
    <font>
      <sz val="22"/>
      <color rgb="FFC66211"/>
      <name val="New Baskerville"/>
      <family val="1"/>
    </font>
    <font>
      <u/>
      <sz val="11"/>
      <color theme="10"/>
      <name val="Calibri"/>
      <family val="2"/>
      <scheme val="minor"/>
    </font>
    <font>
      <u/>
      <sz val="11"/>
      <color theme="10"/>
      <name val="New Baskerville"/>
      <family val="1"/>
    </font>
    <font>
      <u/>
      <sz val="18"/>
      <color theme="10"/>
      <name val="New Baskerville"/>
      <family val="1"/>
    </font>
    <font>
      <sz val="11"/>
      <color theme="1"/>
      <name val="Calibri"/>
      <family val="2"/>
      <scheme val="minor"/>
    </font>
    <font>
      <sz val="11"/>
      <color rgb="FFFF0000"/>
      <name val="Calibri"/>
      <family val="2"/>
      <scheme val="minor"/>
    </font>
    <font>
      <sz val="12"/>
      <name val="New Baskerville"/>
      <family val="1"/>
    </font>
    <font>
      <sz val="16"/>
      <name val="New Baskerville"/>
      <family val="1"/>
    </font>
    <font>
      <sz val="16"/>
      <color theme="5" tint="-0.249977111117893"/>
      <name val="New Baskerville"/>
      <family val="1"/>
    </font>
    <font>
      <sz val="14"/>
      <color theme="1"/>
      <name val="Calibri"/>
      <family val="2"/>
      <scheme val="minor"/>
    </font>
    <font>
      <sz val="11"/>
      <color theme="0"/>
      <name val="Calibri"/>
      <family val="2"/>
      <scheme val="minor"/>
    </font>
    <font>
      <sz val="22"/>
      <color rgb="FF0070C0"/>
      <name val="New Baskerville"/>
      <family val="1"/>
    </font>
    <font>
      <sz val="12"/>
      <color rgb="FF7030A0"/>
      <name val="New Baskerville"/>
      <family val="1"/>
    </font>
    <font>
      <sz val="12"/>
      <color theme="1"/>
      <name val="New Baskerville"/>
      <family val="1"/>
    </font>
    <font>
      <sz val="16"/>
      <color rgb="FF7030A0"/>
      <name val="New Baskerville"/>
      <family val="1"/>
    </font>
    <font>
      <sz val="11"/>
      <color rgb="FF0070C0"/>
      <name val="Calibri"/>
      <family val="2"/>
      <scheme val="minor"/>
    </font>
    <font>
      <sz val="9"/>
      <color indexed="81"/>
      <name val="Tahoma"/>
      <family val="2"/>
    </font>
    <font>
      <b/>
      <sz val="9"/>
      <color indexed="81"/>
      <name val="Tahoma"/>
      <family val="2"/>
    </font>
    <font>
      <sz val="22"/>
      <color rgb="FF0070C0"/>
      <name val="Arial"/>
      <family val="2"/>
    </font>
    <font>
      <sz val="11"/>
      <color theme="1"/>
      <name val="Arial"/>
      <family val="2"/>
    </font>
    <font>
      <b/>
      <sz val="11"/>
      <color theme="1"/>
      <name val="Arial"/>
      <family val="2"/>
    </font>
    <font>
      <sz val="12"/>
      <color theme="1"/>
      <name val="Arial"/>
      <family val="2"/>
    </font>
    <font>
      <sz val="12"/>
      <name val="Arial"/>
      <family val="2"/>
    </font>
    <font>
      <b/>
      <sz val="12"/>
      <color theme="1"/>
      <name val="Arial"/>
      <family val="2"/>
    </font>
    <font>
      <i/>
      <sz val="11"/>
      <color theme="1"/>
      <name val="Arial"/>
      <family val="2"/>
    </font>
    <font>
      <sz val="12"/>
      <color rgb="FF0070C0"/>
      <name val="Arial"/>
      <family val="2"/>
    </font>
    <font>
      <b/>
      <sz val="14"/>
      <color theme="1"/>
      <name val="Arial"/>
      <family val="2"/>
    </font>
    <font>
      <sz val="14"/>
      <color rgb="FF0070C0"/>
      <name val="Arial"/>
      <family val="2"/>
    </font>
    <font>
      <sz val="12"/>
      <color rgb="FF00B050"/>
      <name val="Arial"/>
      <family val="2"/>
    </font>
    <font>
      <b/>
      <sz val="18"/>
      <color rgb="FF0070C0"/>
      <name val="Arial"/>
      <family val="2"/>
    </font>
    <font>
      <b/>
      <sz val="14"/>
      <name val="Arial"/>
      <family val="2"/>
    </font>
    <font>
      <sz val="14"/>
      <color theme="1"/>
      <name val="Arial"/>
      <family val="2"/>
    </font>
    <font>
      <b/>
      <sz val="12"/>
      <name val="Arial"/>
      <family val="2"/>
    </font>
    <font>
      <b/>
      <i/>
      <sz val="12"/>
      <color theme="1"/>
      <name val="Arial"/>
      <family val="2"/>
    </font>
    <font>
      <b/>
      <sz val="12"/>
      <color theme="0"/>
      <name val="Arial"/>
      <family val="2"/>
    </font>
    <font>
      <b/>
      <sz val="16"/>
      <color theme="1"/>
      <name val="Arial"/>
      <family val="2"/>
    </font>
  </fonts>
  <fills count="9">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104">
    <border>
      <left/>
      <right/>
      <top/>
      <bottom/>
      <diagonal/>
    </border>
    <border>
      <left style="medium">
        <color rgb="FFC66211"/>
      </left>
      <right/>
      <top style="medium">
        <color rgb="FFC66211"/>
      </top>
      <bottom/>
      <diagonal/>
    </border>
    <border>
      <left/>
      <right/>
      <top style="medium">
        <color rgb="FFC66211"/>
      </top>
      <bottom/>
      <diagonal/>
    </border>
    <border>
      <left/>
      <right style="medium">
        <color rgb="FFC66211"/>
      </right>
      <top style="medium">
        <color rgb="FFC66211"/>
      </top>
      <bottom/>
      <diagonal/>
    </border>
    <border>
      <left style="medium">
        <color rgb="FFC66211"/>
      </left>
      <right/>
      <top/>
      <bottom/>
      <diagonal/>
    </border>
    <border>
      <left/>
      <right style="medium">
        <color rgb="FFC66211"/>
      </right>
      <top/>
      <bottom/>
      <diagonal/>
    </border>
    <border>
      <left style="medium">
        <color rgb="FFC66211"/>
      </left>
      <right/>
      <top/>
      <bottom style="medium">
        <color rgb="FFC66211"/>
      </bottom>
      <diagonal/>
    </border>
    <border>
      <left/>
      <right/>
      <top/>
      <bottom style="medium">
        <color rgb="FFC66211"/>
      </bottom>
      <diagonal/>
    </border>
    <border>
      <left/>
      <right style="medium">
        <color rgb="FFC66211"/>
      </right>
      <top/>
      <bottom style="medium">
        <color rgb="FFC66211"/>
      </bottom>
      <diagonal/>
    </border>
    <border>
      <left style="medium">
        <color rgb="FFC66211"/>
      </left>
      <right/>
      <top style="medium">
        <color rgb="FFC66211"/>
      </top>
      <bottom style="medium">
        <color rgb="FFC66211"/>
      </bottom>
      <diagonal/>
    </border>
    <border>
      <left/>
      <right/>
      <top style="medium">
        <color rgb="FFC66211"/>
      </top>
      <bottom style="medium">
        <color rgb="FFC66211"/>
      </bottom>
      <diagonal/>
    </border>
    <border>
      <left/>
      <right style="medium">
        <color rgb="FFC66211"/>
      </right>
      <top style="medium">
        <color rgb="FFC66211"/>
      </top>
      <bottom style="medium">
        <color rgb="FFC66211"/>
      </bottom>
      <diagonal/>
    </border>
    <border>
      <left/>
      <right/>
      <top/>
      <bottom style="thin">
        <color rgb="FFC66211"/>
      </bottom>
      <diagonal/>
    </border>
    <border>
      <left/>
      <right/>
      <top style="thin">
        <color rgb="FFC66211"/>
      </top>
      <bottom style="thin">
        <color rgb="FFC66211"/>
      </bottom>
      <diagonal/>
    </border>
    <border>
      <left/>
      <right/>
      <top style="thin">
        <color rgb="FFC66211"/>
      </top>
      <bottom/>
      <diagonal/>
    </border>
    <border>
      <left style="thin">
        <color rgb="FFC66211"/>
      </left>
      <right/>
      <top style="thin">
        <color rgb="FFC66211"/>
      </top>
      <bottom style="thin">
        <color rgb="FFC66211"/>
      </bottom>
      <diagonal/>
    </border>
    <border>
      <left style="thin">
        <color rgb="FFC66211"/>
      </left>
      <right/>
      <top/>
      <bottom/>
      <diagonal/>
    </border>
    <border>
      <left style="thin">
        <color rgb="FFC66211"/>
      </left>
      <right/>
      <top style="thin">
        <color rgb="FFC66211"/>
      </top>
      <bottom/>
      <diagonal/>
    </border>
    <border>
      <left style="thin">
        <color rgb="FFC66211"/>
      </left>
      <right/>
      <top/>
      <bottom style="thin">
        <color rgb="FFC66211"/>
      </bottom>
      <diagonal/>
    </border>
    <border>
      <left style="thin">
        <color rgb="FFC66211"/>
      </left>
      <right style="medium">
        <color rgb="FFC66211"/>
      </right>
      <top/>
      <bottom/>
      <diagonal/>
    </border>
    <border>
      <left/>
      <right style="thin">
        <color rgb="FFC66211"/>
      </right>
      <top style="thin">
        <color rgb="FFC66211"/>
      </top>
      <bottom/>
      <diagonal/>
    </border>
    <border>
      <left/>
      <right style="thin">
        <color rgb="FFC66211"/>
      </right>
      <top/>
      <bottom/>
      <diagonal/>
    </border>
    <border>
      <left/>
      <right style="thin">
        <color rgb="FFC66211"/>
      </right>
      <top/>
      <bottom style="thin">
        <color rgb="FFC66211"/>
      </bottom>
      <diagonal/>
    </border>
    <border>
      <left/>
      <right style="medium">
        <color rgb="FFC66211"/>
      </right>
      <top/>
      <bottom style="thin">
        <color rgb="FFC66211"/>
      </bottom>
      <diagonal/>
    </border>
    <border>
      <left style="medium">
        <color rgb="FFC66211"/>
      </left>
      <right/>
      <top style="thin">
        <color rgb="FFC66211"/>
      </top>
      <bottom/>
      <diagonal/>
    </border>
    <border>
      <left style="thin">
        <color rgb="FFC66211"/>
      </left>
      <right style="thin">
        <color rgb="FFC66211"/>
      </right>
      <top style="thin">
        <color rgb="FFC66211"/>
      </top>
      <bottom style="thin">
        <color rgb="FFC66211"/>
      </bottom>
      <diagonal/>
    </border>
    <border>
      <left/>
      <right style="thin">
        <color rgb="FFC66211"/>
      </right>
      <top style="thin">
        <color rgb="FFC66211"/>
      </top>
      <bottom style="thin">
        <color rgb="FFC66211"/>
      </bottom>
      <diagonal/>
    </border>
    <border>
      <left style="thin">
        <color rgb="FFC66211"/>
      </left>
      <right style="thin">
        <color rgb="FFC66211"/>
      </right>
      <top style="thin">
        <color rgb="FFC66211"/>
      </top>
      <bottom/>
      <diagonal/>
    </border>
    <border>
      <left style="medium">
        <color rgb="FFC66211"/>
      </left>
      <right style="thin">
        <color rgb="FFC66211"/>
      </right>
      <top style="thin">
        <color rgb="FFC66211"/>
      </top>
      <bottom/>
      <diagonal/>
    </border>
    <border>
      <left style="thin">
        <color rgb="FFC66211"/>
      </left>
      <right style="medium">
        <color rgb="FFC66211"/>
      </right>
      <top style="thin">
        <color rgb="FFC66211"/>
      </top>
      <bottom/>
      <diagonal/>
    </border>
    <border>
      <left/>
      <right style="medium">
        <color rgb="FFC66211"/>
      </right>
      <top style="medium">
        <color rgb="FFC66211"/>
      </top>
      <bottom style="thin">
        <color rgb="FFC66211"/>
      </bottom>
      <diagonal/>
    </border>
    <border>
      <left style="thin">
        <color rgb="FFC66211"/>
      </left>
      <right style="medium">
        <color rgb="FFC66211"/>
      </right>
      <top style="thin">
        <color rgb="FFC66211"/>
      </top>
      <bottom style="thin">
        <color rgb="FFC66211"/>
      </bottom>
      <diagonal/>
    </border>
    <border>
      <left/>
      <right/>
      <top style="hair">
        <color rgb="FFC66211"/>
      </top>
      <bottom style="hair">
        <color rgb="FFC66211"/>
      </bottom>
      <diagonal/>
    </border>
    <border>
      <left style="thin">
        <color rgb="FFFFC000"/>
      </left>
      <right/>
      <top style="thin">
        <color rgb="FFFFC000"/>
      </top>
      <bottom/>
      <diagonal/>
    </border>
    <border>
      <left/>
      <right/>
      <top style="thin">
        <color rgb="FFFFC000"/>
      </top>
      <bottom/>
      <diagonal/>
    </border>
    <border>
      <left style="thin">
        <color rgb="FFC66211"/>
      </left>
      <right/>
      <top style="thin">
        <color rgb="FFC66211"/>
      </top>
      <bottom style="hair">
        <color rgb="FFC66211"/>
      </bottom>
      <diagonal/>
    </border>
    <border>
      <left/>
      <right/>
      <top style="thin">
        <color rgb="FFC66211"/>
      </top>
      <bottom style="hair">
        <color rgb="FFC66211"/>
      </bottom>
      <diagonal/>
    </border>
    <border>
      <left style="thin">
        <color rgb="FFC66211"/>
      </left>
      <right/>
      <top style="hair">
        <color rgb="FFC66211"/>
      </top>
      <bottom style="hair">
        <color rgb="FFC66211"/>
      </bottom>
      <diagonal/>
    </border>
    <border>
      <left/>
      <right style="thin">
        <color rgb="FFC66211"/>
      </right>
      <top style="hair">
        <color rgb="FFC66211"/>
      </top>
      <bottom style="hair">
        <color rgb="FFC66211"/>
      </bottom>
      <diagonal/>
    </border>
    <border>
      <left/>
      <right/>
      <top style="hair">
        <color rgb="FFC66211"/>
      </top>
      <bottom/>
      <diagonal/>
    </border>
    <border>
      <left style="medium">
        <color rgb="FFC66211"/>
      </left>
      <right style="thin">
        <color rgb="FFC66211"/>
      </right>
      <top style="thin">
        <color rgb="FFC66211"/>
      </top>
      <bottom style="medium">
        <color rgb="FFC66211"/>
      </bottom>
      <diagonal/>
    </border>
    <border>
      <left style="thin">
        <color rgb="FFC66211"/>
      </left>
      <right/>
      <top style="thin">
        <color rgb="FFC66211"/>
      </top>
      <bottom style="medium">
        <color rgb="FFC66211"/>
      </bottom>
      <diagonal/>
    </border>
    <border>
      <left style="thin">
        <color rgb="FFC66211"/>
      </left>
      <right style="medium">
        <color rgb="FFC66211"/>
      </right>
      <top style="thin">
        <color rgb="FFC66211"/>
      </top>
      <bottom style="medium">
        <color rgb="FFC66211"/>
      </bottom>
      <diagonal/>
    </border>
    <border>
      <left style="medium">
        <color rgb="FFC66211"/>
      </left>
      <right style="thin">
        <color rgb="FFC66211"/>
      </right>
      <top/>
      <bottom/>
      <diagonal/>
    </border>
    <border>
      <left style="thin">
        <color rgb="FFC66211"/>
      </left>
      <right style="thin">
        <color rgb="FFC66211"/>
      </right>
      <top/>
      <bottom/>
      <diagonal/>
    </border>
    <border>
      <left/>
      <right style="medium">
        <color rgb="FFC66211"/>
      </right>
      <top style="thin">
        <color rgb="FFC66211"/>
      </top>
      <bottom style="thin">
        <color rgb="FFC66211"/>
      </bottom>
      <diagonal/>
    </border>
    <border>
      <left style="medium">
        <color rgb="FFC66211"/>
      </left>
      <right/>
      <top style="thin">
        <color rgb="FFC66211"/>
      </top>
      <bottom style="medium">
        <color rgb="FFC66211"/>
      </bottom>
      <diagonal/>
    </border>
    <border>
      <left/>
      <right style="medium">
        <color rgb="FFC66211"/>
      </right>
      <top style="thin">
        <color rgb="FFC66211"/>
      </top>
      <bottom style="medium">
        <color rgb="FFC66211"/>
      </bottom>
      <diagonal/>
    </border>
    <border>
      <left style="medium">
        <color rgb="FFC66211"/>
      </left>
      <right style="hair">
        <color rgb="FFC66211"/>
      </right>
      <top/>
      <bottom style="medium">
        <color rgb="FFC66211"/>
      </bottom>
      <diagonal/>
    </border>
    <border>
      <left style="hair">
        <color rgb="FFC66211"/>
      </left>
      <right style="medium">
        <color rgb="FFC66211"/>
      </right>
      <top/>
      <bottom style="medium">
        <color rgb="FFC66211"/>
      </bottom>
      <diagonal/>
    </border>
    <border>
      <left/>
      <right/>
      <top style="medium">
        <color rgb="FFC66211"/>
      </top>
      <bottom style="thin">
        <color rgb="FFC66211"/>
      </bottom>
      <diagonal/>
    </border>
    <border>
      <left style="medium">
        <color rgb="FFC66211"/>
      </left>
      <right/>
      <top style="thin">
        <color rgb="FFC66211"/>
      </top>
      <bottom style="thin">
        <color rgb="FFC66211"/>
      </bottom>
      <diagonal/>
    </border>
    <border>
      <left style="medium">
        <color rgb="FFC66211"/>
      </left>
      <right style="hair">
        <color rgb="FFC66211"/>
      </right>
      <top style="thin">
        <color rgb="FFC66211"/>
      </top>
      <bottom style="medium">
        <color rgb="FFC66211"/>
      </bottom>
      <diagonal/>
    </border>
    <border>
      <left style="hair">
        <color rgb="FFC66211"/>
      </left>
      <right style="hair">
        <color rgb="FFC66211"/>
      </right>
      <top style="thin">
        <color rgb="FFC66211"/>
      </top>
      <bottom style="medium">
        <color rgb="FFC66211"/>
      </bottom>
      <diagonal/>
    </border>
    <border>
      <left style="hair">
        <color rgb="FFC66211"/>
      </left>
      <right style="medium">
        <color rgb="FFC66211"/>
      </right>
      <top style="thin">
        <color rgb="FFC66211"/>
      </top>
      <bottom style="medium">
        <color rgb="FFC66211"/>
      </bottom>
      <diagonal/>
    </border>
    <border>
      <left/>
      <right style="thin">
        <color rgb="FFC66211"/>
      </right>
      <top style="thin">
        <color rgb="FFC66211"/>
      </top>
      <bottom style="medium">
        <color rgb="FFC66211"/>
      </bottom>
      <diagonal/>
    </border>
    <border>
      <left/>
      <right/>
      <top style="thin">
        <color rgb="FFC66211"/>
      </top>
      <bottom style="medium">
        <color rgb="FFC66211"/>
      </bottom>
      <diagonal/>
    </border>
    <border>
      <left style="thin">
        <color rgb="FFC66211"/>
      </left>
      <right/>
      <top style="medium">
        <color rgb="FFC66211"/>
      </top>
      <bottom style="hair">
        <color rgb="FFC66211"/>
      </bottom>
      <diagonal/>
    </border>
    <border>
      <left/>
      <right/>
      <top style="medium">
        <color rgb="FFC66211"/>
      </top>
      <bottom style="hair">
        <color rgb="FFC66211"/>
      </bottom>
      <diagonal/>
    </border>
    <border>
      <left style="medium">
        <color rgb="FFC66211"/>
      </left>
      <right/>
      <top style="medium">
        <color rgb="FFC66211"/>
      </top>
      <bottom style="hair">
        <color rgb="FFC66211"/>
      </bottom>
      <diagonal/>
    </border>
    <border>
      <left/>
      <right style="medium">
        <color rgb="FFC66211"/>
      </right>
      <top style="medium">
        <color rgb="FFC66211"/>
      </top>
      <bottom style="hair">
        <color rgb="FFC66211"/>
      </bottom>
      <diagonal/>
    </border>
    <border>
      <left style="medium">
        <color rgb="FFC66211"/>
      </left>
      <right/>
      <top style="hair">
        <color rgb="FFC66211"/>
      </top>
      <bottom style="hair">
        <color rgb="FFC66211"/>
      </bottom>
      <diagonal/>
    </border>
    <border>
      <left/>
      <right style="medium">
        <color rgb="FFC66211"/>
      </right>
      <top style="hair">
        <color rgb="FFC66211"/>
      </top>
      <bottom style="hair">
        <color rgb="FFC66211"/>
      </bottom>
      <diagonal/>
    </border>
    <border>
      <left style="thin">
        <color rgb="FFC66211"/>
      </left>
      <right/>
      <top style="hair">
        <color rgb="FFC66211"/>
      </top>
      <bottom style="medium">
        <color rgb="FFC66211"/>
      </bottom>
      <diagonal/>
    </border>
    <border>
      <left/>
      <right/>
      <top style="hair">
        <color rgb="FFC66211"/>
      </top>
      <bottom style="medium">
        <color rgb="FFC66211"/>
      </bottom>
      <diagonal/>
    </border>
    <border>
      <left style="medium">
        <color rgb="FFC66211"/>
      </left>
      <right style="hair">
        <color rgb="FFC66211"/>
      </right>
      <top style="medium">
        <color rgb="FFC66211"/>
      </top>
      <bottom style="hair">
        <color rgb="FFC66211"/>
      </bottom>
      <diagonal/>
    </border>
    <border>
      <left style="hair">
        <color rgb="FFC66211"/>
      </left>
      <right style="medium">
        <color rgb="FFC66211"/>
      </right>
      <top style="medium">
        <color rgb="FFC66211"/>
      </top>
      <bottom style="hair">
        <color rgb="FFC66211"/>
      </bottom>
      <diagonal/>
    </border>
    <border>
      <left style="medium">
        <color rgb="FFC66211"/>
      </left>
      <right style="hair">
        <color rgb="FFC66211"/>
      </right>
      <top style="hair">
        <color rgb="FFC66211"/>
      </top>
      <bottom style="hair">
        <color rgb="FFC66211"/>
      </bottom>
      <diagonal/>
    </border>
    <border>
      <left style="hair">
        <color rgb="FFC66211"/>
      </left>
      <right style="medium">
        <color rgb="FFC66211"/>
      </right>
      <top style="hair">
        <color rgb="FFC66211"/>
      </top>
      <bottom style="hair">
        <color rgb="FFC66211"/>
      </bottom>
      <diagonal/>
    </border>
    <border>
      <left style="medium">
        <color rgb="FFC66211"/>
      </left>
      <right style="hair">
        <color rgb="FFC66211"/>
      </right>
      <top/>
      <bottom/>
      <diagonal/>
    </border>
    <border>
      <left style="medium">
        <color rgb="FFC66211"/>
      </left>
      <right/>
      <top style="hair">
        <color rgb="FFC66211"/>
      </top>
      <bottom/>
      <diagonal/>
    </border>
    <border>
      <left style="hair">
        <color rgb="FFC66211"/>
      </left>
      <right style="medium">
        <color rgb="FFC66211"/>
      </right>
      <top style="medium">
        <color rgb="FFC66211"/>
      </top>
      <bottom style="medium">
        <color rgb="FFC66211"/>
      </bottom>
      <diagonal/>
    </border>
    <border>
      <left style="medium">
        <color rgb="FFC66211"/>
      </left>
      <right style="hair">
        <color rgb="FFC66211"/>
      </right>
      <top style="medium">
        <color rgb="FFC66211"/>
      </top>
      <bottom style="medium">
        <color rgb="FFC66211"/>
      </bottom>
      <diagonal/>
    </border>
    <border>
      <left style="medium">
        <color rgb="FFC66211"/>
      </left>
      <right style="thin">
        <color rgb="FFC66211"/>
      </right>
      <top style="medium">
        <color rgb="FFC66211"/>
      </top>
      <bottom style="medium">
        <color rgb="FFC66211"/>
      </bottom>
      <diagonal/>
    </border>
    <border>
      <left style="medium">
        <color rgb="FFC66211"/>
      </left>
      <right style="thin">
        <color rgb="FFC66211"/>
      </right>
      <top style="medium">
        <color rgb="FFC66211"/>
      </top>
      <bottom style="hair">
        <color rgb="FFC66211"/>
      </bottom>
      <diagonal/>
    </border>
    <border>
      <left style="medium">
        <color rgb="FFC66211"/>
      </left>
      <right style="thin">
        <color rgb="FFC66211"/>
      </right>
      <top style="hair">
        <color rgb="FFC66211"/>
      </top>
      <bottom style="hair">
        <color rgb="FFC66211"/>
      </bottom>
      <diagonal/>
    </border>
    <border>
      <left style="medium">
        <color rgb="FFC66211"/>
      </left>
      <right style="medium">
        <color rgb="FFC66211"/>
      </right>
      <top style="medium">
        <color rgb="FFC66211"/>
      </top>
      <bottom style="medium">
        <color rgb="FFC66211"/>
      </bottom>
      <diagonal/>
    </border>
    <border>
      <left style="medium">
        <color rgb="FFC66211"/>
      </left>
      <right style="medium">
        <color rgb="FFC66211"/>
      </right>
      <top style="medium">
        <color rgb="FFC66211"/>
      </top>
      <bottom style="hair">
        <color rgb="FFC66211"/>
      </bottom>
      <diagonal/>
    </border>
    <border>
      <left style="medium">
        <color rgb="FFC66211"/>
      </left>
      <right style="medium">
        <color rgb="FFC66211"/>
      </right>
      <top style="hair">
        <color rgb="FFC66211"/>
      </top>
      <bottom style="hair">
        <color rgb="FFC66211"/>
      </bottom>
      <diagonal/>
    </border>
    <border>
      <left style="hair">
        <color rgb="FFC66211"/>
      </left>
      <right/>
      <top style="medium">
        <color rgb="FFC66211"/>
      </top>
      <bottom style="medium">
        <color rgb="FFC66211"/>
      </bottom>
      <diagonal/>
    </border>
    <border>
      <left/>
      <right style="hair">
        <color rgb="FFC66211"/>
      </right>
      <top style="medium">
        <color rgb="FFC66211"/>
      </top>
      <bottom style="medium">
        <color rgb="FFC66211"/>
      </bottom>
      <diagonal/>
    </border>
    <border>
      <left style="hair">
        <color rgb="FFC66211"/>
      </left>
      <right/>
      <top style="medium">
        <color rgb="FFC66211"/>
      </top>
      <bottom style="hair">
        <color rgb="FFC66211"/>
      </bottom>
      <diagonal/>
    </border>
    <border>
      <left/>
      <right style="hair">
        <color rgb="FFC66211"/>
      </right>
      <top style="medium">
        <color rgb="FFC66211"/>
      </top>
      <bottom style="hair">
        <color rgb="FFC66211"/>
      </bottom>
      <diagonal/>
    </border>
    <border>
      <left style="hair">
        <color rgb="FFC66211"/>
      </left>
      <right/>
      <top style="hair">
        <color rgb="FFC66211"/>
      </top>
      <bottom style="hair">
        <color rgb="FFC66211"/>
      </bottom>
      <diagonal/>
    </border>
    <border>
      <left/>
      <right style="hair">
        <color rgb="FFC66211"/>
      </right>
      <top style="hair">
        <color rgb="FFC66211"/>
      </top>
      <bottom style="hair">
        <color rgb="FFC66211"/>
      </bottom>
      <diagonal/>
    </border>
    <border>
      <left style="medium">
        <color rgb="FFC66211"/>
      </left>
      <right style="hair">
        <color rgb="FFC66211"/>
      </right>
      <top style="medium">
        <color rgb="FFC66211"/>
      </top>
      <bottom/>
      <diagonal/>
    </border>
    <border>
      <left style="hair">
        <color rgb="FFC66211"/>
      </left>
      <right style="medium">
        <color rgb="FFC66211"/>
      </right>
      <top style="medium">
        <color rgb="FFC66211"/>
      </top>
      <bottom/>
      <diagonal/>
    </border>
    <border>
      <left style="thin">
        <color rgb="FFC66211"/>
      </left>
      <right/>
      <top style="medium">
        <color rgb="FFC66211"/>
      </top>
      <bottom/>
      <diagonal/>
    </border>
    <border>
      <left/>
      <right style="thin">
        <color rgb="FFC66211"/>
      </right>
      <top style="medium">
        <color rgb="FFC66211"/>
      </top>
      <bottom/>
      <diagonal/>
    </border>
    <border>
      <left style="hair">
        <color rgb="FFC66211"/>
      </left>
      <right style="medium">
        <color rgb="FFC66211"/>
      </right>
      <top/>
      <bottom/>
      <diagonal/>
    </border>
    <border>
      <left style="thin">
        <color rgb="FFC66211"/>
      </left>
      <right/>
      <top style="medium">
        <color rgb="FFC66211"/>
      </top>
      <bottom style="medium">
        <color rgb="FFC66211"/>
      </bottom>
      <diagonal/>
    </border>
    <border>
      <left/>
      <right style="thin">
        <color rgb="FFC66211"/>
      </right>
      <top style="medium">
        <color rgb="FFC66211"/>
      </top>
      <bottom style="medium">
        <color rgb="FFC66211"/>
      </bottom>
      <diagonal/>
    </border>
    <border>
      <left style="medium">
        <color rgb="FFC66211"/>
      </left>
      <right style="thin">
        <color rgb="FFC66211"/>
      </right>
      <top/>
      <bottom style="medium">
        <color rgb="FFC66211"/>
      </bottom>
      <diagonal/>
    </border>
    <border>
      <left style="thin">
        <color rgb="FFC66211"/>
      </left>
      <right style="thin">
        <color rgb="FFC66211"/>
      </right>
      <top style="medium">
        <color rgb="FFC66211"/>
      </top>
      <bottom style="hair">
        <color rgb="FFC66211"/>
      </bottom>
      <diagonal/>
    </border>
    <border>
      <left style="thin">
        <color rgb="FFC66211"/>
      </left>
      <right style="thin">
        <color rgb="FFC66211"/>
      </right>
      <top style="hair">
        <color rgb="FFC66211"/>
      </top>
      <bottom style="hair">
        <color rgb="FFC66211"/>
      </bottom>
      <diagonal/>
    </border>
    <border>
      <left style="thin">
        <color rgb="FFC66211"/>
      </left>
      <right style="thin">
        <color rgb="FFC66211"/>
      </right>
      <top style="medium">
        <color rgb="FFC66211"/>
      </top>
      <bottom style="medium">
        <color rgb="FFC66211"/>
      </bottom>
      <diagonal/>
    </border>
    <border>
      <left style="medium">
        <color rgb="FFC66211"/>
      </left>
      <right style="thin">
        <color rgb="FFC66211"/>
      </right>
      <top style="hair">
        <color rgb="FFC66211"/>
      </top>
      <bottom style="medium">
        <color rgb="FFC66211"/>
      </bottom>
      <diagonal/>
    </border>
    <border>
      <left style="thin">
        <color rgb="FFC66211"/>
      </left>
      <right style="thin">
        <color rgb="FFC66211"/>
      </right>
      <top style="hair">
        <color rgb="FFC66211"/>
      </top>
      <bottom style="medium">
        <color rgb="FFC66211"/>
      </bottom>
      <diagonal/>
    </border>
    <border>
      <left style="hair">
        <color rgb="FFC66211"/>
      </left>
      <right/>
      <top style="hair">
        <color rgb="FFC66211"/>
      </top>
      <bottom/>
      <diagonal/>
    </border>
    <border>
      <left style="medium">
        <color rgb="FFC66211"/>
      </left>
      <right style="hair">
        <color rgb="FFC66211"/>
      </right>
      <top style="hair">
        <color rgb="FFC66211"/>
      </top>
      <bottom style="medium">
        <color rgb="FFC66211"/>
      </bottom>
      <diagonal/>
    </border>
    <border>
      <left style="hair">
        <color rgb="FFC66211"/>
      </left>
      <right style="medium">
        <color rgb="FFC66211"/>
      </right>
      <top style="hair">
        <color rgb="FFC66211"/>
      </top>
      <bottom style="medium">
        <color rgb="FFC66211"/>
      </bottom>
      <diagonal/>
    </border>
    <border>
      <left style="medium">
        <color rgb="FFC66211"/>
      </left>
      <right/>
      <top style="hair">
        <color rgb="FFC66211"/>
      </top>
      <bottom style="medium">
        <color rgb="FFC66211"/>
      </bottom>
      <diagonal/>
    </border>
    <border>
      <left/>
      <right style="medium">
        <color rgb="FFC66211"/>
      </right>
      <top style="hair">
        <color rgb="FFC66211"/>
      </top>
      <bottom style="medium">
        <color rgb="FFC66211"/>
      </bottom>
      <diagonal/>
    </border>
    <border>
      <left/>
      <right style="medium">
        <color rgb="FFC66211"/>
      </right>
      <top style="thin">
        <color rgb="FFC66211"/>
      </top>
      <bottom/>
      <diagonal/>
    </border>
  </borders>
  <cellStyleXfs count="4">
    <xf numFmtId="0" fontId="0" fillId="0" borderId="0"/>
    <xf numFmtId="0" fontId="1" fillId="0" borderId="0"/>
    <xf numFmtId="0" fontId="16" fillId="0" borderId="0" applyNumberFormat="0" applyFill="0" applyBorder="0" applyAlignment="0" applyProtection="0"/>
    <xf numFmtId="9" fontId="19" fillId="0" borderId="0" applyFont="0" applyFill="0" applyBorder="0" applyAlignment="0" applyProtection="0"/>
  </cellStyleXfs>
  <cellXfs count="546">
    <xf numFmtId="0" fontId="0" fillId="0" borderId="0" xfId="0"/>
    <xf numFmtId="0" fontId="0" fillId="0" borderId="0" xfId="0" applyAlignment="1">
      <alignment vertical="center"/>
    </xf>
    <xf numFmtId="0" fontId="8" fillId="0" borderId="0" xfId="0" applyFont="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3" fillId="0" borderId="0" xfId="1" applyFont="1" applyAlignment="1">
      <alignment vertical="center"/>
    </xf>
    <xf numFmtId="0" fontId="10" fillId="0" borderId="0" xfId="1" applyFont="1" applyAlignment="1">
      <alignment vertical="center"/>
    </xf>
    <xf numFmtId="0" fontId="4" fillId="0" borderId="0" xfId="1" applyFont="1" applyAlignment="1">
      <alignment horizontal="left" vertical="center"/>
    </xf>
    <xf numFmtId="0" fontId="5" fillId="0" borderId="0" xfId="1" applyFont="1" applyAlignment="1">
      <alignment vertical="center"/>
    </xf>
    <xf numFmtId="0" fontId="6" fillId="0" borderId="0" xfId="1" applyFont="1" applyAlignment="1">
      <alignment horizontal="left" vertical="center"/>
    </xf>
    <xf numFmtId="0" fontId="13" fillId="0" borderId="0" xfId="1" applyFont="1" applyFill="1" applyBorder="1" applyAlignment="1">
      <alignment horizontal="left" vertical="center"/>
    </xf>
    <xf numFmtId="0" fontId="0" fillId="0" borderId="1" xfId="0" applyFill="1" applyBorder="1" applyAlignment="1">
      <alignment vertical="center"/>
    </xf>
    <xf numFmtId="0" fontId="8" fillId="0" borderId="2" xfId="0" applyFont="1" applyFill="1" applyBorder="1" applyAlignment="1">
      <alignment vertical="center"/>
    </xf>
    <xf numFmtId="0" fontId="0" fillId="0" borderId="3" xfId="0" applyFill="1" applyBorder="1" applyAlignment="1">
      <alignment vertical="center"/>
    </xf>
    <xf numFmtId="0" fontId="0" fillId="0" borderId="0" xfId="0" applyFill="1" applyAlignment="1">
      <alignment vertical="center"/>
    </xf>
    <xf numFmtId="0" fontId="2" fillId="0" borderId="4" xfId="1" applyFont="1" applyFill="1" applyBorder="1" applyAlignment="1">
      <alignment vertical="center"/>
    </xf>
    <xf numFmtId="0" fontId="9" fillId="0" borderId="0" xfId="1" applyFont="1" applyFill="1" applyBorder="1" applyAlignment="1">
      <alignment vertical="center"/>
    </xf>
    <xf numFmtId="0" fontId="14" fillId="0" borderId="0" xfId="1" applyFont="1" applyFill="1" applyBorder="1" applyAlignment="1">
      <alignment horizontal="right" vertical="center"/>
    </xf>
    <xf numFmtId="0" fontId="0" fillId="0" borderId="5" xfId="0" applyFill="1" applyBorder="1" applyAlignment="1">
      <alignment vertical="center"/>
    </xf>
    <xf numFmtId="0" fontId="2" fillId="0" borderId="0" xfId="1" applyFont="1" applyFill="1" applyAlignment="1">
      <alignment vertical="center"/>
    </xf>
    <xf numFmtId="0" fontId="2" fillId="0" borderId="5" xfId="1" applyFont="1" applyFill="1" applyBorder="1" applyAlignment="1">
      <alignment vertical="center"/>
    </xf>
    <xf numFmtId="0" fontId="10" fillId="0" borderId="4" xfId="1" applyFont="1" applyFill="1" applyBorder="1" applyAlignment="1">
      <alignment vertical="center"/>
    </xf>
    <xf numFmtId="0" fontId="11" fillId="0" borderId="0" xfId="1" applyFont="1" applyFill="1" applyBorder="1" applyAlignment="1">
      <alignment vertical="center"/>
    </xf>
    <xf numFmtId="0" fontId="12" fillId="0" borderId="0" xfId="1" applyFont="1" applyFill="1" applyBorder="1" applyAlignment="1">
      <alignment horizontal="center" vertical="center"/>
    </xf>
    <xf numFmtId="0" fontId="0" fillId="0" borderId="0" xfId="0" applyFill="1" applyBorder="1" applyAlignment="1">
      <alignment vertical="center"/>
    </xf>
    <xf numFmtId="0" fontId="12" fillId="0" borderId="0" xfId="1" applyFont="1" applyFill="1" applyBorder="1" applyAlignment="1">
      <alignment vertical="center"/>
    </xf>
    <xf numFmtId="0" fontId="2" fillId="0" borderId="0" xfId="1" applyFont="1" applyFill="1" applyAlignment="1">
      <alignment horizontal="center" vertical="center"/>
    </xf>
    <xf numFmtId="0" fontId="2" fillId="0" borderId="6" xfId="1" applyFont="1" applyFill="1" applyBorder="1" applyAlignment="1">
      <alignment vertical="center"/>
    </xf>
    <xf numFmtId="0" fontId="2" fillId="0" borderId="7" xfId="1" applyFont="1" applyFill="1" applyBorder="1" applyAlignment="1">
      <alignment vertical="center"/>
    </xf>
    <xf numFmtId="0" fontId="2" fillId="0" borderId="8" xfId="1" applyFont="1" applyFill="1" applyBorder="1" applyAlignment="1">
      <alignment vertical="center"/>
    </xf>
    <xf numFmtId="0" fontId="8" fillId="0" borderId="0" xfId="0" applyFont="1" applyFill="1" applyBorder="1" applyAlignment="1">
      <alignment vertical="center"/>
    </xf>
    <xf numFmtId="0" fontId="0" fillId="0" borderId="0" xfId="0" applyFill="1"/>
    <xf numFmtId="0" fontId="0" fillId="0" borderId="0" xfId="0" applyAlignment="1">
      <alignment horizontal="center"/>
    </xf>
    <xf numFmtId="0" fontId="11" fillId="0" borderId="4" xfId="1" applyFont="1" applyFill="1" applyBorder="1" applyAlignment="1">
      <alignment vertical="center"/>
    </xf>
    <xf numFmtId="0" fontId="9" fillId="0" borderId="5" xfId="1" applyFont="1" applyFill="1" applyBorder="1" applyAlignment="1">
      <alignment vertical="center"/>
    </xf>
    <xf numFmtId="0" fontId="9" fillId="0" borderId="4" xfId="1" applyFont="1" applyFill="1" applyBorder="1" applyAlignment="1">
      <alignment vertical="center"/>
    </xf>
    <xf numFmtId="0" fontId="8" fillId="0" borderId="0" xfId="0" applyFont="1" applyFill="1" applyAlignment="1">
      <alignment vertical="center"/>
    </xf>
    <xf numFmtId="0" fontId="18" fillId="0" borderId="0" xfId="2" applyFont="1" applyFill="1" applyBorder="1" applyAlignment="1">
      <alignment vertical="center"/>
    </xf>
    <xf numFmtId="0" fontId="0" fillId="0" borderId="2" xfId="0" applyBorder="1"/>
    <xf numFmtId="0" fontId="0" fillId="0" borderId="3" xfId="0" applyBorder="1"/>
    <xf numFmtId="0" fontId="0" fillId="0" borderId="7" xfId="0" applyBorder="1"/>
    <xf numFmtId="0" fontId="0" fillId="0" borderId="8" xfId="0" applyBorder="1"/>
    <xf numFmtId="0" fontId="17" fillId="0" borderId="0" xfId="2" applyFont="1" applyFill="1" applyBorder="1" applyAlignment="1">
      <alignment vertical="center"/>
    </xf>
    <xf numFmtId="0" fontId="0" fillId="0" borderId="0" xfId="0" applyAlignment="1">
      <alignment horizontal="center" vertical="center"/>
    </xf>
    <xf numFmtId="0" fontId="2" fillId="0" borderId="19" xfId="1" applyFont="1" applyFill="1" applyBorder="1" applyAlignment="1">
      <alignment vertical="center"/>
    </xf>
    <xf numFmtId="0" fontId="9" fillId="0" borderId="19" xfId="1" applyFont="1" applyFill="1" applyBorder="1" applyAlignment="1">
      <alignment vertical="center"/>
    </xf>
    <xf numFmtId="0" fontId="0" fillId="0" borderId="0" xfId="0" applyBorder="1"/>
    <xf numFmtId="2" fontId="0" fillId="0" borderId="0" xfId="0" applyNumberFormat="1" applyAlignment="1">
      <alignment horizontal="center" vertical="center"/>
    </xf>
    <xf numFmtId="0" fontId="0" fillId="0" borderId="0" xfId="0"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1" applyFont="1" applyFill="1" applyBorder="1" applyAlignment="1">
      <alignment horizontal="center" vertical="center" wrapText="1"/>
    </xf>
    <xf numFmtId="0" fontId="0" fillId="0" borderId="0" xfId="0" applyBorder="1" applyAlignment="1">
      <alignment horizontal="center"/>
    </xf>
    <xf numFmtId="0" fontId="0" fillId="0" borderId="5" xfId="0" applyBorder="1"/>
    <xf numFmtId="2" fontId="0" fillId="0" borderId="0" xfId="0" applyNumberFormat="1" applyBorder="1" applyAlignment="1">
      <alignment horizontal="center" vertical="center"/>
    </xf>
    <xf numFmtId="0" fontId="0" fillId="0" borderId="0" xfId="0" applyFill="1" applyBorder="1"/>
    <xf numFmtId="0" fontId="13" fillId="0" borderId="0" xfId="1" applyFont="1" applyFill="1" applyBorder="1" applyAlignment="1">
      <alignment vertical="center" wrapText="1"/>
    </xf>
    <xf numFmtId="0" fontId="13" fillId="0" borderId="0" xfId="1" applyFont="1" applyFill="1" applyBorder="1" applyAlignment="1">
      <alignment vertical="center"/>
    </xf>
    <xf numFmtId="0" fontId="0" fillId="0" borderId="0" xfId="0" applyProtection="1">
      <protection locked="0"/>
    </xf>
    <xf numFmtId="14" fontId="0" fillId="0" borderId="0" xfId="0" applyNumberFormat="1" applyProtection="1">
      <protection locked="0"/>
    </xf>
    <xf numFmtId="0" fontId="17" fillId="0" borderId="0" xfId="2" applyFont="1" applyFill="1" applyBorder="1" applyAlignment="1">
      <alignment vertical="center"/>
    </xf>
    <xf numFmtId="0" fontId="12" fillId="0" borderId="0" xfId="1" applyFont="1" applyFill="1" applyBorder="1" applyAlignment="1">
      <alignment horizontal="right" vertical="center"/>
    </xf>
    <xf numFmtId="0" fontId="12" fillId="0" borderId="17" xfId="1" applyFont="1" applyFill="1" applyBorder="1" applyAlignment="1">
      <alignment horizontal="center" vertical="center"/>
    </xf>
    <xf numFmtId="16" fontId="13" fillId="0" borderId="0" xfId="1" applyNumberFormat="1" applyFont="1" applyFill="1" applyBorder="1" applyAlignment="1">
      <alignment horizontal="center" vertical="center" wrapText="1"/>
    </xf>
    <xf numFmtId="0" fontId="8" fillId="0" borderId="0" xfId="0" applyFont="1" applyAlignment="1">
      <alignment horizontal="center" vertical="center"/>
    </xf>
    <xf numFmtId="0" fontId="8" fillId="0" borderId="2" xfId="0" applyFont="1" applyFill="1" applyBorder="1" applyAlignment="1">
      <alignment horizontal="center" vertical="center"/>
    </xf>
    <xf numFmtId="0" fontId="14" fillId="0" borderId="0" xfId="1" applyFont="1" applyFill="1" applyBorder="1" applyAlignment="1">
      <alignment horizontal="center" vertical="center"/>
    </xf>
    <xf numFmtId="0" fontId="9" fillId="0" borderId="0" xfId="1" applyFont="1" applyFill="1" applyBorder="1" applyAlignment="1">
      <alignment horizontal="center" vertical="center"/>
    </xf>
    <xf numFmtId="0" fontId="17" fillId="0" borderId="0" xfId="2" applyFont="1" applyFill="1" applyBorder="1" applyAlignment="1">
      <alignment horizontal="center" vertical="center"/>
    </xf>
    <xf numFmtId="0" fontId="13" fillId="0" borderId="0" xfId="1" applyFont="1" applyFill="1" applyBorder="1" applyAlignment="1">
      <alignment horizontal="center" vertical="center"/>
    </xf>
    <xf numFmtId="0" fontId="2" fillId="0" borderId="7" xfId="1" applyFont="1" applyFill="1" applyBorder="1" applyAlignment="1">
      <alignment horizontal="center" vertical="center"/>
    </xf>
    <xf numFmtId="0" fontId="11" fillId="0" borderId="4" xfId="1" applyFont="1" applyFill="1" applyBorder="1" applyAlignment="1">
      <alignment vertical="center" wrapText="1"/>
    </xf>
    <xf numFmtId="0" fontId="11" fillId="0" borderId="5" xfId="1" applyFont="1" applyFill="1" applyBorder="1" applyAlignment="1">
      <alignment vertical="center" wrapText="1"/>
    </xf>
    <xf numFmtId="0" fontId="13" fillId="0" borderId="25" xfId="1" applyFont="1" applyFill="1" applyBorder="1" applyAlignment="1">
      <alignment horizontal="center" vertical="center"/>
    </xf>
    <xf numFmtId="16" fontId="13" fillId="0" borderId="25" xfId="1" applyNumberFormat="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22" fillId="0" borderId="0" xfId="1" applyFont="1" applyFill="1" applyBorder="1" applyAlignment="1">
      <alignment horizontal="center" vertical="center"/>
    </xf>
    <xf numFmtId="9" fontId="0" fillId="0" borderId="0" xfId="0" applyNumberFormat="1" applyAlignment="1">
      <alignment vertical="center"/>
    </xf>
    <xf numFmtId="0" fontId="21" fillId="0" borderId="0" xfId="1" applyFont="1" applyFill="1" applyBorder="1" applyAlignment="1">
      <alignment vertical="center"/>
    </xf>
    <xf numFmtId="0" fontId="0" fillId="0" borderId="1" xfId="0" applyBorder="1"/>
    <xf numFmtId="0" fontId="0" fillId="0" borderId="2" xfId="0" applyFill="1" applyBorder="1"/>
    <xf numFmtId="0" fontId="0" fillId="0" borderId="2" xfId="0" applyBorder="1" applyAlignment="1">
      <alignment horizontal="center"/>
    </xf>
    <xf numFmtId="0" fontId="0" fillId="0" borderId="4" xfId="0" applyBorder="1"/>
    <xf numFmtId="0" fontId="0" fillId="4" borderId="0" xfId="0" applyFill="1" applyBorder="1"/>
    <xf numFmtId="14" fontId="0" fillId="0" borderId="0" xfId="0" applyNumberFormat="1" applyFill="1" applyBorder="1"/>
    <xf numFmtId="0" fontId="0" fillId="0" borderId="6" xfId="0" applyBorder="1"/>
    <xf numFmtId="0" fontId="0" fillId="0" borderId="7" xfId="0" applyFill="1" applyBorder="1"/>
    <xf numFmtId="0" fontId="15" fillId="0" borderId="0" xfId="1" applyFont="1" applyFill="1" applyBorder="1" applyAlignment="1">
      <alignment horizontal="left" vertical="center"/>
    </xf>
    <xf numFmtId="164" fontId="0" fillId="0" borderId="0" xfId="0" applyNumberFormat="1" applyProtection="1">
      <protection locked="0"/>
    </xf>
    <xf numFmtId="0" fontId="17" fillId="0" borderId="0" xfId="2" applyFont="1" applyFill="1" applyBorder="1" applyAlignment="1">
      <alignment vertical="center"/>
    </xf>
    <xf numFmtId="0" fontId="13" fillId="0" borderId="0" xfId="1" applyFont="1" applyFill="1" applyBorder="1" applyAlignment="1">
      <alignment horizontal="center" vertical="center" wrapText="1"/>
    </xf>
    <xf numFmtId="0" fontId="12" fillId="0" borderId="0" xfId="1" applyFont="1" applyFill="1" applyBorder="1" applyAlignment="1">
      <alignment horizontal="right" vertical="center"/>
    </xf>
    <xf numFmtId="0" fontId="0" fillId="0" borderId="0" xfId="0" applyFill="1" applyBorder="1" applyAlignment="1">
      <alignment horizontal="center" vertical="center"/>
    </xf>
    <xf numFmtId="2" fontId="0" fillId="0" borderId="0" xfId="0" applyNumberFormat="1" applyBorder="1" applyAlignment="1">
      <alignment vertical="center"/>
    </xf>
    <xf numFmtId="0" fontId="20" fillId="0" borderId="0" xfId="0" applyFont="1" applyBorder="1" applyAlignment="1">
      <alignment vertical="center"/>
    </xf>
    <xf numFmtId="0" fontId="0" fillId="0" borderId="0" xfId="0" applyBorder="1" applyProtection="1">
      <protection locked="0"/>
    </xf>
    <xf numFmtId="0" fontId="0" fillId="0" borderId="0" xfId="0" applyFill="1" applyProtection="1">
      <protection locked="0"/>
    </xf>
    <xf numFmtId="0" fontId="0" fillId="0" borderId="0" xfId="0" applyNumberFormat="1" applyFill="1" applyBorder="1" applyAlignment="1">
      <alignment horizontal="center" vertical="center"/>
    </xf>
    <xf numFmtId="0" fontId="0" fillId="0" borderId="17" xfId="0" applyBorder="1"/>
    <xf numFmtId="0" fontId="0" fillId="0" borderId="14" xfId="0" applyBorder="1"/>
    <xf numFmtId="0" fontId="12" fillId="0" borderId="14" xfId="1" applyFont="1" applyFill="1" applyBorder="1" applyAlignment="1">
      <alignment horizontal="right" vertical="center"/>
    </xf>
    <xf numFmtId="0" fontId="22" fillId="0" borderId="20" xfId="1" applyFont="1" applyFill="1" applyBorder="1" applyAlignment="1">
      <alignment horizontal="right" vertical="center"/>
    </xf>
    <xf numFmtId="0" fontId="0" fillId="0" borderId="18" xfId="0" applyBorder="1"/>
    <xf numFmtId="0" fontId="0" fillId="0" borderId="12" xfId="0" applyBorder="1"/>
    <xf numFmtId="0" fontId="12" fillId="0" borderId="12" xfId="1" applyFont="1" applyFill="1" applyBorder="1" applyAlignment="1">
      <alignment horizontal="right" vertical="center"/>
    </xf>
    <xf numFmtId="0" fontId="0" fillId="0" borderId="22" xfId="0" applyBorder="1"/>
    <xf numFmtId="0" fontId="12" fillId="0" borderId="0" xfId="1" applyFont="1" applyFill="1" applyBorder="1" applyAlignment="1">
      <alignment horizontal="left" vertical="center" wrapText="1" indent="1"/>
    </xf>
    <xf numFmtId="0" fontId="9" fillId="0" borderId="0" xfId="1" applyFont="1" applyFill="1" applyBorder="1" applyAlignment="1">
      <alignment horizontal="left" vertical="center" indent="1"/>
    </xf>
    <xf numFmtId="0" fontId="12" fillId="0" borderId="17" xfId="1" applyFont="1" applyFill="1" applyBorder="1" applyAlignment="1">
      <alignment horizontal="left" vertical="center" indent="1"/>
    </xf>
    <xf numFmtId="0" fontId="11" fillId="0" borderId="14" xfId="1" applyFont="1" applyFill="1" applyBorder="1" applyAlignment="1">
      <alignment horizontal="left" vertical="center" indent="1"/>
    </xf>
    <xf numFmtId="0" fontId="9" fillId="0" borderId="14" xfId="1" applyFont="1" applyFill="1" applyBorder="1" applyAlignment="1">
      <alignment horizontal="left" vertical="center" indent="1"/>
    </xf>
    <xf numFmtId="0" fontId="9" fillId="0" borderId="20" xfId="1" applyFont="1" applyFill="1" applyBorder="1" applyAlignment="1">
      <alignment horizontal="left" vertical="center" indent="1"/>
    </xf>
    <xf numFmtId="0" fontId="0" fillId="0" borderId="16" xfId="0" applyBorder="1"/>
    <xf numFmtId="0" fontId="0" fillId="0" borderId="21" xfId="0" applyBorder="1"/>
    <xf numFmtId="0" fontId="12" fillId="0" borderId="16" xfId="1" applyFont="1" applyFill="1" applyBorder="1" applyAlignment="1">
      <alignment horizontal="left" vertical="center" indent="1"/>
    </xf>
    <xf numFmtId="0" fontId="0" fillId="0" borderId="0" xfId="0" applyBorder="1" applyAlignment="1">
      <alignment horizontal="left" indent="1"/>
    </xf>
    <xf numFmtId="0" fontId="12" fillId="0" borderId="21" xfId="1" applyFont="1" applyFill="1" applyBorder="1" applyAlignment="1">
      <alignment horizontal="left" vertical="center" indent="1"/>
    </xf>
    <xf numFmtId="16" fontId="13" fillId="0" borderId="21" xfId="1" applyNumberFormat="1" applyFont="1" applyFill="1" applyBorder="1" applyAlignment="1">
      <alignment horizontal="left" vertical="center" wrapText="1" indent="1"/>
    </xf>
    <xf numFmtId="0" fontId="13" fillId="0" borderId="21" xfId="1" applyFont="1" applyFill="1" applyBorder="1" applyAlignment="1">
      <alignment horizontal="left" vertical="center" wrapText="1" indent="1"/>
    </xf>
    <xf numFmtId="0" fontId="12" fillId="0" borderId="18" xfId="1" applyFont="1" applyFill="1" applyBorder="1" applyAlignment="1">
      <alignment horizontal="left" vertical="center" indent="1"/>
    </xf>
    <xf numFmtId="0" fontId="0" fillId="0" borderId="12" xfId="0" applyBorder="1" applyAlignment="1">
      <alignment horizontal="left" indent="1"/>
    </xf>
    <xf numFmtId="0" fontId="13" fillId="0" borderId="22" xfId="1" applyFont="1" applyFill="1" applyBorder="1" applyAlignment="1">
      <alignment horizontal="left" vertical="center" wrapText="1" indent="1"/>
    </xf>
    <xf numFmtId="0" fontId="12" fillId="0" borderId="0" xfId="1" applyFont="1" applyFill="1" applyBorder="1" applyAlignment="1">
      <alignment horizontal="left" vertical="center" indent="1"/>
    </xf>
    <xf numFmtId="0" fontId="13" fillId="0" borderId="0" xfId="1" applyFont="1" applyFill="1" applyBorder="1" applyAlignment="1">
      <alignment horizontal="left" vertical="center" wrapText="1" indent="1"/>
    </xf>
    <xf numFmtId="0" fontId="0" fillId="0" borderId="15" xfId="0" applyBorder="1"/>
    <xf numFmtId="0" fontId="0" fillId="0" borderId="13" xfId="0" applyBorder="1"/>
    <xf numFmtId="0" fontId="22" fillId="0" borderId="26" xfId="1" applyFont="1" applyFill="1" applyBorder="1" applyAlignment="1">
      <alignment horizontal="right" vertical="center"/>
    </xf>
    <xf numFmtId="0" fontId="12" fillId="0" borderId="15" xfId="1" applyFont="1" applyFill="1" applyBorder="1" applyAlignment="1">
      <alignment horizontal="left" vertical="center" indent="1"/>
    </xf>
    <xf numFmtId="0" fontId="0" fillId="0" borderId="13" xfId="0" applyBorder="1" applyAlignment="1">
      <alignment horizontal="left" indent="1"/>
    </xf>
    <xf numFmtId="0" fontId="12" fillId="0" borderId="13" xfId="1" applyFont="1" applyFill="1" applyBorder="1" applyAlignment="1">
      <alignment horizontal="left" vertical="center" indent="1"/>
    </xf>
    <xf numFmtId="0" fontId="13" fillId="0" borderId="26" xfId="1" applyFont="1" applyFill="1" applyBorder="1" applyAlignment="1">
      <alignment horizontal="left" vertical="center" wrapText="1" indent="1"/>
    </xf>
    <xf numFmtId="16" fontId="13" fillId="0" borderId="0" xfId="1" applyNumberFormat="1" applyFont="1" applyFill="1" applyBorder="1" applyAlignment="1">
      <alignment horizontal="left" vertical="center" wrapText="1" indent="1"/>
    </xf>
    <xf numFmtId="0" fontId="22" fillId="0" borderId="14" xfId="1" applyFont="1" applyFill="1" applyBorder="1" applyAlignment="1">
      <alignment vertical="center"/>
    </xf>
    <xf numFmtId="0" fontId="13" fillId="0" borderId="14" xfId="1" applyFont="1" applyFill="1" applyBorder="1" applyAlignment="1">
      <alignment horizontal="left" vertical="center" wrapText="1" indent="1"/>
    </xf>
    <xf numFmtId="16" fontId="13" fillId="0" borderId="20" xfId="1" applyNumberFormat="1" applyFont="1" applyFill="1" applyBorder="1" applyAlignment="1">
      <alignment horizontal="left" vertical="center" wrapText="1" indent="1"/>
    </xf>
    <xf numFmtId="0" fontId="21" fillId="0" borderId="16" xfId="1" applyFont="1" applyFill="1" applyBorder="1" applyAlignment="1">
      <alignment vertical="center"/>
    </xf>
    <xf numFmtId="0" fontId="22" fillId="0" borderId="0" xfId="1" applyFont="1" applyFill="1" applyBorder="1" applyAlignment="1">
      <alignment vertical="center"/>
    </xf>
    <xf numFmtId="0" fontId="22" fillId="0" borderId="21" xfId="1" applyFont="1" applyFill="1" applyBorder="1" applyAlignment="1">
      <alignment horizontal="right" vertical="center"/>
    </xf>
    <xf numFmtId="0" fontId="22" fillId="0" borderId="12" xfId="1" applyFont="1" applyFill="1" applyBorder="1" applyAlignment="1">
      <alignment vertical="center"/>
    </xf>
    <xf numFmtId="0" fontId="22" fillId="0" borderId="22" xfId="1" applyFont="1" applyFill="1" applyBorder="1" applyAlignment="1">
      <alignment horizontal="right" vertical="center"/>
    </xf>
    <xf numFmtId="0" fontId="13" fillId="0" borderId="12" xfId="1" applyFont="1" applyFill="1" applyBorder="1" applyAlignment="1">
      <alignment horizontal="left" vertical="center" wrapText="1" indent="1"/>
    </xf>
    <xf numFmtId="16" fontId="13" fillId="0" borderId="22" xfId="1" applyNumberFormat="1" applyFont="1" applyFill="1" applyBorder="1" applyAlignment="1">
      <alignment horizontal="left" vertical="center" wrapText="1" indent="1"/>
    </xf>
    <xf numFmtId="0" fontId="0" fillId="0" borderId="14" xfId="0" applyBorder="1" applyAlignment="1">
      <alignment horizontal="left" indent="1"/>
    </xf>
    <xf numFmtId="0" fontId="21" fillId="0" borderId="18" xfId="1" applyFont="1" applyFill="1" applyBorder="1" applyAlignment="1">
      <alignment vertical="center"/>
    </xf>
    <xf numFmtId="0" fontId="13" fillId="0" borderId="12" xfId="1" applyFont="1" applyFill="1" applyBorder="1" applyAlignment="1">
      <alignment vertical="center" wrapText="1"/>
    </xf>
    <xf numFmtId="0" fontId="13" fillId="0" borderId="22" xfId="1" applyFont="1" applyFill="1" applyBorder="1" applyAlignment="1">
      <alignment horizontal="center" vertical="center"/>
    </xf>
    <xf numFmtId="0" fontId="23" fillId="0" borderId="0" xfId="1" applyFont="1" applyFill="1" applyBorder="1" applyAlignment="1">
      <alignment horizontal="right" vertical="center"/>
    </xf>
    <xf numFmtId="0" fontId="0" fillId="0" borderId="0" xfId="0" applyBorder="1" applyAlignment="1" applyProtection="1">
      <alignment horizontal="center"/>
      <protection locked="0"/>
    </xf>
    <xf numFmtId="0" fontId="13" fillId="0" borderId="0" xfId="1" applyFont="1" applyFill="1" applyBorder="1" applyAlignment="1">
      <alignment horizontal="left" vertical="center" wrapText="1"/>
    </xf>
    <xf numFmtId="0" fontId="17" fillId="0" borderId="0" xfId="2" applyFont="1" applyFill="1" applyBorder="1" applyAlignment="1">
      <alignment vertical="center"/>
    </xf>
    <xf numFmtId="0" fontId="21" fillId="0" borderId="0" xfId="1" applyFont="1" applyFill="1" applyBorder="1" applyAlignment="1">
      <alignment horizontal="right" vertical="center"/>
    </xf>
    <xf numFmtId="0" fontId="25" fillId="0" borderId="0" xfId="0" applyFont="1" applyFill="1" applyAlignment="1">
      <alignment vertical="center"/>
    </xf>
    <xf numFmtId="0" fontId="0" fillId="0" borderId="0" xfId="0" applyFill="1" applyBorder="1" applyProtection="1">
      <protection locked="0"/>
    </xf>
    <xf numFmtId="0" fontId="0" fillId="0" borderId="0" xfId="0" applyBorder="1" applyAlignment="1" applyProtection="1">
      <alignment horizontal="center" vertical="center"/>
      <protection locked="0"/>
    </xf>
    <xf numFmtId="0" fontId="20" fillId="0" borderId="0" xfId="0" applyFont="1" applyFill="1" applyBorder="1" applyAlignment="1">
      <alignment vertical="center"/>
    </xf>
    <xf numFmtId="0" fontId="0" fillId="0" borderId="0" xfId="0" applyFill="1" applyBorder="1" applyAlignment="1">
      <alignment horizontal="left" vertical="center"/>
    </xf>
    <xf numFmtId="0" fontId="20" fillId="3" borderId="0" xfId="0" applyFont="1" applyFill="1" applyBorder="1"/>
    <xf numFmtId="0" fontId="13" fillId="0" borderId="0" xfId="1" applyFont="1" applyFill="1" applyBorder="1" applyAlignment="1">
      <alignment horizontal="center" vertical="center" wrapText="1"/>
    </xf>
    <xf numFmtId="0" fontId="24" fillId="0" borderId="0" xfId="0" applyFont="1" applyFill="1" applyBorder="1" applyAlignment="1">
      <alignment vertical="center"/>
    </xf>
    <xf numFmtId="0" fontId="26" fillId="0" borderId="0" xfId="1" applyFont="1" applyFill="1" applyBorder="1" applyAlignment="1">
      <alignment horizontal="center" vertical="center"/>
    </xf>
    <xf numFmtId="0" fontId="27" fillId="0" borderId="0" xfId="1" applyFont="1" applyFill="1" applyBorder="1" applyAlignment="1">
      <alignment horizontal="right" vertical="center"/>
    </xf>
    <xf numFmtId="0" fontId="28" fillId="0" borderId="0" xfId="0" applyFont="1" applyAlignment="1">
      <alignment horizontal="left" vertical="center" indent="1"/>
    </xf>
    <xf numFmtId="0" fontId="29" fillId="0" borderId="0" xfId="1" applyFont="1" applyFill="1" applyBorder="1" applyAlignment="1">
      <alignment horizontal="right" vertical="center"/>
    </xf>
    <xf numFmtId="0" fontId="26" fillId="0" borderId="0" xfId="1" applyFont="1" applyFill="1" applyBorder="1" applyAlignment="1">
      <alignment vertical="center"/>
    </xf>
    <xf numFmtId="0" fontId="30" fillId="0" borderId="0" xfId="0" applyFont="1" applyBorder="1" applyAlignment="1">
      <alignment vertical="center"/>
    </xf>
    <xf numFmtId="0" fontId="13" fillId="0" borderId="31" xfId="1" applyFont="1" applyFill="1" applyBorder="1" applyAlignment="1">
      <alignment horizontal="center" vertical="center" wrapText="1"/>
    </xf>
    <xf numFmtId="0" fontId="26" fillId="0" borderId="0" xfId="1" applyFont="1" applyFill="1" applyBorder="1" applyAlignment="1">
      <alignment horizontal="left" vertical="center"/>
    </xf>
    <xf numFmtId="0" fontId="30" fillId="0" borderId="0" xfId="0" applyFont="1" applyBorder="1"/>
    <xf numFmtId="0" fontId="30" fillId="0" borderId="0" xfId="0" applyFont="1" applyBorder="1" applyAlignment="1">
      <alignment horizontal="center" vertical="center"/>
    </xf>
    <xf numFmtId="0" fontId="15" fillId="0" borderId="0" xfId="1" applyFont="1" applyFill="1" applyBorder="1" applyAlignment="1">
      <alignment vertical="center"/>
    </xf>
    <xf numFmtId="0" fontId="0" fillId="0" borderId="0" xfId="0" applyAlignment="1">
      <alignment wrapText="1"/>
    </xf>
    <xf numFmtId="0" fontId="13" fillId="0" borderId="0" xfId="1" applyFont="1" applyFill="1" applyBorder="1" applyAlignment="1">
      <alignment horizontal="center" vertical="center" wrapText="1"/>
    </xf>
    <xf numFmtId="0" fontId="33" fillId="0" borderId="0" xfId="1" applyFont="1" applyFill="1" applyBorder="1" applyAlignment="1">
      <alignment horizontal="left" vertical="center"/>
    </xf>
    <xf numFmtId="0" fontId="34" fillId="0" borderId="0" xfId="0" applyFont="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center" vertical="center" wrapText="1"/>
    </xf>
    <xf numFmtId="0" fontId="1" fillId="0" borderId="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34" fillId="0" borderId="0" xfId="0" applyFont="1" applyBorder="1" applyProtection="1">
      <protection locked="0"/>
    </xf>
    <xf numFmtId="2" fontId="34" fillId="0" borderId="0" xfId="0" applyNumberFormat="1" applyFont="1" applyBorder="1" applyAlignment="1">
      <alignment horizontal="center" vertical="center"/>
    </xf>
    <xf numFmtId="2" fontId="34" fillId="0" borderId="0" xfId="0" applyNumberFormat="1" applyFont="1" applyBorder="1" applyAlignment="1">
      <alignment vertical="center"/>
    </xf>
    <xf numFmtId="0" fontId="36" fillId="0" borderId="0" xfId="0" applyFont="1" applyBorder="1"/>
    <xf numFmtId="0" fontId="36" fillId="0" borderId="0" xfId="0" applyFont="1" applyAlignment="1">
      <alignment vertical="center"/>
    </xf>
    <xf numFmtId="0" fontId="37" fillId="0" borderId="0" xfId="1" applyFont="1" applyFill="1" applyBorder="1" applyAlignment="1">
      <alignment vertical="center" wrapText="1"/>
    </xf>
    <xf numFmtId="0" fontId="37" fillId="0" borderId="0" xfId="1" applyFont="1" applyFill="1" applyBorder="1" applyAlignment="1">
      <alignment horizontal="left" vertical="center" wrapText="1"/>
    </xf>
    <xf numFmtId="0" fontId="36" fillId="0" borderId="0"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vertical="center" wrapText="1"/>
    </xf>
    <xf numFmtId="0" fontId="37" fillId="0" borderId="28" xfId="1" applyFont="1" applyFill="1" applyBorder="1" applyAlignment="1">
      <alignment vertical="center" wrapText="1"/>
    </xf>
    <xf numFmtId="0" fontId="37" fillId="0" borderId="27" xfId="1" applyFont="1" applyFill="1" applyBorder="1" applyAlignment="1">
      <alignment vertical="center" wrapText="1"/>
    </xf>
    <xf numFmtId="0" fontId="37" fillId="0" borderId="29" xfId="1" applyFont="1" applyFill="1" applyBorder="1" applyAlignment="1">
      <alignment vertical="center" wrapText="1"/>
    </xf>
    <xf numFmtId="0" fontId="37" fillId="0" borderId="17" xfId="1" applyFont="1" applyFill="1" applyBorder="1" applyAlignment="1">
      <alignment vertical="center" wrapText="1"/>
    </xf>
    <xf numFmtId="0" fontId="37" fillId="0" borderId="24" xfId="1" applyFont="1" applyFill="1" applyBorder="1" applyAlignment="1">
      <alignment vertical="center" wrapText="1"/>
    </xf>
    <xf numFmtId="0" fontId="37" fillId="0" borderId="40" xfId="1" applyFont="1" applyFill="1" applyBorder="1" applyAlignment="1">
      <alignment vertical="center" wrapText="1"/>
    </xf>
    <xf numFmtId="0" fontId="37" fillId="0" borderId="41" xfId="1" applyFont="1" applyFill="1" applyBorder="1" applyAlignment="1">
      <alignment vertical="center" wrapText="1"/>
    </xf>
    <xf numFmtId="0" fontId="37" fillId="0" borderId="42" xfId="1" applyFont="1" applyFill="1" applyBorder="1" applyAlignment="1">
      <alignment vertical="center" wrapText="1"/>
    </xf>
    <xf numFmtId="0" fontId="36" fillId="0" borderId="0" xfId="0" applyFont="1" applyBorder="1" applyAlignment="1">
      <alignment vertical="center" wrapText="1"/>
    </xf>
    <xf numFmtId="0" fontId="37" fillId="0" borderId="43" xfId="1" applyFont="1" applyFill="1" applyBorder="1" applyAlignment="1">
      <alignment vertical="center" wrapText="1"/>
    </xf>
    <xf numFmtId="0" fontId="37" fillId="0" borderId="44" xfId="1" applyFont="1" applyFill="1" applyBorder="1" applyAlignment="1">
      <alignment vertical="center" wrapText="1"/>
    </xf>
    <xf numFmtId="0" fontId="37" fillId="0" borderId="19" xfId="1" applyFont="1" applyFill="1" applyBorder="1" applyAlignment="1">
      <alignment vertical="center" wrapText="1"/>
    </xf>
    <xf numFmtId="0" fontId="37" fillId="0" borderId="16" xfId="1" applyFont="1" applyFill="1" applyBorder="1" applyAlignment="1">
      <alignment vertical="center" wrapText="1"/>
    </xf>
    <xf numFmtId="0" fontId="37" fillId="0" borderId="4" xfId="1" applyFont="1" applyFill="1" applyBorder="1" applyAlignment="1">
      <alignment vertical="center" wrapText="1"/>
    </xf>
    <xf numFmtId="0" fontId="37" fillId="0" borderId="5" xfId="1" applyFont="1" applyFill="1" applyBorder="1" applyAlignment="1">
      <alignmen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center" vertical="center" wrapText="1"/>
    </xf>
    <xf numFmtId="0" fontId="36" fillId="0" borderId="0" xfId="0" applyFont="1" applyBorder="1" applyAlignment="1">
      <alignment horizontal="center" vertical="center" wrapText="1"/>
    </xf>
    <xf numFmtId="0" fontId="37" fillId="0" borderId="9"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6" fillId="0" borderId="0" xfId="0" applyFont="1" applyFill="1" applyBorder="1" applyAlignment="1">
      <alignment vertical="center"/>
    </xf>
    <xf numFmtId="0" fontId="36" fillId="0" borderId="0" xfId="0" applyNumberFormat="1" applyFont="1" applyFill="1" applyBorder="1" applyAlignment="1">
      <alignment horizontal="center" vertical="center"/>
    </xf>
    <xf numFmtId="2" fontId="36" fillId="0" borderId="0" xfId="0" applyNumberFormat="1" applyFont="1" applyBorder="1" applyAlignment="1">
      <alignment horizontal="center" vertical="center"/>
    </xf>
    <xf numFmtId="2" fontId="36" fillId="0" borderId="0" xfId="0" applyNumberFormat="1" applyFont="1" applyBorder="1" applyAlignment="1">
      <alignment vertical="center"/>
    </xf>
    <xf numFmtId="2" fontId="36" fillId="0" borderId="0" xfId="0" applyNumberFormat="1" applyFont="1" applyFill="1" applyBorder="1" applyAlignment="1">
      <alignment vertical="center"/>
    </xf>
    <xf numFmtId="0" fontId="34" fillId="5" borderId="17" xfId="0" applyFont="1" applyFill="1" applyBorder="1" applyAlignment="1">
      <alignment vertical="center"/>
    </xf>
    <xf numFmtId="14" fontId="34" fillId="0" borderId="20" xfId="0" applyNumberFormat="1" applyFont="1" applyBorder="1" applyProtection="1">
      <protection locked="0"/>
    </xf>
    <xf numFmtId="14" fontId="34" fillId="0" borderId="0" xfId="0" applyNumberFormat="1" applyFont="1" applyProtection="1">
      <protection locked="0"/>
    </xf>
    <xf numFmtId="0" fontId="34" fillId="0" borderId="20" xfId="0" applyFont="1" applyBorder="1" applyAlignment="1">
      <alignment vertical="center"/>
    </xf>
    <xf numFmtId="0" fontId="34" fillId="0" borderId="0" xfId="0" applyFont="1" applyProtection="1">
      <protection locked="0"/>
    </xf>
    <xf numFmtId="0" fontId="34" fillId="0" borderId="1" xfId="0" applyFont="1" applyFill="1" applyBorder="1" applyAlignment="1">
      <alignment horizontal="center" vertical="center"/>
    </xf>
    <xf numFmtId="0" fontId="34" fillId="0" borderId="2" xfId="0" applyFont="1" applyBorder="1" applyAlignment="1">
      <alignment vertical="center"/>
    </xf>
    <xf numFmtId="0" fontId="39" fillId="0" borderId="2" xfId="0" applyFont="1" applyFill="1" applyBorder="1" applyAlignment="1">
      <alignment horizontal="right" vertical="center"/>
    </xf>
    <xf numFmtId="0" fontId="34" fillId="0" borderId="2" xfId="0" applyFont="1" applyFill="1" applyBorder="1" applyAlignment="1">
      <alignment horizontal="center" vertical="center"/>
    </xf>
    <xf numFmtId="0" fontId="34" fillId="0" borderId="16" xfId="0" applyFont="1" applyBorder="1" applyProtection="1">
      <protection locked="0"/>
    </xf>
    <xf numFmtId="165" fontId="34" fillId="0" borderId="21" xfId="3" applyNumberFormat="1" applyFont="1" applyBorder="1" applyAlignment="1">
      <alignment vertical="center"/>
    </xf>
    <xf numFmtId="9" fontId="34" fillId="0" borderId="21" xfId="3" applyFont="1" applyBorder="1" applyAlignment="1">
      <alignment vertical="center"/>
    </xf>
    <xf numFmtId="0" fontId="34" fillId="0" borderId="4" xfId="0" applyFont="1" applyFill="1" applyBorder="1" applyAlignment="1">
      <alignment horizontal="center" vertical="center"/>
    </xf>
    <xf numFmtId="0" fontId="39" fillId="0" borderId="0" xfId="0" applyFont="1" applyFill="1" applyBorder="1" applyAlignment="1">
      <alignment horizontal="right" vertical="center"/>
    </xf>
    <xf numFmtId="0" fontId="34" fillId="0" borderId="0" xfId="0" applyFont="1" applyFill="1" applyBorder="1" applyAlignment="1">
      <alignment horizontal="center" vertical="center"/>
    </xf>
    <xf numFmtId="0" fontId="34" fillId="0" borderId="18" xfId="0" applyFont="1" applyBorder="1" applyProtection="1">
      <protection locked="0"/>
    </xf>
    <xf numFmtId="9" fontId="34" fillId="0" borderId="22" xfId="3" applyFont="1" applyBorder="1" applyAlignment="1">
      <alignment vertical="center"/>
    </xf>
    <xf numFmtId="0" fontId="34" fillId="0" borderId="5" xfId="0" applyFont="1" applyFill="1" applyBorder="1" applyAlignment="1">
      <alignment horizontal="center" vertical="center"/>
    </xf>
    <xf numFmtId="0" fontId="34" fillId="0" borderId="16" xfId="0" applyFont="1" applyBorder="1" applyAlignment="1">
      <alignment vertical="center"/>
    </xf>
    <xf numFmtId="0" fontId="36" fillId="5" borderId="33" xfId="0" applyFont="1" applyFill="1" applyBorder="1" applyAlignment="1">
      <alignment horizontal="center" vertical="center"/>
    </xf>
    <xf numFmtId="14" fontId="36" fillId="0" borderId="34" xfId="0" applyNumberFormat="1" applyFont="1" applyBorder="1" applyProtection="1">
      <protection locked="0"/>
    </xf>
    <xf numFmtId="164" fontId="36" fillId="0" borderId="35" xfId="0" applyNumberFormat="1" applyFont="1" applyBorder="1" applyProtection="1">
      <protection locked="0"/>
    </xf>
    <xf numFmtId="0" fontId="36" fillId="0" borderId="36" xfId="0" applyFont="1" applyBorder="1" applyAlignment="1">
      <alignment vertical="center"/>
    </xf>
    <xf numFmtId="9" fontId="36" fillId="0" borderId="36" xfId="0" applyNumberFormat="1" applyFont="1" applyBorder="1" applyAlignment="1">
      <alignment vertical="center"/>
    </xf>
    <xf numFmtId="0" fontId="36" fillId="0" borderId="32" xfId="0" applyFont="1" applyBorder="1" applyAlignment="1">
      <alignment vertical="center"/>
    </xf>
    <xf numFmtId="9" fontId="36" fillId="0" borderId="32" xfId="0" applyNumberFormat="1" applyFont="1" applyBorder="1" applyAlignment="1">
      <alignment vertical="center"/>
    </xf>
    <xf numFmtId="9" fontId="36" fillId="0" borderId="38" xfId="0" applyNumberFormat="1" applyFont="1" applyBorder="1" applyAlignment="1">
      <alignment vertical="center"/>
    </xf>
    <xf numFmtId="0" fontId="36" fillId="5" borderId="17" xfId="0" applyFont="1" applyFill="1" applyBorder="1" applyAlignment="1">
      <alignment horizontal="left" vertical="center"/>
    </xf>
    <xf numFmtId="0" fontId="36" fillId="0" borderId="20" xfId="0" applyFont="1" applyBorder="1"/>
    <xf numFmtId="0" fontId="36" fillId="0" borderId="0" xfId="0" applyFont="1" applyBorder="1" applyAlignment="1" applyProtection="1">
      <alignment wrapText="1"/>
      <protection locked="0"/>
    </xf>
    <xf numFmtId="9" fontId="36" fillId="0" borderId="21" xfId="3" applyFont="1" applyBorder="1"/>
    <xf numFmtId="0" fontId="36" fillId="0" borderId="16" xfId="0" applyFont="1" applyBorder="1" applyAlignment="1">
      <alignment horizontal="left" vertical="center"/>
    </xf>
    <xf numFmtId="0" fontId="36" fillId="0" borderId="16" xfId="0" applyFont="1" applyBorder="1" applyProtection="1">
      <protection locked="0"/>
    </xf>
    <xf numFmtId="0" fontId="36" fillId="0" borderId="16" xfId="0" applyFont="1" applyBorder="1" applyAlignment="1">
      <alignment vertical="center"/>
    </xf>
    <xf numFmtId="0" fontId="36" fillId="0" borderId="18" xfId="0" applyFont="1" applyBorder="1" applyAlignment="1">
      <alignment vertical="center"/>
    </xf>
    <xf numFmtId="9" fontId="36" fillId="0" borderId="22" xfId="3" applyFont="1" applyBorder="1"/>
    <xf numFmtId="0" fontId="13" fillId="0" borderId="0"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center" vertical="center" wrapText="1"/>
    </xf>
    <xf numFmtId="0" fontId="0" fillId="0" borderId="0" xfId="0" applyFill="1" applyAlignment="1" applyProtection="1">
      <alignment horizontal="center"/>
      <protection locked="0"/>
    </xf>
    <xf numFmtId="0" fontId="34" fillId="0" borderId="0" xfId="0" applyFont="1" applyAlignment="1" applyProtection="1">
      <alignment horizontal="center"/>
      <protection locked="0"/>
    </xf>
    <xf numFmtId="9" fontId="0" fillId="0" borderId="0" xfId="0" applyNumberFormat="1" applyAlignment="1">
      <alignment horizontal="center" vertical="center"/>
    </xf>
    <xf numFmtId="0" fontId="37" fillId="6" borderId="11" xfId="1" applyFont="1" applyFill="1" applyBorder="1" applyAlignment="1">
      <alignment horizontal="center" vertical="center" wrapText="1"/>
    </xf>
    <xf numFmtId="0" fontId="37" fillId="8" borderId="10" xfId="1" applyFont="1" applyFill="1" applyBorder="1" applyAlignment="1">
      <alignment horizontal="center" vertical="center" wrapText="1"/>
    </xf>
    <xf numFmtId="0" fontId="37" fillId="8" borderId="11" xfId="1" applyFont="1" applyFill="1" applyBorder="1" applyAlignment="1">
      <alignment horizontal="center" vertical="center" wrapText="1"/>
    </xf>
    <xf numFmtId="0" fontId="36" fillId="8" borderId="32" xfId="0" applyFont="1" applyFill="1" applyBorder="1" applyAlignment="1" applyProtection="1">
      <alignment vertical="center" wrapText="1"/>
      <protection locked="0"/>
    </xf>
    <xf numFmtId="0" fontId="36" fillId="0" borderId="59" xfId="0" applyFont="1" applyBorder="1" applyAlignment="1">
      <alignment horizontal="center" vertical="center"/>
    </xf>
    <xf numFmtId="14" fontId="36" fillId="5" borderId="58" xfId="0" applyNumberFormat="1" applyFont="1" applyFill="1" applyBorder="1" applyAlignment="1">
      <alignment vertical="center"/>
    </xf>
    <xf numFmtId="0" fontId="36" fillId="0" borderId="58" xfId="0" applyFont="1" applyBorder="1" applyAlignment="1" applyProtection="1">
      <alignment vertical="center"/>
      <protection locked="0"/>
    </xf>
    <xf numFmtId="0" fontId="36" fillId="0" borderId="58" xfId="0" applyFont="1" applyBorder="1" applyAlignment="1">
      <alignment vertical="center"/>
    </xf>
    <xf numFmtId="0" fontId="36" fillId="8" borderId="58" xfId="0" applyFont="1" applyFill="1" applyBorder="1" applyAlignment="1" applyProtection="1">
      <alignment vertical="center"/>
      <protection locked="0"/>
    </xf>
    <xf numFmtId="0" fontId="37" fillId="0" borderId="58" xfId="0" applyFont="1" applyBorder="1" applyAlignment="1">
      <alignment horizontal="center" vertical="center"/>
    </xf>
    <xf numFmtId="0" fontId="37" fillId="0" borderId="58" xfId="0" applyFont="1" applyBorder="1" applyAlignment="1">
      <alignment vertical="center" wrapText="1"/>
    </xf>
    <xf numFmtId="0" fontId="36" fillId="0" borderId="59" xfId="0" applyFont="1" applyBorder="1" applyAlignment="1" applyProtection="1">
      <alignment horizontal="center" vertical="center"/>
      <protection locked="0"/>
    </xf>
    <xf numFmtId="0" fontId="36" fillId="0" borderId="58" xfId="0" applyFont="1" applyBorder="1" applyAlignment="1" applyProtection="1">
      <alignment horizontal="center" vertical="center"/>
      <protection locked="0"/>
    </xf>
    <xf numFmtId="0" fontId="36" fillId="8" borderId="58" xfId="0" applyFont="1" applyFill="1" applyBorder="1" applyAlignment="1" applyProtection="1">
      <alignment horizontal="center" vertical="center"/>
      <protection locked="0"/>
    </xf>
    <xf numFmtId="0" fontId="36" fillId="8" borderId="60" xfId="0" applyFont="1" applyFill="1" applyBorder="1" applyAlignment="1" applyProtection="1">
      <alignment horizontal="center" vertical="center"/>
      <protection locked="0"/>
    </xf>
    <xf numFmtId="0" fontId="36" fillId="0" borderId="60" xfId="0" applyFont="1" applyBorder="1" applyAlignment="1" applyProtection="1">
      <alignment horizontal="center" vertical="center"/>
      <protection locked="0"/>
    </xf>
    <xf numFmtId="0" fontId="36" fillId="0" borderId="61" xfId="0" applyFont="1" applyBorder="1" applyAlignment="1">
      <alignment horizontal="center" vertical="center"/>
    </xf>
    <xf numFmtId="14" fontId="36" fillId="5" borderId="32" xfId="0" applyNumberFormat="1" applyFont="1" applyFill="1" applyBorder="1" applyAlignment="1">
      <alignment vertical="center"/>
    </xf>
    <xf numFmtId="0" fontId="36" fillId="0" borderId="32" xfId="0" applyFont="1" applyBorder="1" applyAlignment="1" applyProtection="1">
      <alignment vertical="center"/>
      <protection locked="0"/>
    </xf>
    <xf numFmtId="0" fontId="37" fillId="0" borderId="32" xfId="0" applyFont="1" applyBorder="1" applyAlignment="1">
      <alignment horizontal="center" vertical="center"/>
    </xf>
    <xf numFmtId="0" fontId="37" fillId="0" borderId="32" xfId="0" applyFont="1" applyBorder="1" applyAlignment="1">
      <alignment vertical="center" wrapText="1"/>
    </xf>
    <xf numFmtId="0" fontId="36" fillId="0" borderId="61" xfId="0" applyFont="1" applyBorder="1" applyAlignment="1" applyProtection="1">
      <alignment horizontal="center" vertical="center"/>
      <protection locked="0"/>
    </xf>
    <xf numFmtId="0" fontId="36" fillId="0" borderId="32" xfId="0" applyFont="1" applyBorder="1" applyAlignment="1" applyProtection="1">
      <alignment horizontal="center" vertical="center"/>
      <protection locked="0"/>
    </xf>
    <xf numFmtId="0" fontId="36" fillId="8" borderId="32" xfId="0" applyFont="1" applyFill="1" applyBorder="1" applyAlignment="1" applyProtection="1">
      <alignment horizontal="center" vertical="center"/>
      <protection locked="0"/>
    </xf>
    <xf numFmtId="0" fontId="36" fillId="8" borderId="62" xfId="0" applyFont="1" applyFill="1" applyBorder="1" applyAlignment="1" applyProtection="1">
      <alignment horizontal="center" vertical="center"/>
      <protection locked="0"/>
    </xf>
    <xf numFmtId="0" fontId="36" fillId="0" borderId="62" xfId="0" applyFont="1" applyBorder="1" applyAlignment="1" applyProtection="1">
      <alignment horizontal="center" vertical="center"/>
      <protection locked="0"/>
    </xf>
    <xf numFmtId="0" fontId="36" fillId="8" borderId="32" xfId="0" applyFont="1" applyFill="1" applyBorder="1" applyAlignment="1" applyProtection="1">
      <alignment vertical="center"/>
      <protection locked="0"/>
    </xf>
    <xf numFmtId="0" fontId="36" fillId="0" borderId="32" xfId="0" applyFont="1" applyFill="1" applyBorder="1" applyAlignment="1" applyProtection="1">
      <alignment vertical="center"/>
      <protection locked="0"/>
    </xf>
    <xf numFmtId="0" fontId="36" fillId="0" borderId="70" xfId="0" applyFont="1" applyBorder="1" applyAlignment="1">
      <alignment horizontal="center" vertical="center"/>
    </xf>
    <xf numFmtId="14" fontId="36" fillId="5" borderId="39" xfId="0" applyNumberFormat="1" applyFont="1" applyFill="1" applyBorder="1" applyAlignment="1">
      <alignment vertical="center"/>
    </xf>
    <xf numFmtId="0" fontId="36" fillId="0" borderId="39" xfId="0" applyFont="1" applyBorder="1" applyAlignment="1" applyProtection="1">
      <alignment vertical="center"/>
      <protection locked="0"/>
    </xf>
    <xf numFmtId="0" fontId="36" fillId="0" borderId="39" xfId="0" applyFont="1" applyBorder="1" applyAlignment="1">
      <alignment vertical="center"/>
    </xf>
    <xf numFmtId="0" fontId="36" fillId="8" borderId="39" xfId="0" applyFont="1" applyFill="1" applyBorder="1" applyAlignment="1" applyProtection="1">
      <alignment vertical="center"/>
      <protection locked="0"/>
    </xf>
    <xf numFmtId="0" fontId="37" fillId="0" borderId="39" xfId="0" applyFont="1" applyBorder="1" applyAlignment="1">
      <alignment horizontal="center" vertical="center"/>
    </xf>
    <xf numFmtId="0" fontId="37" fillId="0" borderId="39" xfId="0" applyFont="1" applyBorder="1" applyAlignment="1">
      <alignment vertical="center" wrapText="1"/>
    </xf>
    <xf numFmtId="0" fontId="36" fillId="0" borderId="39" xfId="0" applyFont="1" applyBorder="1" applyAlignment="1" applyProtection="1">
      <alignment horizontal="center" vertical="center"/>
      <protection locked="0"/>
    </xf>
    <xf numFmtId="0" fontId="36" fillId="8" borderId="39" xfId="0" applyFont="1" applyFill="1" applyBorder="1" applyAlignment="1" applyProtection="1">
      <alignment horizontal="center" vertical="center"/>
      <protection locked="0"/>
    </xf>
    <xf numFmtId="0" fontId="36" fillId="0" borderId="58" xfId="0" applyFont="1" applyBorder="1" applyAlignment="1">
      <alignment vertical="center" wrapText="1"/>
    </xf>
    <xf numFmtId="0" fontId="36" fillId="0" borderId="32" xfId="0" applyFont="1" applyBorder="1" applyAlignment="1">
      <alignment vertical="center" wrapText="1"/>
    </xf>
    <xf numFmtId="0" fontId="36" fillId="0" borderId="39" xfId="0" applyFont="1" applyBorder="1" applyAlignment="1">
      <alignment vertical="center" wrapText="1"/>
    </xf>
    <xf numFmtId="0" fontId="40" fillId="0" borderId="9" xfId="1" applyFont="1" applyFill="1" applyBorder="1" applyAlignment="1">
      <alignment horizontal="center" vertical="center" wrapText="1"/>
    </xf>
    <xf numFmtId="2" fontId="36" fillId="0" borderId="58" xfId="0" applyNumberFormat="1" applyFont="1" applyBorder="1" applyAlignment="1">
      <alignment horizontal="center" vertical="center"/>
    </xf>
    <xf numFmtId="2" fontId="36" fillId="0" borderId="60" xfId="0" applyNumberFormat="1" applyFont="1" applyBorder="1" applyAlignment="1">
      <alignment horizontal="center" vertical="center"/>
    </xf>
    <xf numFmtId="2" fontId="36" fillId="0" borderId="59" xfId="0" applyNumberFormat="1" applyFont="1" applyBorder="1" applyAlignment="1">
      <alignment horizontal="center" vertical="center"/>
    </xf>
    <xf numFmtId="2" fontId="36" fillId="0" borderId="32" xfId="0" applyNumberFormat="1" applyFont="1" applyBorder="1" applyAlignment="1">
      <alignment horizontal="center" vertical="center"/>
    </xf>
    <xf numFmtId="2" fontId="36" fillId="0" borderId="62" xfId="0" applyNumberFormat="1" applyFont="1" applyBorder="1" applyAlignment="1">
      <alignment horizontal="center" vertical="center"/>
    </xf>
    <xf numFmtId="2" fontId="36" fillId="0" borderId="61" xfId="0" applyNumberFormat="1" applyFont="1" applyBorder="1" applyAlignment="1">
      <alignment horizontal="center" vertical="center"/>
    </xf>
    <xf numFmtId="1" fontId="37" fillId="6" borderId="76" xfId="1" applyNumberFormat="1" applyFont="1" applyFill="1" applyBorder="1" applyAlignment="1">
      <alignment horizontal="center" vertical="center" wrapText="1"/>
    </xf>
    <xf numFmtId="1" fontId="36" fillId="6" borderId="77" xfId="0" applyNumberFormat="1" applyFont="1" applyFill="1" applyBorder="1" applyAlignment="1">
      <alignment horizontal="center" vertical="center"/>
    </xf>
    <xf numFmtId="1" fontId="36" fillId="6" borderId="78" xfId="0" applyNumberFormat="1" applyFont="1" applyFill="1" applyBorder="1" applyAlignment="1">
      <alignment horizontal="center" vertical="center"/>
    </xf>
    <xf numFmtId="0" fontId="38" fillId="0" borderId="0" xfId="0" applyFont="1" applyBorder="1" applyAlignment="1">
      <alignment horizontal="center" vertical="center"/>
    </xf>
    <xf numFmtId="1" fontId="38" fillId="0" borderId="0" xfId="0" applyNumberFormat="1" applyFont="1" applyBorder="1" applyAlignment="1">
      <alignment horizontal="center" vertical="center"/>
    </xf>
    <xf numFmtId="0" fontId="41" fillId="8" borderId="0" xfId="0" applyFont="1" applyFill="1" applyBorder="1" applyAlignment="1">
      <alignment horizontal="left" vertical="center"/>
    </xf>
    <xf numFmtId="0" fontId="0" fillId="8" borderId="0" xfId="0" applyFill="1" applyAlignment="1">
      <alignment horizontal="center"/>
    </xf>
    <xf numFmtId="0" fontId="36" fillId="8" borderId="0" xfId="0" applyFont="1" applyFill="1" applyBorder="1" applyAlignment="1">
      <alignment horizontal="center" vertical="center"/>
    </xf>
    <xf numFmtId="0" fontId="40" fillId="0" borderId="0" xfId="0" applyFont="1" applyFill="1" applyBorder="1" applyAlignment="1">
      <alignment horizontal="right" vertical="center"/>
    </xf>
    <xf numFmtId="0" fontId="40" fillId="0" borderId="0" xfId="0" applyFont="1" applyFill="1" applyBorder="1" applyAlignment="1">
      <alignment horizontal="center" vertical="center"/>
    </xf>
    <xf numFmtId="0" fontId="34" fillId="0" borderId="3" xfId="0" applyFont="1" applyFill="1" applyBorder="1" applyAlignment="1">
      <alignment horizontal="center" vertical="center"/>
    </xf>
    <xf numFmtId="2" fontId="35" fillId="0" borderId="4" xfId="0" applyNumberFormat="1" applyFont="1" applyFill="1" applyBorder="1" applyAlignment="1">
      <alignment horizontal="center" vertical="center"/>
    </xf>
    <xf numFmtId="2" fontId="35" fillId="0" borderId="0" xfId="0" applyNumberFormat="1" applyFont="1" applyFill="1" applyBorder="1" applyAlignment="1">
      <alignment horizontal="center" vertical="center"/>
    </xf>
    <xf numFmtId="2" fontId="35" fillId="0" borderId="5" xfId="0" applyNumberFormat="1" applyFont="1" applyFill="1" applyBorder="1" applyAlignment="1">
      <alignment horizontal="center" vertical="center"/>
    </xf>
    <xf numFmtId="0" fontId="35" fillId="0" borderId="4"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5" xfId="0" applyFont="1" applyFill="1" applyBorder="1" applyAlignment="1">
      <alignment horizontal="center" vertical="center"/>
    </xf>
    <xf numFmtId="0" fontId="35" fillId="0" borderId="0" xfId="0" applyFont="1" applyBorder="1" applyAlignment="1">
      <alignment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2" fontId="41" fillId="0" borderId="6" xfId="0" applyNumberFormat="1" applyFont="1" applyFill="1" applyBorder="1" applyAlignment="1">
      <alignment horizontal="center" vertical="center"/>
    </xf>
    <xf numFmtId="0" fontId="42" fillId="0" borderId="0" xfId="0" applyFont="1" applyBorder="1" applyAlignment="1">
      <alignment vertical="center"/>
    </xf>
    <xf numFmtId="0" fontId="37" fillId="0" borderId="79" xfId="1" applyFont="1" applyFill="1" applyBorder="1" applyAlignment="1">
      <alignment horizontal="center" vertical="center" wrapText="1"/>
    </xf>
    <xf numFmtId="0" fontId="37" fillId="0" borderId="80" xfId="1" applyFont="1" applyFill="1" applyBorder="1" applyAlignment="1">
      <alignment horizontal="center" vertical="center" wrapText="1"/>
    </xf>
    <xf numFmtId="0" fontId="37" fillId="0" borderId="76" xfId="1" applyFont="1" applyFill="1" applyBorder="1" applyAlignment="1">
      <alignment horizontal="center" vertical="center" wrapText="1"/>
    </xf>
    <xf numFmtId="2" fontId="36" fillId="0" borderId="59" xfId="0" applyNumberFormat="1" applyFont="1" applyFill="1" applyBorder="1" applyAlignment="1">
      <alignment horizontal="center" vertical="center"/>
    </xf>
    <xf numFmtId="2" fontId="36" fillId="0" borderId="58" xfId="0" applyNumberFormat="1" applyFont="1" applyFill="1" applyBorder="1" applyAlignment="1">
      <alignment horizontal="center" vertical="center"/>
    </xf>
    <xf numFmtId="2" fontId="36" fillId="0" borderId="81" xfId="0" applyNumberFormat="1" applyFont="1" applyFill="1" applyBorder="1" applyAlignment="1">
      <alignment horizontal="center" vertical="center"/>
    </xf>
    <xf numFmtId="2" fontId="36" fillId="0" borderId="82" xfId="0" applyNumberFormat="1" applyFont="1" applyFill="1" applyBorder="1" applyAlignment="1">
      <alignment horizontal="center" vertical="center"/>
    </xf>
    <xf numFmtId="2" fontId="36" fillId="0" borderId="60" xfId="0" applyNumberFormat="1" applyFont="1" applyFill="1" applyBorder="1" applyAlignment="1">
      <alignment horizontal="center" vertical="center"/>
    </xf>
    <xf numFmtId="2" fontId="36" fillId="0" borderId="77" xfId="0" applyNumberFormat="1" applyFont="1" applyFill="1" applyBorder="1" applyAlignment="1">
      <alignment horizontal="center" vertical="center"/>
    </xf>
    <xf numFmtId="0" fontId="36" fillId="6" borderId="60" xfId="0" applyFont="1" applyFill="1" applyBorder="1" applyAlignment="1">
      <alignment horizontal="center" vertical="center"/>
    </xf>
    <xf numFmtId="2" fontId="36" fillId="0" borderId="61" xfId="0" applyNumberFormat="1" applyFont="1" applyFill="1" applyBorder="1" applyAlignment="1">
      <alignment horizontal="center" vertical="center"/>
    </xf>
    <xf numFmtId="2" fontId="36" fillId="0" borderId="32" xfId="0" applyNumberFormat="1" applyFont="1" applyFill="1" applyBorder="1" applyAlignment="1">
      <alignment horizontal="center" vertical="center"/>
    </xf>
    <xf numFmtId="2" fontId="36" fillId="0" borderId="83" xfId="0" applyNumberFormat="1" applyFont="1" applyFill="1" applyBorder="1" applyAlignment="1">
      <alignment horizontal="center" vertical="center"/>
    </xf>
    <xf numFmtId="2" fontId="36" fillId="0" borderId="84" xfId="0" applyNumberFormat="1" applyFont="1" applyFill="1" applyBorder="1" applyAlignment="1">
      <alignment horizontal="center" vertical="center"/>
    </xf>
    <xf numFmtId="2" fontId="36" fillId="0" borderId="62" xfId="0" applyNumberFormat="1" applyFont="1" applyFill="1" applyBorder="1" applyAlignment="1">
      <alignment horizontal="center" vertical="center"/>
    </xf>
    <xf numFmtId="2" fontId="36" fillId="0" borderId="78" xfId="0" applyNumberFormat="1" applyFont="1" applyFill="1" applyBorder="1" applyAlignment="1">
      <alignment horizontal="center" vertical="center"/>
    </xf>
    <xf numFmtId="0" fontId="36" fillId="6" borderId="62" xfId="0" applyFont="1" applyFill="1" applyBorder="1" applyAlignment="1">
      <alignment horizontal="center" vertical="center"/>
    </xf>
    <xf numFmtId="2" fontId="36" fillId="0" borderId="83" xfId="0" applyNumberFormat="1" applyFont="1" applyBorder="1" applyAlignment="1">
      <alignment horizontal="center" vertical="center"/>
    </xf>
    <xf numFmtId="2" fontId="36" fillId="0" borderId="84" xfId="0" applyNumberFormat="1" applyFont="1" applyBorder="1" applyAlignment="1">
      <alignment horizontal="center" vertical="center"/>
    </xf>
    <xf numFmtId="2" fontId="36" fillId="0" borderId="78" xfId="0" applyNumberFormat="1" applyFont="1" applyBorder="1" applyAlignment="1">
      <alignment horizontal="center" vertical="center"/>
    </xf>
    <xf numFmtId="0" fontId="38" fillId="0" borderId="85" xfId="0" applyFont="1" applyFill="1" applyBorder="1" applyAlignment="1">
      <alignment horizontal="center" vertical="center" wrapText="1"/>
    </xf>
    <xf numFmtId="0" fontId="38" fillId="0" borderId="86"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87" xfId="0" applyFont="1" applyFill="1" applyBorder="1" applyAlignment="1">
      <alignment horizontal="center" vertical="center" wrapText="1"/>
    </xf>
    <xf numFmtId="0" fontId="36" fillId="0" borderId="88" xfId="0" applyFont="1" applyFill="1" applyBorder="1" applyAlignment="1">
      <alignment horizontal="center" vertical="center" wrapText="1"/>
    </xf>
    <xf numFmtId="0" fontId="36" fillId="0" borderId="3" xfId="0" applyFont="1" applyFill="1" applyBorder="1" applyAlignment="1">
      <alignment horizontal="center" vertical="center" wrapText="1"/>
    </xf>
    <xf numFmtId="166" fontId="36" fillId="0" borderId="69" xfId="0" applyNumberFormat="1" applyFont="1" applyBorder="1" applyAlignment="1">
      <alignment horizontal="center" vertical="center"/>
    </xf>
    <xf numFmtId="166" fontId="36" fillId="0" borderId="89" xfId="0" applyNumberFormat="1" applyFont="1" applyBorder="1" applyAlignment="1">
      <alignment horizontal="center" vertical="center"/>
    </xf>
    <xf numFmtId="166" fontId="36" fillId="0" borderId="0" xfId="0" applyNumberFormat="1" applyFont="1" applyBorder="1" applyAlignment="1">
      <alignment horizontal="center" vertical="center"/>
    </xf>
    <xf numFmtId="166" fontId="36" fillId="0" borderId="16" xfId="0" applyNumberFormat="1" applyFont="1" applyBorder="1" applyAlignment="1">
      <alignment horizontal="center" vertical="center"/>
    </xf>
    <xf numFmtId="166" fontId="36" fillId="0" borderId="21" xfId="0" applyNumberFormat="1" applyFont="1" applyBorder="1" applyAlignment="1">
      <alignment horizontal="center" vertical="center"/>
    </xf>
    <xf numFmtId="166" fontId="36" fillId="0" borderId="5" xfId="0" applyNumberFormat="1" applyFont="1" applyBorder="1" applyAlignment="1">
      <alignment horizontal="center" vertical="center"/>
    </xf>
    <xf numFmtId="0" fontId="38" fillId="0" borderId="0" xfId="0" applyFont="1" applyBorder="1" applyAlignment="1">
      <alignment horizontal="right" vertical="center"/>
    </xf>
    <xf numFmtId="0" fontId="43" fillId="0" borderId="32" xfId="0" applyFont="1" applyFill="1" applyBorder="1" applyAlignment="1">
      <alignment vertical="center"/>
    </xf>
    <xf numFmtId="0" fontId="34" fillId="0" borderId="1" xfId="0" applyFont="1" applyBorder="1" applyAlignment="1">
      <alignment vertical="center" wrapText="1"/>
    </xf>
    <xf numFmtId="0" fontId="44" fillId="0" borderId="2" xfId="0" applyFont="1" applyBorder="1" applyAlignment="1">
      <alignment horizontal="center" vertical="center"/>
    </xf>
    <xf numFmtId="0" fontId="36" fillId="0" borderId="3" xfId="0" applyFont="1" applyBorder="1" applyAlignment="1">
      <alignment vertical="center"/>
    </xf>
    <xf numFmtId="0" fontId="36" fillId="0" borderId="1" xfId="0" applyFont="1" applyBorder="1" applyAlignment="1">
      <alignment vertical="center"/>
    </xf>
    <xf numFmtId="2" fontId="40" fillId="0" borderId="15" xfId="0" applyNumberFormat="1" applyFont="1" applyBorder="1" applyAlignment="1">
      <alignment horizontal="center" vertical="center"/>
    </xf>
    <xf numFmtId="0" fontId="45" fillId="0" borderId="13" xfId="0" applyFont="1" applyBorder="1" applyAlignment="1">
      <alignment horizontal="center" vertical="center"/>
    </xf>
    <xf numFmtId="0" fontId="40" fillId="0" borderId="45" xfId="0" applyFont="1" applyBorder="1" applyAlignment="1">
      <alignment vertical="center"/>
    </xf>
    <xf numFmtId="0" fontId="37" fillId="0" borderId="41" xfId="1" applyFont="1" applyFill="1" applyBorder="1" applyAlignment="1">
      <alignment horizontal="center" vertical="center" wrapText="1"/>
    </xf>
    <xf numFmtId="0" fontId="37" fillId="0" borderId="56" xfId="1" applyFont="1" applyFill="1" applyBorder="1" applyAlignment="1">
      <alignment horizontal="center" vertical="center" wrapText="1"/>
    </xf>
    <xf numFmtId="0" fontId="47" fillId="0" borderId="47" xfId="1" applyFont="1" applyFill="1" applyBorder="1" applyAlignment="1">
      <alignment horizontal="center" vertical="center" wrapText="1"/>
    </xf>
    <xf numFmtId="0" fontId="36" fillId="0" borderId="57" xfId="0" applyFont="1" applyBorder="1" applyAlignment="1">
      <alignment vertical="center"/>
    </xf>
    <xf numFmtId="0" fontId="36" fillId="0" borderId="57" xfId="0" applyFont="1" applyFill="1" applyBorder="1" applyAlignment="1">
      <alignment vertical="center"/>
    </xf>
    <xf numFmtId="0" fontId="36" fillId="0" borderId="58" xfId="0" applyFont="1" applyFill="1" applyBorder="1" applyAlignment="1">
      <alignment vertical="center" wrapText="1"/>
    </xf>
    <xf numFmtId="1" fontId="36" fillId="3" borderId="58" xfId="3" applyNumberFormat="1" applyFont="1" applyFill="1" applyBorder="1" applyAlignment="1">
      <alignment horizontal="center" vertical="center"/>
    </xf>
    <xf numFmtId="0" fontId="36" fillId="0" borderId="37" xfId="0" applyFont="1" applyBorder="1" applyAlignment="1">
      <alignment vertical="center"/>
    </xf>
    <xf numFmtId="0" fontId="36" fillId="0" borderId="37" xfId="0" applyFont="1" applyFill="1" applyBorder="1" applyAlignment="1">
      <alignment vertical="center"/>
    </xf>
    <xf numFmtId="0" fontId="36" fillId="0" borderId="32" xfId="0" applyFont="1" applyFill="1" applyBorder="1" applyAlignment="1">
      <alignment vertical="center" wrapText="1"/>
    </xf>
    <xf numFmtId="1" fontId="36" fillId="3" borderId="32" xfId="3" applyNumberFormat="1" applyFont="1" applyFill="1" applyBorder="1" applyAlignment="1">
      <alignment horizontal="center" vertical="center"/>
    </xf>
    <xf numFmtId="0" fontId="36" fillId="0" borderId="37" xfId="0" applyFont="1" applyFill="1" applyBorder="1" applyAlignment="1">
      <alignment horizontal="left" vertical="center"/>
    </xf>
    <xf numFmtId="0" fontId="36" fillId="0" borderId="63" xfId="0" applyFont="1" applyFill="1" applyBorder="1" applyAlignment="1">
      <alignment vertical="center"/>
    </xf>
    <xf numFmtId="0" fontId="36" fillId="0" borderId="64" xfId="0" applyFont="1" applyFill="1" applyBorder="1" applyAlignment="1">
      <alignment vertical="center" wrapText="1"/>
    </xf>
    <xf numFmtId="1" fontId="36" fillId="3" borderId="39" xfId="3" applyNumberFormat="1" applyFont="1" applyFill="1" applyBorder="1" applyAlignment="1">
      <alignment horizontal="center" vertical="center"/>
    </xf>
    <xf numFmtId="0" fontId="41" fillId="2" borderId="7" xfId="0" applyFont="1" applyFill="1" applyBorder="1" applyAlignment="1">
      <alignment vertical="center" wrapText="1"/>
    </xf>
    <xf numFmtId="1" fontId="46" fillId="7" borderId="10" xfId="0" applyNumberFormat="1" applyFont="1" applyFill="1" applyBorder="1" applyAlignment="1">
      <alignment horizontal="center" vertical="center"/>
    </xf>
    <xf numFmtId="165" fontId="41" fillId="7" borderId="71" xfId="3" applyNumberFormat="1" applyFont="1" applyFill="1" applyBorder="1" applyAlignment="1">
      <alignment horizontal="center" vertical="center"/>
    </xf>
    <xf numFmtId="2" fontId="41" fillId="7" borderId="72" xfId="3" applyNumberFormat="1" applyFont="1" applyFill="1" applyBorder="1" applyAlignment="1">
      <alignment horizontal="center" vertical="center"/>
    </xf>
    <xf numFmtId="2" fontId="41" fillId="7" borderId="9" xfId="3" applyNumberFormat="1" applyFont="1" applyFill="1" applyBorder="1" applyAlignment="1">
      <alignment horizontal="center" vertical="center"/>
    </xf>
    <xf numFmtId="2" fontId="41" fillId="7" borderId="10" xfId="3" applyNumberFormat="1" applyFont="1" applyFill="1" applyBorder="1" applyAlignment="1">
      <alignment horizontal="center" vertical="center"/>
    </xf>
    <xf numFmtId="2" fontId="41" fillId="7" borderId="11" xfId="3" applyNumberFormat="1" applyFont="1" applyFill="1" applyBorder="1" applyAlignment="1">
      <alignment horizontal="center" vertical="center"/>
    </xf>
    <xf numFmtId="2" fontId="38" fillId="0" borderId="0" xfId="3" applyNumberFormat="1" applyFont="1" applyFill="1" applyBorder="1" applyAlignment="1">
      <alignment horizontal="right" vertical="center"/>
    </xf>
    <xf numFmtId="0" fontId="36" fillId="0" borderId="0" xfId="0" applyFont="1" applyFill="1" applyAlignment="1">
      <alignment vertical="center"/>
    </xf>
    <xf numFmtId="0" fontId="36" fillId="0" borderId="50" xfId="0" applyFont="1" applyBorder="1" applyAlignment="1">
      <alignment vertical="center"/>
    </xf>
    <xf numFmtId="0" fontId="36" fillId="0" borderId="50" xfId="0" applyFont="1" applyFill="1" applyBorder="1" applyAlignment="1">
      <alignment vertical="center"/>
    </xf>
    <xf numFmtId="0" fontId="36" fillId="0" borderId="2" xfId="0" applyFont="1" applyFill="1" applyBorder="1" applyAlignment="1">
      <alignment vertical="center"/>
    </xf>
    <xf numFmtId="0" fontId="36" fillId="0" borderId="3" xfId="0" applyFont="1" applyFill="1" applyBorder="1" applyAlignment="1">
      <alignment vertical="center"/>
    </xf>
    <xf numFmtId="0" fontId="36" fillId="0" borderId="4" xfId="0" applyFont="1" applyBorder="1" applyAlignment="1">
      <alignment vertical="center" wrapText="1"/>
    </xf>
    <xf numFmtId="0" fontId="36" fillId="0" borderId="51" xfId="0" applyFont="1" applyBorder="1" applyAlignment="1">
      <alignment vertical="center"/>
    </xf>
    <xf numFmtId="0" fontId="36" fillId="0" borderId="13" xfId="0" applyFont="1" applyBorder="1" applyAlignment="1">
      <alignment vertical="center"/>
    </xf>
    <xf numFmtId="0" fontId="36" fillId="0" borderId="13" xfId="0" applyFont="1" applyBorder="1" applyAlignment="1">
      <alignment horizontal="center" vertical="center"/>
    </xf>
    <xf numFmtId="0" fontId="36" fillId="0" borderId="45" xfId="0" applyFont="1" applyBorder="1" applyAlignment="1">
      <alignment vertical="center"/>
    </xf>
    <xf numFmtId="0" fontId="36" fillId="0" borderId="51" xfId="0" applyFont="1" applyFill="1" applyBorder="1" applyAlignment="1">
      <alignment vertical="center"/>
    </xf>
    <xf numFmtId="0" fontId="36" fillId="0" borderId="13" xfId="0" applyFont="1" applyFill="1" applyBorder="1" applyAlignment="1">
      <alignment vertical="center"/>
    </xf>
    <xf numFmtId="0" fontId="36" fillId="0" borderId="45" xfId="0" applyFont="1" applyFill="1" applyBorder="1" applyAlignment="1">
      <alignment vertical="center"/>
    </xf>
    <xf numFmtId="0" fontId="47" fillId="0" borderId="49" xfId="1" applyFont="1" applyFill="1" applyBorder="1" applyAlignment="1">
      <alignment horizontal="center" vertical="center" wrapText="1"/>
    </xf>
    <xf numFmtId="0" fontId="37" fillId="0" borderId="52" xfId="1" applyFont="1" applyFill="1" applyBorder="1" applyAlignment="1">
      <alignment horizontal="center" vertical="center" wrapText="1"/>
    </xf>
    <xf numFmtId="0" fontId="37" fillId="0" borderId="53" xfId="1" applyFont="1" applyFill="1" applyBorder="1" applyAlignment="1">
      <alignment horizontal="center" vertical="center" wrapText="1"/>
    </xf>
    <xf numFmtId="0" fontId="37" fillId="0" borderId="54" xfId="1" applyFont="1" applyFill="1" applyBorder="1" applyAlignment="1">
      <alignment horizontal="center" vertical="center" wrapText="1"/>
    </xf>
    <xf numFmtId="0" fontId="37" fillId="0" borderId="46" xfId="1" applyFont="1" applyFill="1" applyBorder="1" applyAlignment="1">
      <alignment horizontal="center" vertical="center" wrapText="1"/>
    </xf>
    <xf numFmtId="0" fontId="37" fillId="0" borderId="55" xfId="1" applyFont="1" applyFill="1" applyBorder="1" applyAlignment="1">
      <alignment horizontal="center" vertical="center" wrapText="1"/>
    </xf>
    <xf numFmtId="0" fontId="37" fillId="0" borderId="47" xfId="1" applyFont="1" applyFill="1" applyBorder="1" applyAlignment="1">
      <alignment horizontal="center" vertical="center" wrapText="1"/>
    </xf>
    <xf numFmtId="2" fontId="38" fillId="3" borderId="66" xfId="3" applyNumberFormat="1" applyFont="1" applyFill="1" applyBorder="1" applyAlignment="1">
      <alignment horizontal="center" vertical="center"/>
    </xf>
    <xf numFmtId="2" fontId="38" fillId="3" borderId="68" xfId="3" applyNumberFormat="1" applyFont="1" applyFill="1" applyBorder="1" applyAlignment="1">
      <alignment horizontal="center" vertical="center"/>
    </xf>
    <xf numFmtId="2" fontId="36" fillId="0" borderId="0" xfId="0" applyNumberFormat="1" applyFont="1" applyAlignment="1">
      <alignment horizontal="center" vertical="center"/>
    </xf>
    <xf numFmtId="0" fontId="36" fillId="0" borderId="0" xfId="0" applyFont="1" applyFill="1" applyBorder="1" applyAlignment="1">
      <alignment horizontal="right" vertical="center" wrapText="1"/>
    </xf>
    <xf numFmtId="2" fontId="48" fillId="0" borderId="0" xfId="0" applyNumberFormat="1" applyFont="1" applyAlignment="1">
      <alignment horizontal="right" vertical="center"/>
    </xf>
    <xf numFmtId="2" fontId="38" fillId="0" borderId="0" xfId="0" applyNumberFormat="1" applyFont="1" applyAlignment="1">
      <alignment horizontal="right" vertical="center"/>
    </xf>
    <xf numFmtId="2" fontId="38" fillId="0" borderId="0" xfId="0" applyNumberFormat="1" applyFont="1" applyFill="1" applyAlignment="1">
      <alignment horizontal="right" vertical="center"/>
    </xf>
    <xf numFmtId="2" fontId="49" fillId="0" borderId="0" xfId="0" applyNumberFormat="1" applyFont="1" applyFill="1" applyAlignment="1">
      <alignment horizontal="right" vertical="center"/>
    </xf>
    <xf numFmtId="0" fontId="43" fillId="0" borderId="37" xfId="0" applyFont="1" applyBorder="1" applyAlignment="1">
      <alignment vertical="center"/>
    </xf>
    <xf numFmtId="0" fontId="43" fillId="0" borderId="32" xfId="0" applyFont="1" applyFill="1" applyBorder="1" applyAlignment="1">
      <alignment vertical="center" wrapText="1"/>
    </xf>
    <xf numFmtId="0" fontId="37" fillId="0" borderId="37" xfId="0" applyFont="1" applyFill="1" applyBorder="1" applyAlignment="1">
      <alignment vertical="center"/>
    </xf>
    <xf numFmtId="0" fontId="37" fillId="0" borderId="32" xfId="0" applyFont="1" applyFill="1" applyBorder="1" applyAlignment="1">
      <alignment vertical="center" wrapText="1"/>
    </xf>
    <xf numFmtId="0" fontId="37" fillId="0" borderId="37" xfId="0" applyFont="1" applyFill="1" applyBorder="1" applyAlignment="1">
      <alignment horizontal="left" vertical="center"/>
    </xf>
    <xf numFmtId="0" fontId="37" fillId="0" borderId="32" xfId="0" applyFont="1" applyFill="1" applyBorder="1" applyAlignment="1">
      <alignment vertical="center"/>
    </xf>
    <xf numFmtId="0" fontId="43" fillId="0" borderId="0" xfId="0" applyFont="1" applyFill="1" applyAlignment="1">
      <alignment vertical="center"/>
    </xf>
    <xf numFmtId="0" fontId="43" fillId="0" borderId="0" xfId="0" applyFont="1" applyAlignment="1">
      <alignment vertical="center" wrapText="1"/>
    </xf>
    <xf numFmtId="0" fontId="37" fillId="0" borderId="6" xfId="1" applyFont="1" applyFill="1" applyBorder="1" applyAlignment="1">
      <alignment horizontal="center" vertical="center" wrapText="1"/>
    </xf>
    <xf numFmtId="0" fontId="37" fillId="0" borderId="92" xfId="1" applyFont="1" applyFill="1" applyBorder="1" applyAlignment="1">
      <alignment horizontal="center" vertical="center" wrapText="1"/>
    </xf>
    <xf numFmtId="9" fontId="38" fillId="3" borderId="74" xfId="3" applyFont="1" applyFill="1" applyBorder="1" applyAlignment="1">
      <alignment horizontal="center" vertical="center"/>
    </xf>
    <xf numFmtId="9" fontId="38" fillId="3" borderId="75" xfId="3" applyFont="1" applyFill="1" applyBorder="1" applyAlignment="1">
      <alignment horizontal="center" vertical="center"/>
    </xf>
    <xf numFmtId="9" fontId="38" fillId="3" borderId="93" xfId="3" applyFont="1" applyFill="1" applyBorder="1" applyAlignment="1">
      <alignment horizontal="center" vertical="center"/>
    </xf>
    <xf numFmtId="9" fontId="38" fillId="3" borderId="94" xfId="3" applyFont="1" applyFill="1" applyBorder="1" applyAlignment="1">
      <alignment horizontal="center" vertical="center"/>
    </xf>
    <xf numFmtId="0" fontId="36" fillId="0" borderId="44" xfId="0" applyFont="1" applyFill="1" applyBorder="1" applyAlignment="1">
      <alignment vertical="center"/>
    </xf>
    <xf numFmtId="0" fontId="36" fillId="0" borderId="44" xfId="0" applyFont="1" applyBorder="1" applyAlignment="1">
      <alignment vertical="center" wrapText="1"/>
    </xf>
    <xf numFmtId="0" fontId="36" fillId="0" borderId="43" xfId="0" applyFont="1" applyFill="1" applyBorder="1" applyAlignment="1">
      <alignment vertical="center"/>
    </xf>
    <xf numFmtId="0" fontId="36" fillId="0" borderId="43" xfId="0" applyFont="1" applyBorder="1" applyAlignment="1">
      <alignment vertical="center" wrapText="1"/>
    </xf>
    <xf numFmtId="9" fontId="38" fillId="3" borderId="96" xfId="3" applyFont="1" applyFill="1" applyBorder="1" applyAlignment="1">
      <alignment horizontal="center" vertical="center"/>
    </xf>
    <xf numFmtId="9" fontId="38" fillId="3" borderId="97" xfId="3" applyFont="1" applyFill="1" applyBorder="1" applyAlignment="1">
      <alignment horizontal="center" vertical="center"/>
    </xf>
    <xf numFmtId="0" fontId="46" fillId="2" borderId="7" xfId="0" applyFont="1" applyFill="1" applyBorder="1" applyAlignment="1">
      <alignment vertical="center"/>
    </xf>
    <xf numFmtId="165" fontId="41" fillId="7" borderId="73" xfId="3" applyNumberFormat="1" applyFont="1" applyFill="1" applyBorder="1" applyAlignment="1">
      <alignment horizontal="center" vertical="center"/>
    </xf>
    <xf numFmtId="165" fontId="41" fillId="7" borderId="95" xfId="3" applyNumberFormat="1" applyFont="1" applyFill="1" applyBorder="1" applyAlignment="1">
      <alignment horizontal="center" vertical="center"/>
    </xf>
    <xf numFmtId="0" fontId="34" fillId="0" borderId="2" xfId="0" applyFont="1" applyBorder="1" applyAlignment="1">
      <alignment vertical="center" wrapText="1"/>
    </xf>
    <xf numFmtId="0" fontId="38" fillId="0" borderId="24" xfId="0" applyFont="1" applyBorder="1" applyAlignment="1">
      <alignment horizontal="center" vertical="center"/>
    </xf>
    <xf numFmtId="0" fontId="13" fillId="0" borderId="0"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48" xfId="1" applyFont="1" applyFill="1" applyBorder="1" applyAlignment="1">
      <alignment horizontal="center" vertical="center" wrapText="1"/>
    </xf>
    <xf numFmtId="0" fontId="37" fillId="0" borderId="7" xfId="1" applyFont="1" applyFill="1" applyBorder="1" applyAlignment="1">
      <alignment horizontal="center" vertical="center" wrapText="1"/>
    </xf>
    <xf numFmtId="2" fontId="36" fillId="3" borderId="65" xfId="3" applyNumberFormat="1" applyFont="1" applyFill="1" applyBorder="1" applyAlignment="1">
      <alignment horizontal="center" vertical="center"/>
    </xf>
    <xf numFmtId="2" fontId="36" fillId="3" borderId="58" xfId="3" applyNumberFormat="1" applyFont="1" applyFill="1" applyBorder="1" applyAlignment="1">
      <alignment horizontal="center" vertical="center"/>
    </xf>
    <xf numFmtId="2" fontId="36" fillId="3" borderId="67" xfId="3" applyNumberFormat="1" applyFont="1" applyFill="1" applyBorder="1" applyAlignment="1">
      <alignment horizontal="center" vertical="center"/>
    </xf>
    <xf numFmtId="2" fontId="36" fillId="3" borderId="32" xfId="3" applyNumberFormat="1" applyFont="1" applyFill="1" applyBorder="1" applyAlignment="1">
      <alignment horizontal="center" vertical="center"/>
    </xf>
    <xf numFmtId="2" fontId="36" fillId="3" borderId="39" xfId="3" applyNumberFormat="1" applyFont="1" applyFill="1" applyBorder="1" applyAlignment="1">
      <alignment horizontal="center" vertical="center"/>
    </xf>
    <xf numFmtId="9" fontId="38" fillId="3" borderId="81" xfId="3" applyFont="1" applyFill="1" applyBorder="1" applyAlignment="1">
      <alignment horizontal="center" vertical="center"/>
    </xf>
    <xf numFmtId="9" fontId="38" fillId="3" borderId="83" xfId="3" applyFont="1" applyFill="1" applyBorder="1" applyAlignment="1">
      <alignment horizontal="center" vertical="center"/>
    </xf>
    <xf numFmtId="9" fontId="38" fillId="3" borderId="98" xfId="3" applyFont="1" applyFill="1" applyBorder="1" applyAlignment="1">
      <alignment horizontal="center" vertical="center"/>
    </xf>
    <xf numFmtId="2" fontId="36" fillId="3" borderId="99" xfId="3" applyNumberFormat="1" applyFont="1" applyFill="1" applyBorder="1" applyAlignment="1">
      <alignment horizontal="center" vertical="center"/>
    </xf>
    <xf numFmtId="2" fontId="36" fillId="3" borderId="64" xfId="3" applyNumberFormat="1" applyFont="1" applyFill="1" applyBorder="1" applyAlignment="1">
      <alignment horizontal="center" vertical="center"/>
    </xf>
    <xf numFmtId="2" fontId="38" fillId="3" borderId="100" xfId="3" applyNumberFormat="1" applyFont="1" applyFill="1" applyBorder="1" applyAlignment="1">
      <alignment horizontal="center" vertical="center"/>
    </xf>
    <xf numFmtId="0" fontId="38" fillId="0" borderId="14" xfId="0" applyFont="1" applyBorder="1" applyAlignment="1">
      <alignment horizontal="center" vertical="center"/>
    </xf>
    <xf numFmtId="0" fontId="36" fillId="0" borderId="103" xfId="0" applyFont="1" applyBorder="1" applyAlignment="1">
      <alignment vertical="center"/>
    </xf>
    <xf numFmtId="0" fontId="0" fillId="0" borderId="50" xfId="0" applyBorder="1" applyAlignment="1">
      <alignment vertical="center"/>
    </xf>
    <xf numFmtId="2" fontId="36" fillId="3" borderId="59" xfId="3" applyNumberFormat="1" applyFont="1" applyFill="1" applyBorder="1" applyAlignment="1">
      <alignment horizontal="center" vertical="center"/>
    </xf>
    <xf numFmtId="2" fontId="36" fillId="3" borderId="60" xfId="3" applyNumberFormat="1" applyFont="1" applyFill="1" applyBorder="1" applyAlignment="1">
      <alignment horizontal="center" vertical="center"/>
    </xf>
    <xf numFmtId="2" fontId="36" fillId="3" borderId="61" xfId="3" applyNumberFormat="1" applyFont="1" applyFill="1" applyBorder="1" applyAlignment="1">
      <alignment horizontal="center" vertical="center"/>
    </xf>
    <xf numFmtId="2" fontId="36" fillId="3" borderId="62" xfId="3" applyNumberFormat="1" applyFont="1" applyFill="1" applyBorder="1" applyAlignment="1">
      <alignment horizontal="center" vertical="center"/>
    </xf>
    <xf numFmtId="2" fontId="36" fillId="3" borderId="101" xfId="3" applyNumberFormat="1" applyFont="1" applyFill="1" applyBorder="1" applyAlignment="1">
      <alignment horizontal="center" vertical="center"/>
    </xf>
    <xf numFmtId="2" fontId="36" fillId="3" borderId="102" xfId="3" applyNumberFormat="1" applyFont="1" applyFill="1" applyBorder="1" applyAlignment="1">
      <alignment horizontal="center" vertical="center"/>
    </xf>
    <xf numFmtId="2" fontId="41" fillId="7" borderId="10" xfId="0" applyNumberFormat="1" applyFont="1" applyFill="1" applyBorder="1" applyAlignment="1">
      <alignment horizontal="center" vertical="center"/>
    </xf>
    <xf numFmtId="2" fontId="41" fillId="7" borderId="9" xfId="0" applyNumberFormat="1" applyFont="1" applyFill="1" applyBorder="1" applyAlignment="1">
      <alignment horizontal="center" vertical="center"/>
    </xf>
    <xf numFmtId="2" fontId="41" fillId="7" borderId="11" xfId="0" applyNumberFormat="1" applyFont="1" applyFill="1" applyBorder="1" applyAlignment="1">
      <alignment horizontal="center" vertical="center"/>
    </xf>
    <xf numFmtId="2" fontId="36" fillId="0" borderId="4" xfId="0" applyNumberFormat="1" applyFont="1" applyFill="1" applyBorder="1" applyAlignment="1">
      <alignment horizontal="center" vertical="center"/>
    </xf>
    <xf numFmtId="2" fontId="36" fillId="0" borderId="0" xfId="0" applyNumberFormat="1" applyFont="1" applyFill="1" applyBorder="1" applyAlignment="1">
      <alignment horizontal="center" vertical="center"/>
    </xf>
    <xf numFmtId="2" fontId="36" fillId="0" borderId="5" xfId="0" applyNumberFormat="1" applyFont="1" applyFill="1" applyBorder="1" applyAlignment="1">
      <alignment horizontal="center" vertical="center"/>
    </xf>
    <xf numFmtId="2" fontId="36" fillId="0" borderId="69" xfId="0" applyNumberFormat="1" applyFont="1" applyFill="1" applyBorder="1" applyAlignment="1">
      <alignment horizontal="center" vertical="center"/>
    </xf>
    <xf numFmtId="2" fontId="36" fillId="0" borderId="4" xfId="0" applyNumberFormat="1" applyFont="1" applyBorder="1" applyAlignment="1">
      <alignment horizontal="center" vertical="center"/>
    </xf>
    <xf numFmtId="2" fontId="36" fillId="0" borderId="5" xfId="0" applyNumberFormat="1" applyFont="1" applyBorder="1" applyAlignment="1">
      <alignment horizontal="center" vertical="center"/>
    </xf>
    <xf numFmtId="2" fontId="36" fillId="0" borderId="0" xfId="0" applyNumberFormat="1" applyFont="1" applyFill="1" applyAlignment="1">
      <alignment horizontal="center" vertical="center"/>
    </xf>
    <xf numFmtId="0" fontId="36" fillId="0" borderId="0" xfId="0" applyFont="1" applyBorder="1" applyAlignment="1">
      <alignment horizontal="center" wrapText="1"/>
    </xf>
    <xf numFmtId="0" fontId="36" fillId="0" borderId="77" xfId="0" applyFont="1" applyBorder="1" applyAlignment="1">
      <alignment horizontal="center" vertical="center"/>
    </xf>
    <xf numFmtId="0" fontId="36" fillId="0" borderId="78" xfId="0" applyFont="1" applyBorder="1" applyAlignment="1">
      <alignment horizontal="center" vertical="center"/>
    </xf>
    <xf numFmtId="0" fontId="36" fillId="0" borderId="78" xfId="0" applyFont="1" applyFill="1" applyBorder="1" applyAlignment="1">
      <alignment horizontal="center" vertical="center"/>
    </xf>
    <xf numFmtId="0" fontId="36" fillId="0" borderId="0" xfId="0" applyFont="1" applyBorder="1" applyAlignment="1" applyProtection="1">
      <alignment horizontal="center" vertical="center"/>
      <protection locked="0"/>
    </xf>
    <xf numFmtId="0" fontId="36" fillId="0" borderId="0" xfId="0" applyFont="1" applyFill="1" applyBorder="1" applyAlignment="1">
      <alignment horizontal="center" vertical="center"/>
    </xf>
    <xf numFmtId="0" fontId="20" fillId="0" borderId="0" xfId="0" applyFont="1" applyBorder="1" applyAlignment="1">
      <alignment horizontal="center" vertical="center"/>
    </xf>
    <xf numFmtId="2" fontId="50" fillId="7" borderId="71" xfId="3" applyNumberFormat="1" applyFont="1" applyFill="1" applyBorder="1" applyAlignment="1">
      <alignment horizontal="center" vertical="center"/>
    </xf>
    <xf numFmtId="1" fontId="37" fillId="3" borderId="32" xfId="3" applyNumberFormat="1" applyFont="1" applyFill="1" applyBorder="1" applyAlignment="1">
      <alignment horizontal="center" vertical="center"/>
    </xf>
    <xf numFmtId="0" fontId="18" fillId="0" borderId="0" xfId="2" applyFont="1" applyFill="1" applyBorder="1" applyAlignment="1">
      <alignment horizontal="left" vertical="center"/>
    </xf>
    <xf numFmtId="0" fontId="11" fillId="0" borderId="0" xfId="1" applyFont="1" applyFill="1" applyBorder="1" applyAlignment="1">
      <alignment horizontal="center" vertical="center" wrapText="1"/>
    </xf>
    <xf numFmtId="0" fontId="12" fillId="0" borderId="15" xfId="1" applyFont="1" applyFill="1" applyBorder="1" applyAlignment="1">
      <alignment horizontal="center" vertical="center"/>
    </xf>
    <xf numFmtId="0" fontId="12" fillId="0" borderId="13" xfId="1" applyFont="1" applyFill="1" applyBorder="1" applyAlignment="1">
      <alignment horizontal="center" vertical="center"/>
    </xf>
    <xf numFmtId="0" fontId="13" fillId="0" borderId="25" xfId="1" applyFont="1" applyFill="1" applyBorder="1" applyAlignment="1">
      <alignment horizontal="left" vertical="center" wrapText="1"/>
    </xf>
    <xf numFmtId="0" fontId="13" fillId="0" borderId="1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21" fillId="0" borderId="17" xfId="1" applyFont="1" applyFill="1" applyBorder="1" applyAlignment="1">
      <alignment horizontal="center" vertical="center"/>
    </xf>
    <xf numFmtId="0" fontId="21" fillId="0" borderId="16" xfId="1" applyFont="1" applyFill="1" applyBorder="1" applyAlignment="1">
      <alignment horizontal="center" vertical="center"/>
    </xf>
    <xf numFmtId="0" fontId="21" fillId="0" borderId="18" xfId="1" applyFont="1" applyFill="1" applyBorder="1" applyAlignment="1">
      <alignment horizontal="center" vertical="center"/>
    </xf>
    <xf numFmtId="0" fontId="13" fillId="0" borderId="12" xfId="1" applyFont="1" applyFill="1" applyBorder="1" applyAlignment="1">
      <alignment horizontal="center" vertical="center" wrapText="1"/>
    </xf>
    <xf numFmtId="0" fontId="13" fillId="0" borderId="15"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26" xfId="1" applyFont="1" applyFill="1" applyBorder="1" applyAlignment="1">
      <alignment horizontal="left" vertical="center" wrapText="1"/>
    </xf>
    <xf numFmtId="0" fontId="13" fillId="0" borderId="15" xfId="1" applyFont="1" applyFill="1" applyBorder="1" applyAlignment="1">
      <alignment vertical="center" wrapText="1"/>
    </xf>
    <xf numFmtId="0" fontId="13" fillId="0" borderId="13" xfId="1" applyFont="1" applyFill="1" applyBorder="1" applyAlignment="1">
      <alignment vertical="center" wrapText="1"/>
    </xf>
    <xf numFmtId="0" fontId="13" fillId="0" borderId="26" xfId="1" applyFont="1" applyFill="1" applyBorder="1" applyAlignment="1">
      <alignment vertical="center" wrapText="1"/>
    </xf>
    <xf numFmtId="0" fontId="12" fillId="0" borderId="17" xfId="1" applyFont="1" applyFill="1" applyBorder="1" applyAlignment="1">
      <alignment horizontal="center" vertical="center"/>
    </xf>
    <xf numFmtId="0" fontId="12" fillId="0" borderId="14" xfId="1" applyFont="1" applyFill="1" applyBorder="1" applyAlignment="1">
      <alignment horizontal="center" vertical="center"/>
    </xf>
    <xf numFmtId="0" fontId="12" fillId="0" borderId="20" xfId="1" applyFont="1" applyFill="1" applyBorder="1" applyAlignment="1">
      <alignment horizontal="center" vertical="center"/>
    </xf>
    <xf numFmtId="0" fontId="13" fillId="0" borderId="25" xfId="1" applyFont="1" applyFill="1" applyBorder="1" applyAlignment="1">
      <alignment vertical="center" wrapText="1"/>
    </xf>
    <xf numFmtId="0" fontId="13" fillId="0" borderId="14" xfId="1" applyFont="1" applyFill="1" applyBorder="1" applyAlignment="1">
      <alignment horizontal="center" vertical="center"/>
    </xf>
    <xf numFmtId="0" fontId="13" fillId="0" borderId="12" xfId="1" applyFont="1" applyFill="1" applyBorder="1" applyAlignment="1">
      <alignment horizontal="center" vertical="center"/>
    </xf>
    <xf numFmtId="0" fontId="11" fillId="0" borderId="15" xfId="1" applyFont="1" applyFill="1" applyBorder="1" applyAlignment="1">
      <alignment horizontal="center" vertical="center" wrapText="1"/>
    </xf>
    <xf numFmtId="0" fontId="11" fillId="0" borderId="13" xfId="1" applyFont="1" applyFill="1" applyBorder="1" applyAlignment="1">
      <alignment horizontal="center" vertical="center" wrapText="1"/>
    </xf>
    <xf numFmtId="0" fontId="11" fillId="0" borderId="26" xfId="1" applyFont="1" applyFill="1" applyBorder="1" applyAlignment="1">
      <alignment horizontal="center" vertical="center" wrapText="1"/>
    </xf>
    <xf numFmtId="0" fontId="12" fillId="0" borderId="17" xfId="1" applyFont="1" applyFill="1" applyBorder="1" applyAlignment="1">
      <alignment horizontal="left" vertical="center" wrapText="1" indent="1"/>
    </xf>
    <xf numFmtId="0" fontId="12" fillId="0" borderId="14" xfId="1" applyFont="1" applyFill="1" applyBorder="1" applyAlignment="1">
      <alignment horizontal="left" vertical="center" wrapText="1" indent="1"/>
    </xf>
    <xf numFmtId="0" fontId="12" fillId="0" borderId="20" xfId="1" applyFont="1" applyFill="1" applyBorder="1" applyAlignment="1">
      <alignment horizontal="left" vertical="center" wrapText="1" indent="1"/>
    </xf>
    <xf numFmtId="0" fontId="12" fillId="0" borderId="18" xfId="1" applyFont="1" applyFill="1" applyBorder="1" applyAlignment="1">
      <alignment horizontal="left" vertical="center" wrapText="1" indent="1"/>
    </xf>
    <xf numFmtId="0" fontId="12" fillId="0" borderId="12" xfId="1" applyFont="1" applyFill="1" applyBorder="1" applyAlignment="1">
      <alignment horizontal="left" vertical="center" wrapText="1" indent="1"/>
    </xf>
    <xf numFmtId="0" fontId="12" fillId="0" borderId="22" xfId="1" applyFont="1" applyFill="1" applyBorder="1" applyAlignment="1">
      <alignment horizontal="left" vertical="center" wrapText="1" indent="1"/>
    </xf>
    <xf numFmtId="0" fontId="36" fillId="0" borderId="9" xfId="0" applyFont="1" applyBorder="1" applyAlignment="1">
      <alignment horizontal="center" vertical="center" wrapText="1"/>
    </xf>
    <xf numFmtId="0" fontId="0" fillId="0" borderId="10" xfId="0" applyBorder="1" applyAlignment="1">
      <alignment horizontal="center" vertical="center"/>
    </xf>
    <xf numFmtId="0" fontId="36" fillId="0" borderId="90" xfId="0" applyFont="1" applyBorder="1" applyAlignment="1">
      <alignment horizontal="center" vertical="center" wrapText="1"/>
    </xf>
    <xf numFmtId="0" fontId="0" fillId="0" borderId="10" xfId="0" applyBorder="1" applyAlignment="1">
      <alignment horizontal="center" vertical="center" wrapText="1"/>
    </xf>
    <xf numFmtId="0" fontId="0" fillId="0" borderId="91" xfId="0" applyBorder="1" applyAlignment="1">
      <alignment horizontal="center" vertical="center" wrapText="1"/>
    </xf>
    <xf numFmtId="0" fontId="36" fillId="0" borderId="2" xfId="0" applyFont="1" applyBorder="1" applyAlignment="1">
      <alignment horizontal="center" vertical="center" wrapText="1"/>
    </xf>
    <xf numFmtId="0" fontId="36" fillId="0" borderId="88" xfId="0" applyFont="1" applyBorder="1" applyAlignment="1">
      <alignment horizontal="center" vertical="center" wrapText="1"/>
    </xf>
    <xf numFmtId="0" fontId="36" fillId="0" borderId="3" xfId="0" applyFont="1" applyBorder="1" applyAlignment="1">
      <alignment horizontal="center" vertical="center" wrapText="1"/>
    </xf>
    <xf numFmtId="0" fontId="37" fillId="0" borderId="1" xfId="1" applyFont="1" applyFill="1" applyBorder="1" applyAlignment="1">
      <alignment horizontal="center" vertical="center" wrapText="1"/>
    </xf>
    <xf numFmtId="0" fontId="37" fillId="0" borderId="2" xfId="1" applyFont="1" applyFill="1" applyBorder="1" applyAlignment="1">
      <alignment horizontal="center" vertical="center" wrapText="1"/>
    </xf>
    <xf numFmtId="0" fontId="37" fillId="0" borderId="3" xfId="1" applyFont="1" applyFill="1" applyBorder="1" applyAlignment="1">
      <alignment horizontal="center" vertical="center" wrapText="1"/>
    </xf>
    <xf numFmtId="0" fontId="37" fillId="0" borderId="4"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5" xfId="1" applyFont="1" applyFill="1" applyBorder="1" applyAlignment="1">
      <alignment horizontal="center" vertical="center" wrapText="1"/>
    </xf>
    <xf numFmtId="0" fontId="37" fillId="0" borderId="1" xfId="1" applyFont="1" applyFill="1" applyBorder="1" applyAlignment="1">
      <alignment horizontal="center" vertical="center"/>
    </xf>
    <xf numFmtId="0" fontId="37" fillId="0" borderId="2" xfId="1" applyFont="1" applyFill="1" applyBorder="1" applyAlignment="1">
      <alignment horizontal="center" vertical="center"/>
    </xf>
    <xf numFmtId="0" fontId="37" fillId="0" borderId="4" xfId="1" applyFont="1" applyFill="1" applyBorder="1" applyAlignment="1">
      <alignment horizontal="center" vertical="center"/>
    </xf>
    <xf numFmtId="0" fontId="37" fillId="0" borderId="0" xfId="1" applyFont="1" applyFill="1" applyBorder="1" applyAlignment="1">
      <alignment horizontal="center" vertical="center"/>
    </xf>
    <xf numFmtId="0" fontId="37" fillId="0" borderId="24" xfId="1" applyFont="1" applyFill="1" applyBorder="1" applyAlignment="1">
      <alignment horizontal="center" vertical="center" wrapText="1"/>
    </xf>
    <xf numFmtId="0" fontId="37" fillId="0" borderId="30" xfId="1" applyFont="1" applyFill="1" applyBorder="1" applyAlignment="1">
      <alignment horizontal="center" vertical="center"/>
    </xf>
    <xf numFmtId="0" fontId="37" fillId="0" borderId="24" xfId="1" applyFont="1" applyFill="1" applyBorder="1" applyAlignment="1">
      <alignment horizontal="center" vertical="center"/>
    </xf>
    <xf numFmtId="0" fontId="37" fillId="0" borderId="23" xfId="1" applyFont="1" applyFill="1" applyBorder="1" applyAlignment="1">
      <alignment horizontal="center" vertical="center"/>
    </xf>
    <xf numFmtId="0" fontId="37" fillId="0" borderId="30" xfId="1" applyFont="1" applyFill="1" applyBorder="1" applyAlignment="1">
      <alignment horizontal="center" vertical="center" wrapText="1"/>
    </xf>
    <xf numFmtId="0" fontId="37" fillId="0" borderId="23" xfId="1" applyFont="1" applyFill="1" applyBorder="1" applyAlignment="1">
      <alignment horizontal="center" vertical="center" wrapText="1"/>
    </xf>
  </cellXfs>
  <cellStyles count="4">
    <cellStyle name="Hipervínculo" xfId="2" builtinId="8"/>
    <cellStyle name="Normal" xfId="0" builtinId="0"/>
    <cellStyle name="Normal 2" xfId="1"/>
    <cellStyle name="Porcentaje" xfId="3" builtinId="5"/>
  </cellStyles>
  <dxfs count="5">
    <dxf>
      <numFmt numFmtId="0" formatCode="General"/>
    </dxf>
    <dxf>
      <numFmt numFmtId="0" formatCode="General"/>
    </dxf>
    <dxf>
      <numFmt numFmtId="0" formatCode="General"/>
    </dxf>
    <dxf>
      <numFmt numFmtId="0" formatCode="General"/>
    </dxf>
    <dxf>
      <numFmt numFmtId="167" formatCode=";;;"/>
    </dxf>
  </dxfs>
  <tableStyles count="0" defaultTableStyle="TableStyleMedium2" defaultPivotStyle="PivotStyleLight16"/>
  <colors>
    <mruColors>
      <color rgb="FFC66211"/>
      <color rgb="FFFF6600"/>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gl-ES" sz="1600"/>
              <a:t>Porcentaxe</a:t>
            </a:r>
            <a:r>
              <a:rPr lang="gl-ES" sz="1600" baseline="0"/>
              <a:t> </a:t>
            </a:r>
            <a:r>
              <a:rPr lang="gl-ES" sz="1600"/>
              <a:t>Participación</a:t>
            </a:r>
            <a:r>
              <a:rPr lang="gl-ES" sz="1600" baseline="0"/>
              <a:t> </a:t>
            </a:r>
            <a:endParaRPr lang="gl-ES" sz="1600"/>
          </a:p>
        </c:rich>
      </c:tx>
      <c:layout>
        <c:manualLayout>
          <c:xMode val="edge"/>
          <c:yMode val="edge"/>
          <c:x val="0.28451769594923176"/>
          <c:y val="3.3308839825132962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5.8445294568621388E-2"/>
          <c:y val="0.18348388743073782"/>
          <c:w val="0.6795965983343718"/>
          <c:h val="0.59979479420967574"/>
        </c:manualLayout>
      </c:layout>
      <c:barChart>
        <c:barDir val="col"/>
        <c:grouping val="clustered"/>
        <c:varyColors val="0"/>
        <c:ser>
          <c:idx val="0"/>
          <c:order val="0"/>
          <c:tx>
            <c:v>Participación diaria</c:v>
          </c:tx>
          <c:spPr>
            <a:solidFill>
              <a:schemeClr val="accent1"/>
            </a:solidFill>
            <a:ln>
              <a:noFill/>
            </a:ln>
            <a:effectLst/>
          </c:spPr>
          <c:invertIfNegative val="0"/>
          <c:cat>
            <c:numRef>
              <c:f>Brutos!$B$215:$B$246</c:f>
              <c:numCache>
                <c:formatCode>[$-C0A]d\-mmm;@</c:formatCode>
                <c:ptCount val="32"/>
                <c:pt idx="0">
                  <c:v>43538</c:v>
                </c:pt>
                <c:pt idx="1">
                  <c:v>43539</c:v>
                </c:pt>
                <c:pt idx="2">
                  <c:v>43540</c:v>
                </c:pt>
                <c:pt idx="3">
                  <c:v>43541</c:v>
                </c:pt>
                <c:pt idx="4">
                  <c:v>43542</c:v>
                </c:pt>
                <c:pt idx="5">
                  <c:v>43543</c:v>
                </c:pt>
                <c:pt idx="6">
                  <c:v>43544</c:v>
                </c:pt>
                <c:pt idx="7">
                  <c:v>43545</c:v>
                </c:pt>
                <c:pt idx="8">
                  <c:v>43546</c:v>
                </c:pt>
                <c:pt idx="9">
                  <c:v>43547</c:v>
                </c:pt>
                <c:pt idx="10">
                  <c:v>43548</c:v>
                </c:pt>
                <c:pt idx="11">
                  <c:v>43549</c:v>
                </c:pt>
                <c:pt idx="12">
                  <c:v>43550</c:v>
                </c:pt>
                <c:pt idx="13">
                  <c:v>43551</c:v>
                </c:pt>
                <c:pt idx="14">
                  <c:v>43552</c:v>
                </c:pt>
                <c:pt idx="15">
                  <c:v>43553</c:v>
                </c:pt>
                <c:pt idx="16">
                  <c:v>43554</c:v>
                </c:pt>
                <c:pt idx="17">
                  <c:v>43555</c:v>
                </c:pt>
                <c:pt idx="18">
                  <c:v>43556</c:v>
                </c:pt>
                <c:pt idx="19">
                  <c:v>43557</c:v>
                </c:pt>
                <c:pt idx="20">
                  <c:v>43558</c:v>
                </c:pt>
                <c:pt idx="21">
                  <c:v>43559</c:v>
                </c:pt>
                <c:pt idx="22">
                  <c:v>43560</c:v>
                </c:pt>
                <c:pt idx="23">
                  <c:v>43561</c:v>
                </c:pt>
                <c:pt idx="24">
                  <c:v>43562</c:v>
                </c:pt>
                <c:pt idx="25">
                  <c:v>43563</c:v>
                </c:pt>
                <c:pt idx="26">
                  <c:v>43564</c:v>
                </c:pt>
                <c:pt idx="27">
                  <c:v>43565</c:v>
                </c:pt>
                <c:pt idx="28">
                  <c:v>43566</c:v>
                </c:pt>
                <c:pt idx="29">
                  <c:v>43567</c:v>
                </c:pt>
                <c:pt idx="30">
                  <c:v>43568</c:v>
                </c:pt>
                <c:pt idx="31">
                  <c:v>43569</c:v>
                </c:pt>
              </c:numCache>
            </c:numRef>
          </c:cat>
          <c:val>
            <c:numRef>
              <c:f>Brutos!$C$215:$C$246</c:f>
              <c:numCache>
                <c:formatCode>General</c:formatCode>
                <c:ptCount val="32"/>
                <c:pt idx="0">
                  <c:v>45</c:v>
                </c:pt>
                <c:pt idx="1">
                  <c:v>3</c:v>
                </c:pt>
                <c:pt idx="2">
                  <c:v>0</c:v>
                </c:pt>
                <c:pt idx="3">
                  <c:v>3</c:v>
                </c:pt>
                <c:pt idx="4">
                  <c:v>2</c:v>
                </c:pt>
                <c:pt idx="5">
                  <c:v>1</c:v>
                </c:pt>
                <c:pt idx="6">
                  <c:v>2</c:v>
                </c:pt>
                <c:pt idx="7">
                  <c:v>0</c:v>
                </c:pt>
                <c:pt idx="8">
                  <c:v>0</c:v>
                </c:pt>
                <c:pt idx="9">
                  <c:v>0</c:v>
                </c:pt>
                <c:pt idx="10">
                  <c:v>0</c:v>
                </c:pt>
                <c:pt idx="11">
                  <c:v>2</c:v>
                </c:pt>
                <c:pt idx="12">
                  <c:v>1</c:v>
                </c:pt>
                <c:pt idx="13">
                  <c:v>0</c:v>
                </c:pt>
                <c:pt idx="14">
                  <c:v>1</c:v>
                </c:pt>
                <c:pt idx="15">
                  <c:v>0</c:v>
                </c:pt>
                <c:pt idx="16">
                  <c:v>0</c:v>
                </c:pt>
                <c:pt idx="17">
                  <c:v>0</c:v>
                </c:pt>
                <c:pt idx="18">
                  <c:v>33</c:v>
                </c:pt>
                <c:pt idx="19">
                  <c:v>10</c:v>
                </c:pt>
                <c:pt idx="20">
                  <c:v>1</c:v>
                </c:pt>
                <c:pt idx="21">
                  <c:v>2</c:v>
                </c:pt>
                <c:pt idx="22">
                  <c:v>1</c:v>
                </c:pt>
                <c:pt idx="23">
                  <c:v>0</c:v>
                </c:pt>
                <c:pt idx="24">
                  <c:v>4</c:v>
                </c:pt>
                <c:pt idx="25">
                  <c:v>1</c:v>
                </c:pt>
                <c:pt idx="26">
                  <c:v>4</c:v>
                </c:pt>
                <c:pt idx="27">
                  <c:v>21</c:v>
                </c:pt>
                <c:pt idx="28">
                  <c:v>2</c:v>
                </c:pt>
                <c:pt idx="29">
                  <c:v>0</c:v>
                </c:pt>
                <c:pt idx="30">
                  <c:v>0</c:v>
                </c:pt>
                <c:pt idx="31">
                  <c:v>0</c:v>
                </c:pt>
              </c:numCache>
            </c:numRef>
          </c:val>
          <c:extLst>
            <c:ext xmlns:c16="http://schemas.microsoft.com/office/drawing/2014/chart" uri="{C3380CC4-5D6E-409C-BE32-E72D297353CC}">
              <c16:uniqueId val="{00000000-3EDD-4A6F-BA5A-0E5443F418FA}"/>
            </c:ext>
          </c:extLst>
        </c:ser>
        <c:dLbls>
          <c:showLegendKey val="0"/>
          <c:showVal val="0"/>
          <c:showCatName val="0"/>
          <c:showSerName val="0"/>
          <c:showPercent val="0"/>
          <c:showBubbleSize val="0"/>
        </c:dLbls>
        <c:gapWidth val="150"/>
        <c:axId val="99774920"/>
        <c:axId val="99771784"/>
      </c:barChart>
      <c:lineChart>
        <c:grouping val="standard"/>
        <c:varyColors val="0"/>
        <c:ser>
          <c:idx val="2"/>
          <c:order val="1"/>
          <c:tx>
            <c:v>Participación acumulada</c:v>
          </c:tx>
          <c:spPr>
            <a:ln w="28575" cap="rnd">
              <a:solidFill>
                <a:srgbClr val="FF0000"/>
              </a:solidFill>
              <a:round/>
            </a:ln>
            <a:effectLst/>
          </c:spPr>
          <c:marker>
            <c:symbol val="none"/>
          </c:marker>
          <c:cat>
            <c:numRef>
              <c:f>Brutos!$B$215:$B$246</c:f>
              <c:numCache>
                <c:formatCode>[$-C0A]d\-mmm;@</c:formatCode>
                <c:ptCount val="32"/>
                <c:pt idx="0">
                  <c:v>43538</c:v>
                </c:pt>
                <c:pt idx="1">
                  <c:v>43539</c:v>
                </c:pt>
                <c:pt idx="2">
                  <c:v>43540</c:v>
                </c:pt>
                <c:pt idx="3">
                  <c:v>43541</c:v>
                </c:pt>
                <c:pt idx="4">
                  <c:v>43542</c:v>
                </c:pt>
                <c:pt idx="5">
                  <c:v>43543</c:v>
                </c:pt>
                <c:pt idx="6">
                  <c:v>43544</c:v>
                </c:pt>
                <c:pt idx="7">
                  <c:v>43545</c:v>
                </c:pt>
                <c:pt idx="8">
                  <c:v>43546</c:v>
                </c:pt>
                <c:pt idx="9">
                  <c:v>43547</c:v>
                </c:pt>
                <c:pt idx="10">
                  <c:v>43548</c:v>
                </c:pt>
                <c:pt idx="11">
                  <c:v>43549</c:v>
                </c:pt>
                <c:pt idx="12">
                  <c:v>43550</c:v>
                </c:pt>
                <c:pt idx="13">
                  <c:v>43551</c:v>
                </c:pt>
                <c:pt idx="14">
                  <c:v>43552</c:v>
                </c:pt>
                <c:pt idx="15">
                  <c:v>43553</c:v>
                </c:pt>
                <c:pt idx="16">
                  <c:v>43554</c:v>
                </c:pt>
                <c:pt idx="17">
                  <c:v>43555</c:v>
                </c:pt>
                <c:pt idx="18">
                  <c:v>43556</c:v>
                </c:pt>
                <c:pt idx="19">
                  <c:v>43557</c:v>
                </c:pt>
                <c:pt idx="20">
                  <c:v>43558</c:v>
                </c:pt>
                <c:pt idx="21">
                  <c:v>43559</c:v>
                </c:pt>
                <c:pt idx="22">
                  <c:v>43560</c:v>
                </c:pt>
                <c:pt idx="23">
                  <c:v>43561</c:v>
                </c:pt>
                <c:pt idx="24">
                  <c:v>43562</c:v>
                </c:pt>
                <c:pt idx="25">
                  <c:v>43563</c:v>
                </c:pt>
                <c:pt idx="26">
                  <c:v>43564</c:v>
                </c:pt>
                <c:pt idx="27">
                  <c:v>43565</c:v>
                </c:pt>
                <c:pt idx="28">
                  <c:v>43566</c:v>
                </c:pt>
                <c:pt idx="29">
                  <c:v>43567</c:v>
                </c:pt>
                <c:pt idx="30">
                  <c:v>43568</c:v>
                </c:pt>
                <c:pt idx="31">
                  <c:v>43569</c:v>
                </c:pt>
              </c:numCache>
            </c:numRef>
          </c:cat>
          <c:val>
            <c:numRef>
              <c:f>Brutos!$E$215:$E$246</c:f>
              <c:numCache>
                <c:formatCode>0%</c:formatCode>
                <c:ptCount val="32"/>
                <c:pt idx="0">
                  <c:v>0.14851485148514851</c:v>
                </c:pt>
                <c:pt idx="1">
                  <c:v>0.15841584158415842</c:v>
                </c:pt>
                <c:pt idx="2">
                  <c:v>0.15841584158415842</c:v>
                </c:pt>
                <c:pt idx="3">
                  <c:v>0.16831683168316833</c:v>
                </c:pt>
                <c:pt idx="4">
                  <c:v>0.17491749174917492</c:v>
                </c:pt>
                <c:pt idx="5">
                  <c:v>0.17821782178217821</c:v>
                </c:pt>
                <c:pt idx="6">
                  <c:v>0.18481848184818481</c:v>
                </c:pt>
                <c:pt idx="7">
                  <c:v>0.18481848184818481</c:v>
                </c:pt>
                <c:pt idx="8">
                  <c:v>0.18481848184818481</c:v>
                </c:pt>
                <c:pt idx="9">
                  <c:v>0.18481848184818481</c:v>
                </c:pt>
                <c:pt idx="10">
                  <c:v>0.18481848184818481</c:v>
                </c:pt>
                <c:pt idx="11">
                  <c:v>0.19141914191419143</c:v>
                </c:pt>
                <c:pt idx="12">
                  <c:v>0.19471947194719472</c:v>
                </c:pt>
                <c:pt idx="13">
                  <c:v>0.19471947194719472</c:v>
                </c:pt>
                <c:pt idx="14">
                  <c:v>0.19801980198019803</c:v>
                </c:pt>
                <c:pt idx="15">
                  <c:v>0.19801980198019803</c:v>
                </c:pt>
                <c:pt idx="16">
                  <c:v>0.19801980198019803</c:v>
                </c:pt>
                <c:pt idx="17">
                  <c:v>0.19801980198019803</c:v>
                </c:pt>
                <c:pt idx="18">
                  <c:v>0.30693069306930693</c:v>
                </c:pt>
                <c:pt idx="19">
                  <c:v>0.33993399339933994</c:v>
                </c:pt>
                <c:pt idx="20">
                  <c:v>0.34323432343234322</c:v>
                </c:pt>
                <c:pt idx="21">
                  <c:v>0.34983498349834985</c:v>
                </c:pt>
                <c:pt idx="22">
                  <c:v>0.35313531353135313</c:v>
                </c:pt>
                <c:pt idx="23">
                  <c:v>0.35313531353135313</c:v>
                </c:pt>
                <c:pt idx="24">
                  <c:v>0.36633663366336633</c:v>
                </c:pt>
                <c:pt idx="25">
                  <c:v>0.36963696369636961</c:v>
                </c:pt>
                <c:pt idx="26">
                  <c:v>0.38283828382838286</c:v>
                </c:pt>
                <c:pt idx="27">
                  <c:v>0.45214521452145212</c:v>
                </c:pt>
                <c:pt idx="28">
                  <c:v>0.45874587458745875</c:v>
                </c:pt>
                <c:pt idx="29">
                  <c:v>0.45874587458745875</c:v>
                </c:pt>
                <c:pt idx="30">
                  <c:v>0.45874587458745875</c:v>
                </c:pt>
                <c:pt idx="31">
                  <c:v>0.45874587458745875</c:v>
                </c:pt>
              </c:numCache>
            </c:numRef>
          </c:val>
          <c:smooth val="0"/>
          <c:extLst>
            <c:ext xmlns:c16="http://schemas.microsoft.com/office/drawing/2014/chart" uri="{C3380CC4-5D6E-409C-BE32-E72D297353CC}">
              <c16:uniqueId val="{00000001-3EDD-4A6F-BA5A-0E5443F418FA}"/>
            </c:ext>
          </c:extLst>
        </c:ser>
        <c:dLbls>
          <c:showLegendKey val="0"/>
          <c:showVal val="0"/>
          <c:showCatName val="0"/>
          <c:showSerName val="0"/>
          <c:showPercent val="0"/>
          <c:showBubbleSize val="0"/>
        </c:dLbls>
        <c:marker val="1"/>
        <c:smooth val="0"/>
        <c:axId val="99775704"/>
        <c:axId val="99775312"/>
      </c:lineChart>
      <c:dateAx>
        <c:axId val="99774920"/>
        <c:scaling>
          <c:orientation val="minMax"/>
        </c:scaling>
        <c:delete val="0"/>
        <c:axPos val="b"/>
        <c:numFmt formatCode="[$-C0A]d\-mmm;@"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99771784"/>
        <c:crosses val="autoZero"/>
        <c:auto val="1"/>
        <c:lblOffset val="100"/>
        <c:baseTimeUnit val="days"/>
      </c:dateAx>
      <c:valAx>
        <c:axId val="99771784"/>
        <c:scaling>
          <c:orientation val="minMax"/>
          <c:max val="100"/>
          <c:min val="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99774920"/>
        <c:crosses val="autoZero"/>
        <c:crossBetween val="between"/>
      </c:valAx>
      <c:valAx>
        <c:axId val="99775312"/>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crossAx val="99775704"/>
        <c:crosses val="max"/>
        <c:crossBetween val="between"/>
      </c:valAx>
      <c:dateAx>
        <c:axId val="99775704"/>
        <c:scaling>
          <c:orientation val="minMax"/>
        </c:scaling>
        <c:delete val="1"/>
        <c:axPos val="b"/>
        <c:numFmt formatCode="[$-C0A]d\-mmm;@" sourceLinked="1"/>
        <c:majorTickMark val="out"/>
        <c:minorTickMark val="none"/>
        <c:tickLblPos val="nextTo"/>
        <c:crossAx val="99775312"/>
        <c:crosses val="autoZero"/>
        <c:auto val="1"/>
        <c:lblOffset val="100"/>
        <c:baseTimeUnit val="days"/>
      </c:dateAx>
      <c:spPr>
        <a:noFill/>
        <a:ln>
          <a:noFill/>
        </a:ln>
        <a:effectLst/>
      </c:spPr>
    </c:plotArea>
    <c:legend>
      <c:legendPos val="r"/>
      <c:layout>
        <c:manualLayout>
          <c:xMode val="edge"/>
          <c:yMode val="edge"/>
          <c:x val="0.81392617464616035"/>
          <c:y val="0.32124927092446776"/>
          <c:w val="0.1711404724644684"/>
          <c:h val="0.387732575094779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profesorado do programa fomenta a crítica científica e maila actividade investigadora.</a:t>
            </a:r>
          </a:p>
        </c:rich>
      </c:tx>
      <c:layout>
        <c:manualLayout>
          <c:xMode val="edge"/>
          <c:yMode val="edge"/>
          <c:x val="0.10959995242378792"/>
          <c:y val="3.923971182426259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02D-401D-8F61-DDBDC989DB3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02D-401D-8F61-DDBDC989DB3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02D-401D-8F61-DDBDC989DB37}"/>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Brutos!$Z$191:$Z$193</c:f>
              <c:numCache>
                <c:formatCode>General</c:formatCode>
                <c:ptCount val="3"/>
                <c:pt idx="0">
                  <c:v>87</c:v>
                </c:pt>
                <c:pt idx="1">
                  <c:v>23</c:v>
                </c:pt>
                <c:pt idx="2">
                  <c:v>0</c:v>
                </c:pt>
              </c:numCache>
            </c:numRef>
          </c:val>
          <c:extLst>
            <c:ext xmlns:c16="http://schemas.microsoft.com/office/drawing/2014/chart" uri="{C3380CC4-5D6E-409C-BE32-E72D297353CC}">
              <c16:uniqueId val="{00000006-702D-401D-8F61-DDBDC989DB3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1249912277342573"/>
          <c:y val="0.34267425074928387"/>
          <c:w val="0.14770710734602097"/>
          <c:h val="0.36080287703791292"/>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tema da miña tese respondeu ás miñas expectativas.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1642604910438721"/>
          <c:y val="0.22888517432034222"/>
          <c:w val="0.39404089573870099"/>
          <c:h val="0.72969841739054353"/>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CB81-4719-BC87-640A3BB6BBF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CB81-4719-BC87-640A3BB6BBF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CB81-4719-BC87-640A3BB6BBF7}"/>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Brutos!$AI$191:$AI$193</c:f>
              <c:numCache>
                <c:formatCode>General</c:formatCode>
                <c:ptCount val="3"/>
                <c:pt idx="0">
                  <c:v>106</c:v>
                </c:pt>
                <c:pt idx="1">
                  <c:v>18</c:v>
                </c:pt>
                <c:pt idx="2">
                  <c:v>0</c:v>
                </c:pt>
              </c:numCache>
            </c:numRef>
          </c:val>
          <c:extLst>
            <c:ext xmlns:c16="http://schemas.microsoft.com/office/drawing/2014/chart" uri="{C3380CC4-5D6E-409C-BE32-E72D297353CC}">
              <c16:uniqueId val="{00000006-CB81-4719-BC87-640A3BB6BBF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Elixín este programa pola súa relación cos meus obxectivos profesionais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5803686821721183"/>
          <c:y val="0.2606006156704167"/>
          <c:w val="0.3952825465547084"/>
          <c:h val="0.71036007456926331"/>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026E-447E-9BFE-37D9878CE45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026E-447E-9BFE-37D9878CE45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026E-447E-9BFE-37D9878CE45D}"/>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Brutos!$AI$191:$AI$193</c:f>
              <c:numCache>
                <c:formatCode>General</c:formatCode>
                <c:ptCount val="3"/>
                <c:pt idx="0">
                  <c:v>106</c:v>
                </c:pt>
                <c:pt idx="1">
                  <c:v>18</c:v>
                </c:pt>
                <c:pt idx="2">
                  <c:v>0</c:v>
                </c:pt>
              </c:numCache>
            </c:numRef>
          </c:val>
          <c:extLst>
            <c:ext xmlns:c16="http://schemas.microsoft.com/office/drawing/2014/chart" uri="{C3380CC4-5D6E-409C-BE32-E72D297353CC}">
              <c16:uniqueId val="{00000006-026E-447E-9BFE-37D9878CE45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programa abriume novas perspectivas cara á miña inserción laboral</a:t>
            </a:r>
          </a:p>
        </c:rich>
      </c:tx>
      <c:layout>
        <c:manualLayout>
          <c:xMode val="edge"/>
          <c:yMode val="edge"/>
          <c:x val="0.10959995242378792"/>
          <c:y val="3.9239711824262592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1195637749020244"/>
          <c:y val="0.27095669291338581"/>
          <c:w val="0.38345944533304943"/>
          <c:h val="0.70178298518157345"/>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1E2-4B67-9CC7-36A91702907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1E2-4B67-9CC7-36A91702907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1E2-4B67-9CC7-36A917029077}"/>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Brutos!$AJ$191:$AJ$193</c:f>
              <c:numCache>
                <c:formatCode>General</c:formatCode>
                <c:ptCount val="3"/>
                <c:pt idx="0">
                  <c:v>59</c:v>
                </c:pt>
                <c:pt idx="1">
                  <c:v>46</c:v>
                </c:pt>
                <c:pt idx="2">
                  <c:v>0</c:v>
                </c:pt>
              </c:numCache>
            </c:numRef>
          </c:val>
          <c:extLst>
            <c:ext xmlns:c16="http://schemas.microsoft.com/office/drawing/2014/chart" uri="{C3380CC4-5D6E-409C-BE32-E72D297353CC}">
              <c16:uniqueId val="{00000006-51E2-4B67-9CC7-36A91702907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1249912277342573"/>
          <c:y val="0.34267425074928387"/>
          <c:w val="0.14770710734602097"/>
          <c:h val="0.43858048993875759"/>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O meu esforzo e dedicación foron suficientes para a miña investigación.</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755164817403115"/>
          <c:y val="0.2317926121915321"/>
          <c:w val="0.39404089573870099"/>
          <c:h val="0.72969841739054353"/>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F7C-488C-AD3C-8D7E812CA4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F7C-488C-AD3C-8D7E812CA409}"/>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F7C-488C-AD3C-8D7E812CA409}"/>
              </c:ext>
            </c:extLst>
          </c:dPt>
          <c:dLbls>
            <c:dLbl>
              <c:idx val="2"/>
              <c:layout>
                <c:manualLayout>
                  <c:x val="2.0971872723993125E-2"/>
                  <c:y val="0.12639710564118059"/>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7C-488C-AD3C-8D7E812CA409}"/>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dLblPos val="ct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Brutos!$F$197:$F$199</c:f>
              <c:strCache>
                <c:ptCount val="3"/>
                <c:pt idx="0">
                  <c:v>Si</c:v>
                </c:pt>
                <c:pt idx="1">
                  <c:v>Non</c:v>
                </c:pt>
                <c:pt idx="2">
                  <c:v>NS/NC</c:v>
                </c:pt>
              </c:strCache>
            </c:strRef>
          </c:cat>
          <c:val>
            <c:numRef>
              <c:f>Brutos!$G$197:$G$199</c:f>
              <c:numCache>
                <c:formatCode>0%</c:formatCode>
                <c:ptCount val="3"/>
                <c:pt idx="0">
                  <c:v>0.2857142857142857</c:v>
                </c:pt>
                <c:pt idx="1">
                  <c:v>0.63265306122448983</c:v>
                </c:pt>
                <c:pt idx="2">
                  <c:v>0</c:v>
                </c:pt>
              </c:numCache>
            </c:numRef>
          </c:val>
          <c:extLst>
            <c:ext xmlns:c16="http://schemas.microsoft.com/office/drawing/2014/chart" uri="{C3380CC4-5D6E-409C-BE32-E72D297353CC}">
              <c16:uniqueId val="{00000006-9F7C-488C-AD3C-8D7E812CA409}"/>
            </c:ext>
          </c:extLst>
        </c:ser>
        <c:ser>
          <c:idx val="0"/>
          <c:order val="1"/>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8-9F7C-488C-AD3C-8D7E812CA4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A-9F7C-488C-AD3C-8D7E812CA409}"/>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C-9F7C-488C-AD3C-8D7E812CA409}"/>
              </c:ext>
            </c:extLst>
          </c:dPt>
          <c:cat>
            <c:strRef>
              <c:f>Brutos!$F$197:$F$199</c:f>
              <c:strCache>
                <c:ptCount val="3"/>
                <c:pt idx="0">
                  <c:v>Si</c:v>
                </c:pt>
                <c:pt idx="1">
                  <c:v>Non</c:v>
                </c:pt>
                <c:pt idx="2">
                  <c:v>NS/NC</c:v>
                </c:pt>
              </c:strCache>
            </c:strRef>
          </c:cat>
          <c:val>
            <c:numRef>
              <c:f>Brutos!$N$191:$N$193</c:f>
              <c:numCache>
                <c:formatCode>General</c:formatCode>
                <c:ptCount val="3"/>
                <c:pt idx="0">
                  <c:v>0</c:v>
                </c:pt>
                <c:pt idx="1">
                  <c:v>0</c:v>
                </c:pt>
                <c:pt idx="2">
                  <c:v>0</c:v>
                </c:pt>
              </c:numCache>
            </c:numRef>
          </c:val>
          <c:extLst>
            <c:ext xmlns:c16="http://schemas.microsoft.com/office/drawing/2014/chart" uri="{C3380CC4-5D6E-409C-BE32-E72D297353CC}">
              <c16:uniqueId val="{0000000D-9F7C-488C-AD3C-8D7E812CA409}"/>
            </c:ext>
          </c:extLst>
        </c:ser>
        <c:ser>
          <c:idx val="1"/>
          <c:order val="2"/>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F-9F7C-488C-AD3C-8D7E812CA409}"/>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11-9F7C-488C-AD3C-8D7E812CA409}"/>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13-9F7C-488C-AD3C-8D7E812CA409}"/>
              </c:ext>
            </c:extLst>
          </c:dPt>
          <c:cat>
            <c:strRef>
              <c:f>Brutos!$F$197:$F$199</c:f>
              <c:strCache>
                <c:ptCount val="3"/>
                <c:pt idx="0">
                  <c:v>Si</c:v>
                </c:pt>
                <c:pt idx="1">
                  <c:v>Non</c:v>
                </c:pt>
                <c:pt idx="2">
                  <c:v>NS/NC</c:v>
                </c:pt>
              </c:strCache>
            </c:strRef>
          </c:cat>
          <c:val>
            <c:numRef>
              <c:f>Brutos!$AK$191:$AK$193</c:f>
              <c:numCache>
                <c:formatCode>General</c:formatCode>
                <c:ptCount val="3"/>
                <c:pt idx="0">
                  <c:v>92</c:v>
                </c:pt>
                <c:pt idx="1">
                  <c:v>28</c:v>
                </c:pt>
                <c:pt idx="2">
                  <c:v>0</c:v>
                </c:pt>
              </c:numCache>
            </c:numRef>
          </c:val>
          <c:extLst>
            <c:ext xmlns:c16="http://schemas.microsoft.com/office/drawing/2014/chart" uri="{C3380CC4-5D6E-409C-BE32-E72D297353CC}">
              <c16:uniqueId val="{00000014-9F7C-488C-AD3C-8D7E812CA40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316968126571058"/>
          <c:y val="0.33145101033466023"/>
          <c:w val="0.18435487195620742"/>
          <c:h val="0.561928205726415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Coa información da que dispoño nestes momentos, volvería  elixir este programa para realizar estudos de doutoramento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2262191733638934"/>
          <c:y val="0.32140532644385439"/>
          <c:w val="0.33714188558585062"/>
          <c:h val="0.61069406904767265"/>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505-435C-AC66-3D6C82B241F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505-435C-AC66-3D6C82B241F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505-435C-AC66-3D6C82B241F2}"/>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Brutos!$AM$191:$AM$193</c:f>
              <c:numCache>
                <c:formatCode>General</c:formatCode>
                <c:ptCount val="3"/>
                <c:pt idx="0">
                  <c:v>93</c:v>
                </c:pt>
                <c:pt idx="1">
                  <c:v>23</c:v>
                </c:pt>
                <c:pt idx="2">
                  <c:v>0</c:v>
                </c:pt>
              </c:numCache>
            </c:numRef>
          </c:val>
          <c:extLst>
            <c:ext xmlns:c16="http://schemas.microsoft.com/office/drawing/2014/chart" uri="{C3380CC4-5D6E-409C-BE32-E72D297353CC}">
              <c16:uniqueId val="{00000006-9505-435C-AC66-3D6C82B241F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82316128940453E-2"/>
          <c:y val="5.4502968439322681E-2"/>
          <c:w val="0.90342173879525967"/>
          <c:h val="0.68808142803591876"/>
        </c:manualLayout>
      </c:layout>
      <c:barChart>
        <c:barDir val="col"/>
        <c:grouping val="clustered"/>
        <c:varyColors val="0"/>
        <c:ser>
          <c:idx val="1"/>
          <c:order val="0"/>
          <c:tx>
            <c:v>Satisfacción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Resumo!$B$14:$B$47</c:f>
              <c:strCache>
                <c:ptCount val="34"/>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V09D038V06</c:v>
                </c:pt>
                <c:pt idx="31">
                  <c:v>V09D041V06</c:v>
                </c:pt>
                <c:pt idx="32">
                  <c:v>V10D007V06</c:v>
                </c:pt>
                <c:pt idx="33">
                  <c:v>V11D012V06</c:v>
                </c:pt>
              </c:strCache>
            </c:strRef>
          </c:cat>
          <c:val>
            <c:numRef>
              <c:f>Resumo!$K$14:$K$47</c:f>
              <c:numCache>
                <c:formatCode>0.00</c:formatCode>
                <c:ptCount val="34"/>
                <c:pt idx="0">
                  <c:v>3.4674096459096462</c:v>
                </c:pt>
                <c:pt idx="1">
                  <c:v>3.9683453583453585</c:v>
                </c:pt>
                <c:pt idx="2">
                  <c:v>3.5541666666666671</c:v>
                </c:pt>
                <c:pt idx="3">
                  <c:v>2.9000000000000004</c:v>
                </c:pt>
                <c:pt idx="5">
                  <c:v>4.2067857142857141</c:v>
                </c:pt>
                <c:pt idx="6">
                  <c:v>4.0249007936507937</c:v>
                </c:pt>
                <c:pt idx="7">
                  <c:v>3.9899999999999998</c:v>
                </c:pt>
                <c:pt idx="8">
                  <c:v>3.7326785714285711</c:v>
                </c:pt>
                <c:pt idx="9">
                  <c:v>3.5001587301587298</c:v>
                </c:pt>
                <c:pt idx="10">
                  <c:v>3.7558730158730165</c:v>
                </c:pt>
                <c:pt idx="12">
                  <c:v>3.4185714285714282</c:v>
                </c:pt>
                <c:pt idx="13">
                  <c:v>3.84</c:v>
                </c:pt>
                <c:pt idx="14">
                  <c:v>2.3823809523809523</c:v>
                </c:pt>
                <c:pt idx="15">
                  <c:v>4.0955555555555554</c:v>
                </c:pt>
                <c:pt idx="16">
                  <c:v>2.9638095238095241</c:v>
                </c:pt>
                <c:pt idx="17">
                  <c:v>3.613928571428572</c:v>
                </c:pt>
                <c:pt idx="18">
                  <c:v>2.9853571428571426</c:v>
                </c:pt>
                <c:pt idx="20">
                  <c:v>4.4023809523809527</c:v>
                </c:pt>
                <c:pt idx="21">
                  <c:v>3.4183333333333339</c:v>
                </c:pt>
                <c:pt idx="22">
                  <c:v>2.9480952380952381</c:v>
                </c:pt>
                <c:pt idx="25">
                  <c:v>3.2797142857142858</c:v>
                </c:pt>
                <c:pt idx="26">
                  <c:v>3.2373809523809527</c:v>
                </c:pt>
                <c:pt idx="27">
                  <c:v>3.1760714285714284</c:v>
                </c:pt>
                <c:pt idx="28">
                  <c:v>4.1295833333333336</c:v>
                </c:pt>
                <c:pt idx="30">
                  <c:v>4.1366666666666676</c:v>
                </c:pt>
                <c:pt idx="32">
                  <c:v>4.1500000000000004</c:v>
                </c:pt>
                <c:pt idx="33">
                  <c:v>3.7689285714285718</c:v>
                </c:pt>
              </c:numCache>
            </c:numRef>
          </c:val>
          <c:extLst>
            <c:ext xmlns:c16="http://schemas.microsoft.com/office/drawing/2014/chart" uri="{C3380CC4-5D6E-409C-BE32-E72D297353CC}">
              <c16:uniqueId val="{00000000-7B03-4C2C-B4C3-273213FF25F9}"/>
            </c:ext>
          </c:extLst>
        </c:ser>
        <c:dLbls>
          <c:showLegendKey val="0"/>
          <c:showVal val="0"/>
          <c:showCatName val="0"/>
          <c:showSerName val="0"/>
          <c:showPercent val="0"/>
          <c:showBubbleSize val="0"/>
        </c:dLbls>
        <c:gapWidth val="219"/>
        <c:overlap val="-27"/>
        <c:axId val="409021696"/>
        <c:axId val="409030320"/>
        <c:extLst>
          <c:ext xmlns:c15="http://schemas.microsoft.com/office/drawing/2012/chart" uri="{02D57815-91ED-43cb-92C2-25804820EDAC}">
            <c15:filteredBarSeries>
              <c15:ser>
                <c:idx val="0"/>
                <c:order val="1"/>
                <c:spPr>
                  <a:solidFill>
                    <a:schemeClr val="accent1"/>
                  </a:solidFill>
                  <a:ln>
                    <a:noFill/>
                  </a:ln>
                  <a:effectLst/>
                </c:spPr>
                <c:invertIfNegative val="0"/>
                <c:cat>
                  <c:strRef>
                    <c:extLst>
                      <c:ext uri="{02D57815-91ED-43cb-92C2-25804820EDAC}">
                        <c15:formulaRef>
                          <c15:sqref>Resumo!$B$14:$B$47</c15:sqref>
                        </c15:formulaRef>
                      </c:ext>
                    </c:extLst>
                    <c:strCache>
                      <c:ptCount val="34"/>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V09D038V06</c:v>
                      </c:pt>
                      <c:pt idx="31">
                        <c:v>V09D041V06</c:v>
                      </c:pt>
                      <c:pt idx="32">
                        <c:v>V10D007V06</c:v>
                      </c:pt>
                      <c:pt idx="33">
                        <c:v>V11D012V06</c:v>
                      </c:pt>
                    </c:strCache>
                  </c:strRef>
                </c:cat>
                <c:val>
                  <c:numRef>
                    <c:extLst>
                      <c:ext uri="{02D57815-91ED-43cb-92C2-25804820EDAC}">
                        <c15:formulaRef>
                          <c15:sqref>Resumo!$F$14:$F$47</c15:sqref>
                        </c15:formulaRef>
                      </c:ext>
                    </c:extLst>
                    <c:numCache>
                      <c:formatCode>0</c:formatCode>
                      <c:ptCount val="34"/>
                      <c:pt idx="0">
                        <c:v>26</c:v>
                      </c:pt>
                      <c:pt idx="1">
                        <c:v>18</c:v>
                      </c:pt>
                      <c:pt idx="2">
                        <c:v>5</c:v>
                      </c:pt>
                      <c:pt idx="3">
                        <c:v>1</c:v>
                      </c:pt>
                      <c:pt idx="5">
                        <c:v>12</c:v>
                      </c:pt>
                      <c:pt idx="6">
                        <c:v>11</c:v>
                      </c:pt>
                      <c:pt idx="7">
                        <c:v>15</c:v>
                      </c:pt>
                      <c:pt idx="8">
                        <c:v>8</c:v>
                      </c:pt>
                      <c:pt idx="9">
                        <c:v>11</c:v>
                      </c:pt>
                      <c:pt idx="10">
                        <c:v>9</c:v>
                      </c:pt>
                      <c:pt idx="12">
                        <c:v>10</c:v>
                      </c:pt>
                      <c:pt idx="13">
                        <c:v>12</c:v>
                      </c:pt>
                      <c:pt idx="14">
                        <c:v>7</c:v>
                      </c:pt>
                      <c:pt idx="15">
                        <c:v>9</c:v>
                      </c:pt>
                      <c:pt idx="16">
                        <c:v>3</c:v>
                      </c:pt>
                      <c:pt idx="17">
                        <c:v>6</c:v>
                      </c:pt>
                      <c:pt idx="18">
                        <c:v>5</c:v>
                      </c:pt>
                      <c:pt idx="19">
                        <c:v>3</c:v>
                      </c:pt>
                      <c:pt idx="20">
                        <c:v>1</c:v>
                      </c:pt>
                      <c:pt idx="21">
                        <c:v>17</c:v>
                      </c:pt>
                      <c:pt idx="22">
                        <c:v>7</c:v>
                      </c:pt>
                      <c:pt idx="23">
                        <c:v>5</c:v>
                      </c:pt>
                      <c:pt idx="24">
                        <c:v>2</c:v>
                      </c:pt>
                      <c:pt idx="25">
                        <c:v>20</c:v>
                      </c:pt>
                      <c:pt idx="26">
                        <c:v>4</c:v>
                      </c:pt>
                      <c:pt idx="27">
                        <c:v>9</c:v>
                      </c:pt>
                      <c:pt idx="28">
                        <c:v>12</c:v>
                      </c:pt>
                      <c:pt idx="29">
                        <c:v>3</c:v>
                      </c:pt>
                      <c:pt idx="30">
                        <c:v>18</c:v>
                      </c:pt>
                      <c:pt idx="32">
                        <c:v>8</c:v>
                      </c:pt>
                      <c:pt idx="33">
                        <c:v>4</c:v>
                      </c:pt>
                    </c:numCache>
                  </c:numRef>
                </c:val>
                <c:extLst>
                  <c:ext xmlns:c16="http://schemas.microsoft.com/office/drawing/2014/chart" uri="{C3380CC4-5D6E-409C-BE32-E72D297353CC}">
                    <c16:uniqueId val="{00000002-7B03-4C2C-B4C3-273213FF25F9}"/>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Resumo!$B$14:$B$47</c15:sqref>
                        </c15:formulaRef>
                      </c:ext>
                    </c:extLst>
                    <c:strCache>
                      <c:ptCount val="34"/>
                      <c:pt idx="0">
                        <c:v>I01D02V06</c:v>
                      </c:pt>
                      <c:pt idx="1">
                        <c:v>O01D011V06</c:v>
                      </c:pt>
                      <c:pt idx="2">
                        <c:v>O01D015V06</c:v>
                      </c:pt>
                      <c:pt idx="3">
                        <c:v>O01D030V06</c:v>
                      </c:pt>
                      <c:pt idx="4">
                        <c:v>O03D040V06</c:v>
                      </c:pt>
                      <c:pt idx="5">
                        <c:v>O05D019V06</c:v>
                      </c:pt>
                      <c:pt idx="6">
                        <c:v>O06D023V06</c:v>
                      </c:pt>
                      <c:pt idx="7">
                        <c:v>P01D025V06</c:v>
                      </c:pt>
                      <c:pt idx="8">
                        <c:v>P02D004V06</c:v>
                      </c:pt>
                      <c:pt idx="9">
                        <c:v>P02D016V06</c:v>
                      </c:pt>
                      <c:pt idx="10">
                        <c:v>P02D037V06</c:v>
                      </c:pt>
                      <c:pt idx="11">
                        <c:v>P03D039V06</c:v>
                      </c:pt>
                      <c:pt idx="12">
                        <c:v>V01D006V06</c:v>
                      </c:pt>
                      <c:pt idx="13">
                        <c:v>V01D013V06</c:v>
                      </c:pt>
                      <c:pt idx="14">
                        <c:v>V01D024V06</c:v>
                      </c:pt>
                      <c:pt idx="15">
                        <c:v>V01D029V06</c:v>
                      </c:pt>
                      <c:pt idx="16">
                        <c:v>V01D032V06</c:v>
                      </c:pt>
                      <c:pt idx="17">
                        <c:v>V02D003V06</c:v>
                      </c:pt>
                      <c:pt idx="18">
                        <c:v>V02D021V06</c:v>
                      </c:pt>
                      <c:pt idx="19">
                        <c:v>V02D028V06</c:v>
                      </c:pt>
                      <c:pt idx="20">
                        <c:v>V03D026V06</c:v>
                      </c:pt>
                      <c:pt idx="21">
                        <c:v>V03D036V06</c:v>
                      </c:pt>
                      <c:pt idx="22">
                        <c:v>V04D034V06</c:v>
                      </c:pt>
                      <c:pt idx="23">
                        <c:v>V05D005V06</c:v>
                      </c:pt>
                      <c:pt idx="24">
                        <c:v>V05D008V06</c:v>
                      </c:pt>
                      <c:pt idx="25">
                        <c:v>V05D018V06</c:v>
                      </c:pt>
                      <c:pt idx="26">
                        <c:v>V05D031V06</c:v>
                      </c:pt>
                      <c:pt idx="27">
                        <c:v>V08D010V06</c:v>
                      </c:pt>
                      <c:pt idx="28">
                        <c:v>V08D022V06</c:v>
                      </c:pt>
                      <c:pt idx="29">
                        <c:v>V09D009V06</c:v>
                      </c:pt>
                      <c:pt idx="30">
                        <c:v>V09D038V06</c:v>
                      </c:pt>
                      <c:pt idx="31">
                        <c:v>V09D041V06</c:v>
                      </c:pt>
                      <c:pt idx="32">
                        <c:v>V10D007V06</c:v>
                      </c:pt>
                      <c:pt idx="33">
                        <c:v>V11D012V06</c:v>
                      </c:pt>
                    </c:strCache>
                  </c:strRef>
                </c:cat>
                <c:val>
                  <c:numRef>
                    <c:extLst xmlns:c15="http://schemas.microsoft.com/office/drawing/2012/chart">
                      <c:ext xmlns:c15="http://schemas.microsoft.com/office/drawing/2012/chart" uri="{02D57815-91ED-43cb-92C2-25804820EDAC}">
                        <c15:formulaRef>
                          <c15:sqref>Resumo!$G$14:$G$47</c15:sqref>
                        </c15:formulaRef>
                      </c:ext>
                    </c:extLst>
                    <c:numCache>
                      <c:formatCode>0</c:formatCode>
                      <c:ptCount val="34"/>
                      <c:pt idx="0">
                        <c:v>20</c:v>
                      </c:pt>
                      <c:pt idx="1">
                        <c:v>11</c:v>
                      </c:pt>
                      <c:pt idx="2">
                        <c:v>4</c:v>
                      </c:pt>
                      <c:pt idx="3">
                        <c:v>1</c:v>
                      </c:pt>
                      <c:pt idx="5">
                        <c:v>4</c:v>
                      </c:pt>
                      <c:pt idx="6">
                        <c:v>4</c:v>
                      </c:pt>
                      <c:pt idx="7">
                        <c:v>4</c:v>
                      </c:pt>
                      <c:pt idx="8">
                        <c:v>5</c:v>
                      </c:pt>
                      <c:pt idx="9">
                        <c:v>6</c:v>
                      </c:pt>
                      <c:pt idx="10">
                        <c:v>6</c:v>
                      </c:pt>
                      <c:pt idx="12">
                        <c:v>5</c:v>
                      </c:pt>
                      <c:pt idx="13">
                        <c:v>4</c:v>
                      </c:pt>
                      <c:pt idx="14">
                        <c:v>2</c:v>
                      </c:pt>
                      <c:pt idx="15">
                        <c:v>3</c:v>
                      </c:pt>
                      <c:pt idx="16">
                        <c:v>3</c:v>
                      </c:pt>
                      <c:pt idx="17">
                        <c:v>2</c:v>
                      </c:pt>
                      <c:pt idx="18">
                        <c:v>2</c:v>
                      </c:pt>
                      <c:pt idx="19">
                        <c:v>0</c:v>
                      </c:pt>
                      <c:pt idx="20">
                        <c:v>1</c:v>
                      </c:pt>
                      <c:pt idx="21">
                        <c:v>3</c:v>
                      </c:pt>
                      <c:pt idx="22">
                        <c:v>2</c:v>
                      </c:pt>
                      <c:pt idx="23">
                        <c:v>0</c:v>
                      </c:pt>
                      <c:pt idx="24">
                        <c:v>0</c:v>
                      </c:pt>
                      <c:pt idx="25">
                        <c:v>5</c:v>
                      </c:pt>
                      <c:pt idx="26">
                        <c:v>2</c:v>
                      </c:pt>
                      <c:pt idx="27">
                        <c:v>2</c:v>
                      </c:pt>
                      <c:pt idx="28">
                        <c:v>4</c:v>
                      </c:pt>
                      <c:pt idx="29">
                        <c:v>0</c:v>
                      </c:pt>
                      <c:pt idx="30">
                        <c:v>8</c:v>
                      </c:pt>
                      <c:pt idx="32">
                        <c:v>5</c:v>
                      </c:pt>
                      <c:pt idx="33">
                        <c:v>2</c:v>
                      </c:pt>
                    </c:numCache>
                  </c:numRef>
                </c:val>
                <c:extLst xmlns:c15="http://schemas.microsoft.com/office/drawing/2012/chart">
                  <c:ext xmlns:c16="http://schemas.microsoft.com/office/drawing/2014/chart" uri="{C3380CC4-5D6E-409C-BE32-E72D297353CC}">
                    <c16:uniqueId val="{00000003-7B03-4C2C-B4C3-273213FF25F9}"/>
                  </c:ext>
                </c:extLst>
              </c15:ser>
            </c15:filteredBarSeries>
          </c:ext>
        </c:extLst>
      </c:barChart>
      <c:lineChart>
        <c:grouping val="standard"/>
        <c:varyColors val="0"/>
        <c:ser>
          <c:idx val="3"/>
          <c:order val="3"/>
          <c:tx>
            <c:v>% Participación</c:v>
          </c:tx>
          <c:spPr>
            <a:ln w="28575" cap="rnd">
              <a:solidFill>
                <a:srgbClr val="00B0F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Resumo!$H$14:$H$47</c:f>
              <c:numCache>
                <c:formatCode>0%</c:formatCode>
                <c:ptCount val="34"/>
                <c:pt idx="0">
                  <c:v>0.76923076923076927</c:v>
                </c:pt>
                <c:pt idx="1">
                  <c:v>0.61111111111111116</c:v>
                </c:pt>
                <c:pt idx="2">
                  <c:v>0.8</c:v>
                </c:pt>
                <c:pt idx="3">
                  <c:v>1</c:v>
                </c:pt>
                <c:pt idx="5">
                  <c:v>0.33333333333333331</c:v>
                </c:pt>
                <c:pt idx="6">
                  <c:v>0.36363636363636365</c:v>
                </c:pt>
                <c:pt idx="7">
                  <c:v>0.26666666666666666</c:v>
                </c:pt>
                <c:pt idx="8">
                  <c:v>0.625</c:v>
                </c:pt>
                <c:pt idx="9">
                  <c:v>0.54545454545454541</c:v>
                </c:pt>
                <c:pt idx="10">
                  <c:v>0.66666666666666663</c:v>
                </c:pt>
                <c:pt idx="12">
                  <c:v>0.5</c:v>
                </c:pt>
                <c:pt idx="13">
                  <c:v>0.33333333333333331</c:v>
                </c:pt>
                <c:pt idx="14">
                  <c:v>0.2857142857142857</c:v>
                </c:pt>
                <c:pt idx="15">
                  <c:v>0.33333333333333331</c:v>
                </c:pt>
                <c:pt idx="16">
                  <c:v>1</c:v>
                </c:pt>
                <c:pt idx="17">
                  <c:v>0.33333333333333331</c:v>
                </c:pt>
                <c:pt idx="18">
                  <c:v>0.4</c:v>
                </c:pt>
                <c:pt idx="19">
                  <c:v>0</c:v>
                </c:pt>
                <c:pt idx="20">
                  <c:v>1</c:v>
                </c:pt>
                <c:pt idx="21">
                  <c:v>0.17647058823529413</c:v>
                </c:pt>
                <c:pt idx="22">
                  <c:v>0.2857142857142857</c:v>
                </c:pt>
                <c:pt idx="23">
                  <c:v>0</c:v>
                </c:pt>
                <c:pt idx="24">
                  <c:v>0</c:v>
                </c:pt>
                <c:pt idx="25">
                  <c:v>0.25</c:v>
                </c:pt>
                <c:pt idx="26">
                  <c:v>0.5</c:v>
                </c:pt>
                <c:pt idx="27">
                  <c:v>0.22222222222222221</c:v>
                </c:pt>
                <c:pt idx="28">
                  <c:v>0.33333333333333331</c:v>
                </c:pt>
                <c:pt idx="30">
                  <c:v>0.44444444444444442</c:v>
                </c:pt>
                <c:pt idx="32">
                  <c:v>0.625</c:v>
                </c:pt>
                <c:pt idx="33">
                  <c:v>0.5</c:v>
                </c:pt>
              </c:numCache>
            </c:numRef>
          </c:val>
          <c:smooth val="0"/>
          <c:extLst>
            <c:ext xmlns:c16="http://schemas.microsoft.com/office/drawing/2014/chart" uri="{C3380CC4-5D6E-409C-BE32-E72D297353CC}">
              <c16:uniqueId val="{00000001-7B03-4C2C-B4C3-273213FF25F9}"/>
            </c:ext>
          </c:extLst>
        </c:ser>
        <c:dLbls>
          <c:showLegendKey val="0"/>
          <c:showVal val="0"/>
          <c:showCatName val="0"/>
          <c:showSerName val="0"/>
          <c:showPercent val="0"/>
          <c:showBubbleSize val="0"/>
        </c:dLbls>
        <c:marker val="1"/>
        <c:smooth val="0"/>
        <c:axId val="409029536"/>
        <c:axId val="409030712"/>
      </c:lineChart>
      <c:catAx>
        <c:axId val="40902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gl-ES"/>
          </a:p>
        </c:txPr>
        <c:crossAx val="409030320"/>
        <c:crosses val="autoZero"/>
        <c:auto val="1"/>
        <c:lblAlgn val="ctr"/>
        <c:lblOffset val="100"/>
        <c:noMultiLvlLbl val="0"/>
      </c:catAx>
      <c:valAx>
        <c:axId val="409030320"/>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409021696"/>
        <c:crosses val="autoZero"/>
        <c:crossBetween val="between"/>
        <c:majorUnit val="1"/>
      </c:valAx>
      <c:valAx>
        <c:axId val="409030712"/>
        <c:scaling>
          <c:orientation val="minMax"/>
          <c:max val="1"/>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crossAx val="409029536"/>
        <c:crosses val="max"/>
        <c:crossBetween val="between"/>
        <c:majorUnit val="0.2"/>
      </c:valAx>
      <c:catAx>
        <c:axId val="409029536"/>
        <c:scaling>
          <c:orientation val="minMax"/>
        </c:scaling>
        <c:delete val="1"/>
        <c:axPos val="b"/>
        <c:majorTickMark val="out"/>
        <c:minorTickMark val="none"/>
        <c:tickLblPos val="nextTo"/>
        <c:crossAx val="409030712"/>
        <c:crosses val="autoZero"/>
        <c:auto val="1"/>
        <c:lblAlgn val="ctr"/>
        <c:lblOffset val="100"/>
        <c:noMultiLvlLbl val="0"/>
      </c:catAx>
      <c:spPr>
        <a:noFill/>
        <a:ln>
          <a:noFill/>
        </a:ln>
        <a:effectLst/>
      </c:spPr>
    </c:plotArea>
    <c:legend>
      <c:legendPos val="r"/>
      <c:layout>
        <c:manualLayout>
          <c:xMode val="edge"/>
          <c:yMode val="edge"/>
          <c:x val="0.2871150511580694"/>
          <c:y val="0.89557755379490389"/>
          <c:w val="0.14958184055443036"/>
          <c:h val="7.074821344110475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566358553006958E-2"/>
          <c:y val="5.4502968439322681E-2"/>
          <c:w val="0.88888006390505525"/>
          <c:h val="0.7206154544129556"/>
        </c:manualLayout>
      </c:layout>
      <c:barChart>
        <c:barDir val="col"/>
        <c:grouping val="clustered"/>
        <c:varyColors val="0"/>
        <c:ser>
          <c:idx val="1"/>
          <c:order val="0"/>
          <c:tx>
            <c:v>Respostas Universidade Vigo</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Resumo!$Q$13:$AR$13</c:f>
              <c:strCache>
                <c:ptCount val="28"/>
                <c:pt idx="0">
                  <c:v>6
Información pública DO pd</c:v>
                </c:pt>
                <c:pt idx="1">
                  <c:v>7
Modalidades de presentación da tese</c:v>
                </c:pt>
                <c:pt idx="2">
                  <c:v>8
Mención internacional</c:v>
                </c:pt>
                <c:pt idx="3">
                  <c:v>9
Bolsas/contratos</c:v>
                </c:pt>
                <c:pt idx="4">
                  <c:v>10
Bolsas/contratos para postdoutorais</c:v>
                </c:pt>
                <c:pt idx="5">
                  <c:v>11
Saídas profesionais</c:v>
                </c:pt>
                <c:pt idx="6">
                  <c:v>12
Renovación da matrícula</c:v>
                </c:pt>
                <c:pt idx="7">
                  <c:v>13
Trámites defensa da tese</c:v>
                </c:pt>
                <c:pt idx="8">
                  <c:v>14
Documentos  actividades formativas</c:v>
                </c:pt>
                <c:pt idx="9">
                  <c:v>15
Xestión do PI</c:v>
                </c:pt>
                <c:pt idx="10">
                  <c:v>16
Avaliacións anuais</c:v>
                </c:pt>
                <c:pt idx="11">
                  <c:v>17
Coordinador/a do PD</c:v>
                </c:pt>
                <c:pt idx="12">
                  <c:v>18
Titor/a</c:v>
                </c:pt>
                <c:pt idx="13">
                  <c:v>19
Dirección da tese</c:v>
                </c:pt>
                <c:pt idx="14">
                  <c:v>20
Profesorado do PD</c:v>
                </c:pt>
                <c:pt idx="15">
                  <c:v>21
PAS do centro</c:v>
                </c:pt>
                <c:pt idx="16">
                  <c:v>22
Sección de Posgrao</c:v>
                </c:pt>
                <c:pt idx="17">
                  <c:v>23
EIDO</c:v>
                </c:pt>
                <c:pt idx="18">
                  <c:v>24
Medios materiais</c:v>
                </c:pt>
                <c:pt idx="19">
                  <c:v>25
Espazos de traballo</c:v>
                </c:pt>
                <c:pt idx="20">
                  <c:v>26
Tema da tese</c:v>
                </c:pt>
                <c:pt idx="21">
                  <c:v>27
Coñecementos</c:v>
                </c:pt>
                <c:pt idx="22">
                  <c:v>28
Oferta formativa</c:v>
                </c:pt>
                <c:pt idx="23">
                  <c:v>29
Relación cos obxectivos profesionais</c:v>
                </c:pt>
                <c:pt idx="24">
                  <c:v>30
Novas perspectivas</c:v>
                </c:pt>
                <c:pt idx="25">
                  <c:v>31
Esforzo e dedicación</c:v>
                </c:pt>
                <c:pt idx="26">
                  <c:v>32
Satisfacción xeral co PD</c:v>
                </c:pt>
                <c:pt idx="27">
                  <c:v>33
Volvería elixir o PD</c:v>
                </c:pt>
              </c:strCache>
            </c:strRef>
          </c:cat>
          <c:val>
            <c:numRef>
              <c:f>Resumo!$Q$53:$AR$53</c:f>
              <c:numCache>
                <c:formatCode>0.00</c:formatCode>
                <c:ptCount val="28"/>
                <c:pt idx="0">
                  <c:v>3.7183098591549295</c:v>
                </c:pt>
                <c:pt idx="1">
                  <c:v>3.528169014084507</c:v>
                </c:pt>
                <c:pt idx="2">
                  <c:v>3.6971830985915495</c:v>
                </c:pt>
                <c:pt idx="3">
                  <c:v>3.59375</c:v>
                </c:pt>
                <c:pt idx="4">
                  <c:v>2.2913385826771653</c:v>
                </c:pt>
                <c:pt idx="5">
                  <c:v>1.9043478260869566</c:v>
                </c:pt>
                <c:pt idx="6">
                  <c:v>3.8865248226950353</c:v>
                </c:pt>
                <c:pt idx="7">
                  <c:v>3.0458015267175571</c:v>
                </c:pt>
                <c:pt idx="8">
                  <c:v>3.5319148936170213</c:v>
                </c:pt>
                <c:pt idx="9">
                  <c:v>3.6879432624113475</c:v>
                </c:pt>
                <c:pt idx="10">
                  <c:v>3.645390070921986</c:v>
                </c:pt>
                <c:pt idx="11">
                  <c:v>4.0359712230215825</c:v>
                </c:pt>
                <c:pt idx="12">
                  <c:v>4.5035971223021587</c:v>
                </c:pt>
                <c:pt idx="13">
                  <c:v>4.4676258992805753</c:v>
                </c:pt>
                <c:pt idx="14">
                  <c:v>4.163636363636364</c:v>
                </c:pt>
                <c:pt idx="15">
                  <c:v>3.985611510791367</c:v>
                </c:pt>
                <c:pt idx="16">
                  <c:v>3.6834532374100721</c:v>
                </c:pt>
                <c:pt idx="17">
                  <c:v>3.8776978417266186</c:v>
                </c:pt>
                <c:pt idx="18">
                  <c:v>3.949640287769784</c:v>
                </c:pt>
                <c:pt idx="19">
                  <c:v>4.1811594202898554</c:v>
                </c:pt>
                <c:pt idx="20">
                  <c:v>4.1870503597122299</c:v>
                </c:pt>
                <c:pt idx="21">
                  <c:v>4.1294964028776979</c:v>
                </c:pt>
                <c:pt idx="22">
                  <c:v>3.6906474820143886</c:v>
                </c:pt>
                <c:pt idx="23">
                  <c:v>4.419354838709677</c:v>
                </c:pt>
                <c:pt idx="24">
                  <c:v>3.2476190476190476</c:v>
                </c:pt>
                <c:pt idx="25">
                  <c:v>4.0666666666666664</c:v>
                </c:pt>
                <c:pt idx="26">
                  <c:v>3.8201438848920861</c:v>
                </c:pt>
                <c:pt idx="27">
                  <c:v>4.2068965517241379</c:v>
                </c:pt>
              </c:numCache>
            </c:numRef>
          </c:val>
          <c:extLst>
            <c:ext xmlns:c16="http://schemas.microsoft.com/office/drawing/2014/chart" uri="{C3380CC4-5D6E-409C-BE32-E72D297353CC}">
              <c16:uniqueId val="{00000000-4F5B-4FE6-BCC8-1E6C47B27660}"/>
            </c:ext>
          </c:extLst>
        </c:ser>
        <c:dLbls>
          <c:showLegendKey val="0"/>
          <c:showVal val="0"/>
          <c:showCatName val="0"/>
          <c:showSerName val="0"/>
          <c:showPercent val="0"/>
          <c:showBubbleSize val="0"/>
        </c:dLbls>
        <c:gapWidth val="219"/>
        <c:overlap val="-27"/>
        <c:axId val="409031496"/>
        <c:axId val="409032672"/>
        <c:extLst/>
      </c:barChart>
      <c:catAx>
        <c:axId val="409031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gl-ES"/>
          </a:p>
        </c:txPr>
        <c:crossAx val="409032672"/>
        <c:crosses val="autoZero"/>
        <c:auto val="1"/>
        <c:lblAlgn val="ctr"/>
        <c:lblOffset val="100"/>
        <c:noMultiLvlLbl val="0"/>
      </c:catAx>
      <c:valAx>
        <c:axId val="409032672"/>
        <c:scaling>
          <c:orientation val="minMax"/>
          <c:max val="5"/>
          <c:min val="1"/>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2000" b="0">
                    <a:latin typeface="Arial" panose="020B0604020202020204" pitchFamily="34" charset="0"/>
                    <a:cs typeface="Arial" panose="020B0604020202020204" pitchFamily="34" charset="0"/>
                  </a:rPr>
                  <a:t>Índice de satisfacción</a:t>
                </a:r>
              </a:p>
            </c:rich>
          </c:tx>
          <c:layout>
            <c:manualLayout>
              <c:xMode val="edge"/>
              <c:yMode val="edge"/>
              <c:x val="2.5995125913891143E-3"/>
              <c:y val="0.18568805652399731"/>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title>
        <c:numFmt formatCode="0" sourceLinked="0"/>
        <c:majorTickMark val="none"/>
        <c:minorTickMark val="none"/>
        <c:tickLblPos val="nextTo"/>
        <c:spPr>
          <a:solidFill>
            <a:sysClr val="window" lastClr="FFFFFF"/>
          </a:solid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gl-ES"/>
          </a:p>
        </c:txPr>
        <c:crossAx val="409031496"/>
        <c:crosses val="autoZero"/>
        <c:crossBetween val="between"/>
        <c:majorUnit val="1"/>
      </c:valAx>
      <c:spPr>
        <a:noFill/>
        <a:ln>
          <a:noFill/>
        </a:ln>
        <a:effectLst/>
      </c:spPr>
    </c:plotArea>
    <c:legend>
      <c:legendPos val="r"/>
      <c:layout>
        <c:manualLayout>
          <c:xMode val="edge"/>
          <c:yMode val="edge"/>
          <c:x val="0.31451363688234624"/>
          <c:y val="0.8747585269960827"/>
          <c:w val="0.27717916238731033"/>
          <c:h val="8.9219333927036265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Nacionalidade</a:t>
            </a:r>
          </a:p>
        </c:rich>
      </c:tx>
      <c:layout>
        <c:manualLayout>
          <c:xMode val="edge"/>
          <c:yMode val="edge"/>
          <c:x val="0.38711821651533823"/>
          <c:y val="2.11126183636557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8.1343832463341745E-2"/>
          <c:y val="0.12715074409511654"/>
          <c:w val="0.76294009835377863"/>
          <c:h val="0.58518721366396387"/>
        </c:manualLayout>
      </c:layout>
      <c:barChart>
        <c:barDir val="col"/>
        <c:grouping val="clustered"/>
        <c:varyColors val="0"/>
        <c:ser>
          <c:idx val="0"/>
          <c:order val="0"/>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Brutos!$C$191:$C$200</c:f>
              <c:strCache>
                <c:ptCount val="10"/>
                <c:pt idx="0">
                  <c:v>Nacionalidade</c:v>
                </c:pt>
                <c:pt idx="1">
                  <c:v>Española</c:v>
                </c:pt>
                <c:pt idx="2">
                  <c:v>Portuguesa</c:v>
                </c:pt>
                <c:pt idx="3">
                  <c:v>Ecuatoriana</c:v>
                </c:pt>
                <c:pt idx="4">
                  <c:v>Serbia</c:v>
                </c:pt>
                <c:pt idx="5">
                  <c:v>Peruana</c:v>
                </c:pt>
                <c:pt idx="6">
                  <c:v>Mexicana</c:v>
                </c:pt>
                <c:pt idx="7">
                  <c:v>Brasileira</c:v>
                </c:pt>
                <c:pt idx="8">
                  <c:v>Italiana</c:v>
                </c:pt>
                <c:pt idx="9">
                  <c:v>China</c:v>
                </c:pt>
              </c:strCache>
            </c:strRef>
          </c:cat>
          <c:val>
            <c:numRef>
              <c:f>Brutos!$D$191:$D$200</c:f>
              <c:numCache>
                <c:formatCode>0.0%</c:formatCode>
                <c:ptCount val="10"/>
                <c:pt idx="1">
                  <c:v>0.63076923076923075</c:v>
                </c:pt>
                <c:pt idx="2">
                  <c:v>9.2307692307692313E-2</c:v>
                </c:pt>
                <c:pt idx="3">
                  <c:v>3.0769230769230771E-2</c:v>
                </c:pt>
                <c:pt idx="4">
                  <c:v>1.5384615384615385E-2</c:v>
                </c:pt>
                <c:pt idx="5">
                  <c:v>0</c:v>
                </c:pt>
                <c:pt idx="6">
                  <c:v>7.6923076923076927E-3</c:v>
                </c:pt>
                <c:pt idx="7">
                  <c:v>7.6923076923076927E-3</c:v>
                </c:pt>
                <c:pt idx="8">
                  <c:v>0</c:v>
                </c:pt>
                <c:pt idx="9">
                  <c:v>7.6923076923076927E-3</c:v>
                </c:pt>
              </c:numCache>
            </c:numRef>
          </c:val>
          <c:extLst>
            <c:ext xmlns:c16="http://schemas.microsoft.com/office/drawing/2014/chart" uri="{C3380CC4-5D6E-409C-BE32-E72D297353CC}">
              <c16:uniqueId val="{00000000-0C0F-4822-9104-5A124D53325F}"/>
            </c:ext>
          </c:extLst>
        </c:ser>
        <c:dLbls>
          <c:showLegendKey val="0"/>
          <c:showVal val="0"/>
          <c:showCatName val="0"/>
          <c:showSerName val="0"/>
          <c:showPercent val="0"/>
          <c:showBubbleSize val="0"/>
        </c:dLbls>
        <c:gapWidth val="150"/>
        <c:axId val="99776488"/>
        <c:axId val="99776880"/>
      </c:barChart>
      <c:catAx>
        <c:axId val="99776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gl-ES"/>
          </a:p>
        </c:txPr>
        <c:crossAx val="99776880"/>
        <c:crosses val="autoZero"/>
        <c:auto val="1"/>
        <c:lblAlgn val="ctr"/>
        <c:lblOffset val="100"/>
        <c:noMultiLvlLbl val="0"/>
      </c:catAx>
      <c:valAx>
        <c:axId val="9977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gl-ES"/>
          </a:p>
        </c:txPr>
        <c:crossAx val="99776488"/>
        <c:crosses val="autoZero"/>
        <c:crossBetween val="between"/>
        <c:majorUnit val="0.2"/>
      </c:valAx>
      <c:spPr>
        <a:noFill/>
        <a:ln>
          <a:noFill/>
        </a:ln>
        <a:effectLst/>
      </c:spPr>
    </c:plotArea>
    <c:legend>
      <c:legendPos val="r"/>
      <c:layout>
        <c:manualLayout>
          <c:xMode val="edge"/>
          <c:yMode val="edge"/>
          <c:x val="0.85126345261356462"/>
          <c:y val="0.40819917677412493"/>
          <c:w val="0.1208187049872089"/>
          <c:h val="0.168241800989466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4803149606299213" l="0.70866141732283472" r="0.70866141732283472" t="0.74803149606299213" header="0.31496062992125984" footer="0.31496062992125984"/>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gl-ES"/>
              <a:t>Universidade</a:t>
            </a:r>
            <a:r>
              <a:rPr lang="gl-ES" baseline="0"/>
              <a:t> de Procedencia</a:t>
            </a:r>
            <a:endParaRPr lang="gl-E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gl-ES"/>
        </a:p>
      </c:txPr>
    </c:title>
    <c:autoTitleDeleted val="0"/>
    <c:plotArea>
      <c:layout>
        <c:manualLayout>
          <c:layoutTarget val="inner"/>
          <c:xMode val="edge"/>
          <c:yMode val="edge"/>
          <c:x val="0.10196728697369029"/>
          <c:y val="0.14308576906716991"/>
          <c:w val="0.72519133577157413"/>
          <c:h val="0.66456056386065776"/>
        </c:manualLayout>
      </c:layout>
      <c:barChart>
        <c:barDir val="col"/>
        <c:grouping val="clustered"/>
        <c:varyColors val="0"/>
        <c:ser>
          <c:idx val="0"/>
          <c:order val="0"/>
          <c:tx>
            <c:v>% Respostas</c:v>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gl-E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Brutos!$F$215:$F$223</c:f>
              <c:strCache>
                <c:ptCount val="9"/>
                <c:pt idx="0">
                  <c:v>UVigo</c:v>
                </c:pt>
                <c:pt idx="1">
                  <c:v>USC</c:v>
                </c:pt>
                <c:pt idx="2">
                  <c:v>UdC</c:v>
                </c:pt>
                <c:pt idx="3">
                  <c:v>España</c:v>
                </c:pt>
                <c:pt idx="4">
                  <c:v>Portugal</c:v>
                </c:pt>
                <c:pt idx="5">
                  <c:v>Europa</c:v>
                </c:pt>
                <c:pt idx="6">
                  <c:v>América</c:v>
                </c:pt>
                <c:pt idx="7">
                  <c:v>Africa</c:v>
                </c:pt>
                <c:pt idx="8">
                  <c:v>Asia</c:v>
                </c:pt>
              </c:strCache>
            </c:strRef>
          </c:cat>
          <c:val>
            <c:numRef>
              <c:f>Brutos!$G$215:$G$223</c:f>
              <c:numCache>
                <c:formatCode>0%</c:formatCode>
                <c:ptCount val="9"/>
                <c:pt idx="0">
                  <c:v>0.48299319727891155</c:v>
                </c:pt>
                <c:pt idx="1">
                  <c:v>0.1360544217687075</c:v>
                </c:pt>
                <c:pt idx="2">
                  <c:v>6.8027210884353739E-3</c:v>
                </c:pt>
                <c:pt idx="3">
                  <c:v>9.5238095238095233E-2</c:v>
                </c:pt>
                <c:pt idx="4">
                  <c:v>0.11564625850340136</c:v>
                </c:pt>
                <c:pt idx="5">
                  <c:v>3.4013605442176874E-2</c:v>
                </c:pt>
                <c:pt idx="6">
                  <c:v>4.7619047619047616E-2</c:v>
                </c:pt>
                <c:pt idx="7">
                  <c:v>6.8027210884353739E-3</c:v>
                </c:pt>
                <c:pt idx="8">
                  <c:v>6.8027210884353739E-3</c:v>
                </c:pt>
              </c:numCache>
            </c:numRef>
          </c:val>
          <c:extLst>
            <c:ext xmlns:c16="http://schemas.microsoft.com/office/drawing/2014/chart" uri="{C3380CC4-5D6E-409C-BE32-E72D297353CC}">
              <c16:uniqueId val="{00000000-3430-4346-A641-6F93BD891AB2}"/>
            </c:ext>
          </c:extLst>
        </c:ser>
        <c:dLbls>
          <c:showLegendKey val="0"/>
          <c:showVal val="0"/>
          <c:showCatName val="0"/>
          <c:showSerName val="0"/>
          <c:showPercent val="0"/>
          <c:showBubbleSize val="0"/>
        </c:dLbls>
        <c:gapWidth val="150"/>
        <c:axId val="99755320"/>
        <c:axId val="99758064"/>
      </c:barChart>
      <c:catAx>
        <c:axId val="99755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99758064"/>
        <c:crosses val="autoZero"/>
        <c:auto val="1"/>
        <c:lblAlgn val="ctr"/>
        <c:lblOffset val="100"/>
        <c:noMultiLvlLbl val="0"/>
      </c:catAx>
      <c:valAx>
        <c:axId val="99758064"/>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gl-ES"/>
          </a:p>
        </c:txPr>
        <c:crossAx val="99755320"/>
        <c:crosses val="autoZero"/>
        <c:crossBetween val="between"/>
        <c:majorUnit val="0.2"/>
      </c:valAx>
      <c:spPr>
        <a:noFill/>
        <a:ln>
          <a:noFill/>
        </a:ln>
        <a:effectLst/>
      </c:spPr>
    </c:plotArea>
    <c:legend>
      <c:legendPos val="r"/>
      <c:layout>
        <c:manualLayout>
          <c:xMode val="edge"/>
          <c:yMode val="edge"/>
          <c:x val="0.84448932163071744"/>
          <c:y val="0.52559667541557309"/>
          <c:w val="0.11832462650279411"/>
          <c:h val="0.2048617672790900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Dedicación maioritaria no programa</a:t>
            </a:r>
          </a:p>
        </c:rich>
      </c:tx>
      <c:layout>
        <c:manualLayout>
          <c:xMode val="edge"/>
          <c:yMode val="edge"/>
          <c:x val="0.19303198184923515"/>
          <c:y val="2.8463310984244646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1398497258512148"/>
          <c:y val="0.22044815187032626"/>
          <c:w val="0.39363994840225269"/>
          <c:h val="0.72447271025241389"/>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85E-4F1F-B3DC-E7CC7DF789C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85E-4F1F-B3DC-E7CC7DF789C3}"/>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85E-4F1F-B3DC-E7CC7DF789C3}"/>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gl-E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Brutos!$F$192:$F$194</c:f>
              <c:strCache>
                <c:ptCount val="3"/>
                <c:pt idx="0">
                  <c:v>Tempo completo</c:v>
                </c:pt>
                <c:pt idx="1">
                  <c:v>Tempo parcial</c:v>
                </c:pt>
                <c:pt idx="2">
                  <c:v>NS/NC</c:v>
                </c:pt>
              </c:strCache>
            </c:strRef>
          </c:cat>
          <c:val>
            <c:numRef>
              <c:f>Brutos!$G$192:$G$194</c:f>
              <c:numCache>
                <c:formatCode>0%</c:formatCode>
                <c:ptCount val="3"/>
                <c:pt idx="0">
                  <c:v>0.63846153846153841</c:v>
                </c:pt>
                <c:pt idx="1">
                  <c:v>0.41496598639455784</c:v>
                </c:pt>
                <c:pt idx="2">
                  <c:v>0</c:v>
                </c:pt>
              </c:numCache>
            </c:numRef>
          </c:val>
          <c:extLst>
            <c:ext xmlns:c16="http://schemas.microsoft.com/office/drawing/2014/chart" uri="{C3380CC4-5D6E-409C-BE32-E72D297353CC}">
              <c16:uniqueId val="{00000006-B85E-4F1F-B3DC-E7CC7DF789C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3448906508708289"/>
          <c:y val="0.23606458386095047"/>
          <c:w val="0.21987043034715981"/>
          <c:h val="0.523279391913970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Coñezo o sistema de bolsas/contratos da etapa de formación para o alumnado de doutoramento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2931286086508316"/>
          <c:y val="0.32052510557040942"/>
          <c:w val="0.35658060205695552"/>
          <c:h val="0.65776993015111684"/>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EFB-4C13-9D40-02D0C854CFC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EFB-4C13-9D40-02D0C854CFC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EFB-4C13-9D40-02D0C854CFC5}"/>
              </c:ext>
            </c:extLst>
          </c:dPt>
          <c:dLbls>
            <c:spPr>
              <a:solidFill>
                <a:schemeClr val="bg1"/>
              </a:solidFill>
              <a:ln>
                <a:noFill/>
              </a:ln>
              <a:effectLst/>
            </c:spPr>
            <c:txPr>
              <a:bodyPr rot="0" spcFirstLastPara="1" vertOverflow="ellipsis" vert="horz" wrap="square" lIns="38100" tIns="19050" rIns="38100" bIns="19050" anchor="ctr" anchorCtr="0">
                <a:spAutoFit/>
              </a:bodyPr>
              <a:lstStyle/>
              <a:p>
                <a:pPr algn="ctr">
                  <a:defRPr lang="gl-ES"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Brutos!$O$191:$O$193</c:f>
              <c:numCache>
                <c:formatCode>General</c:formatCode>
                <c:ptCount val="3"/>
                <c:pt idx="0">
                  <c:v>83</c:v>
                </c:pt>
                <c:pt idx="1">
                  <c:v>45</c:v>
                </c:pt>
                <c:pt idx="2">
                  <c:v>0</c:v>
                </c:pt>
              </c:numCache>
            </c:numRef>
          </c:val>
          <c:extLst>
            <c:ext xmlns:c16="http://schemas.microsoft.com/office/drawing/2014/chart" uri="{C3380CC4-5D6E-409C-BE32-E72D297353CC}">
              <c16:uniqueId val="{00000006-5EFB-4C13-9D40-02D0C854CFC5}"/>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2746248894647489"/>
          <c:y val="0.33706263054197205"/>
          <c:w val="0.14603250563907108"/>
          <c:h val="0.4337539397329663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Dispón de bolsa ou contrato para realizar os estudos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8581531155004203"/>
          <c:y val="0.25418120937927086"/>
          <c:w val="0.3673835851128549"/>
          <c:h val="0.67349428520551569"/>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9A5-4403-9BBD-2845DB10BF2C}"/>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9A5-4403-9BBD-2845DB10BF2C}"/>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9A5-4403-9BBD-2845DB10BF2C}"/>
              </c:ext>
            </c:extLst>
          </c:dPt>
          <c:dLbls>
            <c:dLbl>
              <c:idx val="2"/>
              <c:layout>
                <c:manualLayout>
                  <c:x val="2.0971872723993125E-2"/>
                  <c:y val="0.12639710564118059"/>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9A5-4403-9BBD-2845DB10BF2C}"/>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dLblPos val="ct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Brutos!$F$197:$F$199</c:f>
              <c:strCache>
                <c:ptCount val="3"/>
                <c:pt idx="0">
                  <c:v>Si</c:v>
                </c:pt>
                <c:pt idx="1">
                  <c:v>Non</c:v>
                </c:pt>
                <c:pt idx="2">
                  <c:v>NS/NC</c:v>
                </c:pt>
              </c:strCache>
            </c:strRef>
          </c:cat>
          <c:val>
            <c:numRef>
              <c:f>Brutos!$G$197:$G$199</c:f>
              <c:numCache>
                <c:formatCode>0%</c:formatCode>
                <c:ptCount val="3"/>
                <c:pt idx="0">
                  <c:v>0.2857142857142857</c:v>
                </c:pt>
                <c:pt idx="1">
                  <c:v>0.63265306122448983</c:v>
                </c:pt>
                <c:pt idx="2">
                  <c:v>0</c:v>
                </c:pt>
              </c:numCache>
            </c:numRef>
          </c:val>
          <c:extLst>
            <c:ext xmlns:c16="http://schemas.microsoft.com/office/drawing/2014/chart" uri="{C3380CC4-5D6E-409C-BE32-E72D297353CC}">
              <c16:uniqueId val="{00000006-79A5-4403-9BBD-2845DB10BF2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Coñezo o sistema de bolsas/contratos para os/as investigadores/as posdoutorais.</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698560459955911"/>
          <c:y val="0.27651216726518746"/>
          <c:w val="0.38345944533304943"/>
          <c:h val="0.70178298518157345"/>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A00-4032-A61C-C5F90868677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A00-4032-A61C-C5F90868677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A00-4032-A61C-C5F908686770}"/>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Brutos!$P$191:$P$193</c:f>
              <c:numCache>
                <c:formatCode>General</c:formatCode>
                <c:ptCount val="3"/>
                <c:pt idx="0">
                  <c:v>41</c:v>
                </c:pt>
                <c:pt idx="1">
                  <c:v>86</c:v>
                </c:pt>
                <c:pt idx="2">
                  <c:v>0</c:v>
                </c:pt>
              </c:numCache>
            </c:numRef>
          </c:val>
          <c:extLst>
            <c:ext xmlns:c16="http://schemas.microsoft.com/office/drawing/2014/chart" uri="{C3380CC4-5D6E-409C-BE32-E72D297353CC}">
              <c16:uniqueId val="{00000006-7A00-4032-A61C-C5F90868677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1249912277342573"/>
          <c:y val="0.34267425074928387"/>
          <c:w val="0.14770710734602097"/>
          <c:h val="0.36080287703791292"/>
        </c:manualLayout>
      </c:layout>
      <c:overlay val="0"/>
      <c:spPr>
        <a:noFill/>
        <a:ln>
          <a:solidFill>
            <a:schemeClr val="accent1"/>
          </a:solidFill>
        </a:ln>
        <a:effectLst/>
      </c:spPr>
      <c:txPr>
        <a:bodyPr rot="0" spcFirstLastPara="1" vertOverflow="ellipsis" vert="horz" wrap="square" anchor="ctr" anchorCtr="1"/>
        <a:lstStyle/>
        <a:p>
          <a:pPr rtl="0">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Facilitouse información sobre saídas profesionais tras o doutoramento.</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31642604910438721"/>
          <c:y val="0.22888517432034222"/>
          <c:w val="0.39404089573870099"/>
          <c:h val="0.72969841739054353"/>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4196-4053-AE58-F05295BBD500}"/>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4196-4053-AE58-F05295BBD500}"/>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4196-4053-AE58-F05295BBD500}"/>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Brutos!$Q$191:$Q$193</c:f>
              <c:numCache>
                <c:formatCode>General</c:formatCode>
                <c:ptCount val="3"/>
                <c:pt idx="0">
                  <c:v>26</c:v>
                </c:pt>
                <c:pt idx="1">
                  <c:v>89</c:v>
                </c:pt>
                <c:pt idx="2">
                  <c:v>0</c:v>
                </c:pt>
              </c:numCache>
            </c:numRef>
          </c:val>
          <c:extLst>
            <c:ext xmlns:c16="http://schemas.microsoft.com/office/drawing/2014/chart" uri="{C3380CC4-5D6E-409C-BE32-E72D297353CC}">
              <c16:uniqueId val="{00000006-4196-4053-AE58-F05295BBD50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gl-ES"/>
              <a:t>Coñezo os trámites administrativos que debo seguir antes de defender a miña tese.</a:t>
            </a: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gl-ES"/>
        </a:p>
      </c:txPr>
    </c:title>
    <c:autoTitleDeleted val="0"/>
    <c:plotArea>
      <c:layout>
        <c:manualLayout>
          <c:layoutTarget val="inner"/>
          <c:xMode val="edge"/>
          <c:yMode val="edge"/>
          <c:x val="0.2890400584040802"/>
          <c:y val="0.23161940312686546"/>
          <c:w val="0.40049131689748219"/>
          <c:h val="0.73857891683357935"/>
        </c:manualLayout>
      </c:layout>
      <c:pieChart>
        <c:varyColors val="1"/>
        <c:ser>
          <c:idx val="25"/>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51AC-48A9-936A-66F565762EBE}"/>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51AC-48A9-936A-66F565762EBE}"/>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51AC-48A9-936A-66F565762EBE}"/>
              </c:ext>
            </c:extLst>
          </c:dPt>
          <c:dLbls>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65000"/>
                        <a:lumOff val="35000"/>
                      </a:schemeClr>
                    </a:solidFill>
                    <a:latin typeface="+mn-lt"/>
                    <a:ea typeface="+mn-ea"/>
                    <a:cs typeface="+mn-cs"/>
                  </a:defRPr>
                </a:pPr>
                <a:endParaRPr lang="gl-E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Brutos!$N$191:$N$193</c:f>
              <c:strCache>
                <c:ptCount val="3"/>
                <c:pt idx="0">
                  <c:v>Si</c:v>
                </c:pt>
                <c:pt idx="1">
                  <c:v>Non</c:v>
                </c:pt>
                <c:pt idx="2">
                  <c:v>NS/NC</c:v>
                </c:pt>
              </c:strCache>
            </c:strRef>
          </c:cat>
          <c:val>
            <c:numRef>
              <c:f>Brutos!$S$191:$S$193</c:f>
              <c:numCache>
                <c:formatCode>General</c:formatCode>
                <c:ptCount val="3"/>
                <c:pt idx="0">
                  <c:v>67</c:v>
                </c:pt>
                <c:pt idx="1">
                  <c:v>64</c:v>
                </c:pt>
                <c:pt idx="2">
                  <c:v>0</c:v>
                </c:pt>
              </c:numCache>
            </c:numRef>
          </c:val>
          <c:extLst>
            <c:ext xmlns:c16="http://schemas.microsoft.com/office/drawing/2014/chart" uri="{C3380CC4-5D6E-409C-BE32-E72D297353CC}">
              <c16:uniqueId val="{00000006-51AC-48A9-936A-66F565762EB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78204409020379151"/>
          <c:y val="0.30900452950541302"/>
          <c:w val="0.18258033466483767"/>
          <c:h val="0.4393655599402782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50000"/>
                  <a:lumOff val="50000"/>
                </a:schemeClr>
              </a:solidFill>
              <a:latin typeface="+mn-lt"/>
              <a:ea typeface="+mn-ea"/>
              <a:cs typeface="+mn-cs"/>
            </a:defRPr>
          </a:pPr>
          <a:endParaRPr lang="gl-ES"/>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gl-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hyperlink" Target="#Portada!A1"/><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5.png"/><Relationship Id="rId2" Type="http://schemas.openxmlformats.org/officeDocument/2006/relationships/chart" Target="../charts/chart2.xml"/><Relationship Id="rId16" Type="http://schemas.openxmlformats.org/officeDocument/2006/relationships/hyperlink" Target="#Desagregados!A1"/><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image" Target="../media/image4.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Portada!A1"/><Relationship Id="rId1" Type="http://schemas.openxmlformats.org/officeDocument/2006/relationships/chart" Target="../charts/chart16.xml"/><Relationship Id="rId6" Type="http://schemas.openxmlformats.org/officeDocument/2006/relationships/chart" Target="../charts/chart17.xml"/><Relationship Id="rId5" Type="http://schemas.openxmlformats.org/officeDocument/2006/relationships/image" Target="../media/image6.png"/><Relationship Id="rId4" Type="http://schemas.openxmlformats.org/officeDocument/2006/relationships/hyperlink" Target="#Desagregados!A1"/></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5</xdr:col>
      <xdr:colOff>179295</xdr:colOff>
      <xdr:row>3</xdr:row>
      <xdr:rowOff>151282</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724" y="230284"/>
          <a:ext cx="2403100" cy="447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36</xdr:row>
      <xdr:rowOff>0</xdr:rowOff>
    </xdr:from>
    <xdr:to>
      <xdr:col>4</xdr:col>
      <xdr:colOff>437030</xdr:colOff>
      <xdr:row>42</xdr:row>
      <xdr:rowOff>105222</xdr:rowOff>
    </xdr:to>
    <xdr:pic>
      <xdr:nvPicPr>
        <xdr:cNvPr id="4" name="Imagen 3"/>
        <xdr:cNvPicPr>
          <a:picLocks noChangeAspect="1"/>
        </xdr:cNvPicPr>
      </xdr:nvPicPr>
      <xdr:blipFill>
        <a:blip xmlns:r="http://schemas.openxmlformats.org/officeDocument/2006/relationships" r:embed="rId2"/>
        <a:stretch>
          <a:fillRect/>
        </a:stretch>
      </xdr:blipFill>
      <xdr:spPr>
        <a:xfrm>
          <a:off x="582706" y="8505265"/>
          <a:ext cx="1736912" cy="124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151841</xdr:colOff>
      <xdr:row>1</xdr:row>
      <xdr:rowOff>84607</xdr:rowOff>
    </xdr:from>
    <xdr:to>
      <xdr:col>7</xdr:col>
      <xdr:colOff>231322</xdr:colOff>
      <xdr:row>3</xdr:row>
      <xdr:rowOff>281111</xdr:rowOff>
    </xdr:to>
    <xdr:pic>
      <xdr:nvPicPr>
        <xdr:cNvPr id="3"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1" y="288714"/>
          <a:ext cx="3712588" cy="754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5" name="Imagen 4">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020236" y="369795"/>
          <a:ext cx="381000" cy="3772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151842</xdr:colOff>
      <xdr:row>1</xdr:row>
      <xdr:rowOff>84608</xdr:rowOff>
    </xdr:from>
    <xdr:to>
      <xdr:col>6</xdr:col>
      <xdr:colOff>91889</xdr:colOff>
      <xdr:row>3</xdr:row>
      <xdr:rowOff>151282</xdr:rowOff>
    </xdr:to>
    <xdr:pic>
      <xdr:nvPicPr>
        <xdr:cNvPr id="2" name="Imagen 3" descr="logo3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592" y="284633"/>
          <a:ext cx="2978522" cy="619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414618</xdr:colOff>
      <xdr:row>1</xdr:row>
      <xdr:rowOff>168089</xdr:rowOff>
    </xdr:from>
    <xdr:to>
      <xdr:col>7</xdr:col>
      <xdr:colOff>795618</xdr:colOff>
      <xdr:row>2</xdr:row>
      <xdr:rowOff>354805</xdr:rowOff>
    </xdr:to>
    <xdr:pic>
      <xdr:nvPicPr>
        <xdr:cNvPr id="4" name="Imagen 3">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00843" y="368114"/>
          <a:ext cx="381000" cy="377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xdr:colOff>
      <xdr:row>6</xdr:row>
      <xdr:rowOff>15875</xdr:rowOff>
    </xdr:from>
    <xdr:to>
      <xdr:col>6</xdr:col>
      <xdr:colOff>705970</xdr:colOff>
      <xdr:row>25</xdr:row>
      <xdr:rowOff>31750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107996</xdr:colOff>
      <xdr:row>5</xdr:row>
      <xdr:rowOff>187508</xdr:rowOff>
    </xdr:from>
    <xdr:to>
      <xdr:col>14</xdr:col>
      <xdr:colOff>120803</xdr:colOff>
      <xdr:row>25</xdr:row>
      <xdr:rowOff>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257391</xdr:colOff>
      <xdr:row>6</xdr:row>
      <xdr:rowOff>33192</xdr:rowOff>
    </xdr:from>
    <xdr:to>
      <xdr:col>21</xdr:col>
      <xdr:colOff>680842</xdr:colOff>
      <xdr:row>25</xdr:row>
      <xdr:rowOff>31749</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21785</xdr:colOff>
      <xdr:row>26</xdr:row>
      <xdr:rowOff>63501</xdr:rowOff>
    </xdr:from>
    <xdr:to>
      <xdr:col>4</xdr:col>
      <xdr:colOff>607919</xdr:colOff>
      <xdr:row>39</xdr:row>
      <xdr:rowOff>106199</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620459</xdr:colOff>
      <xdr:row>26</xdr:row>
      <xdr:rowOff>90580</xdr:rowOff>
    </xdr:from>
    <xdr:to>
      <xdr:col>16</xdr:col>
      <xdr:colOff>81776</xdr:colOff>
      <xdr:row>40</xdr:row>
      <xdr:rowOff>63499</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6538</xdr:colOff>
      <xdr:row>26</xdr:row>
      <xdr:rowOff>85912</xdr:rowOff>
    </xdr:from>
    <xdr:to>
      <xdr:col>10</xdr:col>
      <xdr:colOff>396875</xdr:colOff>
      <xdr:row>39</xdr:row>
      <xdr:rowOff>127000</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154991</xdr:colOff>
      <xdr:row>26</xdr:row>
      <xdr:rowOff>95891</xdr:rowOff>
    </xdr:from>
    <xdr:to>
      <xdr:col>21</xdr:col>
      <xdr:colOff>616033</xdr:colOff>
      <xdr:row>40</xdr:row>
      <xdr:rowOff>47624</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3092</xdr:colOff>
      <xdr:row>40</xdr:row>
      <xdr:rowOff>127001</xdr:rowOff>
    </xdr:from>
    <xdr:to>
      <xdr:col>4</xdr:col>
      <xdr:colOff>584693</xdr:colOff>
      <xdr:row>54</xdr:row>
      <xdr:rowOff>253</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17320</xdr:colOff>
      <xdr:row>40</xdr:row>
      <xdr:rowOff>158751</xdr:rowOff>
    </xdr:from>
    <xdr:to>
      <xdr:col>10</xdr:col>
      <xdr:colOff>444501</xdr:colOff>
      <xdr:row>53</xdr:row>
      <xdr:rowOff>173435</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604282</xdr:colOff>
      <xdr:row>41</xdr:row>
      <xdr:rowOff>2886</xdr:rowOff>
    </xdr:from>
    <xdr:to>
      <xdr:col>16</xdr:col>
      <xdr:colOff>73602</xdr:colOff>
      <xdr:row>54</xdr:row>
      <xdr:rowOff>15875</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197758</xdr:colOff>
      <xdr:row>41</xdr:row>
      <xdr:rowOff>16700</xdr:rowOff>
    </xdr:from>
    <xdr:to>
      <xdr:col>21</xdr:col>
      <xdr:colOff>672522</xdr:colOff>
      <xdr:row>54</xdr:row>
      <xdr:rowOff>95250</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7877</xdr:colOff>
      <xdr:row>54</xdr:row>
      <xdr:rowOff>204314</xdr:rowOff>
    </xdr:from>
    <xdr:to>
      <xdr:col>4</xdr:col>
      <xdr:colOff>520988</xdr:colOff>
      <xdr:row>68</xdr:row>
      <xdr:rowOff>47625</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640607</xdr:colOff>
      <xdr:row>55</xdr:row>
      <xdr:rowOff>20823</xdr:rowOff>
    </xdr:from>
    <xdr:to>
      <xdr:col>10</xdr:col>
      <xdr:colOff>447386</xdr:colOff>
      <xdr:row>68</xdr:row>
      <xdr:rowOff>47624</xdr:rowOff>
    </xdr:to>
    <xdr:graphicFrame macro="">
      <xdr:nvGraphicFramePr>
        <xdr:cNvPr id="26"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533771</xdr:colOff>
      <xdr:row>54</xdr:row>
      <xdr:rowOff>200601</xdr:rowOff>
    </xdr:from>
    <xdr:to>
      <xdr:col>16</xdr:col>
      <xdr:colOff>119372</xdr:colOff>
      <xdr:row>68</xdr:row>
      <xdr:rowOff>47625</xdr:rowOff>
    </xdr:to>
    <xdr:graphicFrame macro="">
      <xdr:nvGraphicFramePr>
        <xdr:cNvPr id="29" name="Gráfico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204109</xdr:colOff>
      <xdr:row>54</xdr:row>
      <xdr:rowOff>187406</xdr:rowOff>
    </xdr:from>
    <xdr:to>
      <xdr:col>21</xdr:col>
      <xdr:colOff>493567</xdr:colOff>
      <xdr:row>68</xdr:row>
      <xdr:rowOff>47625</xdr:rowOff>
    </xdr:to>
    <xdr:graphicFrame macro="">
      <xdr:nvGraphicFramePr>
        <xdr:cNvPr id="30" name="Gráfico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14</xdr:col>
      <xdr:colOff>52807</xdr:colOff>
      <xdr:row>1</xdr:row>
      <xdr:rowOff>87546</xdr:rowOff>
    </xdr:from>
    <xdr:to>
      <xdr:col>14</xdr:col>
      <xdr:colOff>340807</xdr:colOff>
      <xdr:row>1</xdr:row>
      <xdr:rowOff>375227</xdr:rowOff>
    </xdr:to>
    <xdr:pic>
      <xdr:nvPicPr>
        <xdr:cNvPr id="19" name="Imagen 18">
          <a:hlinkClick xmlns:r="http://schemas.openxmlformats.org/officeDocument/2006/relationships" r:id="rId16"/>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311357" y="201846"/>
          <a:ext cx="288000" cy="287681"/>
        </a:xfrm>
        <a:prstGeom prst="rect">
          <a:avLst/>
        </a:prstGeom>
      </xdr:spPr>
    </xdr:pic>
    <xdr:clientData/>
  </xdr:twoCellAnchor>
  <xdr:twoCellAnchor editAs="oneCell">
    <xdr:from>
      <xdr:col>14</xdr:col>
      <xdr:colOff>388559</xdr:colOff>
      <xdr:row>1</xdr:row>
      <xdr:rowOff>104257</xdr:rowOff>
    </xdr:from>
    <xdr:to>
      <xdr:col>14</xdr:col>
      <xdr:colOff>676559</xdr:colOff>
      <xdr:row>1</xdr:row>
      <xdr:rowOff>391938</xdr:rowOff>
    </xdr:to>
    <xdr:pic>
      <xdr:nvPicPr>
        <xdr:cNvPr id="20" name="Imagen 19">
          <a:hlinkClick xmlns:r="http://schemas.openxmlformats.org/officeDocument/2006/relationships" r:id="rId18"/>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1647109" y="218557"/>
          <a:ext cx="288000" cy="287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17320</xdr:colOff>
      <xdr:row>4</xdr:row>
      <xdr:rowOff>51955</xdr:rowOff>
    </xdr:from>
    <xdr:to>
      <xdr:col>19</xdr:col>
      <xdr:colOff>595312</xdr:colOff>
      <xdr:row>9</xdr:row>
      <xdr:rowOff>3786187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153970</xdr:colOff>
      <xdr:row>3</xdr:row>
      <xdr:rowOff>60676</xdr:rowOff>
    </xdr:from>
    <xdr:to>
      <xdr:col>17</xdr:col>
      <xdr:colOff>441970</xdr:colOff>
      <xdr:row>3</xdr:row>
      <xdr:rowOff>351688</xdr:rowOff>
    </xdr:to>
    <xdr:pic>
      <xdr:nvPicPr>
        <xdr:cNvPr id="6" name="Imagen 5">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839788" y="441676"/>
          <a:ext cx="288000" cy="291012"/>
        </a:xfrm>
        <a:prstGeom prst="rect">
          <a:avLst/>
        </a:prstGeom>
      </xdr:spPr>
    </xdr:pic>
    <xdr:clientData/>
  </xdr:twoCellAnchor>
  <xdr:twoCellAnchor editAs="oneCell">
    <xdr:from>
      <xdr:col>18</xdr:col>
      <xdr:colOff>99203</xdr:colOff>
      <xdr:row>3</xdr:row>
      <xdr:rowOff>81805</xdr:rowOff>
    </xdr:from>
    <xdr:to>
      <xdr:col>18</xdr:col>
      <xdr:colOff>387203</xdr:colOff>
      <xdr:row>3</xdr:row>
      <xdr:rowOff>372817</xdr:rowOff>
    </xdr:to>
    <xdr:pic>
      <xdr:nvPicPr>
        <xdr:cNvPr id="7" name="Imagen 6">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rot="10800000">
          <a:off x="15547021" y="462805"/>
          <a:ext cx="288000" cy="291012"/>
        </a:xfrm>
        <a:prstGeom prst="rect">
          <a:avLst/>
        </a:prstGeom>
      </xdr:spPr>
    </xdr:pic>
    <xdr:clientData/>
  </xdr:twoCellAnchor>
  <xdr:twoCellAnchor>
    <xdr:from>
      <xdr:col>21</xdr:col>
      <xdr:colOff>34637</xdr:colOff>
      <xdr:row>3</xdr:row>
      <xdr:rowOff>500062</xdr:rowOff>
    </xdr:from>
    <xdr:to>
      <xdr:col>43</xdr:col>
      <xdr:colOff>690562</xdr:colOff>
      <xdr:row>9</xdr:row>
      <xdr:rowOff>3595687</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923139</xdr:colOff>
      <xdr:row>0</xdr:row>
      <xdr:rowOff>97586</xdr:rowOff>
    </xdr:from>
    <xdr:to>
      <xdr:col>3</xdr:col>
      <xdr:colOff>246997</xdr:colOff>
      <xdr:row>0</xdr:row>
      <xdr:rowOff>387508</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7539" y="97586"/>
          <a:ext cx="288000" cy="289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topLeftCell="A7" zoomScale="85" zoomScaleNormal="85" workbookViewId="0">
      <selection activeCell="M7" sqref="M7"/>
    </sheetView>
  </sheetViews>
  <sheetFormatPr baseColWidth="10" defaultRowHeight="24.95" customHeight="1" x14ac:dyDescent="0.25"/>
  <cols>
    <col min="1" max="1" width="2.28515625" style="1" customWidth="1"/>
    <col min="2" max="2" width="6.42578125" style="1" customWidth="1"/>
    <col min="3" max="8" width="9.7109375" style="1" customWidth="1"/>
    <col min="9" max="9" width="15.28515625" style="1" customWidth="1"/>
    <col min="10" max="10" width="9.7109375" style="1" customWidth="1"/>
    <col min="11" max="11" width="4" style="1" customWidth="1"/>
    <col min="12" max="16384" width="11.42578125" style="1"/>
  </cols>
  <sheetData>
    <row r="1" spans="1:35" ht="11.25" customHeight="1" thickBot="1" x14ac:dyDescent="0.3">
      <c r="C1" s="2"/>
      <c r="D1" s="2"/>
      <c r="E1" s="2"/>
      <c r="F1" s="2"/>
      <c r="G1" s="2"/>
      <c r="H1" s="2"/>
      <c r="I1" s="2"/>
    </row>
    <row r="2" spans="1:35" ht="15" customHeight="1" x14ac:dyDescent="0.25">
      <c r="B2" s="11"/>
      <c r="C2" s="12"/>
      <c r="D2" s="12"/>
      <c r="E2" s="12"/>
      <c r="F2" s="12"/>
      <c r="G2" s="12"/>
      <c r="H2" s="12"/>
      <c r="I2" s="12"/>
      <c r="J2" s="13"/>
      <c r="K2" s="14"/>
    </row>
    <row r="3" spans="1:35" ht="15" customHeight="1" x14ac:dyDescent="0.25">
      <c r="A3" s="3"/>
      <c r="B3" s="15"/>
      <c r="C3" s="16"/>
      <c r="D3" s="16"/>
      <c r="E3" s="16"/>
      <c r="F3" s="16"/>
      <c r="G3" s="14"/>
      <c r="H3" s="14"/>
      <c r="I3" s="160" t="s">
        <v>6</v>
      </c>
      <c r="J3" s="18"/>
      <c r="K3" s="19"/>
      <c r="L3" s="3"/>
      <c r="M3" s="3"/>
      <c r="N3" s="3"/>
      <c r="O3" s="3"/>
      <c r="P3" s="3"/>
      <c r="Q3" s="3"/>
      <c r="R3" s="3"/>
      <c r="S3" s="3"/>
      <c r="T3" s="3"/>
      <c r="U3" s="3"/>
      <c r="W3" s="3"/>
      <c r="X3" s="3"/>
      <c r="Y3" s="3"/>
      <c r="Z3" s="3"/>
      <c r="AA3" s="3"/>
      <c r="AB3" s="3"/>
      <c r="AC3" s="4"/>
      <c r="AD3" s="4"/>
      <c r="AE3" s="4"/>
      <c r="AF3" s="4"/>
      <c r="AG3" s="4"/>
      <c r="AH3" s="4"/>
      <c r="AI3" s="4"/>
    </row>
    <row r="4" spans="1:35" ht="15" customHeight="1" x14ac:dyDescent="0.25">
      <c r="A4" s="3"/>
      <c r="B4" s="15"/>
      <c r="C4" s="14"/>
      <c r="D4" s="16"/>
      <c r="E4" s="16"/>
      <c r="F4" s="16"/>
      <c r="G4" s="14"/>
      <c r="H4" s="14"/>
      <c r="I4" s="17"/>
      <c r="J4" s="20"/>
      <c r="K4" s="19"/>
      <c r="L4" s="3"/>
      <c r="M4" s="3"/>
      <c r="N4" s="3"/>
      <c r="O4" s="3"/>
      <c r="P4" s="3"/>
      <c r="Q4" s="3"/>
      <c r="R4" s="3"/>
      <c r="S4" s="3"/>
      <c r="T4" s="3"/>
      <c r="U4" s="3"/>
      <c r="V4" s="3"/>
      <c r="W4" s="3"/>
      <c r="X4" s="3"/>
      <c r="Y4" s="3"/>
      <c r="Z4" s="3"/>
      <c r="AA4" s="3"/>
      <c r="AB4" s="3"/>
      <c r="AC4" s="4"/>
      <c r="AD4" s="4"/>
      <c r="AE4" s="4"/>
      <c r="AF4" s="4"/>
      <c r="AG4" s="4"/>
      <c r="AH4" s="4"/>
      <c r="AI4" s="4"/>
    </row>
    <row r="5" spans="1:35" ht="15" customHeight="1" x14ac:dyDescent="0.25">
      <c r="A5" s="3"/>
      <c r="B5" s="15"/>
      <c r="C5" s="16"/>
      <c r="D5" s="16"/>
      <c r="E5" s="16"/>
      <c r="F5" s="16"/>
      <c r="G5" s="16"/>
      <c r="H5" s="16"/>
      <c r="I5" s="16"/>
      <c r="J5" s="20"/>
      <c r="K5" s="19"/>
      <c r="L5" s="3"/>
      <c r="M5" s="3"/>
      <c r="N5" s="3"/>
      <c r="O5" s="3"/>
      <c r="P5" s="3"/>
      <c r="Q5" s="3"/>
      <c r="R5" s="3"/>
      <c r="S5" s="3"/>
      <c r="T5" s="3"/>
      <c r="U5" s="3"/>
      <c r="V5" s="3"/>
      <c r="W5" s="3"/>
      <c r="X5" s="3"/>
      <c r="Y5" s="3"/>
      <c r="Z5" s="3"/>
      <c r="AA5" s="3"/>
      <c r="AB5" s="3"/>
      <c r="AC5" s="4"/>
      <c r="AD5" s="4"/>
      <c r="AE5" s="4"/>
      <c r="AF5" s="4"/>
      <c r="AG5" s="4"/>
      <c r="AH5" s="5"/>
      <c r="AI5" s="4"/>
    </row>
    <row r="6" spans="1:35" ht="21" customHeight="1" x14ac:dyDescent="0.25">
      <c r="A6" s="3"/>
      <c r="B6" s="15"/>
      <c r="C6" s="16"/>
      <c r="D6" s="50"/>
      <c r="E6" s="16"/>
      <c r="F6" s="159" t="s">
        <v>1</v>
      </c>
      <c r="G6" s="16"/>
      <c r="H6" s="16"/>
      <c r="I6" s="16"/>
      <c r="J6" s="20"/>
      <c r="K6" s="19"/>
      <c r="L6" s="3"/>
      <c r="M6" s="3"/>
      <c r="N6" s="3"/>
      <c r="O6" s="3"/>
      <c r="P6" s="3"/>
      <c r="Q6" s="3"/>
      <c r="R6" s="3"/>
      <c r="S6" s="3"/>
      <c r="T6" s="3"/>
      <c r="U6" s="3"/>
      <c r="V6" s="3"/>
      <c r="W6" s="3"/>
      <c r="X6" s="3"/>
      <c r="Y6" s="3"/>
      <c r="Z6" s="3"/>
      <c r="AA6" s="3"/>
      <c r="AB6" s="3"/>
      <c r="AC6" s="4"/>
      <c r="AD6" s="4"/>
      <c r="AE6" s="4"/>
      <c r="AF6" s="4"/>
      <c r="AG6" s="4"/>
      <c r="AH6" s="5"/>
      <c r="AI6" s="4"/>
    </row>
    <row r="7" spans="1:35" ht="21" customHeight="1" x14ac:dyDescent="0.25">
      <c r="A7" s="6"/>
      <c r="B7" s="21"/>
      <c r="C7" s="22"/>
      <c r="D7" s="14"/>
      <c r="E7" s="22"/>
      <c r="F7" s="22"/>
      <c r="G7" s="22"/>
      <c r="H7" s="16"/>
      <c r="I7" s="16"/>
      <c r="J7" s="20"/>
      <c r="K7" s="19"/>
      <c r="L7" s="3"/>
      <c r="M7" s="3"/>
      <c r="N7" s="3"/>
      <c r="O7" s="3"/>
      <c r="P7" s="3"/>
      <c r="Q7" s="3"/>
      <c r="R7" s="3"/>
      <c r="S7" s="3"/>
      <c r="T7" s="3"/>
      <c r="U7" s="3"/>
      <c r="V7" s="3"/>
      <c r="W7" s="3"/>
      <c r="X7" s="3"/>
      <c r="Y7" s="3"/>
      <c r="Z7" s="3"/>
      <c r="AA7" s="3"/>
      <c r="AB7" s="3"/>
      <c r="AC7" s="4"/>
      <c r="AD7" s="4"/>
      <c r="AE7" s="4"/>
      <c r="AF7" s="4"/>
      <c r="AG7" s="4"/>
      <c r="AH7" s="4"/>
      <c r="AI7" s="4"/>
    </row>
    <row r="8" spans="1:35" ht="52.5" customHeight="1" x14ac:dyDescent="0.25">
      <c r="A8" s="6"/>
      <c r="B8" s="71"/>
      <c r="C8" s="491" t="s">
        <v>395</v>
      </c>
      <c r="D8" s="491"/>
      <c r="E8" s="491"/>
      <c r="F8" s="491"/>
      <c r="G8" s="491"/>
      <c r="H8" s="491"/>
      <c r="I8" s="491"/>
      <c r="J8" s="72"/>
      <c r="K8" s="19"/>
      <c r="L8" s="3"/>
      <c r="M8" s="3"/>
      <c r="N8" s="3"/>
      <c r="O8" s="3"/>
      <c r="P8" s="3"/>
      <c r="Q8" s="3"/>
      <c r="R8" s="3"/>
      <c r="S8" s="3"/>
      <c r="T8" s="3"/>
      <c r="U8" s="3"/>
      <c r="V8" s="3"/>
      <c r="W8" s="3"/>
      <c r="X8" s="3"/>
      <c r="Y8" s="3"/>
      <c r="Z8" s="3"/>
      <c r="AA8" s="3"/>
      <c r="AB8" s="3"/>
      <c r="AC8" s="4"/>
      <c r="AD8" s="4"/>
      <c r="AE8" s="4"/>
      <c r="AF8" s="4"/>
      <c r="AG8" s="4"/>
      <c r="AH8" s="4"/>
      <c r="AI8" s="4"/>
    </row>
    <row r="9" spans="1:35" ht="6.75" customHeight="1" x14ac:dyDescent="0.25">
      <c r="A9" s="6"/>
      <c r="B9" s="21"/>
      <c r="C9" s="14"/>
      <c r="D9" s="22"/>
      <c r="E9" s="22"/>
      <c r="F9" s="22"/>
      <c r="G9" s="22"/>
      <c r="H9" s="16"/>
      <c r="I9" s="16"/>
      <c r="J9" s="20"/>
      <c r="K9" s="19"/>
      <c r="L9" s="3"/>
      <c r="M9" s="3"/>
      <c r="N9" s="3"/>
      <c r="O9" s="3"/>
      <c r="P9" s="3"/>
      <c r="Q9" s="3"/>
      <c r="R9" s="3"/>
      <c r="S9" s="3"/>
      <c r="T9" s="3"/>
      <c r="U9" s="3"/>
      <c r="V9" s="3"/>
      <c r="W9" s="3"/>
      <c r="X9" s="3"/>
      <c r="Y9" s="3"/>
      <c r="Z9" s="3"/>
      <c r="AA9" s="3"/>
      <c r="AB9" s="3"/>
      <c r="AC9" s="4"/>
      <c r="AD9" s="4"/>
      <c r="AE9" s="4"/>
      <c r="AF9" s="4"/>
      <c r="AG9" s="4"/>
      <c r="AH9" s="4"/>
      <c r="AI9" s="4"/>
    </row>
    <row r="10" spans="1:35" ht="15" customHeight="1" x14ac:dyDescent="0.25">
      <c r="A10" s="6"/>
      <c r="B10" s="21"/>
      <c r="C10" s="14"/>
      <c r="D10" s="22"/>
      <c r="E10" s="22"/>
      <c r="F10" s="23" t="s">
        <v>320</v>
      </c>
      <c r="G10" s="22"/>
      <c r="H10" s="16"/>
      <c r="I10" s="16"/>
      <c r="J10" s="20"/>
      <c r="K10" s="19"/>
      <c r="L10" s="3"/>
      <c r="M10" s="3"/>
      <c r="N10" s="3"/>
      <c r="O10" s="3"/>
      <c r="P10" s="3"/>
      <c r="Q10" s="3"/>
      <c r="R10" s="3"/>
      <c r="S10" s="3"/>
      <c r="T10" s="3"/>
      <c r="U10" s="3"/>
      <c r="V10" s="3"/>
      <c r="W10" s="3"/>
      <c r="X10" s="3"/>
      <c r="Y10" s="3"/>
      <c r="Z10" s="3"/>
      <c r="AA10" s="3"/>
      <c r="AB10" s="3"/>
      <c r="AC10" s="4"/>
      <c r="AD10" s="4"/>
      <c r="AE10" s="4"/>
      <c r="AF10" s="4"/>
      <c r="AG10" s="4"/>
      <c r="AH10" s="4"/>
      <c r="AI10" s="4"/>
    </row>
    <row r="11" spans="1:35" ht="15" customHeight="1" x14ac:dyDescent="0.25">
      <c r="A11" s="6"/>
      <c r="B11" s="21"/>
      <c r="C11" s="22"/>
      <c r="D11" s="22"/>
      <c r="E11" s="22"/>
      <c r="F11" s="22"/>
      <c r="G11" s="22"/>
      <c r="H11" s="16"/>
      <c r="I11" s="16"/>
      <c r="J11" s="20"/>
      <c r="K11" s="19"/>
      <c r="L11" s="3"/>
      <c r="M11" s="3"/>
      <c r="N11" s="3"/>
      <c r="O11" s="3"/>
      <c r="P11" s="3"/>
      <c r="Q11" s="3"/>
      <c r="R11" s="3"/>
      <c r="S11" s="3"/>
      <c r="T11" s="3"/>
      <c r="U11" s="3"/>
      <c r="V11" s="3"/>
      <c r="W11" s="3"/>
      <c r="X11" s="3"/>
      <c r="Y11" s="3"/>
      <c r="Z11" s="3"/>
      <c r="AA11" s="3"/>
      <c r="AB11" s="3"/>
      <c r="AC11" s="4"/>
      <c r="AD11" s="4"/>
      <c r="AE11" s="4"/>
      <c r="AF11" s="4"/>
      <c r="AG11" s="4"/>
      <c r="AH11" s="4"/>
      <c r="AI11" s="4"/>
    </row>
    <row r="12" spans="1:35" ht="21.95" customHeight="1" x14ac:dyDescent="0.25">
      <c r="A12" s="6"/>
      <c r="B12" s="21"/>
      <c r="C12" s="490" t="s">
        <v>93</v>
      </c>
      <c r="D12" s="490"/>
      <c r="E12" s="490"/>
      <c r="F12" s="490"/>
      <c r="G12" s="22"/>
      <c r="H12" s="16"/>
      <c r="I12" s="16"/>
      <c r="J12" s="20"/>
      <c r="K12" s="19"/>
      <c r="L12" s="3"/>
      <c r="M12" s="3"/>
      <c r="N12" s="3"/>
      <c r="O12" s="3"/>
      <c r="P12" s="3"/>
      <c r="Q12" s="3"/>
      <c r="R12" s="3"/>
      <c r="S12" s="3"/>
      <c r="T12" s="3"/>
      <c r="U12" s="3"/>
      <c r="V12" s="3"/>
      <c r="W12" s="3"/>
      <c r="X12" s="3"/>
      <c r="Y12" s="3"/>
      <c r="Z12" s="3"/>
      <c r="AA12" s="3"/>
      <c r="AB12" s="3"/>
      <c r="AC12" s="4"/>
      <c r="AD12" s="4"/>
      <c r="AE12" s="4"/>
      <c r="AF12" s="4"/>
      <c r="AG12" s="4"/>
      <c r="AH12" s="4"/>
      <c r="AI12" s="4"/>
    </row>
    <row r="13" spans="1:35" ht="20.100000000000001" customHeight="1" x14ac:dyDescent="0.25">
      <c r="A13" s="6"/>
      <c r="B13" s="21"/>
      <c r="C13" s="161" t="s">
        <v>195</v>
      </c>
      <c r="E13" s="22"/>
      <c r="F13" s="22"/>
      <c r="G13" s="22"/>
      <c r="H13" s="16"/>
      <c r="I13" s="16"/>
      <c r="J13" s="20"/>
      <c r="K13" s="19"/>
      <c r="L13" s="3"/>
      <c r="M13" s="3"/>
      <c r="N13" s="3"/>
      <c r="O13" s="3"/>
      <c r="P13" s="3"/>
      <c r="Q13" s="3"/>
      <c r="R13" s="3"/>
      <c r="S13" s="3"/>
      <c r="T13" s="3"/>
      <c r="U13" s="3"/>
      <c r="V13" s="3"/>
      <c r="W13" s="3"/>
      <c r="X13" s="3"/>
      <c r="Y13" s="3"/>
      <c r="Z13" s="3"/>
      <c r="AA13" s="3"/>
      <c r="AB13" s="3"/>
      <c r="AC13" s="4"/>
      <c r="AD13" s="4"/>
      <c r="AE13" s="4"/>
      <c r="AF13" s="4"/>
      <c r="AG13" s="4"/>
      <c r="AH13" s="4"/>
      <c r="AI13" s="4"/>
    </row>
    <row r="14" spans="1:35" ht="20.100000000000001" customHeight="1" x14ac:dyDescent="0.25">
      <c r="A14" s="6"/>
      <c r="B14" s="21"/>
      <c r="E14" s="22"/>
      <c r="F14" s="22"/>
      <c r="G14" s="22"/>
      <c r="H14" s="16"/>
      <c r="I14" s="16"/>
      <c r="J14" s="20"/>
      <c r="K14" s="19"/>
      <c r="L14" s="3"/>
      <c r="M14" s="3"/>
      <c r="N14" s="3"/>
      <c r="O14" s="3"/>
      <c r="P14" s="3"/>
      <c r="Q14" s="3"/>
      <c r="R14" s="3"/>
      <c r="S14" s="3"/>
      <c r="T14" s="3"/>
      <c r="U14" s="3"/>
      <c r="V14" s="3"/>
      <c r="W14" s="3"/>
      <c r="X14" s="3"/>
      <c r="Y14" s="3"/>
      <c r="Z14" s="3"/>
      <c r="AA14" s="3"/>
      <c r="AB14" s="3"/>
      <c r="AC14" s="4"/>
      <c r="AD14" s="4"/>
      <c r="AE14" s="4"/>
      <c r="AF14" s="4"/>
      <c r="AG14" s="4"/>
      <c r="AH14" s="4"/>
      <c r="AI14" s="4"/>
    </row>
    <row r="15" spans="1:35" ht="21.95" customHeight="1" x14ac:dyDescent="0.25">
      <c r="A15" s="6"/>
      <c r="B15" s="21"/>
      <c r="C15" s="490" t="s">
        <v>13</v>
      </c>
      <c r="D15" s="490"/>
      <c r="E15" s="490"/>
      <c r="F15" s="490"/>
      <c r="G15" s="22"/>
      <c r="H15" s="16"/>
      <c r="I15" s="16"/>
      <c r="J15" s="20"/>
      <c r="K15" s="19"/>
      <c r="L15" s="3"/>
      <c r="M15" s="3"/>
      <c r="N15" s="3"/>
      <c r="O15" s="3"/>
      <c r="P15" s="3"/>
      <c r="Q15" s="3"/>
      <c r="R15" s="3"/>
      <c r="S15" s="3"/>
      <c r="T15" s="3"/>
      <c r="U15" s="3"/>
      <c r="V15" s="3"/>
      <c r="W15" s="3"/>
      <c r="X15" s="3"/>
      <c r="Z15" s="3"/>
      <c r="AA15" s="3"/>
      <c r="AB15" s="3"/>
      <c r="AC15" s="4"/>
      <c r="AD15" s="4"/>
      <c r="AE15" s="4"/>
      <c r="AF15" s="4"/>
      <c r="AG15" s="4"/>
      <c r="AH15" s="4"/>
      <c r="AI15" s="4"/>
    </row>
    <row r="16" spans="1:35" ht="20.100000000000001" customHeight="1" x14ac:dyDescent="0.25">
      <c r="A16" s="6"/>
      <c r="B16" s="21"/>
      <c r="C16" s="161" t="s">
        <v>167</v>
      </c>
      <c r="E16" s="89"/>
      <c r="F16" s="89"/>
      <c r="G16" s="89"/>
      <c r="H16" s="89"/>
      <c r="I16" s="89"/>
      <c r="J16" s="20"/>
      <c r="K16" s="19"/>
      <c r="L16" s="3"/>
      <c r="M16" s="3"/>
      <c r="N16" s="3"/>
      <c r="O16" s="3"/>
      <c r="P16" s="3"/>
      <c r="Q16" s="3"/>
      <c r="R16" s="3"/>
      <c r="S16" s="3"/>
      <c r="T16" s="3"/>
      <c r="U16" s="3"/>
      <c r="V16" s="3"/>
      <c r="W16" s="3"/>
      <c r="X16" s="3"/>
      <c r="Y16" s="3"/>
      <c r="Z16" s="3"/>
      <c r="AA16" s="3"/>
      <c r="AB16" s="3"/>
      <c r="AC16" s="4"/>
      <c r="AD16" s="4"/>
      <c r="AE16" s="4"/>
      <c r="AF16" s="4"/>
      <c r="AG16" s="4"/>
      <c r="AH16" s="4"/>
      <c r="AI16" s="4"/>
    </row>
    <row r="17" spans="1:35" ht="15" customHeight="1" x14ac:dyDescent="0.25">
      <c r="A17" s="6"/>
      <c r="B17" s="33"/>
      <c r="C17" s="30"/>
      <c r="E17" s="89"/>
      <c r="F17" s="89"/>
      <c r="G17" s="89"/>
      <c r="H17" s="89"/>
      <c r="I17" s="89"/>
      <c r="J17" s="34"/>
      <c r="K17" s="19"/>
      <c r="L17" s="3"/>
      <c r="M17" s="3"/>
      <c r="N17" s="3"/>
      <c r="O17" s="3"/>
      <c r="P17" s="3"/>
      <c r="Q17" s="3"/>
      <c r="R17" s="3"/>
      <c r="S17" s="3"/>
      <c r="T17" s="3"/>
      <c r="U17" s="3"/>
      <c r="V17" s="3"/>
      <c r="W17" s="3"/>
      <c r="X17" s="3"/>
      <c r="Y17" s="3"/>
      <c r="Z17" s="3"/>
      <c r="AA17" s="3"/>
      <c r="AB17" s="3"/>
      <c r="AC17" s="4"/>
      <c r="AD17" s="4"/>
      <c r="AE17" s="4"/>
      <c r="AF17" s="4"/>
      <c r="AG17" s="4"/>
      <c r="AH17" s="4"/>
      <c r="AI17" s="4"/>
    </row>
    <row r="18" spans="1:35" ht="15" customHeight="1" x14ac:dyDescent="0.25">
      <c r="A18" s="6"/>
      <c r="B18" s="33"/>
      <c r="C18" s="30"/>
      <c r="E18" s="89"/>
      <c r="F18" s="89"/>
      <c r="G18" s="89"/>
      <c r="H18" s="89"/>
      <c r="I18" s="89"/>
      <c r="J18" s="34"/>
      <c r="K18" s="19"/>
      <c r="L18" s="3"/>
      <c r="M18" s="3"/>
      <c r="N18" s="3"/>
      <c r="O18" s="3"/>
      <c r="P18" s="3"/>
      <c r="Q18" s="3"/>
      <c r="R18" s="3"/>
      <c r="S18" s="3"/>
      <c r="T18" s="3"/>
      <c r="U18" s="3"/>
      <c r="V18" s="3"/>
      <c r="W18" s="3"/>
      <c r="X18" s="3"/>
      <c r="Y18" s="3"/>
      <c r="Z18" s="3"/>
      <c r="AA18" s="3"/>
      <c r="AB18" s="3"/>
      <c r="AC18" s="4"/>
      <c r="AD18" s="4"/>
      <c r="AE18" s="4"/>
      <c r="AF18" s="4"/>
      <c r="AG18" s="4"/>
      <c r="AH18" s="4"/>
      <c r="AI18" s="4"/>
    </row>
    <row r="19" spans="1:35" ht="21.95" customHeight="1" x14ac:dyDescent="0.25">
      <c r="A19" s="6"/>
      <c r="B19" s="33"/>
      <c r="C19" s="490" t="s">
        <v>168</v>
      </c>
      <c r="D19" s="490"/>
      <c r="E19" s="490"/>
      <c r="F19" s="490"/>
      <c r="G19" s="89"/>
      <c r="H19" s="89"/>
      <c r="I19" s="89"/>
      <c r="J19" s="34"/>
      <c r="K19" s="19"/>
      <c r="L19" s="3"/>
      <c r="M19" s="3"/>
      <c r="N19" s="3"/>
      <c r="O19" s="3"/>
      <c r="P19" s="3"/>
      <c r="Q19" s="3"/>
      <c r="R19" s="3"/>
      <c r="S19" s="3"/>
      <c r="T19" s="3"/>
      <c r="U19" s="3"/>
      <c r="V19" s="3"/>
      <c r="W19" s="3"/>
      <c r="X19" s="3"/>
      <c r="Y19" s="3"/>
      <c r="Z19" s="3"/>
      <c r="AA19" s="3"/>
      <c r="AB19" s="3"/>
      <c r="AC19" s="4"/>
      <c r="AD19" s="4"/>
      <c r="AE19" s="4"/>
      <c r="AF19" s="4"/>
      <c r="AG19" s="4"/>
      <c r="AH19" s="4"/>
      <c r="AI19" s="4"/>
    </row>
    <row r="20" spans="1:35" ht="20.100000000000001" customHeight="1" x14ac:dyDescent="0.25">
      <c r="A20" s="6"/>
      <c r="B20" s="33"/>
      <c r="C20" s="161" t="s">
        <v>196</v>
      </c>
      <c r="E20" s="89"/>
      <c r="F20" s="89"/>
      <c r="G20" s="89"/>
      <c r="H20" s="89"/>
      <c r="I20" s="89"/>
      <c r="J20" s="34"/>
      <c r="K20" s="19"/>
      <c r="L20" s="3"/>
      <c r="M20" s="3"/>
      <c r="N20" s="3"/>
      <c r="O20" s="3"/>
      <c r="P20" s="3"/>
      <c r="Q20" s="3"/>
      <c r="R20" s="3"/>
      <c r="S20" s="3"/>
      <c r="T20" s="3"/>
      <c r="U20" s="3"/>
      <c r="V20" s="3"/>
      <c r="W20" s="3"/>
      <c r="X20" s="3"/>
      <c r="Y20" s="3"/>
      <c r="Z20" s="3"/>
      <c r="AA20" s="3"/>
      <c r="AB20" s="3"/>
      <c r="AC20" s="4"/>
      <c r="AD20" s="4"/>
      <c r="AE20" s="4"/>
      <c r="AF20" s="4"/>
      <c r="AG20" s="4"/>
      <c r="AH20" s="4"/>
      <c r="AI20" s="4"/>
    </row>
    <row r="21" spans="1:35" ht="20.100000000000001" customHeight="1" x14ac:dyDescent="0.25">
      <c r="A21" s="6"/>
      <c r="B21" s="33"/>
      <c r="C21" s="161" t="s">
        <v>169</v>
      </c>
      <c r="E21" s="89"/>
      <c r="F21" s="89"/>
      <c r="G21" s="89"/>
      <c r="H21" s="89"/>
      <c r="I21" s="89"/>
      <c r="J21" s="34"/>
      <c r="K21" s="19"/>
      <c r="L21" s="3"/>
      <c r="M21" s="3"/>
      <c r="N21" s="3"/>
      <c r="O21" s="3"/>
      <c r="P21" s="3"/>
      <c r="Q21" s="3"/>
      <c r="R21" s="3"/>
      <c r="S21" s="3"/>
      <c r="T21" s="3"/>
      <c r="U21" s="3"/>
      <c r="V21" s="3"/>
      <c r="W21" s="3"/>
      <c r="X21" s="3"/>
      <c r="Y21" s="3"/>
      <c r="Z21" s="3"/>
      <c r="AA21" s="3"/>
      <c r="AB21" s="3"/>
      <c r="AC21" s="4"/>
      <c r="AD21" s="4"/>
      <c r="AE21" s="4"/>
      <c r="AF21" s="4"/>
      <c r="AG21" s="4"/>
      <c r="AH21" s="4"/>
      <c r="AI21" s="4"/>
    </row>
    <row r="22" spans="1:35" ht="20.100000000000001" customHeight="1" x14ac:dyDescent="0.25">
      <c r="A22" s="6"/>
      <c r="B22" s="33"/>
      <c r="C22" s="161" t="s">
        <v>170</v>
      </c>
      <c r="E22" s="89"/>
      <c r="F22" s="89"/>
      <c r="G22" s="89"/>
      <c r="H22" s="89"/>
      <c r="I22" s="89"/>
      <c r="J22" s="34"/>
      <c r="K22" s="19"/>
      <c r="L22" s="3"/>
      <c r="M22" s="3"/>
      <c r="N22" s="3"/>
      <c r="O22" s="3"/>
      <c r="P22" s="3"/>
      <c r="Q22" s="3"/>
      <c r="R22" s="3"/>
      <c r="S22" s="3"/>
      <c r="T22" s="3"/>
      <c r="U22" s="3"/>
      <c r="V22" s="3"/>
      <c r="W22" s="3"/>
      <c r="X22" s="3"/>
      <c r="Y22" s="3"/>
      <c r="Z22" s="3"/>
      <c r="AA22" s="3"/>
      <c r="AB22" s="3"/>
      <c r="AC22" s="4"/>
      <c r="AD22" s="4"/>
      <c r="AE22" s="4"/>
      <c r="AF22" s="4"/>
      <c r="AG22" s="4"/>
      <c r="AH22" s="4"/>
      <c r="AI22" s="4"/>
    </row>
    <row r="23" spans="1:35" ht="20.100000000000001" customHeight="1" x14ac:dyDescent="0.25">
      <c r="A23" s="6"/>
      <c r="B23" s="33"/>
      <c r="C23" s="161" t="s">
        <v>171</v>
      </c>
      <c r="E23" s="89"/>
      <c r="F23" s="89"/>
      <c r="G23" s="89"/>
      <c r="H23" s="89"/>
      <c r="I23" s="89"/>
      <c r="J23" s="34"/>
      <c r="K23" s="19"/>
      <c r="L23" s="3"/>
      <c r="M23" s="3"/>
      <c r="N23" s="3"/>
      <c r="O23" s="3"/>
      <c r="P23" s="3"/>
      <c r="Q23" s="3"/>
      <c r="R23" s="3"/>
      <c r="S23" s="3"/>
      <c r="T23" s="3"/>
      <c r="U23" s="3"/>
      <c r="V23" s="3"/>
      <c r="W23" s="3"/>
      <c r="X23" s="3"/>
      <c r="Y23" s="3"/>
      <c r="Z23" s="3"/>
      <c r="AA23" s="3"/>
      <c r="AB23" s="3"/>
      <c r="AC23" s="4"/>
      <c r="AD23" s="4"/>
      <c r="AE23" s="4"/>
      <c r="AF23" s="4"/>
      <c r="AG23" s="4"/>
      <c r="AH23" s="4"/>
      <c r="AI23" s="4"/>
    </row>
    <row r="24" spans="1:35" ht="15" customHeight="1" x14ac:dyDescent="0.25">
      <c r="A24" s="6"/>
      <c r="B24" s="33"/>
      <c r="C24" s="30"/>
      <c r="E24" s="89"/>
      <c r="F24" s="89"/>
      <c r="G24" s="89"/>
      <c r="H24" s="89"/>
      <c r="I24" s="89"/>
      <c r="J24" s="34"/>
      <c r="K24" s="19"/>
      <c r="L24" s="3"/>
      <c r="M24" s="3"/>
      <c r="N24" s="3"/>
      <c r="O24" s="3"/>
      <c r="P24" s="3"/>
      <c r="Q24" s="3"/>
      <c r="R24" s="3"/>
      <c r="S24" s="3"/>
      <c r="T24" s="3"/>
      <c r="U24" s="3"/>
      <c r="V24" s="3"/>
      <c r="W24" s="3"/>
      <c r="X24" s="3"/>
      <c r="Y24" s="3"/>
      <c r="Z24" s="3"/>
      <c r="AA24" s="3"/>
      <c r="AB24" s="3"/>
      <c r="AC24" s="4"/>
      <c r="AD24" s="4"/>
      <c r="AE24" s="4"/>
      <c r="AF24" s="4"/>
      <c r="AG24" s="4"/>
      <c r="AH24" s="4"/>
      <c r="AI24" s="4"/>
    </row>
    <row r="25" spans="1:35" ht="21.95" customHeight="1" x14ac:dyDescent="0.25">
      <c r="A25" s="6"/>
      <c r="B25" s="33"/>
      <c r="C25" s="490" t="s">
        <v>0</v>
      </c>
      <c r="D25" s="490"/>
      <c r="E25" s="490"/>
      <c r="F25" s="490"/>
      <c r="G25" s="89"/>
      <c r="H25" s="89"/>
      <c r="I25" s="89"/>
      <c r="J25" s="34"/>
      <c r="K25" s="19"/>
      <c r="L25" s="3"/>
      <c r="M25" s="3"/>
      <c r="N25" s="3"/>
      <c r="O25" s="3"/>
      <c r="P25" s="3"/>
      <c r="Q25" s="3"/>
      <c r="R25" s="3"/>
      <c r="S25" s="3"/>
      <c r="T25" s="3"/>
      <c r="U25" s="3"/>
      <c r="V25" s="3"/>
      <c r="W25" s="3"/>
      <c r="X25" s="3"/>
      <c r="Y25" s="3"/>
      <c r="Z25" s="3"/>
      <c r="AA25" s="3"/>
      <c r="AB25" s="3"/>
      <c r="AC25" s="4"/>
      <c r="AD25" s="4"/>
      <c r="AE25" s="4"/>
      <c r="AF25" s="4"/>
      <c r="AG25" s="4"/>
      <c r="AH25" s="4"/>
      <c r="AI25" s="4"/>
    </row>
    <row r="26" spans="1:35" ht="20.100000000000001" customHeight="1" x14ac:dyDescent="0.25">
      <c r="A26" s="3"/>
      <c r="B26" s="35"/>
      <c r="C26" s="161" t="s">
        <v>197</v>
      </c>
      <c r="D26" s="37"/>
      <c r="E26" s="89"/>
      <c r="F26" s="89"/>
      <c r="G26" s="89"/>
      <c r="H26" s="89"/>
      <c r="I26" s="89"/>
      <c r="J26" s="34"/>
      <c r="K26" s="19"/>
      <c r="L26" s="3"/>
      <c r="M26" s="3"/>
      <c r="N26" s="3"/>
      <c r="O26" s="3"/>
      <c r="P26" s="3"/>
      <c r="Q26" s="3"/>
      <c r="R26" s="3"/>
      <c r="S26" s="3"/>
      <c r="T26" s="3"/>
      <c r="U26" s="3"/>
      <c r="V26" s="3"/>
      <c r="W26" s="3"/>
      <c r="X26" s="3"/>
      <c r="Y26" s="3"/>
      <c r="Z26" s="3"/>
      <c r="AA26" s="3"/>
      <c r="AB26" s="3"/>
      <c r="AC26" s="4"/>
      <c r="AD26" s="4"/>
      <c r="AE26" s="4"/>
      <c r="AF26" s="4"/>
      <c r="AG26" s="4"/>
      <c r="AH26" s="4"/>
      <c r="AI26" s="4"/>
    </row>
    <row r="27" spans="1:35" ht="20.100000000000001" customHeight="1" x14ac:dyDescent="0.25">
      <c r="A27" s="3"/>
      <c r="B27" s="35"/>
      <c r="C27" s="161" t="s">
        <v>198</v>
      </c>
      <c r="D27" s="25"/>
      <c r="E27" s="89"/>
      <c r="F27" s="89"/>
      <c r="G27" s="89"/>
      <c r="H27" s="89"/>
      <c r="I27" s="89"/>
      <c r="J27" s="34"/>
      <c r="K27" s="19"/>
      <c r="L27" s="3"/>
      <c r="M27" s="3"/>
      <c r="N27" s="3"/>
      <c r="O27" s="3"/>
      <c r="P27" s="3"/>
      <c r="Q27" s="3"/>
      <c r="R27" s="3"/>
      <c r="S27" s="3"/>
      <c r="T27" s="3"/>
      <c r="U27" s="3"/>
      <c r="V27" s="3"/>
      <c r="W27" s="3"/>
      <c r="X27" s="3"/>
      <c r="Y27" s="3"/>
      <c r="Z27" s="3"/>
      <c r="AA27" s="3"/>
      <c r="AB27" s="3"/>
      <c r="AC27" s="4"/>
      <c r="AD27" s="4"/>
      <c r="AE27" s="4"/>
      <c r="AF27" s="4"/>
      <c r="AG27" s="4"/>
      <c r="AH27" s="4"/>
      <c r="AI27" s="4"/>
    </row>
    <row r="28" spans="1:35" ht="15" customHeight="1" x14ac:dyDescent="0.25">
      <c r="A28" s="3"/>
      <c r="B28" s="35"/>
      <c r="C28" s="25"/>
      <c r="D28" s="25"/>
      <c r="E28" s="89"/>
      <c r="F28" s="89"/>
      <c r="G28" s="89"/>
      <c r="H28" s="89"/>
      <c r="I28" s="89"/>
      <c r="J28" s="34"/>
      <c r="K28" s="19"/>
      <c r="L28" s="3"/>
      <c r="M28" s="3"/>
      <c r="N28" s="3"/>
      <c r="O28" s="3"/>
      <c r="P28" s="3"/>
      <c r="Q28" s="3"/>
      <c r="R28" s="3"/>
      <c r="S28" s="3"/>
      <c r="T28" s="3"/>
      <c r="U28" s="3"/>
      <c r="V28" s="3"/>
      <c r="W28" s="3"/>
      <c r="X28" s="3"/>
      <c r="Y28" s="3"/>
      <c r="Z28" s="3"/>
      <c r="AA28" s="3"/>
      <c r="AB28" s="3"/>
      <c r="AC28" s="4"/>
      <c r="AD28" s="4"/>
      <c r="AE28" s="4"/>
      <c r="AF28" s="4"/>
      <c r="AG28" s="4"/>
      <c r="AH28" s="4"/>
      <c r="AI28" s="4"/>
    </row>
    <row r="29" spans="1:35" ht="15" customHeight="1" x14ac:dyDescent="0.25">
      <c r="A29" s="3"/>
      <c r="B29" s="35"/>
      <c r="C29" s="25"/>
      <c r="E29" s="89"/>
      <c r="F29" s="89"/>
      <c r="G29" s="89"/>
      <c r="H29" s="89"/>
      <c r="I29" s="89"/>
      <c r="J29" s="34"/>
      <c r="K29" s="19"/>
      <c r="L29" s="3"/>
      <c r="M29" s="3"/>
      <c r="N29" s="3"/>
      <c r="O29" s="3"/>
      <c r="P29" s="3"/>
      <c r="Q29" s="3"/>
      <c r="R29" s="3"/>
      <c r="S29" s="3"/>
      <c r="T29" s="3"/>
      <c r="U29" s="3"/>
      <c r="V29" s="3"/>
      <c r="W29" s="3"/>
      <c r="X29" s="3"/>
      <c r="Y29" s="3"/>
      <c r="Z29" s="3"/>
      <c r="AA29" s="3"/>
      <c r="AB29" s="3"/>
      <c r="AC29" s="4"/>
      <c r="AD29" s="4"/>
      <c r="AE29" s="4"/>
      <c r="AF29" s="4"/>
      <c r="AG29" s="4"/>
      <c r="AH29" s="4"/>
      <c r="AI29" s="4"/>
    </row>
    <row r="30" spans="1:35" ht="21.95" customHeight="1" x14ac:dyDescent="0.25">
      <c r="A30" s="3"/>
      <c r="B30" s="35"/>
      <c r="C30" s="490" t="s">
        <v>5</v>
      </c>
      <c r="D30" s="490"/>
      <c r="E30" s="490"/>
      <c r="F30" s="490"/>
      <c r="G30" s="89"/>
      <c r="H30" s="89"/>
      <c r="I30" s="89"/>
      <c r="J30" s="34"/>
      <c r="K30" s="19"/>
      <c r="L30" s="3"/>
      <c r="M30" s="3"/>
      <c r="N30" s="3"/>
      <c r="O30" s="3"/>
      <c r="P30" s="3"/>
      <c r="Q30" s="3"/>
      <c r="R30" s="3"/>
      <c r="S30" s="3"/>
      <c r="T30" s="3"/>
      <c r="U30" s="3"/>
      <c r="V30" s="3"/>
      <c r="W30" s="3"/>
      <c r="X30" s="3"/>
      <c r="Y30" s="3"/>
      <c r="Z30" s="3"/>
      <c r="AA30" s="3"/>
      <c r="AB30" s="3"/>
      <c r="AC30" s="4"/>
      <c r="AD30" s="4"/>
      <c r="AE30" s="4"/>
      <c r="AF30" s="4"/>
      <c r="AG30" s="4"/>
      <c r="AH30" s="4"/>
      <c r="AI30" s="4"/>
    </row>
    <row r="31" spans="1:35" ht="20.100000000000001" customHeight="1" x14ac:dyDescent="0.25">
      <c r="A31" s="3"/>
      <c r="B31" s="35"/>
      <c r="C31" s="161" t="s">
        <v>172</v>
      </c>
      <c r="E31" s="89"/>
      <c r="F31" s="89"/>
      <c r="G31" s="89"/>
      <c r="H31" s="89"/>
      <c r="I31" s="89"/>
      <c r="J31" s="34"/>
      <c r="K31" s="19"/>
      <c r="L31" s="3"/>
      <c r="M31" s="3"/>
      <c r="N31" s="3"/>
      <c r="O31" s="3"/>
      <c r="P31" s="3"/>
      <c r="Q31" s="3"/>
      <c r="R31" s="3"/>
      <c r="S31" s="3"/>
      <c r="T31" s="3"/>
      <c r="U31" s="3"/>
      <c r="V31" s="3"/>
      <c r="W31" s="3"/>
      <c r="X31" s="3"/>
      <c r="Y31" s="3"/>
      <c r="Z31" s="3"/>
      <c r="AA31" s="3"/>
      <c r="AB31" s="3"/>
      <c r="AC31" s="4"/>
      <c r="AD31" s="4"/>
      <c r="AE31" s="4"/>
      <c r="AF31" s="4"/>
      <c r="AG31" s="4"/>
      <c r="AH31" s="4"/>
      <c r="AI31" s="4"/>
    </row>
    <row r="32" spans="1:35" ht="15" customHeight="1" x14ac:dyDescent="0.25">
      <c r="A32" s="3"/>
      <c r="B32" s="35"/>
      <c r="C32" s="30"/>
      <c r="E32" s="89"/>
      <c r="F32" s="89"/>
      <c r="G32" s="89"/>
      <c r="H32" s="89"/>
      <c r="I32" s="89"/>
      <c r="J32" s="34"/>
      <c r="K32" s="19"/>
      <c r="L32" s="3"/>
      <c r="M32" s="3"/>
      <c r="N32" s="3"/>
      <c r="O32" s="3"/>
      <c r="P32" s="3"/>
      <c r="Q32" s="3"/>
      <c r="R32" s="3"/>
      <c r="S32" s="3"/>
      <c r="T32" s="3"/>
      <c r="U32" s="3"/>
      <c r="V32" s="3"/>
      <c r="W32" s="3"/>
      <c r="X32" s="3"/>
      <c r="Y32" s="3"/>
      <c r="Z32" s="3"/>
      <c r="AA32" s="3"/>
      <c r="AB32" s="3"/>
      <c r="AC32" s="4"/>
      <c r="AD32" s="4"/>
      <c r="AE32" s="4"/>
      <c r="AF32" s="4"/>
      <c r="AG32" s="4"/>
      <c r="AH32" s="4"/>
      <c r="AI32" s="4"/>
    </row>
    <row r="33" spans="1:35" ht="21.95" customHeight="1" x14ac:dyDescent="0.25">
      <c r="A33" s="3"/>
      <c r="B33" s="35"/>
      <c r="C33" s="490" t="s">
        <v>173</v>
      </c>
      <c r="D33" s="490"/>
      <c r="E33" s="490"/>
      <c r="F33" s="490"/>
      <c r="G33" s="89"/>
      <c r="H33" s="89"/>
      <c r="I33" s="89"/>
      <c r="J33" s="34"/>
      <c r="K33" s="19"/>
      <c r="L33" s="3"/>
      <c r="M33" s="3"/>
      <c r="N33" s="3"/>
      <c r="O33" s="3"/>
      <c r="P33" s="3"/>
      <c r="Q33" s="3"/>
      <c r="R33" s="3"/>
      <c r="S33" s="3"/>
      <c r="T33" s="3"/>
      <c r="U33" s="3"/>
      <c r="V33" s="3"/>
      <c r="W33" s="3"/>
      <c r="X33" s="3"/>
      <c r="Y33" s="3"/>
      <c r="Z33" s="3"/>
      <c r="AA33" s="3"/>
      <c r="AB33" s="3"/>
      <c r="AC33" s="4"/>
      <c r="AD33" s="4"/>
      <c r="AE33" s="4"/>
      <c r="AF33" s="4"/>
      <c r="AG33" s="4"/>
      <c r="AH33" s="4"/>
      <c r="AI33" s="4"/>
    </row>
    <row r="34" spans="1:35" ht="20.100000000000001" customHeight="1" x14ac:dyDescent="0.25">
      <c r="A34" s="3"/>
      <c r="B34" s="35"/>
      <c r="C34" s="161" t="s">
        <v>199</v>
      </c>
      <c r="E34" s="89"/>
      <c r="F34" s="89"/>
      <c r="G34" s="89"/>
      <c r="H34" s="89"/>
      <c r="I34" s="89"/>
      <c r="J34" s="34"/>
      <c r="K34" s="19"/>
      <c r="L34" s="3"/>
      <c r="M34" s="3"/>
      <c r="N34" s="3"/>
      <c r="O34" s="3"/>
      <c r="P34" s="3"/>
      <c r="Q34" s="3"/>
      <c r="R34" s="3"/>
      <c r="S34" s="3"/>
      <c r="T34" s="3"/>
      <c r="U34" s="3"/>
      <c r="V34" s="3"/>
      <c r="W34" s="3"/>
      <c r="X34" s="3"/>
      <c r="Y34" s="3"/>
      <c r="Z34" s="3"/>
      <c r="AA34" s="3"/>
      <c r="AB34" s="3"/>
      <c r="AC34" s="4"/>
      <c r="AD34" s="4"/>
      <c r="AE34" s="4"/>
      <c r="AF34" s="4"/>
      <c r="AG34" s="4"/>
      <c r="AH34" s="4"/>
      <c r="AI34" s="4"/>
    </row>
    <row r="35" spans="1:35" ht="15" customHeight="1" x14ac:dyDescent="0.25">
      <c r="A35" s="3"/>
      <c r="B35" s="35"/>
      <c r="E35" s="89"/>
      <c r="F35" s="89"/>
      <c r="G35" s="89"/>
      <c r="H35" s="89"/>
      <c r="I35" s="89"/>
      <c r="J35" s="34"/>
      <c r="K35" s="19"/>
      <c r="L35" s="3"/>
      <c r="M35" s="3"/>
      <c r="N35" s="3"/>
      <c r="O35" s="3"/>
      <c r="P35" s="3"/>
      <c r="Q35" s="3"/>
      <c r="R35" s="3"/>
      <c r="S35" s="3"/>
      <c r="T35" s="3"/>
      <c r="U35" s="3"/>
      <c r="V35" s="3"/>
      <c r="W35" s="3"/>
      <c r="X35" s="3"/>
      <c r="Y35" s="3"/>
      <c r="Z35" s="3"/>
      <c r="AA35" s="3"/>
      <c r="AB35" s="3"/>
      <c r="AC35" s="4"/>
      <c r="AD35" s="4"/>
      <c r="AE35" s="4"/>
      <c r="AF35" s="4"/>
      <c r="AG35" s="4"/>
      <c r="AH35" s="4"/>
      <c r="AI35" s="4"/>
    </row>
    <row r="36" spans="1:35" ht="15" customHeight="1" x14ac:dyDescent="0.25">
      <c r="A36" s="3"/>
      <c r="B36" s="35"/>
      <c r="C36" s="30"/>
      <c r="D36" s="25"/>
      <c r="E36" s="149"/>
      <c r="F36" s="149"/>
      <c r="G36" s="149"/>
      <c r="H36" s="149"/>
      <c r="I36" s="149"/>
      <c r="J36" s="34"/>
      <c r="K36" s="19"/>
      <c r="L36" s="3"/>
      <c r="M36" s="3"/>
      <c r="N36" s="3"/>
      <c r="O36" s="3"/>
      <c r="P36" s="3"/>
      <c r="Q36" s="3"/>
      <c r="R36" s="3"/>
      <c r="S36" s="3"/>
      <c r="T36" s="3"/>
      <c r="U36" s="3"/>
      <c r="V36" s="3"/>
      <c r="W36" s="3"/>
      <c r="X36" s="3"/>
      <c r="Y36" s="3"/>
      <c r="Z36" s="3"/>
      <c r="AA36" s="3"/>
      <c r="AB36" s="3"/>
      <c r="AC36" s="4"/>
      <c r="AD36" s="4"/>
      <c r="AE36" s="4"/>
      <c r="AF36" s="4"/>
      <c r="AG36" s="4"/>
      <c r="AH36" s="4"/>
      <c r="AI36" s="4"/>
    </row>
    <row r="37" spans="1:35" ht="15" customHeight="1" x14ac:dyDescent="0.25">
      <c r="A37" s="3"/>
      <c r="B37" s="35"/>
      <c r="C37" s="30"/>
      <c r="D37" s="16"/>
      <c r="E37" s="149"/>
      <c r="F37" s="149"/>
      <c r="G37" s="149"/>
      <c r="H37" s="149"/>
      <c r="I37" s="149"/>
      <c r="J37" s="34"/>
      <c r="K37" s="19"/>
      <c r="L37" s="3"/>
      <c r="M37" s="3"/>
      <c r="N37" s="3"/>
      <c r="O37" s="3"/>
      <c r="P37" s="3"/>
      <c r="Q37" s="3"/>
      <c r="R37" s="3"/>
      <c r="S37" s="3"/>
      <c r="T37" s="3"/>
      <c r="U37" s="3"/>
      <c r="V37" s="3"/>
      <c r="W37" s="3"/>
      <c r="X37" s="3"/>
      <c r="Y37" s="3"/>
      <c r="Z37" s="3"/>
      <c r="AA37" s="3"/>
      <c r="AB37" s="3"/>
      <c r="AC37" s="4"/>
      <c r="AD37" s="4"/>
      <c r="AE37" s="4"/>
      <c r="AF37" s="4"/>
      <c r="AG37" s="4"/>
      <c r="AH37" s="4"/>
      <c r="AI37" s="4"/>
    </row>
    <row r="38" spans="1:35" ht="15" customHeight="1" x14ac:dyDescent="0.25">
      <c r="A38" s="3"/>
      <c r="B38" s="35"/>
      <c r="C38" s="30"/>
      <c r="D38" s="16"/>
      <c r="E38" s="149"/>
      <c r="F38" s="149"/>
      <c r="G38" s="149"/>
      <c r="H38" s="149"/>
      <c r="I38" s="149"/>
      <c r="J38" s="34"/>
      <c r="K38" s="19"/>
      <c r="L38" s="3"/>
      <c r="M38" s="3"/>
      <c r="N38" s="3"/>
      <c r="O38" s="3"/>
      <c r="P38" s="3"/>
      <c r="Q38" s="3"/>
      <c r="R38" s="3"/>
      <c r="S38" s="3"/>
      <c r="T38" s="3"/>
      <c r="U38" s="3"/>
      <c r="V38" s="3"/>
      <c r="W38" s="3"/>
      <c r="X38" s="3"/>
      <c r="Y38" s="3"/>
      <c r="Z38" s="3"/>
      <c r="AA38" s="3"/>
      <c r="AB38" s="3"/>
      <c r="AC38" s="4"/>
      <c r="AD38" s="4"/>
      <c r="AE38" s="4"/>
      <c r="AF38" s="4"/>
      <c r="AG38" s="4"/>
      <c r="AH38" s="4"/>
      <c r="AI38" s="4"/>
    </row>
    <row r="39" spans="1:35" ht="15" customHeight="1" x14ac:dyDescent="0.25">
      <c r="A39" s="3"/>
      <c r="B39" s="35"/>
      <c r="C39" s="30"/>
      <c r="D39" s="10"/>
      <c r="E39" s="149"/>
      <c r="F39" s="149"/>
      <c r="G39" s="149"/>
      <c r="H39" s="149"/>
      <c r="I39" s="149"/>
      <c r="J39" s="34"/>
      <c r="K39" s="19"/>
      <c r="L39" s="3"/>
      <c r="M39" s="3"/>
      <c r="N39" s="3"/>
      <c r="O39" s="3"/>
      <c r="P39" s="3"/>
      <c r="Q39" s="3"/>
      <c r="R39" s="3"/>
      <c r="S39" s="3"/>
      <c r="T39" s="3"/>
      <c r="U39" s="3"/>
      <c r="V39" s="3"/>
      <c r="W39" s="3"/>
      <c r="X39" s="3"/>
      <c r="Y39" s="3"/>
      <c r="Z39" s="3"/>
      <c r="AA39" s="3"/>
      <c r="AB39" s="3"/>
      <c r="AC39" s="4"/>
      <c r="AD39" s="4"/>
      <c r="AE39" s="4"/>
      <c r="AF39" s="4"/>
      <c r="AG39" s="4"/>
      <c r="AH39" s="4"/>
      <c r="AI39" s="4"/>
    </row>
    <row r="40" spans="1:35" ht="15" customHeight="1" x14ac:dyDescent="0.25">
      <c r="A40" s="3"/>
      <c r="B40" s="35"/>
      <c r="C40" s="30"/>
      <c r="D40" s="10"/>
      <c r="E40" s="149"/>
      <c r="F40" s="149"/>
      <c r="G40" s="149"/>
      <c r="H40" s="149"/>
      <c r="I40" s="149"/>
      <c r="J40" s="34"/>
      <c r="K40" s="19"/>
      <c r="L40" s="3"/>
      <c r="M40" s="3"/>
      <c r="N40" s="3"/>
      <c r="O40" s="3"/>
      <c r="P40" s="3"/>
      <c r="Q40" s="3"/>
      <c r="R40" s="3"/>
      <c r="S40" s="3"/>
      <c r="T40" s="3"/>
      <c r="U40" s="3"/>
      <c r="V40" s="3"/>
      <c r="W40" s="3"/>
      <c r="X40" s="3"/>
      <c r="Y40" s="3"/>
      <c r="Z40" s="3"/>
      <c r="AA40" s="3"/>
      <c r="AB40" s="3"/>
      <c r="AC40" s="4"/>
      <c r="AD40" s="4"/>
      <c r="AE40" s="4"/>
      <c r="AF40" s="4"/>
      <c r="AG40" s="4"/>
      <c r="AH40" s="4"/>
      <c r="AI40" s="4"/>
    </row>
    <row r="41" spans="1:35" ht="15" customHeight="1" x14ac:dyDescent="0.25">
      <c r="A41" s="3"/>
      <c r="B41" s="35"/>
      <c r="C41" s="30"/>
      <c r="D41" s="10"/>
      <c r="E41" s="149"/>
      <c r="F41" s="149"/>
      <c r="G41" s="149"/>
      <c r="H41" s="149"/>
      <c r="I41" s="149"/>
      <c r="J41" s="34"/>
      <c r="K41" s="19"/>
      <c r="L41" s="3"/>
      <c r="M41" s="3"/>
      <c r="N41" s="3"/>
      <c r="O41" s="3"/>
      <c r="P41" s="3"/>
      <c r="Q41" s="3"/>
      <c r="R41" s="3"/>
      <c r="S41" s="3"/>
      <c r="T41" s="3"/>
      <c r="U41" s="3"/>
      <c r="V41" s="3"/>
      <c r="W41" s="3"/>
      <c r="X41" s="3"/>
      <c r="Y41" s="3"/>
      <c r="Z41" s="3"/>
      <c r="AA41" s="3"/>
      <c r="AB41" s="3"/>
      <c r="AC41" s="4"/>
      <c r="AD41" s="4"/>
      <c r="AE41" s="4"/>
      <c r="AF41" s="4"/>
      <c r="AG41" s="4"/>
      <c r="AH41" s="4"/>
      <c r="AI41" s="4"/>
    </row>
    <row r="42" spans="1:35" ht="15" customHeight="1" x14ac:dyDescent="0.25">
      <c r="A42" s="3"/>
      <c r="B42" s="35"/>
      <c r="C42" s="30"/>
      <c r="D42" s="10"/>
      <c r="E42" s="149"/>
      <c r="F42" s="149"/>
      <c r="G42" s="149"/>
      <c r="H42" s="149"/>
      <c r="I42" s="149"/>
      <c r="J42" s="34"/>
      <c r="K42" s="19"/>
      <c r="L42" s="3"/>
      <c r="M42" s="3"/>
      <c r="N42" s="3"/>
      <c r="O42" s="3"/>
      <c r="P42" s="3"/>
      <c r="Q42" s="3"/>
      <c r="R42" s="3"/>
      <c r="S42" s="3"/>
      <c r="T42" s="3"/>
      <c r="U42" s="3"/>
      <c r="V42" s="3"/>
      <c r="W42" s="3"/>
      <c r="X42" s="3"/>
      <c r="Y42" s="3"/>
      <c r="Z42" s="3"/>
      <c r="AA42" s="3"/>
      <c r="AB42" s="3"/>
      <c r="AC42" s="4"/>
      <c r="AD42" s="4"/>
      <c r="AE42" s="4"/>
      <c r="AF42" s="4"/>
      <c r="AG42" s="4"/>
      <c r="AH42" s="4"/>
      <c r="AI42" s="4"/>
    </row>
    <row r="43" spans="1:35" ht="15" customHeight="1" x14ac:dyDescent="0.25">
      <c r="A43" s="3"/>
      <c r="B43" s="35"/>
      <c r="C43" s="30"/>
      <c r="D43" s="36"/>
      <c r="E43" s="10"/>
      <c r="F43" s="10"/>
      <c r="G43" s="10"/>
      <c r="H43" s="10"/>
      <c r="I43" s="2"/>
      <c r="J43" s="34"/>
      <c r="K43" s="26"/>
      <c r="L43" s="4"/>
      <c r="M43" s="4"/>
      <c r="N43" s="4"/>
      <c r="O43" s="3"/>
      <c r="P43" s="3"/>
      <c r="Q43" s="3"/>
      <c r="R43" s="3"/>
      <c r="S43" s="3"/>
      <c r="T43" s="3"/>
      <c r="U43" s="3"/>
      <c r="V43" s="3"/>
      <c r="W43" s="3"/>
      <c r="X43" s="3"/>
      <c r="Y43" s="3"/>
      <c r="Z43" s="3"/>
      <c r="AA43" s="3"/>
      <c r="AB43" s="3"/>
      <c r="AC43" s="4"/>
      <c r="AD43" s="4"/>
      <c r="AE43" s="4"/>
      <c r="AF43" s="4"/>
      <c r="AG43" s="4"/>
      <c r="AH43" s="4"/>
      <c r="AI43" s="4"/>
    </row>
    <row r="44" spans="1:35" ht="15" customHeight="1" x14ac:dyDescent="0.25">
      <c r="A44" s="3"/>
      <c r="B44" s="35"/>
      <c r="C44" s="16"/>
      <c r="D44" s="10"/>
      <c r="E44" s="10"/>
      <c r="F44" s="10"/>
      <c r="G44" s="10"/>
      <c r="H44" s="10"/>
      <c r="I44" s="150" t="s">
        <v>321</v>
      </c>
      <c r="J44" s="34"/>
      <c r="K44" s="26"/>
      <c r="L44" s="4"/>
      <c r="M44" s="4"/>
      <c r="N44" s="4"/>
      <c r="O44" s="3"/>
      <c r="P44" s="3"/>
      <c r="Q44" s="3"/>
      <c r="R44" s="3"/>
      <c r="S44" s="3"/>
      <c r="T44" s="3"/>
      <c r="U44" s="3"/>
      <c r="V44" s="3"/>
      <c r="W44" s="3"/>
      <c r="X44" s="3"/>
      <c r="Y44" s="3"/>
      <c r="Z44" s="3"/>
      <c r="AA44" s="3"/>
      <c r="AB44" s="3"/>
      <c r="AC44" s="4"/>
      <c r="AD44" s="4"/>
      <c r="AE44" s="4"/>
      <c r="AF44" s="4"/>
      <c r="AG44" s="4"/>
      <c r="AH44" s="4"/>
      <c r="AI44" s="4"/>
    </row>
    <row r="45" spans="1:35" ht="15" customHeight="1" thickBot="1" x14ac:dyDescent="0.3">
      <c r="A45" s="3"/>
      <c r="B45" s="27"/>
      <c r="C45" s="28"/>
      <c r="D45" s="28"/>
      <c r="E45" s="28"/>
      <c r="F45" s="28"/>
      <c r="G45" s="28"/>
      <c r="H45" s="28"/>
      <c r="I45" s="28"/>
      <c r="J45" s="29"/>
      <c r="K45" s="26"/>
      <c r="L45" s="4"/>
      <c r="M45" s="4"/>
      <c r="N45" s="4"/>
      <c r="O45" s="3"/>
      <c r="P45" s="3"/>
      <c r="Q45" s="3"/>
      <c r="R45" s="3"/>
      <c r="S45" s="3"/>
      <c r="T45" s="3"/>
      <c r="U45" s="3"/>
      <c r="V45" s="3"/>
      <c r="W45" s="3"/>
      <c r="X45" s="3"/>
      <c r="Y45" s="3"/>
      <c r="Z45" s="3"/>
      <c r="AA45" s="3"/>
      <c r="AB45" s="3"/>
      <c r="AC45" s="4"/>
      <c r="AD45" s="4"/>
      <c r="AE45" s="4"/>
      <c r="AF45" s="4"/>
      <c r="AG45" s="4"/>
      <c r="AH45" s="4"/>
      <c r="AI45" s="4"/>
    </row>
    <row r="46" spans="1:35" ht="20.100000000000001" customHeight="1" x14ac:dyDescent="0.25">
      <c r="A46" s="3"/>
      <c r="B46" s="3"/>
      <c r="C46" s="3"/>
      <c r="D46" s="3"/>
      <c r="E46" s="3"/>
      <c r="F46" s="3"/>
      <c r="G46" s="3"/>
      <c r="H46" s="3"/>
      <c r="I46" s="3"/>
      <c r="J46" s="8"/>
      <c r="K46" s="8"/>
      <c r="L46" s="8"/>
      <c r="M46" s="8"/>
      <c r="N46" s="3"/>
      <c r="O46" s="3"/>
      <c r="P46" s="3"/>
      <c r="Q46" s="3"/>
      <c r="R46" s="3"/>
      <c r="S46" s="3"/>
      <c r="T46" s="3"/>
      <c r="U46" s="3"/>
      <c r="V46" s="3"/>
      <c r="W46" s="3"/>
      <c r="X46" s="3"/>
      <c r="Y46" s="3"/>
      <c r="Z46" s="3"/>
      <c r="AA46" s="3"/>
      <c r="AB46" s="3"/>
      <c r="AC46" s="4"/>
      <c r="AD46" s="4"/>
      <c r="AE46" s="4"/>
      <c r="AF46" s="4"/>
      <c r="AG46" s="4"/>
      <c r="AH46" s="4"/>
      <c r="AI46" s="4"/>
    </row>
    <row r="47" spans="1:35" ht="20.100000000000001" customHeight="1" x14ac:dyDescent="0.25">
      <c r="A47" s="3"/>
      <c r="B47" s="3"/>
      <c r="C47" s="3"/>
      <c r="D47" s="3"/>
      <c r="E47" s="3"/>
      <c r="F47" s="3"/>
      <c r="G47" s="3"/>
      <c r="H47" s="3"/>
      <c r="I47" s="3"/>
      <c r="J47" s="9"/>
      <c r="K47" s="8"/>
      <c r="L47" s="8"/>
      <c r="M47" s="8"/>
      <c r="N47" s="3"/>
      <c r="O47" s="3"/>
      <c r="P47" s="3"/>
      <c r="Q47" s="3"/>
      <c r="R47" s="3"/>
      <c r="S47" s="3"/>
      <c r="T47" s="3"/>
      <c r="U47" s="3"/>
      <c r="V47" s="3"/>
      <c r="W47" s="3"/>
      <c r="X47" s="3"/>
      <c r="Y47" s="3"/>
      <c r="Z47" s="3"/>
      <c r="AA47" s="3"/>
      <c r="AB47" s="3"/>
      <c r="AC47" s="4"/>
    </row>
    <row r="48" spans="1:35" ht="20.100000000000001" customHeight="1" x14ac:dyDescent="0.25">
      <c r="A48" s="3"/>
      <c r="B48" s="3"/>
      <c r="C48" s="3"/>
      <c r="D48" s="3"/>
      <c r="E48" s="3"/>
      <c r="F48" s="3"/>
      <c r="G48" s="3"/>
      <c r="H48" s="3"/>
      <c r="I48" s="3"/>
      <c r="J48" s="9"/>
      <c r="K48" s="8"/>
      <c r="L48" s="8"/>
      <c r="M48" s="8"/>
      <c r="N48" s="3"/>
      <c r="O48" s="3"/>
      <c r="P48" s="3"/>
      <c r="Q48" s="3"/>
      <c r="R48" s="3"/>
      <c r="S48" s="3"/>
      <c r="T48" s="3"/>
      <c r="U48" s="3"/>
      <c r="V48" s="3"/>
      <c r="W48" s="3"/>
      <c r="X48" s="3"/>
      <c r="Y48" s="3"/>
      <c r="Z48" s="3"/>
      <c r="AA48" s="3"/>
      <c r="AB48" s="3"/>
      <c r="AC48" s="4"/>
    </row>
    <row r="49" spans="1:35" ht="20.100000000000001" customHeight="1" x14ac:dyDescent="0.25">
      <c r="A49" s="3"/>
      <c r="B49" s="3"/>
      <c r="C49" s="3"/>
      <c r="D49" s="3"/>
      <c r="E49" s="3"/>
      <c r="F49" s="3"/>
      <c r="G49" s="3"/>
      <c r="H49" s="3"/>
      <c r="I49" s="3"/>
      <c r="J49" s="7"/>
      <c r="K49" s="3"/>
      <c r="L49" s="3"/>
      <c r="M49" s="7"/>
      <c r="N49" s="3"/>
      <c r="O49" s="3"/>
      <c r="P49" s="3"/>
      <c r="Q49" s="3"/>
      <c r="R49" s="3"/>
      <c r="S49" s="3"/>
      <c r="T49" s="3"/>
      <c r="U49" s="3"/>
      <c r="V49" s="3"/>
      <c r="W49" s="3"/>
      <c r="X49" s="3"/>
      <c r="Y49" s="3"/>
      <c r="Z49" s="3"/>
      <c r="AA49" s="3"/>
      <c r="AB49" s="3"/>
      <c r="AC49" s="4"/>
    </row>
    <row r="50" spans="1:35" ht="24.9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4"/>
    </row>
    <row r="51" spans="1:35" ht="24.9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4"/>
    </row>
    <row r="52" spans="1:35" ht="24.9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4"/>
      <c r="AD52" s="4"/>
      <c r="AE52" s="4"/>
      <c r="AF52" s="4"/>
      <c r="AG52" s="4"/>
      <c r="AH52" s="4"/>
      <c r="AI52" s="4"/>
    </row>
    <row r="53" spans="1:35" ht="24.9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4"/>
      <c r="AD53" s="4"/>
      <c r="AE53" s="4"/>
      <c r="AF53" s="4"/>
      <c r="AG53" s="4"/>
      <c r="AH53" s="4"/>
      <c r="AI53" s="4"/>
    </row>
    <row r="54" spans="1:35" ht="24.9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4"/>
      <c r="AD54" s="4"/>
      <c r="AE54" s="4"/>
      <c r="AF54" s="4"/>
      <c r="AG54" s="4"/>
      <c r="AH54" s="4"/>
      <c r="AI54" s="4"/>
    </row>
  </sheetData>
  <mergeCells count="7">
    <mergeCell ref="C30:F30"/>
    <mergeCell ref="C33:F33"/>
    <mergeCell ref="C8:I8"/>
    <mergeCell ref="C12:F12"/>
    <mergeCell ref="C15:F15"/>
    <mergeCell ref="C19:F19"/>
    <mergeCell ref="C25:F25"/>
  </mergeCells>
  <hyperlinks>
    <hyperlink ref="C25" location="Resumo!A1" display="Resumo"/>
    <hyperlink ref="C30" location="Desagregados!A1" display="Resultados desagregados"/>
    <hyperlink ref="C15" location="Ficha!A1" display="Ficha"/>
    <hyperlink ref="C12" location="Cuestionario!A1" display="Cuestionario"/>
    <hyperlink ref="C19" location="'Datos de Entrada'!A1" display="Datos de entrada"/>
    <hyperlink ref="C33" location="Brutos!A1" display="Brutos"/>
  </hyperlinks>
  <pageMargins left="0.7" right="0.7" top="0.75" bottom="0.75" header="0.3" footer="0.3"/>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topLeftCell="A28" zoomScale="70" zoomScaleNormal="70" workbookViewId="0">
      <selection activeCell="H11" sqref="H11"/>
    </sheetView>
  </sheetViews>
  <sheetFormatPr baseColWidth="10" defaultRowHeight="15" x14ac:dyDescent="0.25"/>
  <cols>
    <col min="1" max="1" width="4.28515625" customWidth="1"/>
    <col min="3" max="3" width="7.7109375" customWidth="1"/>
    <col min="4" max="4" width="7.5703125" customWidth="1"/>
    <col min="5" max="5" width="8.7109375" customWidth="1"/>
    <col min="6" max="6" width="7.5703125" customWidth="1"/>
    <col min="7" max="7" width="20.140625" customWidth="1"/>
    <col min="8" max="8" width="29.7109375" customWidth="1"/>
    <col min="9" max="9" width="23.28515625" customWidth="1"/>
    <col min="10" max="10" width="27.85546875" customWidth="1"/>
    <col min="11" max="11" width="19.28515625" style="32" customWidth="1"/>
    <col min="12" max="12" width="10" customWidth="1"/>
  </cols>
  <sheetData>
    <row r="1" spans="1:21" ht="15.75" thickBot="1" x14ac:dyDescent="0.3">
      <c r="A1" s="1"/>
      <c r="B1" s="1"/>
      <c r="C1" s="2"/>
      <c r="D1" s="2"/>
      <c r="E1" s="2"/>
      <c r="F1" s="2"/>
      <c r="G1" s="2"/>
      <c r="H1" s="2"/>
      <c r="I1" s="2"/>
      <c r="J1" s="2"/>
      <c r="K1" s="64"/>
      <c r="L1" s="1"/>
    </row>
    <row r="2" spans="1:21" x14ac:dyDescent="0.25">
      <c r="A2" s="1"/>
      <c r="B2" s="11"/>
      <c r="C2" s="12"/>
      <c r="D2" s="12"/>
      <c r="E2" s="12"/>
      <c r="F2" s="12"/>
      <c r="G2" s="12"/>
      <c r="H2" s="12"/>
      <c r="I2" s="12"/>
      <c r="J2" s="12"/>
      <c r="K2" s="65"/>
      <c r="L2" s="13"/>
    </row>
    <row r="3" spans="1:21" ht="28.5" x14ac:dyDescent="0.25">
      <c r="A3" s="3"/>
      <c r="B3" s="15"/>
      <c r="C3" s="16"/>
      <c r="D3" s="16"/>
      <c r="E3" s="16"/>
      <c r="F3" s="16"/>
      <c r="G3" s="16"/>
      <c r="H3" s="14"/>
      <c r="I3" s="14"/>
      <c r="K3" s="162" t="s">
        <v>6</v>
      </c>
      <c r="L3" s="18"/>
    </row>
    <row r="4" spans="1:21" ht="28.5" x14ac:dyDescent="0.25">
      <c r="A4" s="3"/>
      <c r="B4" s="15"/>
      <c r="C4" s="14"/>
      <c r="D4" s="16"/>
      <c r="E4" s="16"/>
      <c r="F4" s="16"/>
      <c r="G4" s="16"/>
      <c r="H4" s="14"/>
      <c r="I4" s="14"/>
      <c r="J4" s="17"/>
      <c r="K4" s="66"/>
      <c r="L4" s="20"/>
    </row>
    <row r="5" spans="1:21" ht="28.5" x14ac:dyDescent="0.25">
      <c r="A5" s="3"/>
      <c r="B5" s="15"/>
      <c r="C5" s="16"/>
      <c r="D5" s="16"/>
      <c r="E5" s="16"/>
      <c r="F5" s="16"/>
      <c r="G5" s="16"/>
      <c r="H5" s="16"/>
      <c r="I5" s="16"/>
      <c r="J5" s="16"/>
      <c r="K5" s="67"/>
      <c r="L5" s="20"/>
    </row>
    <row r="6" spans="1:21" ht="28.5" x14ac:dyDescent="0.25">
      <c r="A6" s="3"/>
      <c r="B6" s="15"/>
      <c r="C6" s="163"/>
      <c r="D6" s="164"/>
      <c r="E6" s="164"/>
      <c r="F6" s="159"/>
      <c r="G6" s="159"/>
      <c r="H6" s="159" t="s">
        <v>95</v>
      </c>
      <c r="I6" s="163"/>
      <c r="J6" s="163"/>
      <c r="K6" s="159"/>
      <c r="L6" s="20"/>
      <c r="O6" s="491"/>
      <c r="P6" s="491"/>
      <c r="Q6" s="491"/>
      <c r="R6" s="491"/>
      <c r="S6" s="491"/>
      <c r="T6" s="491"/>
      <c r="U6" s="491"/>
    </row>
    <row r="7" spans="1:21" ht="28.5" x14ac:dyDescent="0.25">
      <c r="A7" s="6"/>
      <c r="B7" s="21"/>
      <c r="C7" s="22"/>
      <c r="D7" s="14"/>
      <c r="E7" s="14"/>
      <c r="F7" s="22"/>
      <c r="G7" s="22"/>
      <c r="H7" s="22"/>
      <c r="I7" s="16"/>
      <c r="J7" s="16"/>
      <c r="K7" s="67"/>
      <c r="L7" s="20"/>
    </row>
    <row r="8" spans="1:21" ht="54" customHeight="1" x14ac:dyDescent="0.25">
      <c r="A8" s="6"/>
      <c r="B8" s="21"/>
      <c r="C8" s="491" t="s">
        <v>94</v>
      </c>
      <c r="D8" s="491"/>
      <c r="E8" s="491"/>
      <c r="F8" s="491"/>
      <c r="G8" s="491"/>
      <c r="H8" s="491"/>
      <c r="I8" s="491"/>
      <c r="J8" s="491"/>
      <c r="K8" s="491"/>
      <c r="L8" s="20"/>
    </row>
    <row r="9" spans="1:21" ht="8.25" customHeight="1" x14ac:dyDescent="0.25">
      <c r="A9" s="6"/>
      <c r="B9" s="21"/>
      <c r="C9" s="14"/>
      <c r="D9" s="22"/>
      <c r="E9" s="22"/>
      <c r="F9" s="22"/>
      <c r="G9" s="22"/>
      <c r="H9" s="22"/>
      <c r="I9" s="16"/>
      <c r="J9" s="16"/>
      <c r="K9" s="67"/>
      <c r="L9" s="20"/>
    </row>
    <row r="10" spans="1:21" ht="28.5" x14ac:dyDescent="0.25">
      <c r="A10" s="6"/>
      <c r="B10" s="21"/>
      <c r="C10" s="14"/>
      <c r="D10" s="22"/>
      <c r="E10" s="22"/>
      <c r="H10" s="76" t="s">
        <v>320</v>
      </c>
      <c r="I10" s="16"/>
      <c r="J10" s="16"/>
      <c r="K10" s="67"/>
      <c r="L10" s="20"/>
    </row>
    <row r="11" spans="1:21" ht="10.5" customHeight="1" x14ac:dyDescent="0.25">
      <c r="A11" s="6"/>
      <c r="B11" s="21"/>
      <c r="C11" s="22"/>
      <c r="D11" s="22"/>
      <c r="E11" s="22"/>
      <c r="F11" s="22"/>
      <c r="G11" s="22"/>
      <c r="H11" s="22"/>
      <c r="I11" s="16"/>
      <c r="J11" s="16"/>
      <c r="K11" s="67"/>
      <c r="L11" s="20"/>
    </row>
    <row r="12" spans="1:21" ht="28.5" x14ac:dyDescent="0.25">
      <c r="A12" s="6"/>
      <c r="B12" s="21"/>
      <c r="F12" s="22"/>
      <c r="H12" s="22"/>
      <c r="I12" s="16"/>
      <c r="J12" s="16"/>
      <c r="K12" s="67"/>
      <c r="L12" s="20"/>
    </row>
    <row r="13" spans="1:21" ht="27" x14ac:dyDescent="0.25">
      <c r="A13" s="6"/>
      <c r="B13" s="21"/>
      <c r="C13" s="492" t="s">
        <v>134</v>
      </c>
      <c r="D13" s="493"/>
      <c r="E13" s="493"/>
      <c r="F13" s="507" t="s">
        <v>12</v>
      </c>
      <c r="G13" s="508"/>
      <c r="H13" s="508"/>
      <c r="I13" s="508"/>
      <c r="J13" s="509"/>
      <c r="K13" s="62" t="s">
        <v>136</v>
      </c>
      <c r="L13" s="44"/>
    </row>
    <row r="14" spans="1:21" ht="33" customHeight="1" x14ac:dyDescent="0.25">
      <c r="A14" s="6"/>
      <c r="B14" s="33"/>
      <c r="C14" s="497">
        <v>1</v>
      </c>
      <c r="D14" s="495" t="s">
        <v>44</v>
      </c>
      <c r="E14" s="495"/>
      <c r="F14" s="73">
        <v>1</v>
      </c>
      <c r="G14" s="494" t="s">
        <v>30</v>
      </c>
      <c r="H14" s="494"/>
      <c r="I14" s="494"/>
      <c r="J14" s="494"/>
      <c r="K14" s="74" t="s">
        <v>137</v>
      </c>
      <c r="L14" s="34"/>
    </row>
    <row r="15" spans="1:21" ht="33" customHeight="1" x14ac:dyDescent="0.25">
      <c r="A15" s="6"/>
      <c r="B15" s="33"/>
      <c r="C15" s="498"/>
      <c r="D15" s="496"/>
      <c r="E15" s="496"/>
      <c r="F15" s="73">
        <v>2</v>
      </c>
      <c r="G15" s="494" t="s">
        <v>26</v>
      </c>
      <c r="H15" s="494"/>
      <c r="I15" s="494"/>
      <c r="J15" s="494"/>
      <c r="K15" s="75"/>
      <c r="L15" s="34"/>
    </row>
    <row r="16" spans="1:21" ht="33" customHeight="1" x14ac:dyDescent="0.25">
      <c r="A16" s="6"/>
      <c r="B16" s="33"/>
      <c r="C16" s="498"/>
      <c r="D16" s="496"/>
      <c r="E16" s="496"/>
      <c r="F16" s="73">
        <v>3</v>
      </c>
      <c r="G16" s="494" t="s">
        <v>27</v>
      </c>
      <c r="H16" s="494"/>
      <c r="I16" s="494"/>
      <c r="J16" s="494"/>
      <c r="K16" s="75" t="s">
        <v>138</v>
      </c>
      <c r="L16" s="34"/>
    </row>
    <row r="17" spans="1:12" ht="33" customHeight="1" x14ac:dyDescent="0.25">
      <c r="A17" s="6"/>
      <c r="B17" s="33"/>
      <c r="C17" s="498"/>
      <c r="D17" s="496"/>
      <c r="E17" s="496"/>
      <c r="F17" s="73">
        <v>4</v>
      </c>
      <c r="G17" s="494" t="s">
        <v>28</v>
      </c>
      <c r="H17" s="494"/>
      <c r="I17" s="494"/>
      <c r="J17" s="494"/>
      <c r="K17" s="75"/>
      <c r="L17" s="34"/>
    </row>
    <row r="18" spans="1:12" ht="49.5" customHeight="1" x14ac:dyDescent="0.25">
      <c r="A18" s="6"/>
      <c r="B18" s="33"/>
      <c r="C18" s="499"/>
      <c r="D18" s="500"/>
      <c r="E18" s="500"/>
      <c r="F18" s="73">
        <v>5</v>
      </c>
      <c r="G18" s="494" t="s">
        <v>29</v>
      </c>
      <c r="H18" s="494"/>
      <c r="I18" s="494"/>
      <c r="J18" s="494"/>
      <c r="K18" s="75" t="s">
        <v>139</v>
      </c>
      <c r="L18" s="34"/>
    </row>
    <row r="19" spans="1:12" ht="28.5" customHeight="1" x14ac:dyDescent="0.25">
      <c r="A19" s="6"/>
      <c r="B19" s="33"/>
      <c r="C19" s="497">
        <v>2</v>
      </c>
      <c r="D19" s="495" t="s">
        <v>31</v>
      </c>
      <c r="E19" s="495"/>
      <c r="F19" s="73">
        <v>6</v>
      </c>
      <c r="G19" s="494" t="s">
        <v>32</v>
      </c>
      <c r="H19" s="494"/>
      <c r="I19" s="494"/>
      <c r="J19" s="494"/>
      <c r="K19" s="74" t="s">
        <v>92</v>
      </c>
      <c r="L19" s="34"/>
    </row>
    <row r="20" spans="1:12" ht="28.5" customHeight="1" x14ac:dyDescent="0.25">
      <c r="A20" s="6"/>
      <c r="B20" s="33"/>
      <c r="C20" s="498"/>
      <c r="D20" s="496"/>
      <c r="E20" s="496"/>
      <c r="F20" s="73">
        <v>7</v>
      </c>
      <c r="G20" s="494" t="s">
        <v>143</v>
      </c>
      <c r="H20" s="494"/>
      <c r="I20" s="494"/>
      <c r="J20" s="494"/>
      <c r="K20" s="74" t="s">
        <v>92</v>
      </c>
      <c r="L20" s="34"/>
    </row>
    <row r="21" spans="1:12" ht="28.5" customHeight="1" x14ac:dyDescent="0.25">
      <c r="A21" s="6"/>
      <c r="B21" s="33"/>
      <c r="C21" s="498"/>
      <c r="D21" s="496"/>
      <c r="E21" s="496"/>
      <c r="F21" s="73">
        <v>8</v>
      </c>
      <c r="G21" s="494" t="s">
        <v>144</v>
      </c>
      <c r="H21" s="494"/>
      <c r="I21" s="494"/>
      <c r="J21" s="494"/>
      <c r="K21" s="74" t="s">
        <v>92</v>
      </c>
      <c r="L21" s="34"/>
    </row>
    <row r="22" spans="1:12" ht="28.5" customHeight="1" x14ac:dyDescent="0.25">
      <c r="A22" s="6"/>
      <c r="B22" s="33"/>
      <c r="C22" s="498"/>
      <c r="D22" s="496"/>
      <c r="E22" s="496"/>
      <c r="F22" s="73">
        <v>9</v>
      </c>
      <c r="G22" s="494" t="s">
        <v>145</v>
      </c>
      <c r="H22" s="494"/>
      <c r="I22" s="494"/>
      <c r="J22" s="494"/>
      <c r="K22" s="75" t="s">
        <v>138</v>
      </c>
      <c r="L22" s="165" t="s">
        <v>200</v>
      </c>
    </row>
    <row r="23" spans="1:12" ht="28.5" customHeight="1" x14ac:dyDescent="0.25">
      <c r="A23" s="6"/>
      <c r="B23" s="33"/>
      <c r="C23" s="498"/>
      <c r="D23" s="496"/>
      <c r="E23" s="496"/>
      <c r="F23" s="73">
        <v>10</v>
      </c>
      <c r="G23" s="494" t="s">
        <v>146</v>
      </c>
      <c r="H23" s="494"/>
      <c r="I23" s="494"/>
      <c r="J23" s="494"/>
      <c r="K23" s="75" t="s">
        <v>138</v>
      </c>
      <c r="L23" s="165" t="s">
        <v>200</v>
      </c>
    </row>
    <row r="24" spans="1:12" ht="28.5" customHeight="1" x14ac:dyDescent="0.25">
      <c r="A24" s="6"/>
      <c r="B24" s="33"/>
      <c r="C24" s="498"/>
      <c r="D24" s="496"/>
      <c r="E24" s="496"/>
      <c r="F24" s="73">
        <v>11</v>
      </c>
      <c r="G24" s="494" t="s">
        <v>147</v>
      </c>
      <c r="H24" s="494"/>
      <c r="I24" s="494"/>
      <c r="J24" s="494"/>
      <c r="K24" s="75" t="s">
        <v>138</v>
      </c>
      <c r="L24" s="165" t="s">
        <v>200</v>
      </c>
    </row>
    <row r="25" spans="1:12" ht="28.5" customHeight="1" x14ac:dyDescent="0.25">
      <c r="A25" s="6"/>
      <c r="B25" s="33"/>
      <c r="C25" s="497">
        <v>3</v>
      </c>
      <c r="D25" s="495" t="s">
        <v>33</v>
      </c>
      <c r="E25" s="495"/>
      <c r="F25" s="73">
        <v>12</v>
      </c>
      <c r="G25" s="494" t="s">
        <v>148</v>
      </c>
      <c r="H25" s="494"/>
      <c r="I25" s="494"/>
      <c r="J25" s="494"/>
      <c r="K25" s="74" t="s">
        <v>92</v>
      </c>
      <c r="L25" s="34"/>
    </row>
    <row r="26" spans="1:12" ht="30" x14ac:dyDescent="0.25">
      <c r="A26" s="6"/>
      <c r="B26" s="33"/>
      <c r="C26" s="498"/>
      <c r="D26" s="496"/>
      <c r="E26" s="496"/>
      <c r="F26" s="73">
        <v>13</v>
      </c>
      <c r="G26" s="494" t="s">
        <v>149</v>
      </c>
      <c r="H26" s="494"/>
      <c r="I26" s="494"/>
      <c r="J26" s="494"/>
      <c r="K26" s="75" t="s">
        <v>138</v>
      </c>
      <c r="L26" s="165" t="s">
        <v>200</v>
      </c>
    </row>
    <row r="27" spans="1:12" ht="28.5" x14ac:dyDescent="0.25">
      <c r="A27" s="6"/>
      <c r="B27" s="33"/>
      <c r="C27" s="498"/>
      <c r="D27" s="496"/>
      <c r="E27" s="496"/>
      <c r="F27" s="73">
        <v>14</v>
      </c>
      <c r="G27" s="501" t="s">
        <v>34</v>
      </c>
      <c r="H27" s="502"/>
      <c r="I27" s="502"/>
      <c r="J27" s="503"/>
      <c r="K27" s="74" t="s">
        <v>92</v>
      </c>
      <c r="L27" s="34"/>
    </row>
    <row r="28" spans="1:12" ht="28.5" x14ac:dyDescent="0.25">
      <c r="A28" s="6"/>
      <c r="B28" s="33"/>
      <c r="C28" s="498"/>
      <c r="D28" s="496"/>
      <c r="E28" s="496"/>
      <c r="F28" s="73">
        <v>15</v>
      </c>
      <c r="G28" s="501" t="s">
        <v>150</v>
      </c>
      <c r="H28" s="502"/>
      <c r="I28" s="502"/>
      <c r="J28" s="503"/>
      <c r="K28" s="74" t="s">
        <v>92</v>
      </c>
      <c r="L28" s="34"/>
    </row>
    <row r="29" spans="1:12" ht="28.5" x14ac:dyDescent="0.25">
      <c r="A29" s="6"/>
      <c r="B29" s="33"/>
      <c r="C29" s="498"/>
      <c r="D29" s="496"/>
      <c r="E29" s="496"/>
      <c r="F29" s="73">
        <v>16</v>
      </c>
      <c r="G29" s="501" t="s">
        <v>151</v>
      </c>
      <c r="H29" s="502"/>
      <c r="I29" s="502"/>
      <c r="J29" s="503"/>
      <c r="K29" s="74" t="s">
        <v>92</v>
      </c>
      <c r="L29" s="34"/>
    </row>
    <row r="30" spans="1:12" ht="28.5" customHeight="1" x14ac:dyDescent="0.25">
      <c r="A30" s="3"/>
      <c r="B30" s="35"/>
      <c r="C30" s="497">
        <v>4</v>
      </c>
      <c r="D30" s="495" t="s">
        <v>35</v>
      </c>
      <c r="E30" s="495"/>
      <c r="F30" s="73">
        <v>17</v>
      </c>
      <c r="G30" s="494" t="s">
        <v>152</v>
      </c>
      <c r="H30" s="494"/>
      <c r="I30" s="494"/>
      <c r="J30" s="494"/>
      <c r="K30" s="74" t="s">
        <v>92</v>
      </c>
      <c r="L30" s="34"/>
    </row>
    <row r="31" spans="1:12" ht="28.5" customHeight="1" x14ac:dyDescent="0.25">
      <c r="A31" s="3"/>
      <c r="B31" s="35"/>
      <c r="C31" s="498"/>
      <c r="D31" s="496"/>
      <c r="E31" s="496"/>
      <c r="F31" s="73">
        <v>18</v>
      </c>
      <c r="G31" s="494" t="s">
        <v>36</v>
      </c>
      <c r="H31" s="494"/>
      <c r="I31" s="494"/>
      <c r="J31" s="494"/>
      <c r="K31" s="74" t="s">
        <v>92</v>
      </c>
      <c r="L31" s="34"/>
    </row>
    <row r="32" spans="1:12" ht="28.5" x14ac:dyDescent="0.25">
      <c r="A32" s="3"/>
      <c r="B32" s="35"/>
      <c r="C32" s="498"/>
      <c r="D32" s="496"/>
      <c r="E32" s="496"/>
      <c r="F32" s="73">
        <v>19</v>
      </c>
      <c r="G32" s="494" t="s">
        <v>37</v>
      </c>
      <c r="H32" s="494"/>
      <c r="I32" s="494"/>
      <c r="J32" s="494"/>
      <c r="K32" s="74" t="s">
        <v>92</v>
      </c>
      <c r="L32" s="34"/>
    </row>
    <row r="33" spans="1:12" ht="30" x14ac:dyDescent="0.25">
      <c r="A33" s="3"/>
      <c r="B33" s="35"/>
      <c r="C33" s="498"/>
      <c r="D33" s="496"/>
      <c r="E33" s="496"/>
      <c r="F33" s="73">
        <v>20</v>
      </c>
      <c r="G33" s="494" t="s">
        <v>38</v>
      </c>
      <c r="H33" s="494"/>
      <c r="I33" s="494"/>
      <c r="J33" s="494"/>
      <c r="K33" s="75" t="s">
        <v>138</v>
      </c>
      <c r="L33" s="165" t="s">
        <v>200</v>
      </c>
    </row>
    <row r="34" spans="1:12" ht="28.5" x14ac:dyDescent="0.25">
      <c r="A34" s="3"/>
      <c r="B34" s="35"/>
      <c r="C34" s="498"/>
      <c r="D34" s="496"/>
      <c r="E34" s="496"/>
      <c r="F34" s="73">
        <v>21</v>
      </c>
      <c r="G34" s="501" t="s">
        <v>153</v>
      </c>
      <c r="H34" s="502"/>
      <c r="I34" s="502"/>
      <c r="J34" s="503"/>
      <c r="K34" s="74" t="s">
        <v>92</v>
      </c>
      <c r="L34" s="34"/>
    </row>
    <row r="35" spans="1:12" ht="28.5" x14ac:dyDescent="0.25">
      <c r="A35" s="3"/>
      <c r="B35" s="35"/>
      <c r="C35" s="498"/>
      <c r="D35" s="496"/>
      <c r="E35" s="496"/>
      <c r="F35" s="73">
        <v>22</v>
      </c>
      <c r="G35" s="501" t="s">
        <v>154</v>
      </c>
      <c r="H35" s="502"/>
      <c r="I35" s="502"/>
      <c r="J35" s="503"/>
      <c r="K35" s="74" t="s">
        <v>92</v>
      </c>
      <c r="L35" s="34"/>
    </row>
    <row r="36" spans="1:12" ht="28.5" x14ac:dyDescent="0.25">
      <c r="A36" s="3"/>
      <c r="B36" s="35"/>
      <c r="C36" s="498"/>
      <c r="D36" s="496"/>
      <c r="E36" s="496"/>
      <c r="F36" s="73">
        <v>23</v>
      </c>
      <c r="G36" s="501" t="s">
        <v>155</v>
      </c>
      <c r="H36" s="502"/>
      <c r="I36" s="502"/>
      <c r="J36" s="503"/>
      <c r="K36" s="74" t="s">
        <v>92</v>
      </c>
      <c r="L36" s="34"/>
    </row>
    <row r="37" spans="1:12" ht="40.5" customHeight="1" x14ac:dyDescent="0.25">
      <c r="A37" s="3"/>
      <c r="B37" s="35"/>
      <c r="C37" s="497">
        <v>5</v>
      </c>
      <c r="D37" s="511" t="s">
        <v>39</v>
      </c>
      <c r="E37" s="511"/>
      <c r="F37" s="73">
        <v>24</v>
      </c>
      <c r="G37" s="504" t="s">
        <v>40</v>
      </c>
      <c r="H37" s="505"/>
      <c r="I37" s="505"/>
      <c r="J37" s="506"/>
      <c r="K37" s="74" t="s">
        <v>92</v>
      </c>
      <c r="L37" s="34"/>
    </row>
    <row r="38" spans="1:12" ht="40.5" customHeight="1" x14ac:dyDescent="0.25">
      <c r="A38" s="3"/>
      <c r="B38" s="35"/>
      <c r="C38" s="499"/>
      <c r="D38" s="512"/>
      <c r="E38" s="512"/>
      <c r="F38" s="73">
        <v>25</v>
      </c>
      <c r="G38" s="510" t="s">
        <v>41</v>
      </c>
      <c r="H38" s="510"/>
      <c r="I38" s="510"/>
      <c r="J38" s="510"/>
      <c r="K38" s="74" t="s">
        <v>92</v>
      </c>
      <c r="L38" s="34"/>
    </row>
    <row r="39" spans="1:12" ht="28.5" customHeight="1" x14ac:dyDescent="0.25">
      <c r="A39" s="3"/>
      <c r="B39" s="35"/>
      <c r="C39" s="497">
        <v>6</v>
      </c>
      <c r="D39" s="495" t="s">
        <v>43</v>
      </c>
      <c r="E39" s="495"/>
      <c r="F39" s="73">
        <v>26</v>
      </c>
      <c r="G39" s="510" t="s">
        <v>156</v>
      </c>
      <c r="H39" s="510"/>
      <c r="I39" s="510"/>
      <c r="J39" s="510"/>
      <c r="K39" s="75" t="s">
        <v>138</v>
      </c>
      <c r="L39" s="165" t="s">
        <v>200</v>
      </c>
    </row>
    <row r="40" spans="1:12" ht="28.5" customHeight="1" x14ac:dyDescent="0.25">
      <c r="A40" s="3"/>
      <c r="B40" s="35"/>
      <c r="C40" s="498"/>
      <c r="D40" s="496"/>
      <c r="E40" s="496"/>
      <c r="F40" s="73">
        <v>27</v>
      </c>
      <c r="G40" s="504" t="s">
        <v>157</v>
      </c>
      <c r="H40" s="505"/>
      <c r="I40" s="505"/>
      <c r="J40" s="506"/>
      <c r="K40" s="74" t="s">
        <v>92</v>
      </c>
      <c r="L40" s="34"/>
    </row>
    <row r="41" spans="1:12" ht="28.5" customHeight="1" x14ac:dyDescent="0.25">
      <c r="A41" s="3"/>
      <c r="B41" s="35"/>
      <c r="C41" s="498"/>
      <c r="D41" s="496"/>
      <c r="E41" s="496"/>
      <c r="F41" s="73">
        <v>28</v>
      </c>
      <c r="G41" s="504" t="s">
        <v>158</v>
      </c>
      <c r="H41" s="505"/>
      <c r="I41" s="505"/>
      <c r="J41" s="506"/>
      <c r="K41" s="74" t="s">
        <v>92</v>
      </c>
      <c r="L41" s="34"/>
    </row>
    <row r="42" spans="1:12" ht="28.5" customHeight="1" x14ac:dyDescent="0.25">
      <c r="A42" s="3"/>
      <c r="B42" s="35"/>
      <c r="C42" s="498"/>
      <c r="D42" s="496"/>
      <c r="E42" s="496"/>
      <c r="F42" s="73">
        <v>29</v>
      </c>
      <c r="G42" s="504" t="s">
        <v>159</v>
      </c>
      <c r="H42" s="505"/>
      <c r="I42" s="505"/>
      <c r="J42" s="506"/>
      <c r="K42" s="75" t="s">
        <v>138</v>
      </c>
      <c r="L42" s="165" t="s">
        <v>200</v>
      </c>
    </row>
    <row r="43" spans="1:12" ht="28.5" customHeight="1" x14ac:dyDescent="0.25">
      <c r="A43" s="3"/>
      <c r="B43" s="35"/>
      <c r="C43" s="498"/>
      <c r="D43" s="496"/>
      <c r="E43" s="496"/>
      <c r="F43" s="73">
        <v>30</v>
      </c>
      <c r="G43" s="504" t="s">
        <v>160</v>
      </c>
      <c r="H43" s="505"/>
      <c r="I43" s="505"/>
      <c r="J43" s="506"/>
      <c r="K43" s="75" t="s">
        <v>138</v>
      </c>
      <c r="L43" s="165" t="s">
        <v>200</v>
      </c>
    </row>
    <row r="44" spans="1:12" ht="28.5" customHeight="1" x14ac:dyDescent="0.25">
      <c r="A44" s="3"/>
      <c r="B44" s="35"/>
      <c r="C44" s="498"/>
      <c r="D44" s="496"/>
      <c r="E44" s="496"/>
      <c r="F44" s="73">
        <v>31</v>
      </c>
      <c r="G44" s="504" t="s">
        <v>161</v>
      </c>
      <c r="H44" s="505"/>
      <c r="I44" s="505"/>
      <c r="J44" s="506"/>
      <c r="K44" s="75" t="s">
        <v>138</v>
      </c>
      <c r="L44" s="165" t="s">
        <v>200</v>
      </c>
    </row>
    <row r="45" spans="1:12" ht="28.5" customHeight="1" x14ac:dyDescent="0.25">
      <c r="A45" s="3"/>
      <c r="B45" s="35"/>
      <c r="C45" s="498"/>
      <c r="D45" s="496"/>
      <c r="E45" s="496"/>
      <c r="F45" s="73">
        <v>32</v>
      </c>
      <c r="G45" s="504" t="s">
        <v>42</v>
      </c>
      <c r="H45" s="505"/>
      <c r="I45" s="505"/>
      <c r="J45" s="506"/>
      <c r="K45" s="74" t="s">
        <v>92</v>
      </c>
      <c r="L45" s="34"/>
    </row>
    <row r="46" spans="1:12" ht="30" x14ac:dyDescent="0.25">
      <c r="A46" s="3"/>
      <c r="B46" s="35"/>
      <c r="C46" s="499"/>
      <c r="D46" s="500"/>
      <c r="E46" s="500"/>
      <c r="F46" s="73">
        <v>33</v>
      </c>
      <c r="G46" s="510" t="s">
        <v>162</v>
      </c>
      <c r="H46" s="510"/>
      <c r="I46" s="510"/>
      <c r="J46" s="510"/>
      <c r="K46" s="75" t="s">
        <v>138</v>
      </c>
      <c r="L46" s="165" t="s">
        <v>200</v>
      </c>
    </row>
    <row r="47" spans="1:12" ht="28.5" x14ac:dyDescent="0.25">
      <c r="A47" s="3"/>
      <c r="B47" s="35"/>
      <c r="C47" s="30"/>
      <c r="D47" s="46"/>
      <c r="F47" s="42"/>
      <c r="G47" s="42"/>
      <c r="H47" s="42"/>
      <c r="I47" s="42"/>
      <c r="J47" s="42"/>
      <c r="K47" s="68"/>
      <c r="L47" s="34"/>
    </row>
    <row r="48" spans="1:12" ht="28.5" x14ac:dyDescent="0.25">
      <c r="A48" s="3"/>
      <c r="B48" s="35"/>
      <c r="C48" s="30"/>
      <c r="D48" s="36"/>
      <c r="E48" s="36"/>
      <c r="F48" s="10"/>
      <c r="G48" s="10"/>
      <c r="H48" s="10"/>
      <c r="I48" s="10"/>
      <c r="J48" s="2"/>
      <c r="K48" s="64"/>
      <c r="L48" s="34"/>
    </row>
    <row r="49" spans="1:12" ht="28.5" x14ac:dyDescent="0.25">
      <c r="A49" s="3"/>
      <c r="B49" s="35"/>
      <c r="C49" s="16"/>
      <c r="D49" s="10"/>
      <c r="E49" s="10"/>
      <c r="F49" s="10"/>
      <c r="G49" s="10"/>
      <c r="H49" s="10"/>
      <c r="I49" s="10"/>
      <c r="K49" s="61"/>
      <c r="L49" s="34"/>
    </row>
    <row r="50" spans="1:12" ht="27.75" thickBot="1" x14ac:dyDescent="0.3">
      <c r="A50" s="3"/>
      <c r="B50" s="27"/>
      <c r="C50" s="28"/>
      <c r="D50" s="28"/>
      <c r="E50" s="28"/>
      <c r="F50" s="28"/>
      <c r="G50" s="28"/>
      <c r="H50" s="28"/>
      <c r="I50" s="28"/>
      <c r="J50" s="28"/>
      <c r="K50" s="70"/>
      <c r="L50" s="29"/>
    </row>
  </sheetData>
  <mergeCells count="49">
    <mergeCell ref="G45:J45"/>
    <mergeCell ref="C8:K8"/>
    <mergeCell ref="C25:C29"/>
    <mergeCell ref="G36:J36"/>
    <mergeCell ref="G32:J32"/>
    <mergeCell ref="G38:J38"/>
    <mergeCell ref="D39:E46"/>
    <mergeCell ref="C39:C46"/>
    <mergeCell ref="C37:C38"/>
    <mergeCell ref="D37:E38"/>
    <mergeCell ref="G37:J37"/>
    <mergeCell ref="G39:J39"/>
    <mergeCell ref="G46:J46"/>
    <mergeCell ref="G40:J40"/>
    <mergeCell ref="G41:J41"/>
    <mergeCell ref="G42:J42"/>
    <mergeCell ref="G43:J43"/>
    <mergeCell ref="G44:J44"/>
    <mergeCell ref="O6:U6"/>
    <mergeCell ref="F13:J13"/>
    <mergeCell ref="G30:J30"/>
    <mergeCell ref="G31:J31"/>
    <mergeCell ref="C30:C36"/>
    <mergeCell ref="D30:E36"/>
    <mergeCell ref="G15:J15"/>
    <mergeCell ref="G16:J16"/>
    <mergeCell ref="G17:J17"/>
    <mergeCell ref="G18:J18"/>
    <mergeCell ref="G22:J22"/>
    <mergeCell ref="G23:J23"/>
    <mergeCell ref="G21:J21"/>
    <mergeCell ref="G34:J34"/>
    <mergeCell ref="G35:J35"/>
    <mergeCell ref="G33:J33"/>
    <mergeCell ref="G26:J26"/>
    <mergeCell ref="G27:J27"/>
    <mergeCell ref="G28:J28"/>
    <mergeCell ref="G29:J29"/>
    <mergeCell ref="C13:E13"/>
    <mergeCell ref="G14:J14"/>
    <mergeCell ref="G19:J19"/>
    <mergeCell ref="G24:J24"/>
    <mergeCell ref="G25:J25"/>
    <mergeCell ref="G20:J20"/>
    <mergeCell ref="D19:E24"/>
    <mergeCell ref="C19:C24"/>
    <mergeCell ref="D25:E29"/>
    <mergeCell ref="C14:C18"/>
    <mergeCell ref="D14:E18"/>
  </mergeCells>
  <printOptions horizontalCentered="1" verticalCentered="1"/>
  <pageMargins left="0.25" right="0.25"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opLeftCell="A7" zoomScale="70" zoomScaleNormal="70" workbookViewId="0">
      <selection activeCell="Q30" sqref="Q30"/>
    </sheetView>
  </sheetViews>
  <sheetFormatPr baseColWidth="10" defaultRowHeight="15" x14ac:dyDescent="0.25"/>
  <cols>
    <col min="1" max="1" width="4.28515625" customWidth="1"/>
    <col min="4" max="4" width="9.42578125" customWidth="1"/>
    <col min="5" max="5" width="6.85546875" customWidth="1"/>
    <col min="6" max="6" width="7.5703125" customWidth="1"/>
    <col min="8" max="8" width="18.7109375" customWidth="1"/>
    <col min="10" max="10" width="18" customWidth="1"/>
    <col min="11" max="11" width="16" style="32" customWidth="1"/>
  </cols>
  <sheetData>
    <row r="1" spans="1:12" ht="15.75" thickBot="1" x14ac:dyDescent="0.3">
      <c r="A1" s="1"/>
      <c r="B1" s="1"/>
      <c r="C1" s="2"/>
      <c r="D1" s="2"/>
      <c r="E1" s="2"/>
      <c r="F1" s="2"/>
      <c r="G1" s="2"/>
      <c r="H1" s="2"/>
      <c r="I1" s="2"/>
      <c r="J1" s="2"/>
      <c r="K1" s="64"/>
      <c r="L1" s="1"/>
    </row>
    <row r="2" spans="1:12" x14ac:dyDescent="0.25">
      <c r="A2" s="1"/>
      <c r="B2" s="11"/>
      <c r="C2" s="12"/>
      <c r="D2" s="12"/>
      <c r="E2" s="12"/>
      <c r="F2" s="12"/>
      <c r="G2" s="12"/>
      <c r="H2" s="12"/>
      <c r="I2" s="12"/>
      <c r="J2" s="12"/>
      <c r="K2" s="65"/>
      <c r="L2" s="13"/>
    </row>
    <row r="3" spans="1:12" ht="28.5" x14ac:dyDescent="0.25">
      <c r="A3" s="3"/>
      <c r="B3" s="15"/>
      <c r="C3" s="16"/>
      <c r="D3" s="16"/>
      <c r="E3" s="16"/>
      <c r="F3" s="16"/>
      <c r="G3" s="16"/>
      <c r="H3" s="14"/>
      <c r="I3" s="14"/>
      <c r="J3" s="17"/>
      <c r="K3" s="146"/>
      <c r="L3" s="18"/>
    </row>
    <row r="4" spans="1:12" ht="28.5" x14ac:dyDescent="0.25">
      <c r="A4" s="3"/>
      <c r="B4" s="15"/>
      <c r="C4" s="14"/>
      <c r="D4" s="16"/>
      <c r="E4" s="16"/>
      <c r="F4" s="16"/>
      <c r="G4" s="16"/>
      <c r="H4" s="14"/>
      <c r="I4" s="14"/>
      <c r="J4" s="17"/>
      <c r="K4" s="66"/>
      <c r="L4" s="20"/>
    </row>
    <row r="5" spans="1:12" ht="28.5" x14ac:dyDescent="0.25">
      <c r="A5" s="3"/>
      <c r="B5" s="15"/>
      <c r="C5" s="16"/>
      <c r="D5" s="16"/>
      <c r="E5" s="16"/>
      <c r="F5" s="16"/>
      <c r="G5" s="16"/>
      <c r="H5" s="16"/>
      <c r="I5" s="16"/>
      <c r="J5" s="16"/>
      <c r="K5" s="67"/>
      <c r="L5" s="20"/>
    </row>
    <row r="6" spans="1:12" ht="28.5" x14ac:dyDescent="0.25">
      <c r="A6" s="3"/>
      <c r="B6" s="15"/>
      <c r="C6" s="163"/>
      <c r="D6" s="164"/>
      <c r="E6" s="164"/>
      <c r="F6" s="159"/>
      <c r="G6" s="166" t="s">
        <v>10</v>
      </c>
      <c r="H6" s="163"/>
      <c r="I6" s="163"/>
      <c r="J6" s="163"/>
      <c r="K6" s="159"/>
      <c r="L6" s="20"/>
    </row>
    <row r="7" spans="1:12" ht="28.5" x14ac:dyDescent="0.25">
      <c r="A7" s="6"/>
      <c r="B7" s="21"/>
      <c r="C7" s="22"/>
      <c r="D7" s="14"/>
      <c r="E7" s="14"/>
      <c r="F7" s="22"/>
      <c r="G7" s="22"/>
      <c r="H7" s="22"/>
      <c r="I7" s="16"/>
      <c r="J7" s="16"/>
      <c r="K7" s="67"/>
      <c r="L7" s="20"/>
    </row>
    <row r="8" spans="1:12" ht="53.1" customHeight="1" x14ac:dyDescent="0.25">
      <c r="A8" s="6"/>
      <c r="B8" s="21"/>
      <c r="C8" s="513" t="s">
        <v>174</v>
      </c>
      <c r="D8" s="514"/>
      <c r="E8" s="514"/>
      <c r="F8" s="514"/>
      <c r="G8" s="514"/>
      <c r="H8" s="514"/>
      <c r="I8" s="514"/>
      <c r="J8" s="514"/>
      <c r="K8" s="515"/>
      <c r="L8" s="20"/>
    </row>
    <row r="9" spans="1:12" ht="8.25" customHeight="1" x14ac:dyDescent="0.25">
      <c r="A9" s="6"/>
      <c r="B9" s="21"/>
      <c r="C9" s="14"/>
      <c r="D9" s="22"/>
      <c r="E9" s="22"/>
      <c r="F9" s="22"/>
      <c r="G9" s="22"/>
      <c r="H9" s="22"/>
      <c r="I9" s="16"/>
      <c r="J9" s="16"/>
      <c r="K9" s="67"/>
      <c r="L9" s="20"/>
    </row>
    <row r="10" spans="1:12" ht="28.5" x14ac:dyDescent="0.25">
      <c r="A10" s="6"/>
      <c r="B10" s="21"/>
      <c r="C10" s="14"/>
      <c r="D10" s="22"/>
      <c r="E10" s="22"/>
      <c r="H10" s="23" t="s">
        <v>320</v>
      </c>
      <c r="I10" s="16"/>
      <c r="J10" s="16"/>
      <c r="K10" s="67"/>
      <c r="L10" s="20"/>
    </row>
    <row r="11" spans="1:12" ht="10.5" customHeight="1" x14ac:dyDescent="0.25">
      <c r="A11" s="6"/>
      <c r="B11" s="21"/>
      <c r="C11" s="22"/>
      <c r="D11" s="22"/>
      <c r="E11" s="22"/>
      <c r="F11" s="22"/>
      <c r="G11" s="22"/>
      <c r="H11" s="22"/>
      <c r="I11" s="16"/>
      <c r="J11" s="16"/>
      <c r="K11" s="67"/>
      <c r="L11" s="20"/>
    </row>
    <row r="12" spans="1:12" ht="28.5" x14ac:dyDescent="0.25">
      <c r="A12" s="6"/>
      <c r="B12" s="21"/>
      <c r="C12" s="22"/>
      <c r="D12" s="22"/>
      <c r="E12" s="22"/>
      <c r="F12" s="22"/>
      <c r="G12" s="22"/>
      <c r="H12" s="22"/>
      <c r="I12" s="16"/>
      <c r="J12" s="16"/>
      <c r="K12" s="67"/>
      <c r="L12" s="20"/>
    </row>
    <row r="13" spans="1:12" ht="28.5" x14ac:dyDescent="0.25">
      <c r="A13" s="6"/>
      <c r="B13" s="21"/>
      <c r="C13" s="22"/>
      <c r="D13" s="22"/>
      <c r="E13" s="22"/>
      <c r="F13" s="22"/>
      <c r="G13" s="22"/>
      <c r="H13" s="22"/>
      <c r="I13" s="16"/>
      <c r="J13" s="16"/>
      <c r="K13" s="67"/>
      <c r="L13" s="20"/>
    </row>
    <row r="14" spans="1:12" ht="28.5" x14ac:dyDescent="0.25">
      <c r="A14" s="6"/>
      <c r="B14" s="21"/>
      <c r="C14" s="22"/>
      <c r="D14" s="22"/>
      <c r="E14" s="22"/>
      <c r="F14" s="22"/>
      <c r="G14" s="22"/>
      <c r="H14" s="22"/>
      <c r="I14" s="16"/>
      <c r="J14" s="16"/>
      <c r="K14" s="67"/>
      <c r="L14" s="20"/>
    </row>
    <row r="15" spans="1:12" ht="27" x14ac:dyDescent="0.25">
      <c r="A15" s="6"/>
      <c r="B15" s="21"/>
      <c r="C15" s="98"/>
      <c r="D15" s="99"/>
      <c r="E15" s="100"/>
      <c r="F15" s="101" t="s">
        <v>9</v>
      </c>
      <c r="G15" s="516" t="s">
        <v>201</v>
      </c>
      <c r="H15" s="517"/>
      <c r="I15" s="517"/>
      <c r="J15" s="517"/>
      <c r="K15" s="518"/>
      <c r="L15" s="44"/>
    </row>
    <row r="16" spans="1:12" ht="33" customHeight="1" x14ac:dyDescent="0.25">
      <c r="A16" s="6"/>
      <c r="B16" s="33"/>
      <c r="C16" s="102"/>
      <c r="D16" s="103"/>
      <c r="E16" s="104"/>
      <c r="F16" s="105"/>
      <c r="G16" s="519"/>
      <c r="H16" s="520"/>
      <c r="I16" s="520"/>
      <c r="J16" s="520"/>
      <c r="K16" s="521"/>
      <c r="L16" s="45"/>
    </row>
    <row r="17" spans="1:12" ht="33" customHeight="1" x14ac:dyDescent="0.25">
      <c r="A17" s="6"/>
      <c r="B17" s="33"/>
      <c r="C17" s="46"/>
      <c r="D17" s="46"/>
      <c r="E17" s="91"/>
      <c r="F17" s="46"/>
      <c r="G17" s="106"/>
      <c r="H17" s="106"/>
      <c r="I17" s="106"/>
      <c r="J17" s="106"/>
      <c r="K17" s="107"/>
      <c r="L17" s="34"/>
    </row>
    <row r="18" spans="1:12" ht="33" customHeight="1" x14ac:dyDescent="0.25">
      <c r="A18" s="6"/>
      <c r="B18" s="33"/>
      <c r="C18" s="98"/>
      <c r="D18" s="99"/>
      <c r="E18" s="99"/>
      <c r="F18" s="101" t="s">
        <v>11</v>
      </c>
      <c r="G18" s="108" t="s">
        <v>175</v>
      </c>
      <c r="H18" s="109"/>
      <c r="I18" s="110"/>
      <c r="J18" s="110"/>
      <c r="K18" s="111"/>
      <c r="L18" s="34"/>
    </row>
    <row r="19" spans="1:12" ht="33" customHeight="1" x14ac:dyDescent="0.25">
      <c r="A19" s="6"/>
      <c r="B19" s="33"/>
      <c r="C19" s="112"/>
      <c r="D19" s="46"/>
      <c r="E19" s="46"/>
      <c r="F19" s="113"/>
      <c r="G19" s="114" t="s">
        <v>176</v>
      </c>
      <c r="H19" s="115"/>
      <c r="I19" s="115"/>
      <c r="J19" s="115"/>
      <c r="K19" s="116"/>
      <c r="L19" s="34"/>
    </row>
    <row r="20" spans="1:12" ht="49.5" customHeight="1" x14ac:dyDescent="0.25">
      <c r="A20" s="6"/>
      <c r="B20" s="33"/>
      <c r="C20" s="112"/>
      <c r="D20" s="46"/>
      <c r="E20" s="46"/>
      <c r="F20" s="113"/>
      <c r="G20" s="114" t="s">
        <v>177</v>
      </c>
      <c r="H20" s="115"/>
      <c r="I20" s="115"/>
      <c r="J20" s="115"/>
      <c r="K20" s="117"/>
      <c r="L20" s="34"/>
    </row>
    <row r="21" spans="1:12" ht="28.5" customHeight="1" x14ac:dyDescent="0.25">
      <c r="A21" s="6"/>
      <c r="B21" s="33"/>
      <c r="C21" s="112"/>
      <c r="D21" s="46"/>
      <c r="E21" s="46"/>
      <c r="F21" s="113"/>
      <c r="G21" s="114" t="s">
        <v>178</v>
      </c>
      <c r="H21" s="115"/>
      <c r="I21" s="115"/>
      <c r="J21" s="115"/>
      <c r="K21" s="118"/>
      <c r="L21" s="34"/>
    </row>
    <row r="22" spans="1:12" ht="28.5" x14ac:dyDescent="0.25">
      <c r="A22" s="6"/>
      <c r="B22" s="33"/>
      <c r="C22" s="102"/>
      <c r="D22" s="103"/>
      <c r="E22" s="103"/>
      <c r="F22" s="105"/>
      <c r="G22" s="119" t="s">
        <v>179</v>
      </c>
      <c r="H22" s="120"/>
      <c r="I22" s="120"/>
      <c r="J22" s="120"/>
      <c r="K22" s="121"/>
      <c r="L22" s="34"/>
    </row>
    <row r="23" spans="1:12" ht="28.5" customHeight="1" x14ac:dyDescent="0.25">
      <c r="A23" s="6"/>
      <c r="B23" s="33"/>
      <c r="C23" s="46"/>
      <c r="D23" s="46"/>
      <c r="E23" s="46"/>
      <c r="F23" s="46"/>
      <c r="G23" s="122"/>
      <c r="H23" s="115"/>
      <c r="I23" s="115"/>
      <c r="J23" s="115"/>
      <c r="K23" s="123"/>
      <c r="L23" s="34"/>
    </row>
    <row r="24" spans="1:12" ht="28.5" x14ac:dyDescent="0.25">
      <c r="A24" s="6"/>
      <c r="B24" s="33"/>
      <c r="C24" s="124"/>
      <c r="D24" s="125"/>
      <c r="E24" s="125"/>
      <c r="F24" s="126" t="s">
        <v>180</v>
      </c>
      <c r="G24" s="127" t="s">
        <v>322</v>
      </c>
      <c r="H24" s="128"/>
      <c r="I24" s="129"/>
      <c r="J24" s="129"/>
      <c r="K24" s="130"/>
      <c r="L24" s="34"/>
    </row>
    <row r="25" spans="1:12" ht="28.5" x14ac:dyDescent="0.25">
      <c r="A25" s="6"/>
      <c r="B25" s="33"/>
      <c r="C25" s="46"/>
      <c r="D25" s="46"/>
      <c r="E25" s="46"/>
      <c r="F25" s="46"/>
      <c r="G25" s="115"/>
      <c r="H25" s="115"/>
      <c r="I25" s="123"/>
      <c r="J25" s="123"/>
      <c r="K25" s="131"/>
      <c r="L25" s="34"/>
    </row>
    <row r="26" spans="1:12" ht="28.5" customHeight="1" x14ac:dyDescent="0.25">
      <c r="A26" s="3"/>
      <c r="B26" s="35"/>
      <c r="C26" s="98"/>
      <c r="D26" s="99"/>
      <c r="E26" s="132"/>
      <c r="F26" s="101" t="s">
        <v>181</v>
      </c>
      <c r="G26" s="108" t="s">
        <v>182</v>
      </c>
      <c r="H26" s="133"/>
      <c r="I26" s="133"/>
      <c r="J26" s="133"/>
      <c r="K26" s="134"/>
      <c r="L26" s="34"/>
    </row>
    <row r="27" spans="1:12" ht="28.5" customHeight="1" x14ac:dyDescent="0.25">
      <c r="A27" s="3"/>
      <c r="B27" s="35"/>
      <c r="C27" s="135"/>
      <c r="D27" s="56"/>
      <c r="E27" s="136"/>
      <c r="F27" s="137" t="s">
        <v>183</v>
      </c>
      <c r="G27" s="114" t="s">
        <v>184</v>
      </c>
      <c r="H27" s="123"/>
      <c r="I27" s="123"/>
      <c r="J27" s="123"/>
      <c r="K27" s="117"/>
      <c r="L27" s="34"/>
    </row>
    <row r="28" spans="1:12" ht="28.5" x14ac:dyDescent="0.25">
      <c r="A28" s="3"/>
      <c r="B28" s="35"/>
      <c r="C28" s="102"/>
      <c r="D28" s="103"/>
      <c r="E28" s="138"/>
      <c r="F28" s="139" t="s">
        <v>181</v>
      </c>
      <c r="G28" s="119" t="s">
        <v>185</v>
      </c>
      <c r="H28" s="120"/>
      <c r="I28" s="140"/>
      <c r="J28" s="140"/>
      <c r="K28" s="141"/>
      <c r="L28" s="34"/>
    </row>
    <row r="29" spans="1:12" ht="28.5" x14ac:dyDescent="0.25">
      <c r="A29" s="3"/>
      <c r="B29" s="35"/>
      <c r="C29" s="46"/>
      <c r="D29" s="46"/>
      <c r="E29" s="91"/>
      <c r="F29" s="91"/>
      <c r="G29" s="122"/>
      <c r="H29" s="115"/>
      <c r="I29" s="123"/>
      <c r="J29" s="123"/>
      <c r="K29" s="131"/>
      <c r="L29" s="34"/>
    </row>
    <row r="30" spans="1:12" ht="28.5" customHeight="1" x14ac:dyDescent="0.25">
      <c r="A30" s="3"/>
      <c r="B30" s="35"/>
      <c r="C30" s="98"/>
      <c r="D30" s="99"/>
      <c r="E30" s="100"/>
      <c r="F30" s="101" t="s">
        <v>186</v>
      </c>
      <c r="G30" s="108" t="s">
        <v>187</v>
      </c>
      <c r="H30" s="142"/>
      <c r="I30" s="133"/>
      <c r="J30" s="133"/>
      <c r="K30" s="134"/>
      <c r="L30" s="34"/>
    </row>
    <row r="31" spans="1:12" ht="28.5" customHeight="1" x14ac:dyDescent="0.25">
      <c r="A31" s="3"/>
      <c r="B31" s="35"/>
      <c r="C31" s="143"/>
      <c r="D31" s="144"/>
      <c r="E31" s="144"/>
      <c r="F31" s="145"/>
      <c r="G31" s="119" t="s">
        <v>202</v>
      </c>
      <c r="H31" s="140"/>
      <c r="I31" s="140"/>
      <c r="J31" s="140"/>
      <c r="K31" s="141"/>
      <c r="L31" s="34"/>
    </row>
    <row r="32" spans="1:12" ht="28.5" customHeight="1" x14ac:dyDescent="0.25">
      <c r="A32" s="3"/>
      <c r="B32" s="35"/>
      <c r="C32" s="78"/>
      <c r="D32" s="56"/>
      <c r="E32" s="56"/>
      <c r="F32" s="69"/>
      <c r="G32" s="56"/>
      <c r="H32" s="56"/>
      <c r="I32" s="56"/>
      <c r="J32" s="56"/>
      <c r="K32" s="63"/>
      <c r="L32" s="34"/>
    </row>
    <row r="33" spans="1:12" ht="28.5" customHeight="1" x14ac:dyDescent="0.25">
      <c r="A33" s="3"/>
      <c r="B33" s="35"/>
      <c r="C33" s="78"/>
      <c r="D33" s="57"/>
      <c r="E33" s="57"/>
      <c r="F33" s="69"/>
      <c r="G33" s="56"/>
      <c r="H33" s="56"/>
      <c r="I33" s="56"/>
      <c r="J33" s="56"/>
      <c r="K33" s="63"/>
      <c r="L33" s="34"/>
    </row>
    <row r="34" spans="1:12" ht="28.5" x14ac:dyDescent="0.25">
      <c r="A34" s="3"/>
      <c r="B34" s="35"/>
      <c r="C34" s="78"/>
      <c r="D34" s="56"/>
      <c r="E34" s="56"/>
      <c r="F34" s="69"/>
      <c r="G34" s="56"/>
      <c r="H34" s="56"/>
      <c r="I34" s="56"/>
      <c r="J34" s="56"/>
      <c r="K34" s="63"/>
      <c r="L34" s="34"/>
    </row>
    <row r="35" spans="1:12" ht="28.5" x14ac:dyDescent="0.25">
      <c r="A35" s="3"/>
      <c r="B35" s="35"/>
      <c r="C35" s="30"/>
      <c r="D35" s="46"/>
      <c r="F35" s="89"/>
      <c r="G35" s="89"/>
      <c r="H35" s="89"/>
      <c r="I35" s="89"/>
      <c r="J35" s="60"/>
      <c r="K35" s="68"/>
      <c r="L35" s="34"/>
    </row>
    <row r="36" spans="1:12" ht="28.5" x14ac:dyDescent="0.25">
      <c r="A36" s="3"/>
      <c r="B36" s="35"/>
      <c r="C36" s="30"/>
      <c r="F36" s="89"/>
      <c r="G36" s="89"/>
      <c r="H36" s="89"/>
      <c r="I36" s="89"/>
      <c r="J36" s="60"/>
      <c r="K36" s="68"/>
      <c r="L36" s="34"/>
    </row>
    <row r="37" spans="1:12" ht="28.5" x14ac:dyDescent="0.25">
      <c r="A37" s="3"/>
      <c r="B37" s="35"/>
      <c r="C37" s="30"/>
      <c r="D37" s="10"/>
      <c r="E37" s="10"/>
      <c r="F37" s="60"/>
      <c r="G37" s="60"/>
      <c r="H37" s="60"/>
      <c r="I37" s="60"/>
      <c r="J37" s="60"/>
      <c r="K37" s="68"/>
      <c r="L37" s="34"/>
    </row>
    <row r="38" spans="1:12" ht="28.5" x14ac:dyDescent="0.25">
      <c r="A38" s="3"/>
      <c r="B38" s="35"/>
      <c r="C38" s="30"/>
      <c r="D38" s="36"/>
      <c r="E38" s="36"/>
      <c r="F38" s="10"/>
      <c r="G38" s="10"/>
      <c r="H38" s="10"/>
      <c r="I38" s="10"/>
      <c r="J38" s="2"/>
      <c r="K38" s="64"/>
      <c r="L38" s="34"/>
    </row>
    <row r="39" spans="1:12" ht="28.5" x14ac:dyDescent="0.25">
      <c r="A39" s="3"/>
      <c r="B39" s="35"/>
      <c r="C39" s="16"/>
      <c r="D39" s="10"/>
      <c r="E39" s="10"/>
      <c r="F39" s="10"/>
      <c r="G39" s="10"/>
      <c r="H39" s="10"/>
      <c r="I39" s="10"/>
      <c r="K39" s="91"/>
      <c r="L39" s="34"/>
    </row>
    <row r="40" spans="1:12" ht="27.75" thickBot="1" x14ac:dyDescent="0.3">
      <c r="A40" s="3"/>
      <c r="B40" s="27"/>
      <c r="C40" s="28"/>
      <c r="D40" s="28"/>
      <c r="E40" s="28"/>
      <c r="F40" s="28"/>
      <c r="G40" s="28"/>
      <c r="H40" s="28"/>
      <c r="I40" s="28"/>
      <c r="J40" s="28"/>
      <c r="K40" s="70"/>
      <c r="L40" s="29"/>
    </row>
  </sheetData>
  <mergeCells count="2">
    <mergeCell ref="C8:K8"/>
    <mergeCell ref="G15:K16"/>
  </mergeCells>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2"/>
  <sheetViews>
    <sheetView view="pageBreakPreview" topLeftCell="A10" zoomScale="60" zoomScaleNormal="60" workbookViewId="0">
      <selection activeCell="AC41" sqref="AC41"/>
    </sheetView>
  </sheetViews>
  <sheetFormatPr baseColWidth="10" defaultRowHeight="15" x14ac:dyDescent="0.25"/>
  <cols>
    <col min="1" max="1" width="1.140625" customWidth="1"/>
    <col min="2" max="2" width="12.140625" style="31" customWidth="1"/>
    <col min="3" max="3" width="31.42578125" customWidth="1"/>
    <col min="4" max="4" width="10.7109375" style="32" customWidth="1"/>
    <col min="5" max="8" width="10.7109375" customWidth="1"/>
  </cols>
  <sheetData>
    <row r="1" spans="1:22" ht="9" customHeight="1" x14ac:dyDescent="0.25"/>
    <row r="2" spans="1:22" ht="42" customHeight="1" x14ac:dyDescent="0.25">
      <c r="B2" s="166" t="s">
        <v>203</v>
      </c>
      <c r="C2" s="167"/>
      <c r="D2" s="168"/>
      <c r="E2" s="164"/>
      <c r="F2" s="167"/>
      <c r="G2" s="167"/>
      <c r="H2" s="167"/>
      <c r="I2" s="167"/>
      <c r="J2" s="167"/>
    </row>
    <row r="3" spans="1:22" ht="6.75" customHeight="1" thickBot="1" x14ac:dyDescent="0.3">
      <c r="B3" s="87"/>
      <c r="C3" s="46"/>
      <c r="D3" s="49"/>
      <c r="E3" s="50"/>
      <c r="F3" s="46"/>
      <c r="G3" s="46"/>
      <c r="H3" s="46"/>
      <c r="I3" s="46"/>
      <c r="J3" s="46"/>
      <c r="P3" s="46"/>
      <c r="Q3" s="46"/>
    </row>
    <row r="4" spans="1:22" ht="15" customHeight="1" x14ac:dyDescent="0.25">
      <c r="A4" s="79"/>
      <c r="B4" s="80"/>
      <c r="C4" s="38"/>
      <c r="D4" s="81"/>
      <c r="E4" s="38"/>
      <c r="F4" s="38"/>
      <c r="G4" s="38"/>
      <c r="H4" s="38"/>
      <c r="I4" s="38"/>
      <c r="J4" s="38"/>
      <c r="K4" s="38"/>
      <c r="L4" s="38"/>
      <c r="M4" s="38"/>
      <c r="N4" s="38"/>
      <c r="O4" s="38"/>
      <c r="P4" s="38"/>
      <c r="Q4" s="38"/>
      <c r="R4" s="38"/>
      <c r="S4" s="38"/>
      <c r="T4" s="38"/>
      <c r="U4" s="38"/>
      <c r="V4" s="39"/>
    </row>
    <row r="5" spans="1:22" ht="15" customHeight="1" x14ac:dyDescent="0.25">
      <c r="A5" s="82"/>
      <c r="B5" s="55"/>
      <c r="C5" s="46"/>
      <c r="D5" s="52"/>
      <c r="E5" s="46"/>
      <c r="F5" s="46"/>
      <c r="G5" s="46"/>
      <c r="H5" s="46"/>
      <c r="I5" s="46"/>
      <c r="J5" s="46"/>
      <c r="K5" s="46"/>
      <c r="L5" s="46"/>
      <c r="M5" s="46"/>
      <c r="N5" s="83"/>
      <c r="O5" s="46"/>
      <c r="P5" s="46"/>
      <c r="Q5" s="46"/>
      <c r="R5" s="46"/>
      <c r="S5" s="46"/>
      <c r="T5" s="46"/>
      <c r="U5" s="46"/>
      <c r="V5" s="53"/>
    </row>
    <row r="6" spans="1:22" ht="15" customHeight="1" x14ac:dyDescent="0.25">
      <c r="A6" s="82"/>
      <c r="B6" s="84"/>
      <c r="C6" s="84"/>
      <c r="D6" s="52"/>
      <c r="E6" s="46"/>
      <c r="F6" s="46"/>
      <c r="G6" s="46"/>
      <c r="H6" s="46"/>
      <c r="I6" s="46"/>
      <c r="J6" s="46"/>
      <c r="K6" s="46"/>
      <c r="L6" s="46"/>
      <c r="M6" s="46"/>
      <c r="N6" s="83"/>
      <c r="O6" s="46"/>
      <c r="P6" s="46"/>
      <c r="Q6" s="46"/>
      <c r="R6" s="46"/>
      <c r="S6" s="46"/>
      <c r="T6" s="46"/>
      <c r="U6" s="46"/>
      <c r="V6" s="53"/>
    </row>
    <row r="7" spans="1:22" ht="15" customHeight="1" x14ac:dyDescent="0.25">
      <c r="A7" s="82"/>
      <c r="B7" s="84"/>
      <c r="C7" s="84"/>
      <c r="D7" s="52"/>
      <c r="E7" s="46"/>
      <c r="F7" s="46"/>
      <c r="G7" s="46"/>
      <c r="H7" s="46"/>
      <c r="I7" s="46"/>
      <c r="J7" s="46"/>
      <c r="K7" s="46"/>
      <c r="L7" s="46"/>
      <c r="M7" s="46"/>
      <c r="N7" s="83"/>
      <c r="O7" s="46"/>
      <c r="P7" s="46"/>
      <c r="Q7" s="46"/>
      <c r="R7" s="46"/>
      <c r="S7" s="46"/>
      <c r="T7" s="46"/>
      <c r="U7" s="46"/>
      <c r="V7" s="53"/>
    </row>
    <row r="8" spans="1:22" ht="15" customHeight="1" x14ac:dyDescent="0.25">
      <c r="A8" s="82"/>
      <c r="B8" s="84"/>
      <c r="C8" s="84"/>
      <c r="D8" s="52"/>
      <c r="E8" s="46"/>
      <c r="F8" s="46"/>
      <c r="G8" s="46"/>
      <c r="H8" s="46"/>
      <c r="I8" s="46"/>
      <c r="J8" s="46"/>
      <c r="K8" s="46"/>
      <c r="L8" s="46"/>
      <c r="M8" s="46"/>
      <c r="N8" s="83"/>
      <c r="O8" s="46"/>
      <c r="P8" s="46"/>
      <c r="Q8" s="46"/>
      <c r="R8" s="46"/>
      <c r="S8" s="46"/>
      <c r="T8" s="46"/>
      <c r="U8" s="46"/>
      <c r="V8" s="53"/>
    </row>
    <row r="9" spans="1:22" ht="15" customHeight="1" x14ac:dyDescent="0.25">
      <c r="A9" s="82"/>
      <c r="B9" s="84"/>
      <c r="C9" s="84"/>
      <c r="D9" s="52"/>
      <c r="E9" s="46"/>
      <c r="F9" s="46"/>
      <c r="G9" s="46"/>
      <c r="H9" s="46"/>
      <c r="I9" s="46"/>
      <c r="J9" s="46"/>
      <c r="K9" s="46"/>
      <c r="L9" s="46"/>
      <c r="M9" s="46"/>
      <c r="N9" s="83"/>
      <c r="O9" s="46"/>
      <c r="P9" s="46"/>
      <c r="Q9" s="46"/>
      <c r="R9" s="46"/>
      <c r="S9" s="46"/>
      <c r="T9" s="46"/>
      <c r="U9" s="46"/>
      <c r="V9" s="53"/>
    </row>
    <row r="10" spans="1:22" ht="15" customHeight="1" x14ac:dyDescent="0.25">
      <c r="A10" s="82"/>
      <c r="B10" s="84"/>
      <c r="C10" s="84"/>
      <c r="D10" s="52"/>
      <c r="E10" s="46"/>
      <c r="F10" s="46"/>
      <c r="G10" s="46"/>
      <c r="H10" s="46"/>
      <c r="I10" s="46"/>
      <c r="J10" s="46"/>
      <c r="K10" s="46"/>
      <c r="L10" s="46"/>
      <c r="M10" s="46"/>
      <c r="N10" s="83"/>
      <c r="O10" s="46"/>
      <c r="P10" s="46"/>
      <c r="Q10" s="46"/>
      <c r="R10" s="46"/>
      <c r="S10" s="46"/>
      <c r="T10" s="46"/>
      <c r="U10" s="46"/>
      <c r="V10" s="53"/>
    </row>
    <row r="11" spans="1:22" ht="15" customHeight="1" x14ac:dyDescent="0.25">
      <c r="A11" s="82"/>
      <c r="B11" s="84"/>
      <c r="C11" s="84"/>
      <c r="D11" s="52"/>
      <c r="E11" s="46"/>
      <c r="F11" s="46"/>
      <c r="G11" s="46"/>
      <c r="H11" s="46"/>
      <c r="I11" s="46"/>
      <c r="J11" s="46"/>
      <c r="K11" s="46"/>
      <c r="L11" s="46"/>
      <c r="M11" s="46"/>
      <c r="N11" s="83"/>
      <c r="O11" s="46"/>
      <c r="P11" s="46"/>
      <c r="Q11" s="46"/>
      <c r="R11" s="46"/>
      <c r="S11" s="46"/>
      <c r="T11" s="46"/>
      <c r="U11" s="46"/>
      <c r="V11" s="53"/>
    </row>
    <row r="12" spans="1:22" ht="15" customHeight="1" x14ac:dyDescent="0.25">
      <c r="A12" s="82"/>
      <c r="B12" s="84"/>
      <c r="C12" s="84"/>
      <c r="D12" s="52"/>
      <c r="E12" s="46"/>
      <c r="F12" s="46"/>
      <c r="G12" s="46"/>
      <c r="H12" s="46"/>
      <c r="I12" s="46"/>
      <c r="J12" s="46"/>
      <c r="K12" s="46"/>
      <c r="L12" s="46"/>
      <c r="M12" s="46"/>
      <c r="N12" s="83"/>
      <c r="O12" s="46"/>
      <c r="P12" s="46"/>
      <c r="Q12" s="46"/>
      <c r="R12" s="46"/>
      <c r="S12" s="46"/>
      <c r="T12" s="46"/>
      <c r="U12" s="46"/>
      <c r="V12" s="53"/>
    </row>
    <row r="13" spans="1:22" ht="15" customHeight="1" x14ac:dyDescent="0.25">
      <c r="A13" s="82"/>
      <c r="B13" s="84"/>
      <c r="C13" s="84"/>
      <c r="D13" s="52"/>
      <c r="E13" s="46"/>
      <c r="F13" s="46"/>
      <c r="G13" s="46"/>
      <c r="H13" s="46"/>
      <c r="I13" s="46"/>
      <c r="J13" s="46"/>
      <c r="K13" s="46"/>
      <c r="L13" s="46"/>
      <c r="M13" s="46"/>
      <c r="N13" s="83"/>
      <c r="O13" s="46"/>
      <c r="P13" s="46"/>
      <c r="Q13" s="46"/>
      <c r="R13" s="46"/>
      <c r="S13" s="46"/>
      <c r="T13" s="46"/>
      <c r="U13" s="46"/>
      <c r="V13" s="53"/>
    </row>
    <row r="14" spans="1:22" ht="15" customHeight="1" x14ac:dyDescent="0.25">
      <c r="A14" s="82"/>
      <c r="B14" s="84"/>
      <c r="C14" s="84"/>
      <c r="D14" s="52"/>
      <c r="E14" s="46"/>
      <c r="F14" s="46"/>
      <c r="G14" s="46"/>
      <c r="H14" s="46"/>
      <c r="I14" s="46"/>
      <c r="J14" s="46"/>
      <c r="K14" s="46"/>
      <c r="L14" s="46"/>
      <c r="M14" s="46"/>
      <c r="N14" s="83"/>
      <c r="O14" s="46"/>
      <c r="P14" s="46"/>
      <c r="Q14" s="46"/>
      <c r="R14" s="46"/>
      <c r="S14" s="46"/>
      <c r="T14" s="46"/>
      <c r="U14" s="46"/>
      <c r="V14" s="53"/>
    </row>
    <row r="15" spans="1:22" ht="15" customHeight="1" x14ac:dyDescent="0.25">
      <c r="A15" s="82"/>
      <c r="B15" s="84"/>
      <c r="C15" s="84"/>
      <c r="D15" s="52"/>
      <c r="E15" s="46"/>
      <c r="F15" s="46"/>
      <c r="G15" s="46"/>
      <c r="H15" s="46"/>
      <c r="I15" s="46"/>
      <c r="J15" s="46"/>
      <c r="K15" s="46"/>
      <c r="L15" s="46"/>
      <c r="M15" s="46"/>
      <c r="N15" s="83"/>
      <c r="O15" s="46"/>
      <c r="P15" s="46"/>
      <c r="Q15" s="46"/>
      <c r="R15" s="46"/>
      <c r="S15" s="46"/>
      <c r="T15" s="46"/>
      <c r="U15" s="46"/>
      <c r="V15" s="53"/>
    </row>
    <row r="16" spans="1:22" ht="15" customHeight="1" x14ac:dyDescent="0.25">
      <c r="A16" s="82"/>
      <c r="B16" s="84"/>
      <c r="C16" s="84"/>
      <c r="D16" s="52"/>
      <c r="E16" s="46"/>
      <c r="F16" s="46"/>
      <c r="G16" s="46"/>
      <c r="H16" s="46"/>
      <c r="I16" s="46"/>
      <c r="J16" s="46"/>
      <c r="K16" s="46"/>
      <c r="L16" s="46"/>
      <c r="M16" s="46"/>
      <c r="N16" s="83"/>
      <c r="O16" s="46"/>
      <c r="P16" s="46"/>
      <c r="Q16" s="46"/>
      <c r="R16" s="46"/>
      <c r="S16" s="46"/>
      <c r="T16" s="46"/>
      <c r="U16" s="46"/>
      <c r="V16" s="53"/>
    </row>
    <row r="17" spans="1:22" ht="15" customHeight="1" x14ac:dyDescent="0.25">
      <c r="A17" s="82"/>
      <c r="B17" s="84"/>
      <c r="C17" s="84"/>
      <c r="D17" s="52"/>
      <c r="E17" s="46"/>
      <c r="F17" s="46"/>
      <c r="G17" s="46"/>
      <c r="H17" s="46"/>
      <c r="I17" s="46"/>
      <c r="J17" s="46"/>
      <c r="K17" s="46"/>
      <c r="L17" s="46"/>
      <c r="M17" s="46"/>
      <c r="N17" s="156"/>
      <c r="O17" s="46"/>
      <c r="P17" s="46"/>
      <c r="Q17" s="46"/>
      <c r="R17" s="46"/>
      <c r="S17" s="46"/>
      <c r="T17" s="46"/>
      <c r="U17" s="46"/>
      <c r="V17" s="53"/>
    </row>
    <row r="18" spans="1:22" ht="15" customHeight="1" x14ac:dyDescent="0.25">
      <c r="A18" s="82"/>
      <c r="B18" s="84"/>
      <c r="C18" s="84"/>
      <c r="D18" s="52"/>
      <c r="E18" s="46"/>
      <c r="F18" s="46"/>
      <c r="G18" s="46"/>
      <c r="H18" s="46"/>
      <c r="I18" s="46"/>
      <c r="J18" s="46"/>
      <c r="K18" s="46"/>
      <c r="L18" s="46"/>
      <c r="M18" s="46"/>
      <c r="N18" s="156"/>
      <c r="O18" s="46"/>
      <c r="P18" s="46"/>
      <c r="Q18" s="46"/>
      <c r="R18" s="46"/>
      <c r="S18" s="46"/>
      <c r="T18" s="46"/>
      <c r="U18" s="46"/>
      <c r="V18" s="53"/>
    </row>
    <row r="19" spans="1:22" ht="15" customHeight="1" x14ac:dyDescent="0.25">
      <c r="A19" s="82"/>
      <c r="B19" s="84"/>
      <c r="C19" s="84"/>
      <c r="D19" s="52"/>
      <c r="E19" s="46"/>
      <c r="F19" s="46"/>
      <c r="G19" s="46"/>
      <c r="H19" s="46"/>
      <c r="I19" s="46"/>
      <c r="J19" s="46"/>
      <c r="K19" s="46"/>
      <c r="L19" s="46"/>
      <c r="M19" s="46"/>
      <c r="N19" s="156"/>
      <c r="O19" s="46"/>
      <c r="P19" s="46"/>
      <c r="Q19" s="46"/>
      <c r="R19" s="46"/>
      <c r="S19" s="46"/>
      <c r="T19" s="46"/>
      <c r="U19" s="46"/>
      <c r="V19" s="53"/>
    </row>
    <row r="20" spans="1:22" ht="15" customHeight="1" x14ac:dyDescent="0.25">
      <c r="A20" s="82"/>
      <c r="B20" s="84"/>
      <c r="C20" s="84"/>
      <c r="D20" s="52"/>
      <c r="E20" s="46"/>
      <c r="F20" s="46"/>
      <c r="G20" s="46"/>
      <c r="H20" s="46"/>
      <c r="I20" s="46"/>
      <c r="J20" s="46"/>
      <c r="K20" s="46"/>
      <c r="L20" s="46"/>
      <c r="M20" s="46"/>
      <c r="N20" s="156"/>
      <c r="O20" s="46"/>
      <c r="P20" s="46"/>
      <c r="Q20" s="46"/>
      <c r="R20" s="46"/>
      <c r="S20" s="46"/>
      <c r="T20" s="46"/>
      <c r="U20" s="46"/>
      <c r="V20" s="53"/>
    </row>
    <row r="21" spans="1:22" ht="15" customHeight="1" x14ac:dyDescent="0.25">
      <c r="A21" s="82"/>
      <c r="B21" s="84"/>
      <c r="C21" s="84"/>
      <c r="D21" s="52"/>
      <c r="E21" s="46"/>
      <c r="F21" s="46"/>
      <c r="G21" s="46"/>
      <c r="H21" s="46"/>
      <c r="I21" s="46"/>
      <c r="J21" s="46"/>
      <c r="K21" s="46"/>
      <c r="L21" s="46"/>
      <c r="M21" s="46"/>
      <c r="N21" s="156"/>
      <c r="O21" s="46"/>
      <c r="P21" s="46"/>
      <c r="Q21" s="46"/>
      <c r="R21" s="46"/>
      <c r="S21" s="46"/>
      <c r="T21" s="46"/>
      <c r="U21" s="46"/>
      <c r="V21" s="53"/>
    </row>
    <row r="22" spans="1:22" ht="15" customHeight="1" x14ac:dyDescent="0.25">
      <c r="A22" s="82"/>
      <c r="B22" s="84"/>
      <c r="C22" s="84"/>
      <c r="D22" s="52"/>
      <c r="E22" s="46"/>
      <c r="F22" s="46"/>
      <c r="G22" s="46"/>
      <c r="H22" s="46"/>
      <c r="I22" s="46"/>
      <c r="J22" s="46"/>
      <c r="K22" s="46"/>
      <c r="L22" s="46"/>
      <c r="M22" s="46"/>
      <c r="N22" s="156"/>
      <c r="O22" s="46"/>
      <c r="P22" s="46"/>
      <c r="Q22" s="46"/>
      <c r="R22" s="46"/>
      <c r="S22" s="46"/>
      <c r="T22" s="46"/>
      <c r="U22" s="46"/>
      <c r="V22" s="53"/>
    </row>
    <row r="23" spans="1:22" ht="15" customHeight="1" x14ac:dyDescent="0.25">
      <c r="A23" s="82"/>
      <c r="B23" s="84"/>
      <c r="C23" s="84"/>
      <c r="D23" s="52"/>
      <c r="E23" s="46"/>
      <c r="F23" s="46"/>
      <c r="G23" s="46"/>
      <c r="H23" s="46"/>
      <c r="I23" s="46"/>
      <c r="J23" s="46"/>
      <c r="K23" s="46"/>
      <c r="L23" s="46"/>
      <c r="M23" s="46"/>
      <c r="N23" s="156"/>
      <c r="O23" s="46"/>
      <c r="P23" s="46"/>
      <c r="Q23" s="46"/>
      <c r="R23" s="46"/>
      <c r="S23" s="46"/>
      <c r="T23" s="46"/>
      <c r="U23" s="46"/>
      <c r="V23" s="53"/>
    </row>
    <row r="24" spans="1:22" ht="15" customHeight="1" x14ac:dyDescent="0.25">
      <c r="A24" s="82"/>
      <c r="B24" s="84"/>
      <c r="C24" s="84"/>
      <c r="D24" s="52"/>
      <c r="E24" s="46"/>
      <c r="F24" s="46"/>
      <c r="G24" s="46"/>
      <c r="H24" s="46"/>
      <c r="I24" s="46"/>
      <c r="J24" s="46"/>
      <c r="K24" s="46"/>
      <c r="L24" s="46"/>
      <c r="M24" s="46"/>
      <c r="N24" s="156"/>
      <c r="O24" s="46"/>
      <c r="P24" s="46"/>
      <c r="Q24" s="46"/>
      <c r="R24" s="46"/>
      <c r="S24" s="46"/>
      <c r="T24" s="46"/>
      <c r="U24" s="46"/>
      <c r="V24" s="53"/>
    </row>
    <row r="25" spans="1:22" ht="15" customHeight="1" x14ac:dyDescent="0.25">
      <c r="A25" s="82"/>
      <c r="B25" s="84"/>
      <c r="C25" s="84"/>
      <c r="D25" s="52"/>
      <c r="E25" s="46"/>
      <c r="F25" s="46"/>
      <c r="G25" s="46"/>
      <c r="H25" s="46"/>
      <c r="I25" s="46"/>
      <c r="J25" s="46"/>
      <c r="K25" s="46"/>
      <c r="L25" s="46"/>
      <c r="M25" s="46"/>
      <c r="N25" s="156"/>
      <c r="O25" s="46"/>
      <c r="P25" s="46"/>
      <c r="Q25" s="46"/>
      <c r="R25" s="46"/>
      <c r="S25" s="46"/>
      <c r="T25" s="46"/>
      <c r="U25" s="46"/>
      <c r="V25" s="53"/>
    </row>
    <row r="26" spans="1:22" ht="15" customHeight="1" x14ac:dyDescent="0.25">
      <c r="A26" s="82"/>
      <c r="B26" s="84"/>
      <c r="C26" s="84"/>
      <c r="D26" s="52"/>
      <c r="E26" s="46"/>
      <c r="F26" s="46"/>
      <c r="G26" s="46"/>
      <c r="H26" s="46"/>
      <c r="I26" s="46"/>
      <c r="J26" s="46"/>
      <c r="K26" s="46"/>
      <c r="L26" s="46"/>
      <c r="M26" s="46"/>
      <c r="N26" s="156"/>
      <c r="O26" s="46"/>
      <c r="P26" s="46"/>
      <c r="Q26" s="46"/>
      <c r="R26" s="46"/>
      <c r="S26" s="46"/>
      <c r="T26" s="46"/>
      <c r="U26" s="46"/>
      <c r="V26" s="53"/>
    </row>
    <row r="27" spans="1:22" ht="15" customHeight="1" x14ac:dyDescent="0.25">
      <c r="A27" s="82"/>
      <c r="B27" s="55"/>
      <c r="C27" s="84"/>
      <c r="D27" s="52"/>
      <c r="E27" s="46"/>
      <c r="F27" s="46"/>
      <c r="G27" s="46"/>
      <c r="H27" s="46"/>
      <c r="I27" s="46"/>
      <c r="J27" s="46"/>
      <c r="K27" s="46"/>
      <c r="L27" s="46"/>
      <c r="M27" s="46"/>
      <c r="N27" s="156"/>
      <c r="O27" s="46"/>
      <c r="P27" s="46"/>
      <c r="Q27" s="46"/>
      <c r="R27" s="46"/>
      <c r="S27" s="46"/>
      <c r="T27" s="46"/>
      <c r="U27" s="46"/>
      <c r="V27" s="53"/>
    </row>
    <row r="28" spans="1:22" x14ac:dyDescent="0.25">
      <c r="A28" s="82"/>
      <c r="B28" s="55"/>
      <c r="C28" s="84"/>
      <c r="D28" s="46"/>
      <c r="E28" s="46"/>
      <c r="F28" s="46"/>
      <c r="G28" s="46"/>
      <c r="H28" s="46"/>
      <c r="I28" s="46"/>
      <c r="J28" s="46"/>
      <c r="K28" s="46"/>
      <c r="L28" s="46"/>
      <c r="M28" s="46"/>
      <c r="N28" s="156"/>
      <c r="O28" s="46"/>
      <c r="P28" s="46"/>
      <c r="Q28" s="46"/>
      <c r="R28" s="46"/>
      <c r="S28" s="46"/>
      <c r="T28" s="46"/>
      <c r="U28" s="46"/>
      <c r="V28" s="53"/>
    </row>
    <row r="29" spans="1:22" x14ac:dyDescent="0.25">
      <c r="A29" s="82"/>
      <c r="B29" s="55"/>
      <c r="C29" s="84"/>
      <c r="D29" s="46"/>
      <c r="E29" s="46"/>
      <c r="F29" s="46"/>
      <c r="G29" s="46"/>
      <c r="H29" s="46"/>
      <c r="I29" s="46"/>
      <c r="J29" s="46"/>
      <c r="K29" s="46"/>
      <c r="L29" s="46"/>
      <c r="M29" s="55"/>
      <c r="N29" s="55"/>
      <c r="O29" s="55"/>
      <c r="P29" s="46"/>
      <c r="Q29" s="46"/>
      <c r="R29" s="46"/>
      <c r="S29" s="46"/>
      <c r="T29" s="46"/>
      <c r="U29" s="46"/>
      <c r="V29" s="53"/>
    </row>
    <row r="30" spans="1:22" x14ac:dyDescent="0.25">
      <c r="A30" s="82"/>
      <c r="B30" s="55"/>
      <c r="C30" s="84"/>
      <c r="D30" s="46"/>
      <c r="E30" s="46"/>
      <c r="F30" s="46"/>
      <c r="G30" s="46"/>
      <c r="H30" s="46"/>
      <c r="I30" s="46"/>
      <c r="J30" s="46"/>
      <c r="K30" s="46"/>
      <c r="L30" s="46"/>
      <c r="M30" s="55"/>
      <c r="N30" s="55"/>
      <c r="O30" s="55"/>
      <c r="P30" s="46"/>
      <c r="Q30" s="46"/>
      <c r="R30" s="46"/>
      <c r="S30" s="46"/>
      <c r="T30" s="46"/>
      <c r="U30" s="46"/>
      <c r="V30" s="53"/>
    </row>
    <row r="31" spans="1:22" x14ac:dyDescent="0.25">
      <c r="A31" s="82"/>
      <c r="B31" s="55"/>
      <c r="C31" s="84"/>
      <c r="D31" s="46"/>
      <c r="E31" s="46"/>
      <c r="F31" s="46"/>
      <c r="G31" s="46"/>
      <c r="H31" s="46"/>
      <c r="I31" s="46"/>
      <c r="J31" s="46"/>
      <c r="K31" s="46"/>
      <c r="L31" s="46"/>
      <c r="M31" s="55"/>
      <c r="N31" s="55"/>
      <c r="O31" s="55"/>
      <c r="P31" s="46"/>
      <c r="Q31" s="46"/>
      <c r="R31" s="46"/>
      <c r="S31" s="46"/>
      <c r="T31" s="46"/>
      <c r="U31" s="46"/>
      <c r="V31" s="53"/>
    </row>
    <row r="32" spans="1:22" x14ac:dyDescent="0.25">
      <c r="A32" s="82"/>
      <c r="B32" s="55"/>
      <c r="C32" s="84"/>
      <c r="D32" s="46"/>
      <c r="E32" s="46"/>
      <c r="F32" s="46"/>
      <c r="G32" s="46"/>
      <c r="H32" s="46"/>
      <c r="I32" s="46"/>
      <c r="J32" s="46"/>
      <c r="K32" s="46"/>
      <c r="L32" s="46"/>
      <c r="M32" s="55"/>
      <c r="N32" s="55"/>
      <c r="O32" s="55"/>
      <c r="P32" s="46"/>
      <c r="Q32" s="46"/>
      <c r="R32" s="46"/>
      <c r="S32" s="46"/>
      <c r="T32" s="46"/>
      <c r="U32" s="46"/>
      <c r="V32" s="53"/>
    </row>
    <row r="33" spans="1:22" x14ac:dyDescent="0.25">
      <c r="A33" s="82"/>
      <c r="B33" s="55"/>
      <c r="C33" s="84"/>
      <c r="D33" s="46"/>
      <c r="E33" s="46"/>
      <c r="F33" s="46"/>
      <c r="G33" s="46"/>
      <c r="H33" s="46"/>
      <c r="I33" s="46"/>
      <c r="J33" s="46"/>
      <c r="K33" s="46"/>
      <c r="L33" s="46"/>
      <c r="M33" s="55"/>
      <c r="N33" s="55"/>
      <c r="O33" s="55"/>
      <c r="P33" s="46"/>
      <c r="Q33" s="46"/>
      <c r="R33" s="46"/>
      <c r="S33" s="46"/>
      <c r="T33" s="46"/>
      <c r="U33" s="46"/>
      <c r="V33" s="53"/>
    </row>
    <row r="34" spans="1:22" x14ac:dyDescent="0.25">
      <c r="A34" s="82"/>
      <c r="B34" s="55"/>
      <c r="C34" s="84"/>
      <c r="D34" s="46"/>
      <c r="E34" s="46"/>
      <c r="F34" s="46"/>
      <c r="G34" s="46"/>
      <c r="H34" s="46"/>
      <c r="I34" s="46"/>
      <c r="J34" s="46"/>
      <c r="K34" s="46"/>
      <c r="L34" s="46"/>
      <c r="M34" s="55"/>
      <c r="N34" s="55"/>
      <c r="O34" s="55"/>
      <c r="P34" s="46"/>
      <c r="Q34" s="46"/>
      <c r="R34" s="46"/>
      <c r="S34" s="46"/>
      <c r="T34" s="46"/>
      <c r="U34" s="46"/>
      <c r="V34" s="53"/>
    </row>
    <row r="35" spans="1:22" x14ac:dyDescent="0.25">
      <c r="A35" s="82"/>
      <c r="B35" s="55"/>
      <c r="C35" s="84"/>
      <c r="D35" s="46"/>
      <c r="E35" s="46"/>
      <c r="F35" s="46"/>
      <c r="G35" s="46"/>
      <c r="H35" s="46"/>
      <c r="I35" s="46"/>
      <c r="J35" s="46"/>
      <c r="K35" s="46"/>
      <c r="L35" s="46"/>
      <c r="M35" s="55"/>
      <c r="N35" s="55"/>
      <c r="O35" s="55"/>
      <c r="P35" s="46"/>
      <c r="Q35" s="46"/>
      <c r="R35" s="46"/>
      <c r="S35" s="46"/>
      <c r="T35" s="46"/>
      <c r="U35" s="46"/>
      <c r="V35" s="53"/>
    </row>
    <row r="36" spans="1:22" x14ac:dyDescent="0.25">
      <c r="A36" s="82"/>
      <c r="B36" s="55"/>
      <c r="C36" s="84"/>
      <c r="D36" s="46"/>
      <c r="E36" s="46"/>
      <c r="F36" s="46"/>
      <c r="G36" s="46"/>
      <c r="H36" s="46"/>
      <c r="I36" s="46"/>
      <c r="J36" s="46"/>
      <c r="K36" s="46"/>
      <c r="L36" s="46"/>
      <c r="M36" s="55"/>
      <c r="N36" s="55"/>
      <c r="O36" s="55"/>
      <c r="P36" s="46"/>
      <c r="Q36" s="46"/>
      <c r="R36" s="46"/>
      <c r="S36" s="46"/>
      <c r="T36" s="46"/>
      <c r="U36" s="46"/>
      <c r="V36" s="53"/>
    </row>
    <row r="37" spans="1:22" x14ac:dyDescent="0.25">
      <c r="A37" s="82"/>
      <c r="B37" s="55"/>
      <c r="C37" s="84"/>
      <c r="D37" s="46"/>
      <c r="E37" s="46"/>
      <c r="F37" s="46"/>
      <c r="G37" s="46"/>
      <c r="H37" s="46"/>
      <c r="I37" s="46"/>
      <c r="J37" s="46"/>
      <c r="K37" s="46"/>
      <c r="L37" s="46"/>
      <c r="M37" s="55"/>
      <c r="N37" s="55"/>
      <c r="O37" s="55"/>
      <c r="P37" s="46"/>
      <c r="Q37" s="46"/>
      <c r="R37" s="46"/>
      <c r="S37" s="46"/>
      <c r="T37" s="46"/>
      <c r="U37" s="46"/>
      <c r="V37" s="53"/>
    </row>
    <row r="38" spans="1:22" x14ac:dyDescent="0.25">
      <c r="A38" s="82"/>
      <c r="B38" s="55"/>
      <c r="C38" s="84"/>
      <c r="D38" s="46"/>
      <c r="E38" s="46"/>
      <c r="F38" s="46"/>
      <c r="G38" s="46"/>
      <c r="H38" s="46"/>
      <c r="I38" s="46"/>
      <c r="J38" s="46"/>
      <c r="K38" s="46"/>
      <c r="L38" s="46"/>
      <c r="M38" s="55"/>
      <c r="N38" s="55"/>
      <c r="O38" s="55"/>
      <c r="P38" s="46"/>
      <c r="Q38" s="46"/>
      <c r="R38" s="46"/>
      <c r="S38" s="46"/>
      <c r="T38" s="46"/>
      <c r="U38" s="46"/>
      <c r="V38" s="53"/>
    </row>
    <row r="39" spans="1:22" x14ac:dyDescent="0.25">
      <c r="A39" s="82"/>
      <c r="B39" s="55"/>
      <c r="C39" s="84"/>
      <c r="D39" s="46"/>
      <c r="E39" s="46"/>
      <c r="F39" s="46"/>
      <c r="G39" s="46"/>
      <c r="H39" s="46"/>
      <c r="I39" s="46"/>
      <c r="J39" s="46"/>
      <c r="K39" s="46"/>
      <c r="L39" s="46"/>
      <c r="M39" s="55"/>
      <c r="N39" s="55"/>
      <c r="O39" s="55"/>
      <c r="P39" s="46"/>
      <c r="Q39" s="46"/>
      <c r="R39" s="46"/>
      <c r="S39" s="46"/>
      <c r="T39" s="46"/>
      <c r="U39" s="46"/>
      <c r="V39" s="53"/>
    </row>
    <row r="40" spans="1:22" x14ac:dyDescent="0.25">
      <c r="A40" s="82"/>
      <c r="B40" s="55"/>
      <c r="C40" s="84"/>
      <c r="D40" s="46"/>
      <c r="E40" s="46"/>
      <c r="F40" s="46"/>
      <c r="G40" s="46"/>
      <c r="H40" s="46"/>
      <c r="I40" s="46"/>
      <c r="J40" s="46"/>
      <c r="K40" s="46"/>
      <c r="L40" s="46"/>
      <c r="M40" s="55"/>
      <c r="N40" s="55"/>
      <c r="O40" s="55"/>
      <c r="P40" s="46"/>
      <c r="Q40" s="46"/>
      <c r="R40" s="46"/>
      <c r="S40" s="46"/>
      <c r="T40" s="46"/>
      <c r="U40" s="46"/>
      <c r="V40" s="53"/>
    </row>
    <row r="41" spans="1:22" x14ac:dyDescent="0.25">
      <c r="A41" s="82"/>
      <c r="B41" s="55"/>
      <c r="C41" s="84"/>
      <c r="D41" s="46"/>
      <c r="E41" s="46"/>
      <c r="F41" s="46"/>
      <c r="G41" s="46"/>
      <c r="H41" s="46"/>
      <c r="I41" s="46"/>
      <c r="J41" s="46"/>
      <c r="K41" s="46"/>
      <c r="L41" s="46"/>
      <c r="M41" s="55"/>
      <c r="N41" s="55"/>
      <c r="O41" s="55"/>
      <c r="P41" s="46"/>
      <c r="Q41" s="46"/>
      <c r="R41" s="46"/>
      <c r="S41" s="46"/>
      <c r="T41" s="46"/>
      <c r="U41" s="46"/>
      <c r="V41" s="53"/>
    </row>
    <row r="42" spans="1:22" x14ac:dyDescent="0.25">
      <c r="A42" s="82"/>
      <c r="B42" s="55"/>
      <c r="C42" s="84"/>
      <c r="D42" s="46"/>
      <c r="E42" s="46"/>
      <c r="F42" s="46"/>
      <c r="G42" s="46"/>
      <c r="H42" s="46"/>
      <c r="I42" s="46"/>
      <c r="J42" s="46"/>
      <c r="K42" s="46"/>
      <c r="L42" s="46"/>
      <c r="M42" s="55"/>
      <c r="N42" s="55"/>
      <c r="O42" s="55"/>
      <c r="P42" s="55"/>
      <c r="Q42" s="55"/>
      <c r="R42" s="46"/>
      <c r="S42" s="46"/>
      <c r="T42" s="46"/>
      <c r="U42" s="46"/>
      <c r="V42" s="53"/>
    </row>
    <row r="43" spans="1:22" x14ac:dyDescent="0.25">
      <c r="A43" s="82"/>
      <c r="B43" s="55"/>
      <c r="C43" s="84"/>
      <c r="D43" s="46"/>
      <c r="E43" s="46"/>
      <c r="F43" s="46"/>
      <c r="G43" s="46"/>
      <c r="H43" s="46"/>
      <c r="I43" s="46"/>
      <c r="J43" s="46"/>
      <c r="K43" s="46"/>
      <c r="L43" s="46"/>
      <c r="M43" s="55"/>
      <c r="N43" s="55"/>
      <c r="O43" s="55"/>
      <c r="P43" s="55"/>
      <c r="Q43" s="55"/>
      <c r="R43" s="46"/>
      <c r="S43" s="46"/>
      <c r="T43" s="46"/>
      <c r="U43" s="46"/>
      <c r="V43" s="53"/>
    </row>
    <row r="44" spans="1:22" x14ac:dyDescent="0.25">
      <c r="A44" s="82"/>
      <c r="B44" s="55"/>
      <c r="C44" s="84"/>
      <c r="D44" s="46"/>
      <c r="E44" s="46"/>
      <c r="F44" s="46"/>
      <c r="G44" s="46"/>
      <c r="H44" s="46"/>
      <c r="I44" s="46"/>
      <c r="J44" s="46"/>
      <c r="K44" s="46"/>
      <c r="L44" s="46"/>
      <c r="M44" s="55"/>
      <c r="N44" s="55"/>
      <c r="O44" s="55"/>
      <c r="P44" s="55"/>
      <c r="Q44" s="55"/>
      <c r="R44" s="46"/>
      <c r="S44" s="46"/>
      <c r="T44" s="46"/>
      <c r="U44" s="46"/>
      <c r="V44" s="53"/>
    </row>
    <row r="45" spans="1:22" x14ac:dyDescent="0.25">
      <c r="A45" s="82"/>
      <c r="B45" s="55"/>
      <c r="C45" s="84"/>
      <c r="D45" s="46"/>
      <c r="E45" s="46"/>
      <c r="F45" s="46"/>
      <c r="G45" s="46"/>
      <c r="H45" s="46"/>
      <c r="I45" s="46"/>
      <c r="J45" s="46"/>
      <c r="K45" s="46"/>
      <c r="L45" s="46"/>
      <c r="M45" s="55"/>
      <c r="N45" s="55"/>
      <c r="O45" s="55"/>
      <c r="P45" s="55"/>
      <c r="Q45" s="55"/>
      <c r="R45" s="46"/>
      <c r="S45" s="46"/>
      <c r="T45" s="46"/>
      <c r="U45" s="46"/>
      <c r="V45" s="53"/>
    </row>
    <row r="46" spans="1:22" x14ac:dyDescent="0.25">
      <c r="A46" s="82"/>
      <c r="B46" s="55"/>
      <c r="C46" s="84"/>
      <c r="D46" s="46"/>
      <c r="E46" s="46"/>
      <c r="F46" s="46"/>
      <c r="G46" s="46"/>
      <c r="H46" s="46"/>
      <c r="I46" s="46"/>
      <c r="J46" s="46"/>
      <c r="K46" s="46"/>
      <c r="L46" s="46"/>
      <c r="M46" s="55"/>
      <c r="N46" s="55"/>
      <c r="O46" s="55"/>
      <c r="P46" s="55"/>
      <c r="Q46" s="55"/>
      <c r="R46" s="46"/>
      <c r="S46" s="46"/>
      <c r="T46" s="46"/>
      <c r="U46" s="46"/>
      <c r="V46" s="53"/>
    </row>
    <row r="47" spans="1:22" x14ac:dyDescent="0.25">
      <c r="A47" s="82"/>
      <c r="B47" s="55"/>
      <c r="C47" s="84"/>
      <c r="D47" s="46"/>
      <c r="E47" s="46"/>
      <c r="F47" s="46"/>
      <c r="G47" s="46"/>
      <c r="H47" s="46"/>
      <c r="I47" s="46"/>
      <c r="J47" s="46"/>
      <c r="K47" s="46"/>
      <c r="L47" s="46"/>
      <c r="M47" s="55"/>
      <c r="N47" s="55"/>
      <c r="O47" s="55"/>
      <c r="P47" s="55"/>
      <c r="Q47" s="55"/>
      <c r="R47" s="46"/>
      <c r="S47" s="46"/>
      <c r="T47" s="46"/>
      <c r="U47" s="46"/>
      <c r="V47" s="53"/>
    </row>
    <row r="48" spans="1:22" x14ac:dyDescent="0.25">
      <c r="A48" s="82"/>
      <c r="B48" s="55"/>
      <c r="C48" s="84"/>
      <c r="D48" s="46"/>
      <c r="E48" s="46"/>
      <c r="F48" s="46"/>
      <c r="G48" s="46"/>
      <c r="H48" s="46"/>
      <c r="I48" s="46"/>
      <c r="J48" s="46"/>
      <c r="K48" s="46"/>
      <c r="L48" s="46"/>
      <c r="M48" s="55"/>
      <c r="N48" s="55"/>
      <c r="O48" s="55"/>
      <c r="P48" s="55"/>
      <c r="Q48" s="55"/>
      <c r="R48" s="46"/>
      <c r="S48" s="46"/>
      <c r="T48" s="46"/>
      <c r="U48" s="46"/>
      <c r="V48" s="53"/>
    </row>
    <row r="49" spans="1:22" x14ac:dyDescent="0.25">
      <c r="A49" s="82"/>
      <c r="B49" s="55"/>
      <c r="C49" s="84"/>
      <c r="D49" s="46"/>
      <c r="E49" s="46"/>
      <c r="F49" s="46"/>
      <c r="G49" s="46"/>
      <c r="H49" s="46"/>
      <c r="I49" s="46"/>
      <c r="J49" s="46"/>
      <c r="K49" s="46"/>
      <c r="L49" s="46"/>
      <c r="M49" s="55"/>
      <c r="N49" s="55"/>
      <c r="O49" s="55"/>
      <c r="P49" s="55"/>
      <c r="Q49" s="55"/>
      <c r="R49" s="46"/>
      <c r="S49" s="46"/>
      <c r="T49" s="46"/>
      <c r="U49" s="46"/>
      <c r="V49" s="53"/>
    </row>
    <row r="50" spans="1:22" x14ac:dyDescent="0.25">
      <c r="A50" s="82"/>
      <c r="B50" s="55"/>
      <c r="C50" s="84"/>
      <c r="D50" s="46"/>
      <c r="E50" s="46"/>
      <c r="F50" s="46"/>
      <c r="G50" s="46"/>
      <c r="H50" s="46"/>
      <c r="I50" s="46"/>
      <c r="J50" s="46"/>
      <c r="K50" s="46"/>
      <c r="L50" s="46"/>
      <c r="M50" s="55"/>
      <c r="N50" s="55"/>
      <c r="O50" s="55"/>
      <c r="P50" s="55"/>
      <c r="Q50" s="55"/>
      <c r="R50" s="46"/>
      <c r="S50" s="46"/>
      <c r="T50" s="46"/>
      <c r="U50" s="46"/>
      <c r="V50" s="53"/>
    </row>
    <row r="51" spans="1:22" x14ac:dyDescent="0.25">
      <c r="A51" s="82"/>
      <c r="B51" s="55"/>
      <c r="C51" s="84"/>
      <c r="D51" s="46"/>
      <c r="E51" s="46"/>
      <c r="F51" s="46"/>
      <c r="G51" s="46"/>
      <c r="H51" s="46"/>
      <c r="I51" s="46"/>
      <c r="J51" s="46"/>
      <c r="K51" s="46"/>
      <c r="L51" s="46"/>
      <c r="M51" s="55"/>
      <c r="N51" s="55"/>
      <c r="O51" s="55"/>
      <c r="P51" s="55"/>
      <c r="Q51" s="55"/>
      <c r="R51" s="46"/>
      <c r="S51" s="46"/>
      <c r="T51" s="46"/>
      <c r="U51" s="46"/>
      <c r="V51" s="53"/>
    </row>
    <row r="52" spans="1:22" x14ac:dyDescent="0.25">
      <c r="A52" s="46"/>
      <c r="B52" s="55"/>
      <c r="C52" s="84"/>
      <c r="D52" s="46"/>
      <c r="E52" s="46"/>
      <c r="F52" s="46"/>
      <c r="G52" s="46"/>
      <c r="H52" s="46"/>
      <c r="I52" s="46"/>
      <c r="J52" s="46"/>
      <c r="K52" s="46"/>
      <c r="L52" s="46"/>
      <c r="M52" s="55"/>
      <c r="N52" s="55"/>
      <c r="O52" s="55"/>
      <c r="P52" s="55"/>
      <c r="Q52" s="55"/>
      <c r="R52" s="46"/>
      <c r="S52" s="46"/>
      <c r="T52" s="46"/>
      <c r="U52" s="46"/>
      <c r="V52" s="53"/>
    </row>
    <row r="53" spans="1:22" x14ac:dyDescent="0.25">
      <c r="A53" s="46"/>
      <c r="B53" s="55"/>
      <c r="C53" s="84"/>
      <c r="D53" s="46"/>
      <c r="E53" s="46"/>
      <c r="F53" s="46"/>
      <c r="G53" s="46"/>
      <c r="H53" s="46"/>
      <c r="I53" s="46"/>
      <c r="J53" s="46"/>
      <c r="K53" s="46"/>
      <c r="L53" s="46"/>
      <c r="M53" s="55"/>
      <c r="N53" s="55"/>
      <c r="O53" s="55"/>
      <c r="P53" s="46"/>
      <c r="Q53" s="46"/>
      <c r="R53" s="46"/>
      <c r="S53" s="46"/>
      <c r="T53" s="46"/>
      <c r="U53" s="46"/>
      <c r="V53" s="53"/>
    </row>
    <row r="54" spans="1:22" x14ac:dyDescent="0.25">
      <c r="A54" s="46"/>
      <c r="B54" s="55"/>
      <c r="C54" s="84"/>
      <c r="D54" s="46"/>
      <c r="E54" s="46"/>
      <c r="F54" s="46"/>
      <c r="G54" s="46"/>
      <c r="H54" s="46"/>
      <c r="I54" s="46"/>
      <c r="J54" s="46"/>
      <c r="K54" s="46"/>
      <c r="L54" s="46"/>
      <c r="M54" s="55"/>
      <c r="N54" s="55"/>
      <c r="O54" s="55"/>
      <c r="P54" s="46"/>
      <c r="Q54" s="46"/>
      <c r="R54" s="46"/>
      <c r="S54" s="46"/>
      <c r="T54" s="46"/>
      <c r="U54" s="46"/>
      <c r="V54" s="53"/>
    </row>
    <row r="55" spans="1:22" ht="15.75" thickBot="1" x14ac:dyDescent="0.3">
      <c r="A55" s="85"/>
      <c r="V55" s="53"/>
    </row>
    <row r="56" spans="1:22" x14ac:dyDescent="0.25">
      <c r="D56"/>
      <c r="V56" s="53"/>
    </row>
    <row r="57" spans="1:22" x14ac:dyDescent="0.25">
      <c r="D57"/>
      <c r="V57" s="53"/>
    </row>
    <row r="58" spans="1:22" x14ac:dyDescent="0.25">
      <c r="D58"/>
      <c r="V58" s="53"/>
    </row>
    <row r="59" spans="1:22" x14ac:dyDescent="0.25">
      <c r="D59"/>
      <c r="V59" s="53"/>
    </row>
    <row r="60" spans="1:22" x14ac:dyDescent="0.25">
      <c r="D60"/>
      <c r="V60" s="53"/>
    </row>
    <row r="61" spans="1:22" x14ac:dyDescent="0.25">
      <c r="D61"/>
      <c r="V61" s="53"/>
    </row>
    <row r="62" spans="1:22" x14ac:dyDescent="0.25">
      <c r="D62"/>
      <c r="V62" s="53"/>
    </row>
    <row r="63" spans="1:22" x14ac:dyDescent="0.25">
      <c r="D63"/>
      <c r="V63" s="53"/>
    </row>
    <row r="64" spans="1:22" x14ac:dyDescent="0.25">
      <c r="D64"/>
      <c r="V64" s="53"/>
    </row>
    <row r="65" spans="2:22" x14ac:dyDescent="0.25">
      <c r="D65"/>
      <c r="V65" s="53"/>
    </row>
    <row r="66" spans="2:22" x14ac:dyDescent="0.25">
      <c r="D66"/>
      <c r="V66" s="53"/>
    </row>
    <row r="67" spans="2:22" x14ac:dyDescent="0.25">
      <c r="D67"/>
      <c r="V67" s="53"/>
    </row>
    <row r="68" spans="2:22" x14ac:dyDescent="0.25">
      <c r="D68"/>
      <c r="V68" s="53"/>
    </row>
    <row r="69" spans="2:22" ht="15.75" thickBot="1" x14ac:dyDescent="0.3">
      <c r="B69" s="86"/>
      <c r="C69" s="40"/>
      <c r="D69" s="40"/>
      <c r="E69" s="40"/>
      <c r="F69" s="40"/>
      <c r="G69" s="40"/>
      <c r="H69" s="40"/>
      <c r="I69" s="40"/>
      <c r="J69" s="40"/>
      <c r="K69" s="40"/>
      <c r="L69" s="40"/>
      <c r="M69" s="40"/>
      <c r="N69" s="40"/>
      <c r="O69" s="40"/>
      <c r="P69" s="40"/>
      <c r="Q69" s="40"/>
      <c r="R69" s="40"/>
      <c r="S69" s="40"/>
      <c r="T69" s="40"/>
      <c r="U69" s="40"/>
      <c r="V69" s="41"/>
    </row>
    <row r="70" spans="2:22" x14ac:dyDescent="0.25">
      <c r="D70"/>
    </row>
    <row r="71" spans="2:22" x14ac:dyDescent="0.25">
      <c r="D71"/>
    </row>
    <row r="72" spans="2:22" x14ac:dyDescent="0.25">
      <c r="D72"/>
    </row>
    <row r="73" spans="2:22" x14ac:dyDescent="0.25">
      <c r="D73"/>
    </row>
    <row r="74" spans="2:22" x14ac:dyDescent="0.25">
      <c r="D74"/>
    </row>
    <row r="75" spans="2:22" x14ac:dyDescent="0.25">
      <c r="D75"/>
    </row>
    <row r="76" spans="2:22" x14ac:dyDescent="0.25">
      <c r="D76"/>
    </row>
    <row r="77" spans="2:22" x14ac:dyDescent="0.25">
      <c r="D77"/>
    </row>
    <row r="78" spans="2:22" x14ac:dyDescent="0.25">
      <c r="D78"/>
    </row>
    <row r="79" spans="2:22" x14ac:dyDescent="0.25">
      <c r="D79"/>
    </row>
    <row r="80" spans="2:22"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sheetData>
  <pageMargins left="0.70866141732283472" right="0.70866141732283472" top="0.74803149606299213" bottom="0.74803149606299213" header="0.31496062992125984" footer="0.31496062992125984"/>
  <pageSetup paperSize="8" scale="6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7"/>
  <sheetViews>
    <sheetView tabSelected="1" topLeftCell="A16" zoomScale="90" zoomScaleNormal="90" workbookViewId="0">
      <selection activeCell="H17" sqref="H17"/>
    </sheetView>
  </sheetViews>
  <sheetFormatPr baseColWidth="10" defaultRowHeight="15" x14ac:dyDescent="0.25"/>
  <cols>
    <col min="1" max="1" width="5.140625" style="1" customWidth="1"/>
    <col min="2" max="2" width="16.28515625" style="14" customWidth="1"/>
    <col min="3" max="3" width="83.42578125" style="48" customWidth="1"/>
    <col min="4" max="5" width="15.7109375" style="48" customWidth="1"/>
    <col min="6" max="6" width="15.7109375" style="47" customWidth="1"/>
    <col min="7" max="10" width="15.7109375" style="1" customWidth="1"/>
    <col min="11" max="11" width="13.140625" style="1" customWidth="1"/>
    <col min="12" max="16" width="13.28515625" style="1" customWidth="1"/>
    <col min="17" max="44" width="13.28515625" style="14" customWidth="1"/>
    <col min="45" max="16384" width="11.42578125" style="14"/>
  </cols>
  <sheetData>
    <row r="1" spans="1:44" s="24" customFormat="1" ht="5.25" customHeight="1" x14ac:dyDescent="0.25">
      <c r="A1" s="1"/>
      <c r="B1" s="14"/>
      <c r="C1" s="48"/>
      <c r="D1" s="48"/>
      <c r="E1" s="48"/>
      <c r="F1" s="47"/>
      <c r="G1" s="1"/>
      <c r="H1" s="1"/>
      <c r="I1" s="1"/>
      <c r="J1" s="1"/>
      <c r="K1"/>
      <c r="L1" s="1"/>
      <c r="M1" s="1"/>
      <c r="N1" s="1"/>
      <c r="O1" s="1"/>
      <c r="P1" s="1"/>
      <c r="Q1" s="14"/>
      <c r="R1" s="14"/>
    </row>
    <row r="2" spans="1:44" s="24" customFormat="1" ht="15" customHeight="1" x14ac:dyDescent="0.25">
      <c r="A2" s="1"/>
      <c r="B2" s="14"/>
      <c r="C2" s="48"/>
      <c r="D2" s="48"/>
      <c r="E2" s="48"/>
      <c r="F2" s="47"/>
      <c r="G2" s="1"/>
      <c r="H2" s="1"/>
      <c r="I2" s="1"/>
      <c r="J2" s="1"/>
      <c r="K2" s="1"/>
      <c r="L2" s="1"/>
      <c r="M2" s="1"/>
      <c r="N2" s="1"/>
      <c r="O2" s="1"/>
      <c r="P2" s="1"/>
      <c r="Q2" s="14"/>
      <c r="R2" s="14"/>
    </row>
    <row r="3" spans="1:44" s="24" customFormat="1" ht="9" customHeight="1" x14ac:dyDescent="0.25">
      <c r="A3" s="1"/>
      <c r="B3" s="14"/>
      <c r="C3" s="48"/>
      <c r="D3" s="48"/>
      <c r="E3" s="48"/>
      <c r="F3" s="47"/>
      <c r="G3" s="1"/>
      <c r="H3" s="1"/>
      <c r="I3" s="1"/>
      <c r="J3" s="1"/>
      <c r="K3" s="1"/>
      <c r="L3" s="1"/>
      <c r="M3" s="1"/>
      <c r="N3" s="1"/>
      <c r="O3" s="1"/>
      <c r="P3" s="1"/>
      <c r="Q3" s="14"/>
      <c r="R3" s="14"/>
    </row>
    <row r="4" spans="1:44" s="24" customFormat="1" ht="42" customHeight="1" x14ac:dyDescent="0.25">
      <c r="A4" s="1"/>
      <c r="B4" s="163" t="s">
        <v>383</v>
      </c>
      <c r="C4" s="169"/>
      <c r="D4" s="169"/>
      <c r="E4" s="169"/>
      <c r="F4" s="169"/>
      <c r="G4" s="169"/>
      <c r="H4" s="169"/>
      <c r="I4" s="169"/>
      <c r="J4" s="169"/>
      <c r="K4" s="1"/>
      <c r="L4" s="169"/>
      <c r="M4" s="169"/>
      <c r="N4" s="169"/>
      <c r="O4" s="50"/>
      <c r="P4" s="1"/>
      <c r="Q4" s="14"/>
      <c r="R4" s="14"/>
    </row>
    <row r="5" spans="1:44" s="24" customFormat="1" ht="66.75" customHeight="1" x14ac:dyDescent="0.25">
      <c r="A5" s="1"/>
      <c r="B5" s="14"/>
      <c r="C5" s="48"/>
      <c r="D5" s="48"/>
      <c r="E5" s="48"/>
      <c r="F5" s="47"/>
      <c r="G5" s="1"/>
      <c r="H5" s="1"/>
      <c r="I5" s="1"/>
      <c r="J5" s="1"/>
      <c r="K5" s="169"/>
      <c r="L5" s="1"/>
      <c r="M5" s="1"/>
      <c r="N5" s="1"/>
      <c r="O5" s="1"/>
      <c r="P5" s="1"/>
      <c r="Q5" s="14"/>
      <c r="R5" s="14"/>
    </row>
    <row r="6" spans="1:44" s="24" customFormat="1" ht="66.75" customHeight="1" x14ac:dyDescent="0.25">
      <c r="A6" s="1"/>
      <c r="B6" s="14"/>
      <c r="C6" s="48"/>
      <c r="D6" s="48"/>
      <c r="E6" s="48"/>
      <c r="F6" s="47"/>
      <c r="G6" s="1"/>
      <c r="H6" s="1"/>
      <c r="I6" s="1"/>
      <c r="J6" s="1"/>
      <c r="K6" s="1"/>
      <c r="L6" s="1"/>
      <c r="M6" s="1"/>
      <c r="N6" s="1"/>
      <c r="O6" s="1"/>
      <c r="P6" s="1"/>
      <c r="Q6" s="14"/>
      <c r="R6" s="14"/>
    </row>
    <row r="7" spans="1:44" s="24" customFormat="1" ht="66.75" customHeight="1" x14ac:dyDescent="0.25">
      <c r="A7" s="1"/>
      <c r="B7" s="14"/>
      <c r="C7" s="48"/>
      <c r="D7" s="48"/>
      <c r="E7" s="48"/>
      <c r="F7" s="47"/>
      <c r="G7" s="1"/>
      <c r="H7" s="1"/>
      <c r="I7" s="1"/>
      <c r="J7" s="1"/>
      <c r="K7" s="1"/>
      <c r="L7" s="1"/>
      <c r="M7" s="1"/>
      <c r="N7" s="1"/>
      <c r="O7" s="1"/>
      <c r="P7" s="1"/>
      <c r="Q7" s="14"/>
      <c r="R7" s="14"/>
    </row>
    <row r="8" spans="1:44" s="24" customFormat="1" ht="51" customHeight="1" x14ac:dyDescent="0.25">
      <c r="A8" s="1"/>
      <c r="B8" s="14"/>
      <c r="C8" s="48"/>
      <c r="D8" s="48"/>
      <c r="E8" s="48"/>
      <c r="F8" s="47"/>
      <c r="G8" s="1"/>
      <c r="H8" s="1"/>
      <c r="I8" s="1"/>
      <c r="J8" s="1"/>
      <c r="K8" s="1"/>
      <c r="L8" s="1"/>
      <c r="M8" s="1"/>
      <c r="N8" s="1"/>
      <c r="O8" s="1"/>
      <c r="P8" s="1"/>
      <c r="Q8" s="14"/>
      <c r="R8" s="14"/>
    </row>
    <row r="9" spans="1:44" s="24" customFormat="1" ht="39" customHeight="1" x14ac:dyDescent="0.25">
      <c r="A9" s="1"/>
      <c r="B9" s="14"/>
      <c r="C9" s="48"/>
      <c r="D9" s="48"/>
      <c r="E9" s="48"/>
      <c r="F9" s="47"/>
      <c r="G9" s="1"/>
      <c r="H9" s="1"/>
      <c r="I9" s="1"/>
      <c r="J9" s="1"/>
      <c r="K9" s="1"/>
      <c r="L9" s="1"/>
      <c r="M9" s="1"/>
      <c r="N9" s="1"/>
      <c r="O9" s="1"/>
      <c r="P9" s="1"/>
      <c r="Q9" s="14"/>
      <c r="R9" s="14"/>
    </row>
    <row r="10" spans="1:44" s="24" customFormat="1" ht="339.75" customHeight="1" thickBot="1" x14ac:dyDescent="0.3">
      <c r="A10" s="1"/>
      <c r="B10" s="14"/>
      <c r="C10" s="48"/>
      <c r="D10" s="48"/>
      <c r="E10" s="48"/>
      <c r="F10" s="47"/>
      <c r="G10" s="1"/>
      <c r="H10" s="1"/>
      <c r="I10" s="1"/>
      <c r="J10" s="1"/>
      <c r="K10" s="1"/>
      <c r="L10" s="1"/>
      <c r="M10" s="1"/>
      <c r="N10" s="1"/>
      <c r="O10" s="1"/>
      <c r="P10" s="1"/>
      <c r="Q10" s="14"/>
      <c r="R10" s="14"/>
    </row>
    <row r="11" spans="1:44" s="24" customFormat="1" ht="50.25" customHeight="1" x14ac:dyDescent="0.25">
      <c r="A11" s="184"/>
      <c r="B11" s="394"/>
      <c r="C11" s="189"/>
      <c r="D11" s="364"/>
      <c r="E11" s="445"/>
      <c r="F11" s="365" t="s">
        <v>234</v>
      </c>
      <c r="G11" s="365"/>
      <c r="H11" s="366"/>
      <c r="I11" s="367"/>
      <c r="J11" s="395"/>
      <c r="K11" s="464"/>
      <c r="L11" s="395"/>
      <c r="M11" s="395"/>
      <c r="N11" s="395"/>
      <c r="O11" s="395"/>
      <c r="P11" s="395"/>
      <c r="Q11" s="396"/>
      <c r="R11" s="396"/>
      <c r="S11" s="396"/>
      <c r="T11" s="396"/>
      <c r="U11" s="365" t="s">
        <v>239</v>
      </c>
      <c r="V11" s="396"/>
      <c r="W11" s="396"/>
      <c r="X11" s="396"/>
      <c r="Y11" s="396"/>
      <c r="Z11" s="396"/>
      <c r="AA11" s="396"/>
      <c r="AB11" s="396"/>
      <c r="AC11" s="396"/>
      <c r="AD11" s="396"/>
      <c r="AE11" s="396"/>
      <c r="AF11" s="397"/>
      <c r="AG11" s="397"/>
      <c r="AH11" s="397"/>
      <c r="AI11" s="397"/>
      <c r="AJ11" s="397"/>
      <c r="AK11" s="397"/>
      <c r="AL11" s="397"/>
      <c r="AM11" s="397"/>
      <c r="AN11" s="397"/>
      <c r="AO11" s="397"/>
      <c r="AP11" s="397"/>
      <c r="AQ11" s="397"/>
      <c r="AR11" s="398"/>
    </row>
    <row r="12" spans="1:44" s="24" customFormat="1" ht="34.5" customHeight="1" thickBot="1" x14ac:dyDescent="0.3">
      <c r="A12" s="184"/>
      <c r="B12" s="394"/>
      <c r="C12" s="189"/>
      <c r="D12" s="399"/>
      <c r="E12" s="198"/>
      <c r="F12" s="368"/>
      <c r="G12" s="369" t="s">
        <v>388</v>
      </c>
      <c r="H12" s="370"/>
      <c r="I12" s="446"/>
      <c r="J12" s="462" t="s">
        <v>235</v>
      </c>
      <c r="K12" s="463"/>
      <c r="L12" s="400"/>
      <c r="M12" s="401"/>
      <c r="N12" s="402" t="s">
        <v>238</v>
      </c>
      <c r="O12" s="401"/>
      <c r="P12" s="403"/>
      <c r="Q12" s="404"/>
      <c r="R12" s="405"/>
      <c r="S12" s="405"/>
      <c r="T12" s="405"/>
      <c r="U12" s="405"/>
      <c r="V12" s="405"/>
      <c r="W12" s="405"/>
      <c r="X12" s="402" t="s">
        <v>240</v>
      </c>
      <c r="Y12" s="405"/>
      <c r="Z12" s="405"/>
      <c r="AA12" s="405"/>
      <c r="AB12" s="405"/>
      <c r="AC12" s="405"/>
      <c r="AD12" s="405"/>
      <c r="AE12" s="405"/>
      <c r="AF12" s="405"/>
      <c r="AG12" s="405"/>
      <c r="AH12" s="405"/>
      <c r="AI12" s="405"/>
      <c r="AJ12" s="405"/>
      <c r="AK12" s="405"/>
      <c r="AL12" s="405"/>
      <c r="AM12" s="405"/>
      <c r="AN12" s="405"/>
      <c r="AO12" s="405"/>
      <c r="AP12" s="405"/>
      <c r="AQ12" s="405"/>
      <c r="AR12" s="406"/>
    </row>
    <row r="13" spans="1:44" s="51" customFormat="1" ht="98.25" customHeight="1" thickBot="1" x14ac:dyDescent="0.3">
      <c r="A13" s="209" t="s">
        <v>8</v>
      </c>
      <c r="B13" s="209" t="s">
        <v>3</v>
      </c>
      <c r="C13" s="209" t="s">
        <v>2</v>
      </c>
      <c r="D13" s="430" t="s">
        <v>236</v>
      </c>
      <c r="E13" s="431" t="s">
        <v>237</v>
      </c>
      <c r="F13" s="371" t="s">
        <v>7</v>
      </c>
      <c r="G13" s="372" t="s">
        <v>96</v>
      </c>
      <c r="H13" s="373" t="s">
        <v>4</v>
      </c>
      <c r="I13" s="449" t="s">
        <v>236</v>
      </c>
      <c r="J13" s="450" t="s">
        <v>237</v>
      </c>
      <c r="K13" s="407" t="s">
        <v>388</v>
      </c>
      <c r="L13" s="408" t="s">
        <v>390</v>
      </c>
      <c r="M13" s="409" t="s">
        <v>391</v>
      </c>
      <c r="N13" s="409" t="s">
        <v>392</v>
      </c>
      <c r="O13" s="409" t="s">
        <v>393</v>
      </c>
      <c r="P13" s="410" t="s">
        <v>394</v>
      </c>
      <c r="Q13" s="411" t="s">
        <v>241</v>
      </c>
      <c r="R13" s="372" t="s">
        <v>242</v>
      </c>
      <c r="S13" s="372" t="s">
        <v>243</v>
      </c>
      <c r="T13" s="372" t="s">
        <v>244</v>
      </c>
      <c r="U13" s="372" t="s">
        <v>245</v>
      </c>
      <c r="V13" s="412" t="s">
        <v>246</v>
      </c>
      <c r="W13" s="372" t="s">
        <v>247</v>
      </c>
      <c r="X13" s="372" t="s">
        <v>248</v>
      </c>
      <c r="Y13" s="372" t="s">
        <v>249</v>
      </c>
      <c r="Z13" s="372" t="s">
        <v>250</v>
      </c>
      <c r="AA13" s="412" t="s">
        <v>251</v>
      </c>
      <c r="AB13" s="371" t="s">
        <v>252</v>
      </c>
      <c r="AC13" s="372" t="s">
        <v>253</v>
      </c>
      <c r="AD13" s="372" t="s">
        <v>254</v>
      </c>
      <c r="AE13" s="372" t="s">
        <v>255</v>
      </c>
      <c r="AF13" s="372" t="s">
        <v>256</v>
      </c>
      <c r="AG13" s="372" t="s">
        <v>257</v>
      </c>
      <c r="AH13" s="412" t="s">
        <v>258</v>
      </c>
      <c r="AI13" s="371" t="s">
        <v>259</v>
      </c>
      <c r="AJ13" s="412" t="s">
        <v>260</v>
      </c>
      <c r="AK13" s="372" t="s">
        <v>261</v>
      </c>
      <c r="AL13" s="372" t="s">
        <v>262</v>
      </c>
      <c r="AM13" s="372" t="s">
        <v>263</v>
      </c>
      <c r="AN13" s="372" t="s">
        <v>264</v>
      </c>
      <c r="AO13" s="372" t="s">
        <v>265</v>
      </c>
      <c r="AP13" s="372" t="s">
        <v>266</v>
      </c>
      <c r="AQ13" s="372" t="s">
        <v>267</v>
      </c>
      <c r="AR13" s="413" t="s">
        <v>268</v>
      </c>
    </row>
    <row r="14" spans="1:44" s="24" customFormat="1" ht="30" customHeight="1" x14ac:dyDescent="0.25">
      <c r="A14" s="374">
        <v>1</v>
      </c>
      <c r="B14" s="375" t="s">
        <v>58</v>
      </c>
      <c r="C14" s="376" t="s">
        <v>108</v>
      </c>
      <c r="D14" s="432">
        <v>0.68421052631578949</v>
      </c>
      <c r="E14" s="434">
        <v>0.52173913043478259</v>
      </c>
      <c r="F14" s="377">
        <v>26</v>
      </c>
      <c r="G14" s="377">
        <f>+Brutos!BY6</f>
        <v>20</v>
      </c>
      <c r="H14" s="456">
        <f t="shared" ref="H14:H17" si="0">+G14/F14</f>
        <v>0.76923076923076927</v>
      </c>
      <c r="I14" s="451">
        <v>3.0490716110658953</v>
      </c>
      <c r="J14" s="452">
        <v>3.3519606782106783</v>
      </c>
      <c r="K14" s="414">
        <f>Brutos!BX6</f>
        <v>3.4674096459096462</v>
      </c>
      <c r="L14" s="452">
        <f>Brutos!BS6</f>
        <v>3.0694444444444446</v>
      </c>
      <c r="M14" s="452">
        <f>Brutos!BT6</f>
        <v>2.9977777777777779</v>
      </c>
      <c r="N14" s="452">
        <f>Brutos!BU6</f>
        <v>3.8962148962148961</v>
      </c>
      <c r="O14" s="452">
        <f>Brutos!BV6</f>
        <v>3.916666666666667</v>
      </c>
      <c r="P14" s="452">
        <f>Brutos!BW6</f>
        <v>3.4569444444444444</v>
      </c>
      <c r="Q14" s="465">
        <f>+Brutos!AQ6</f>
        <v>3.6111111111111112</v>
      </c>
      <c r="R14" s="452">
        <f>+Brutos!AR6</f>
        <v>3.2222222222222223</v>
      </c>
      <c r="S14" s="452">
        <f>+Brutos!AS6</f>
        <v>3.6666666666666665</v>
      </c>
      <c r="T14" s="452">
        <f>+Brutos!AT6</f>
        <v>4</v>
      </c>
      <c r="U14" s="452">
        <f>+Brutos!AU6</f>
        <v>2.25</v>
      </c>
      <c r="V14" s="466">
        <f>+Brutos!AV6</f>
        <v>1.6666666666666667</v>
      </c>
      <c r="W14" s="452">
        <f>+Brutos!AW6</f>
        <v>3.4444444444444446</v>
      </c>
      <c r="X14" s="452">
        <f>+Brutos!AX6</f>
        <v>2.6</v>
      </c>
      <c r="Y14" s="452">
        <f>+Brutos!AY6</f>
        <v>2.8333333333333335</v>
      </c>
      <c r="Z14" s="452">
        <f>+Brutos!AZ6</f>
        <v>3.1111111111111112</v>
      </c>
      <c r="AA14" s="452">
        <f>+Brutos!BA6</f>
        <v>3</v>
      </c>
      <c r="AB14" s="465">
        <f>+Brutos!BB6</f>
        <v>3.2777777777777777</v>
      </c>
      <c r="AC14" s="452">
        <f>+Brutos!BC6</f>
        <v>4.333333333333333</v>
      </c>
      <c r="AD14" s="452">
        <f>+Brutos!BD6</f>
        <v>4.3888888888888893</v>
      </c>
      <c r="AE14" s="452">
        <f>+Brutos!BE6</f>
        <v>4.384615384615385</v>
      </c>
      <c r="AF14" s="452">
        <f>+Brutos!BF6</f>
        <v>3.8333333333333335</v>
      </c>
      <c r="AG14" s="452">
        <f>+Brutos!BG6</f>
        <v>3.3333333333333335</v>
      </c>
      <c r="AH14" s="466">
        <f>+Brutos!BH6</f>
        <v>3.7222222222222223</v>
      </c>
      <c r="AI14" s="452">
        <f>+Brutos!BI6</f>
        <v>3.6666666666666665</v>
      </c>
      <c r="AJ14" s="452">
        <f>+Brutos!BJ6</f>
        <v>4.166666666666667</v>
      </c>
      <c r="AK14" s="465">
        <f>+Brutos!BK6</f>
        <v>3.6666666666666665</v>
      </c>
      <c r="AL14" s="452">
        <f>+Brutos!BL6</f>
        <v>3.6666666666666665</v>
      </c>
      <c r="AM14" s="452">
        <f>+Brutos!BM6</f>
        <v>3.5</v>
      </c>
      <c r="AN14" s="452">
        <f>+Brutos!BN6</f>
        <v>3.9333333333333331</v>
      </c>
      <c r="AO14" s="452">
        <f>+Brutos!BO6</f>
        <v>2.3333333333333335</v>
      </c>
      <c r="AP14" s="452">
        <f>+Brutos!BP6</f>
        <v>3.6666666666666665</v>
      </c>
      <c r="AQ14" s="452">
        <f>+Brutos!BQ6</f>
        <v>3.2222222222222223</v>
      </c>
      <c r="AR14" s="466">
        <f>+Brutos!BR6</f>
        <v>3.6666666666666665</v>
      </c>
    </row>
    <row r="15" spans="1:44" s="24" customFormat="1" ht="30" customHeight="1" x14ac:dyDescent="0.25">
      <c r="A15" s="378">
        <v>2</v>
      </c>
      <c r="B15" s="379" t="s">
        <v>57</v>
      </c>
      <c r="C15" s="380" t="s">
        <v>107</v>
      </c>
      <c r="D15" s="433">
        <v>0.4</v>
      </c>
      <c r="E15" s="435">
        <v>0.15384615384615385</v>
      </c>
      <c r="F15" s="381">
        <v>18</v>
      </c>
      <c r="G15" s="381">
        <f>+Brutos!BY7</f>
        <v>11</v>
      </c>
      <c r="H15" s="457">
        <f t="shared" si="0"/>
        <v>0.61111111111111116</v>
      </c>
      <c r="I15" s="453">
        <v>3.3641666666666667</v>
      </c>
      <c r="J15" s="454">
        <v>3.3470238095238094</v>
      </c>
      <c r="K15" s="415">
        <f>Brutos!BX7</f>
        <v>3.9683453583453585</v>
      </c>
      <c r="L15" s="454">
        <f>Brutos!BS7</f>
        <v>3.2996632996632993</v>
      </c>
      <c r="M15" s="454">
        <f>Brutos!BT7</f>
        <v>3.9515151515151516</v>
      </c>
      <c r="N15" s="454">
        <f>Brutos!BU7</f>
        <v>4.1948051948051948</v>
      </c>
      <c r="O15" s="454">
        <f>Brutos!BV7</f>
        <v>4.2727272727272725</v>
      </c>
      <c r="P15" s="454">
        <f>Brutos!BW7</f>
        <v>4.1230158730158735</v>
      </c>
      <c r="Q15" s="467">
        <f>+Brutos!AQ7</f>
        <v>3.9090909090909092</v>
      </c>
      <c r="R15" s="454">
        <f>+Brutos!AR7</f>
        <v>4</v>
      </c>
      <c r="S15" s="454">
        <f>+Brutos!AS7</f>
        <v>4</v>
      </c>
      <c r="T15" s="454">
        <f>+Brutos!AT7</f>
        <v>4.1111111111111107</v>
      </c>
      <c r="U15" s="454">
        <f>+Brutos!AU7</f>
        <v>2.3333333333333335</v>
      </c>
      <c r="V15" s="468">
        <f>+Brutos!AV7</f>
        <v>1.4444444444444444</v>
      </c>
      <c r="W15" s="454">
        <f>+Brutos!AW7</f>
        <v>4.2727272727272725</v>
      </c>
      <c r="X15" s="454">
        <f>+Brutos!AX7</f>
        <v>3.6666666666666665</v>
      </c>
      <c r="Y15" s="454">
        <f>+Brutos!AY7</f>
        <v>3.9090909090909092</v>
      </c>
      <c r="Z15" s="454">
        <f>+Brutos!AZ7</f>
        <v>4</v>
      </c>
      <c r="AA15" s="454">
        <f>+Brutos!BA7</f>
        <v>3.9090909090909092</v>
      </c>
      <c r="AB15" s="467">
        <f>+Brutos!BB7</f>
        <v>4</v>
      </c>
      <c r="AC15" s="454">
        <f>+Brutos!BC7</f>
        <v>4.2727272727272725</v>
      </c>
      <c r="AD15" s="454">
        <f>+Brutos!BD7</f>
        <v>4.5454545454545459</v>
      </c>
      <c r="AE15" s="454">
        <f>+Brutos!BE7</f>
        <v>4</v>
      </c>
      <c r="AF15" s="454">
        <f>+Brutos!BF7</f>
        <v>4.0909090909090908</v>
      </c>
      <c r="AG15" s="454">
        <f>+Brutos!BG7</f>
        <v>4</v>
      </c>
      <c r="AH15" s="468">
        <f>+Brutos!BH7</f>
        <v>4.4545454545454541</v>
      </c>
      <c r="AI15" s="454">
        <f>+Brutos!BI7</f>
        <v>4.3636363636363633</v>
      </c>
      <c r="AJ15" s="454">
        <f>+Brutos!BJ7</f>
        <v>4.1818181818181817</v>
      </c>
      <c r="AK15" s="467">
        <f>+Brutos!BK7</f>
        <v>4</v>
      </c>
      <c r="AL15" s="454">
        <f>+Brutos!BL7</f>
        <v>4.2727272727272725</v>
      </c>
      <c r="AM15" s="454">
        <f>+Brutos!BM7</f>
        <v>3.7272727272727271</v>
      </c>
      <c r="AN15" s="454">
        <f>+Brutos!BN7</f>
        <v>4.5</v>
      </c>
      <c r="AO15" s="454">
        <f>+Brutos!BO7</f>
        <v>3.5</v>
      </c>
      <c r="AP15" s="454">
        <f>+Brutos!BP7</f>
        <v>4.5555555555555554</v>
      </c>
      <c r="AQ15" s="454">
        <f>+Brutos!BQ7</f>
        <v>4</v>
      </c>
      <c r="AR15" s="468">
        <f>+Brutos!BR7</f>
        <v>4.4285714285714288</v>
      </c>
    </row>
    <row r="16" spans="1:44" s="24" customFormat="1" ht="30" customHeight="1" x14ac:dyDescent="0.25">
      <c r="A16" s="378">
        <v>3</v>
      </c>
      <c r="B16" s="379" t="s">
        <v>79</v>
      </c>
      <c r="C16" s="380" t="s">
        <v>109</v>
      </c>
      <c r="D16" s="433">
        <v>0.42857142857142855</v>
      </c>
      <c r="E16" s="435">
        <v>0.7142857142857143</v>
      </c>
      <c r="F16" s="381">
        <v>5</v>
      </c>
      <c r="G16" s="381">
        <f>+Brutos!BY8</f>
        <v>4</v>
      </c>
      <c r="H16" s="457">
        <f t="shared" si="0"/>
        <v>0.8</v>
      </c>
      <c r="I16" s="453">
        <v>3.2385714285714284</v>
      </c>
      <c r="J16" s="454">
        <v>3.0700952380952389</v>
      </c>
      <c r="K16" s="415">
        <f>Brutos!BX8</f>
        <v>3.5541666666666671</v>
      </c>
      <c r="L16" s="454">
        <f>Brutos!BS8</f>
        <v>2.5833333333333335</v>
      </c>
      <c r="M16" s="454">
        <f>Brutos!BT8</f>
        <v>3</v>
      </c>
      <c r="N16" s="454">
        <f>Brutos!BU8</f>
        <v>3.75</v>
      </c>
      <c r="O16" s="454">
        <f>Brutos!BV8</f>
        <v>4.25</v>
      </c>
      <c r="P16" s="454">
        <f>Brutos!BW8</f>
        <v>4.1875</v>
      </c>
      <c r="Q16" s="467">
        <f>+Brutos!AQ8</f>
        <v>3.5</v>
      </c>
      <c r="R16" s="454">
        <f>+Brutos!AR8</f>
        <v>2.75</v>
      </c>
      <c r="S16" s="454">
        <f>+Brutos!AS8</f>
        <v>3.25</v>
      </c>
      <c r="T16" s="454">
        <f>+Brutos!AT8</f>
        <v>3</v>
      </c>
      <c r="U16" s="454">
        <f>+Brutos!AU8</f>
        <v>2</v>
      </c>
      <c r="V16" s="468">
        <f>+Brutos!AV8</f>
        <v>1</v>
      </c>
      <c r="W16" s="454">
        <f>+Brutos!AW8</f>
        <v>3.75</v>
      </c>
      <c r="X16" s="454">
        <f>+Brutos!AX8</f>
        <v>2</v>
      </c>
      <c r="Y16" s="454">
        <f>+Brutos!AY8</f>
        <v>3</v>
      </c>
      <c r="Z16" s="454">
        <f>+Brutos!AZ8</f>
        <v>3</v>
      </c>
      <c r="AA16" s="454">
        <f>+Brutos!BA8</f>
        <v>3.25</v>
      </c>
      <c r="AB16" s="467">
        <f>+Brutos!BB8</f>
        <v>3.75</v>
      </c>
      <c r="AC16" s="454">
        <f>+Brutos!BC8</f>
        <v>4.25</v>
      </c>
      <c r="AD16" s="454">
        <f>+Brutos!BD8</f>
        <v>4.5</v>
      </c>
      <c r="AE16" s="454">
        <f>+Brutos!BE8</f>
        <v>4</v>
      </c>
      <c r="AF16" s="454">
        <f>+Brutos!BF8</f>
        <v>2.75</v>
      </c>
      <c r="AG16" s="454">
        <f>+Brutos!BG8</f>
        <v>3</v>
      </c>
      <c r="AH16" s="468">
        <f>+Brutos!BH8</f>
        <v>4</v>
      </c>
      <c r="AI16" s="454">
        <f>+Brutos!BI8</f>
        <v>4</v>
      </c>
      <c r="AJ16" s="454">
        <f>+Brutos!BJ8</f>
        <v>4.5</v>
      </c>
      <c r="AK16" s="467">
        <f>+Brutos!BK8</f>
        <v>4.5</v>
      </c>
      <c r="AL16" s="454">
        <f>+Brutos!BL8</f>
        <v>3.75</v>
      </c>
      <c r="AM16" s="454">
        <f>+Brutos!BM8</f>
        <v>3.5</v>
      </c>
      <c r="AN16" s="454">
        <f>+Brutos!BN8</f>
        <v>5</v>
      </c>
      <c r="AO16" s="454">
        <f>+Brutos!BO8</f>
        <v>3</v>
      </c>
      <c r="AP16" s="454">
        <f>+Brutos!BP8</f>
        <v>5</v>
      </c>
      <c r="AQ16" s="454">
        <f>+Brutos!BQ8</f>
        <v>3.75</v>
      </c>
      <c r="AR16" s="468">
        <f>+Brutos!BR8</f>
        <v>5</v>
      </c>
    </row>
    <row r="17" spans="1:44" s="24" customFormat="1" ht="30" customHeight="1" x14ac:dyDescent="0.25">
      <c r="A17" s="378">
        <v>4</v>
      </c>
      <c r="B17" s="379" t="s">
        <v>74</v>
      </c>
      <c r="C17" s="380" t="s">
        <v>132</v>
      </c>
      <c r="D17" s="433">
        <v>0.5</v>
      </c>
      <c r="E17" s="435">
        <v>1</v>
      </c>
      <c r="F17" s="489">
        <v>1</v>
      </c>
      <c r="G17" s="489">
        <f>+Brutos!BY9</f>
        <v>1</v>
      </c>
      <c r="H17" s="457">
        <f t="shared" si="0"/>
        <v>1</v>
      </c>
      <c r="I17" s="453">
        <v>3.6053968253968249</v>
      </c>
      <c r="J17" s="454">
        <v>3.5671428571428572</v>
      </c>
      <c r="K17" s="415">
        <f>Brutos!BX9</f>
        <v>2.9000000000000004</v>
      </c>
      <c r="L17" s="454">
        <f>Brutos!BS9</f>
        <v>2.2000000000000002</v>
      </c>
      <c r="M17" s="454">
        <f>Brutos!BT9</f>
        <v>3.6</v>
      </c>
      <c r="N17" s="454"/>
      <c r="O17" s="454"/>
      <c r="P17" s="454"/>
      <c r="Q17" s="467">
        <f>+Brutos!AQ9</f>
        <v>3</v>
      </c>
      <c r="R17" s="454">
        <f>+Brutos!AR9</f>
        <v>3</v>
      </c>
      <c r="S17" s="454">
        <f>+Brutos!AS9</f>
        <v>3</v>
      </c>
      <c r="T17" s="454">
        <f>+Brutos!AT9</f>
        <v>1</v>
      </c>
      <c r="U17" s="454">
        <f>+Brutos!AU9</f>
        <v>1</v>
      </c>
      <c r="V17" s="468"/>
      <c r="W17" s="454">
        <f>+Brutos!AW9</f>
        <v>3</v>
      </c>
      <c r="X17" s="454">
        <f>+Brutos!AX9</f>
        <v>5</v>
      </c>
      <c r="Y17" s="454">
        <f>+Brutos!AY9</f>
        <v>3</v>
      </c>
      <c r="Z17" s="454">
        <f>+Brutos!AZ9</f>
        <v>3</v>
      </c>
      <c r="AA17" s="454">
        <f>+Brutos!BA9</f>
        <v>4</v>
      </c>
      <c r="AB17" s="467"/>
      <c r="AC17" s="454"/>
      <c r="AD17" s="454"/>
      <c r="AE17" s="454"/>
      <c r="AF17" s="454"/>
      <c r="AG17" s="454"/>
      <c r="AH17" s="468"/>
      <c r="AI17" s="454"/>
      <c r="AJ17" s="454"/>
      <c r="AK17" s="467"/>
      <c r="AL17" s="454"/>
      <c r="AM17" s="454"/>
      <c r="AN17" s="454"/>
      <c r="AO17" s="454"/>
      <c r="AP17" s="454"/>
      <c r="AQ17" s="454"/>
      <c r="AR17" s="468"/>
    </row>
    <row r="18" spans="1:44" s="24" customFormat="1" ht="30" customHeight="1" x14ac:dyDescent="0.25">
      <c r="A18" s="378">
        <v>5</v>
      </c>
      <c r="B18" s="422" t="s">
        <v>365</v>
      </c>
      <c r="C18" s="363" t="s">
        <v>384</v>
      </c>
      <c r="D18" s="438"/>
      <c r="E18" s="436"/>
      <c r="F18" s="212"/>
      <c r="G18" s="212"/>
      <c r="H18" s="212"/>
      <c r="I18" s="474"/>
      <c r="J18" s="475"/>
      <c r="K18" s="476"/>
      <c r="L18" s="475"/>
      <c r="M18" s="454"/>
      <c r="N18" s="454"/>
      <c r="O18" s="454"/>
      <c r="P18" s="475"/>
      <c r="Q18" s="474"/>
      <c r="R18" s="475"/>
      <c r="S18" s="475"/>
      <c r="T18" s="475"/>
      <c r="U18" s="475"/>
      <c r="V18" s="476"/>
      <c r="W18" s="475"/>
      <c r="X18" s="475"/>
      <c r="Y18" s="475"/>
      <c r="Z18" s="475"/>
      <c r="AA18" s="475"/>
      <c r="AB18" s="474"/>
      <c r="AC18" s="475"/>
      <c r="AD18" s="475"/>
      <c r="AE18" s="475"/>
      <c r="AF18" s="475"/>
      <c r="AG18" s="475"/>
      <c r="AH18" s="476"/>
      <c r="AI18" s="475"/>
      <c r="AJ18" s="475"/>
      <c r="AK18" s="474"/>
      <c r="AL18" s="475"/>
      <c r="AM18" s="475"/>
      <c r="AN18" s="475"/>
      <c r="AO18" s="475"/>
      <c r="AP18" s="475"/>
      <c r="AQ18" s="475"/>
      <c r="AR18" s="476"/>
    </row>
    <row r="19" spans="1:44" s="24" customFormat="1" ht="30" customHeight="1" x14ac:dyDescent="0.25">
      <c r="A19" s="378">
        <v>6</v>
      </c>
      <c r="B19" s="379" t="s">
        <v>61</v>
      </c>
      <c r="C19" s="380" t="s">
        <v>110</v>
      </c>
      <c r="D19" s="433">
        <v>0.72222222222222221</v>
      </c>
      <c r="E19" s="435">
        <v>0.5714285714285714</v>
      </c>
      <c r="F19" s="381">
        <v>12</v>
      </c>
      <c r="G19" s="381">
        <f>+Brutos!BY11</f>
        <v>4</v>
      </c>
      <c r="H19" s="457">
        <f t="shared" ref="H19:H24" si="1">+G19/F19</f>
        <v>0.33333333333333331</v>
      </c>
      <c r="I19" s="453">
        <v>3.573755102040816</v>
      </c>
      <c r="J19" s="454">
        <v>4.0912499999999996</v>
      </c>
      <c r="K19" s="415">
        <f>Brutos!BX11</f>
        <v>4.2067857142857141</v>
      </c>
      <c r="L19" s="454">
        <f>Brutos!BS11</f>
        <v>4</v>
      </c>
      <c r="M19" s="475">
        <f>Brutos!BT11</f>
        <v>3.65</v>
      </c>
      <c r="N19" s="475">
        <f>Brutos!BU11</f>
        <v>4.5714285714285712</v>
      </c>
      <c r="O19" s="475">
        <f>Brutos!BV11</f>
        <v>4.5</v>
      </c>
      <c r="P19" s="454">
        <f>Brutos!BW11</f>
        <v>4.3125</v>
      </c>
      <c r="Q19" s="467">
        <f>+Brutos!AQ11</f>
        <v>4</v>
      </c>
      <c r="R19" s="454">
        <f>+Brutos!AR11</f>
        <v>4.5</v>
      </c>
      <c r="S19" s="454">
        <f>+Brutos!AS11</f>
        <v>4.5</v>
      </c>
      <c r="T19" s="454">
        <f>+Brutos!AT11</f>
        <v>5</v>
      </c>
      <c r="U19" s="454">
        <f>+Brutos!AU11</f>
        <v>3</v>
      </c>
      <c r="V19" s="468">
        <f>+Brutos!AV11</f>
        <v>3</v>
      </c>
      <c r="W19" s="454">
        <f>+Brutos!AW11</f>
        <v>3.75</v>
      </c>
      <c r="X19" s="454">
        <f>+Brutos!AX11</f>
        <v>4</v>
      </c>
      <c r="Y19" s="454">
        <f>+Brutos!AY11</f>
        <v>3.5</v>
      </c>
      <c r="Z19" s="454">
        <f>+Brutos!AZ11</f>
        <v>3.5</v>
      </c>
      <c r="AA19" s="454">
        <f>+Brutos!BA11</f>
        <v>3.5</v>
      </c>
      <c r="AB19" s="467">
        <f>+Brutos!BB11</f>
        <v>5</v>
      </c>
      <c r="AC19" s="454">
        <f>+Brutos!BC11</f>
        <v>5</v>
      </c>
      <c r="AD19" s="454">
        <f>+Brutos!BD11</f>
        <v>5</v>
      </c>
      <c r="AE19" s="454">
        <f>+Brutos!BE11</f>
        <v>5</v>
      </c>
      <c r="AF19" s="454">
        <f>+Brutos!BF11</f>
        <v>3.75</v>
      </c>
      <c r="AG19" s="454">
        <f>+Brutos!BG11</f>
        <v>3.25</v>
      </c>
      <c r="AH19" s="468">
        <f>+Brutos!BH11</f>
        <v>5</v>
      </c>
      <c r="AI19" s="454">
        <f>+Brutos!BI11</f>
        <v>4.5</v>
      </c>
      <c r="AJ19" s="454">
        <f>+Brutos!BJ11</f>
        <v>4.5</v>
      </c>
      <c r="AK19" s="467">
        <f>+Brutos!BK11</f>
        <v>4.5</v>
      </c>
      <c r="AL19" s="454">
        <f>+Brutos!BL11</f>
        <v>4.5</v>
      </c>
      <c r="AM19" s="454">
        <f>+Brutos!BM11</f>
        <v>4.75</v>
      </c>
      <c r="AN19" s="454">
        <f>+Brutos!BN11</f>
        <v>3</v>
      </c>
      <c r="AO19" s="454">
        <f>+Brutos!BO11</f>
        <v>4</v>
      </c>
      <c r="AP19" s="454">
        <f>+Brutos!BP11</f>
        <v>4</v>
      </c>
      <c r="AQ19" s="454">
        <f>+Brutos!BQ11</f>
        <v>4.75</v>
      </c>
      <c r="AR19" s="468">
        <f>+Brutos!BR11</f>
        <v>5</v>
      </c>
    </row>
    <row r="20" spans="1:44" s="24" customFormat="1" ht="30" customHeight="1" x14ac:dyDescent="0.25">
      <c r="A20" s="378">
        <v>7</v>
      </c>
      <c r="B20" s="379" t="s">
        <v>70</v>
      </c>
      <c r="C20" s="380" t="s">
        <v>111</v>
      </c>
      <c r="D20" s="433">
        <v>0.2</v>
      </c>
      <c r="E20" s="435">
        <v>0.25</v>
      </c>
      <c r="F20" s="381">
        <v>11</v>
      </c>
      <c r="G20" s="381">
        <f>+Brutos!BY12</f>
        <v>4</v>
      </c>
      <c r="H20" s="457">
        <f t="shared" si="1"/>
        <v>0.36363636363636365</v>
      </c>
      <c r="I20" s="453">
        <v>3.8930952380952375</v>
      </c>
      <c r="J20" s="454">
        <v>4.2790476190476188</v>
      </c>
      <c r="K20" s="415">
        <f>Brutos!BX12</f>
        <v>4.0249007936507937</v>
      </c>
      <c r="L20" s="454">
        <f>Brutos!BS12</f>
        <v>3.6111111111111107</v>
      </c>
      <c r="M20" s="454">
        <f>Brutos!BT12</f>
        <v>3.25</v>
      </c>
      <c r="N20" s="454">
        <f>Brutos!BU12</f>
        <v>4.3571428571428568</v>
      </c>
      <c r="O20" s="454">
        <f>Brutos!BV12</f>
        <v>4.875</v>
      </c>
      <c r="P20" s="454">
        <f>Brutos!BW12</f>
        <v>4.03125</v>
      </c>
      <c r="Q20" s="467">
        <f>+Brutos!AQ12</f>
        <v>4.25</v>
      </c>
      <c r="R20" s="454">
        <f>+Brutos!AR12</f>
        <v>4</v>
      </c>
      <c r="S20" s="454">
        <f>+Brutos!AS12</f>
        <v>3.75</v>
      </c>
      <c r="T20" s="454">
        <f>+Brutos!AT12</f>
        <v>3.6666666666666665</v>
      </c>
      <c r="U20" s="454">
        <f>+Brutos!AU12</f>
        <v>3.6666666666666665</v>
      </c>
      <c r="V20" s="468">
        <f>+Brutos!AV12</f>
        <v>2.3333333333333335</v>
      </c>
      <c r="W20" s="454">
        <f>+Brutos!AW12</f>
        <v>3.75</v>
      </c>
      <c r="X20" s="454">
        <f>+Brutos!AX12</f>
        <v>3</v>
      </c>
      <c r="Y20" s="454">
        <f>+Brutos!AY12</f>
        <v>3.25</v>
      </c>
      <c r="Z20" s="454">
        <f>+Brutos!AZ12</f>
        <v>3.25</v>
      </c>
      <c r="AA20" s="454">
        <f>+Brutos!BA12</f>
        <v>3</v>
      </c>
      <c r="AB20" s="467">
        <f>+Brutos!BB12</f>
        <v>4</v>
      </c>
      <c r="AC20" s="454">
        <f>+Brutos!BC12</f>
        <v>5</v>
      </c>
      <c r="AD20" s="454">
        <f>+Brutos!BD12</f>
        <v>5</v>
      </c>
      <c r="AE20" s="454">
        <f>+Brutos!BE12</f>
        <v>5</v>
      </c>
      <c r="AF20" s="454">
        <f>+Brutos!BF12</f>
        <v>4</v>
      </c>
      <c r="AG20" s="454">
        <f>+Brutos!BG12</f>
        <v>3.25</v>
      </c>
      <c r="AH20" s="468">
        <f>+Brutos!BH12</f>
        <v>4.25</v>
      </c>
      <c r="AI20" s="454">
        <f>+Brutos!BI12</f>
        <v>4.75</v>
      </c>
      <c r="AJ20" s="454">
        <f>+Brutos!BJ12</f>
        <v>5</v>
      </c>
      <c r="AK20" s="467">
        <f>+Brutos!BK12</f>
        <v>4.75</v>
      </c>
      <c r="AL20" s="454">
        <f>+Brutos!BL12</f>
        <v>4.25</v>
      </c>
      <c r="AM20" s="454">
        <f>+Brutos!BM12</f>
        <v>4.25</v>
      </c>
      <c r="AN20" s="454">
        <f>+Brutos!BN12</f>
        <v>4</v>
      </c>
      <c r="AO20" s="454">
        <f>+Brutos!BO12</f>
        <v>2.3333333333333335</v>
      </c>
      <c r="AP20" s="454">
        <f>+Brutos!BP12</f>
        <v>3.6666666666666665</v>
      </c>
      <c r="AQ20" s="454">
        <f>+Brutos!BQ12</f>
        <v>4</v>
      </c>
      <c r="AR20" s="468">
        <f>+Brutos!BR12</f>
        <v>5</v>
      </c>
    </row>
    <row r="21" spans="1:44" s="24" customFormat="1" ht="30" customHeight="1" x14ac:dyDescent="0.25">
      <c r="A21" s="378">
        <v>8</v>
      </c>
      <c r="B21" s="379" t="s">
        <v>72</v>
      </c>
      <c r="C21" s="380" t="s">
        <v>133</v>
      </c>
      <c r="D21" s="433">
        <v>0.26666666666666666</v>
      </c>
      <c r="E21" s="435">
        <v>0.54545454545454541</v>
      </c>
      <c r="F21" s="381">
        <v>15</v>
      </c>
      <c r="G21" s="381">
        <f>+Brutos!BY13</f>
        <v>4</v>
      </c>
      <c r="H21" s="457">
        <f t="shared" si="1"/>
        <v>0.26666666666666666</v>
      </c>
      <c r="I21" s="453">
        <v>3.292876984126984</v>
      </c>
      <c r="J21" s="454">
        <v>2.585119047619048</v>
      </c>
      <c r="K21" s="415">
        <f>Brutos!BX13</f>
        <v>3.9899999999999998</v>
      </c>
      <c r="L21" s="454">
        <f>Brutos!BS13</f>
        <v>3</v>
      </c>
      <c r="M21" s="454">
        <f>Brutos!BT13</f>
        <v>4.2</v>
      </c>
      <c r="N21" s="454">
        <f>Brutos!BU13</f>
        <v>4.2142857142857144</v>
      </c>
      <c r="O21" s="454">
        <f>Brutos!BV13</f>
        <v>3.75</v>
      </c>
      <c r="P21" s="454">
        <f>Brutos!BW13</f>
        <v>4.7857142857142856</v>
      </c>
      <c r="Q21" s="467">
        <f>+Brutos!AQ13</f>
        <v>4</v>
      </c>
      <c r="R21" s="454">
        <f>+Brutos!AR13</f>
        <v>3.5</v>
      </c>
      <c r="S21" s="454">
        <f>+Brutos!AS13</f>
        <v>3.5</v>
      </c>
      <c r="T21" s="454">
        <f>+Brutos!AT13</f>
        <v>5</v>
      </c>
      <c r="U21" s="454">
        <f>+Brutos!AU13</f>
        <v>1</v>
      </c>
      <c r="V21" s="468">
        <f>+Brutos!AV13</f>
        <v>1</v>
      </c>
      <c r="W21" s="454">
        <f>+Brutos!AW13</f>
        <v>3.5</v>
      </c>
      <c r="X21" s="454">
        <f>+Brutos!AX13</f>
        <v>5</v>
      </c>
      <c r="Y21" s="454">
        <f>+Brutos!AY13</f>
        <v>4</v>
      </c>
      <c r="Z21" s="454">
        <f>+Brutos!AZ13</f>
        <v>4.5</v>
      </c>
      <c r="AA21" s="454">
        <f>+Brutos!BA13</f>
        <v>4</v>
      </c>
      <c r="AB21" s="467">
        <f>+Brutos!BB13</f>
        <v>4.5</v>
      </c>
      <c r="AC21" s="454">
        <f>+Brutos!BC13</f>
        <v>4.5</v>
      </c>
      <c r="AD21" s="454">
        <f>+Brutos!BD13</f>
        <v>4.5</v>
      </c>
      <c r="AE21" s="454">
        <f>+Brutos!BE13</f>
        <v>5</v>
      </c>
      <c r="AF21" s="454">
        <f>+Brutos!BF13</f>
        <v>4</v>
      </c>
      <c r="AG21" s="454">
        <f>+Brutos!BG13</f>
        <v>4</v>
      </c>
      <c r="AH21" s="468">
        <f>+Brutos!BH13</f>
        <v>3</v>
      </c>
      <c r="AI21" s="454">
        <f>+Brutos!BI13</f>
        <v>4</v>
      </c>
      <c r="AJ21" s="454">
        <f>+Brutos!BJ13</f>
        <v>3.5</v>
      </c>
      <c r="AK21" s="467">
        <f>+Brutos!BK13</f>
        <v>4.5</v>
      </c>
      <c r="AL21" s="454">
        <f>+Brutos!BL13</f>
        <v>5</v>
      </c>
      <c r="AM21" s="454">
        <f>+Brutos!BM13</f>
        <v>4.5</v>
      </c>
      <c r="AN21" s="454">
        <f>+Brutos!BN13</f>
        <v>5</v>
      </c>
      <c r="AO21" s="454">
        <f>+Brutos!BO13</f>
        <v>5</v>
      </c>
      <c r="AP21" s="454"/>
      <c r="AQ21" s="454">
        <f>+Brutos!BQ13</f>
        <v>4.5</v>
      </c>
      <c r="AR21" s="468">
        <f>+Brutos!BR13</f>
        <v>5</v>
      </c>
    </row>
    <row r="22" spans="1:44" s="24" customFormat="1" ht="30" customHeight="1" x14ac:dyDescent="0.25">
      <c r="A22" s="378">
        <v>9</v>
      </c>
      <c r="B22" s="379" t="s">
        <v>63</v>
      </c>
      <c r="C22" s="380" t="s">
        <v>112</v>
      </c>
      <c r="D22" s="433">
        <v>0.5</v>
      </c>
      <c r="E22" s="435">
        <v>0.66666666666666663</v>
      </c>
      <c r="F22" s="381">
        <v>8</v>
      </c>
      <c r="G22" s="381">
        <f>+Brutos!BY14</f>
        <v>5</v>
      </c>
      <c r="H22" s="457">
        <f t="shared" si="1"/>
        <v>0.625</v>
      </c>
      <c r="I22" s="453">
        <v>3.1537142857142855</v>
      </c>
      <c r="J22" s="454">
        <v>3.1074574829931976</v>
      </c>
      <c r="K22" s="415">
        <f>Brutos!BX14</f>
        <v>3.7326785714285711</v>
      </c>
      <c r="L22" s="454">
        <f>Brutos!BS14</f>
        <v>2.7083333333333335</v>
      </c>
      <c r="M22" s="454">
        <f>Brutos!BT14</f>
        <v>3.9</v>
      </c>
      <c r="N22" s="454">
        <f>Brutos!BU14</f>
        <v>4.3571428571428568</v>
      </c>
      <c r="O22" s="454">
        <f>Brutos!BV14</f>
        <v>3.625</v>
      </c>
      <c r="P22" s="454">
        <f>Brutos!BW14</f>
        <v>4.072916666666667</v>
      </c>
      <c r="Q22" s="467">
        <f>+Brutos!AQ14</f>
        <v>4.5</v>
      </c>
      <c r="R22" s="454">
        <f>+Brutos!AR14</f>
        <v>3.5</v>
      </c>
      <c r="S22" s="454">
        <f>+Brutos!AS14</f>
        <v>3.25</v>
      </c>
      <c r="T22" s="454">
        <f>+Brutos!AT14</f>
        <v>3</v>
      </c>
      <c r="U22" s="454">
        <f>+Brutos!AU14</f>
        <v>1</v>
      </c>
      <c r="V22" s="468">
        <f>+Brutos!AV14</f>
        <v>1</v>
      </c>
      <c r="W22" s="454">
        <f>+Brutos!AW14</f>
        <v>4.5</v>
      </c>
      <c r="X22" s="454">
        <f>+Brutos!AX14</f>
        <v>1</v>
      </c>
      <c r="Y22" s="454">
        <f>+Brutos!AY14</f>
        <v>4.75</v>
      </c>
      <c r="Z22" s="454">
        <f>+Brutos!AZ14</f>
        <v>4.75</v>
      </c>
      <c r="AA22" s="454">
        <f>+Brutos!BA14</f>
        <v>4.5</v>
      </c>
      <c r="AB22" s="467">
        <f>+Brutos!BB14</f>
        <v>4</v>
      </c>
      <c r="AC22" s="454">
        <f>+Brutos!BC14</f>
        <v>4</v>
      </c>
      <c r="AD22" s="454">
        <f>+Brutos!BD14</f>
        <v>4</v>
      </c>
      <c r="AE22" s="454">
        <f>+Brutos!BE14</f>
        <v>5</v>
      </c>
      <c r="AF22" s="454">
        <f>+Brutos!BF14</f>
        <v>4.75</v>
      </c>
      <c r="AG22" s="454">
        <f>+Brutos!BG14</f>
        <v>4.5</v>
      </c>
      <c r="AH22" s="468">
        <f>+Brutos!BH14</f>
        <v>4.25</v>
      </c>
      <c r="AI22" s="454">
        <f>+Brutos!BI14</f>
        <v>3.5</v>
      </c>
      <c r="AJ22" s="454">
        <f>+Brutos!BJ14</f>
        <v>3.75</v>
      </c>
      <c r="AK22" s="467">
        <f>+Brutos!BK14</f>
        <v>5</v>
      </c>
      <c r="AL22" s="454">
        <f>+Brutos!BL14</f>
        <v>3.75</v>
      </c>
      <c r="AM22" s="454">
        <f>+Brutos!BM14</f>
        <v>3.75</v>
      </c>
      <c r="AN22" s="454">
        <f>+Brutos!BN14</f>
        <v>5</v>
      </c>
      <c r="AO22" s="454">
        <f>+Brutos!BO14</f>
        <v>3.6666666666666665</v>
      </c>
      <c r="AP22" s="454">
        <f>+Brutos!BP14</f>
        <v>4</v>
      </c>
      <c r="AQ22" s="454">
        <f>+Brutos!BQ14</f>
        <v>3.75</v>
      </c>
      <c r="AR22" s="468">
        <f>+Brutos!BR14</f>
        <v>3.6666666666666665</v>
      </c>
    </row>
    <row r="23" spans="1:44" s="24" customFormat="1" ht="30" customHeight="1" x14ac:dyDescent="0.25">
      <c r="A23" s="378">
        <v>10</v>
      </c>
      <c r="B23" s="379" t="s">
        <v>64</v>
      </c>
      <c r="C23" s="380" t="s">
        <v>113</v>
      </c>
      <c r="D23" s="433">
        <v>0.53846153846153844</v>
      </c>
      <c r="E23" s="435">
        <v>0.25</v>
      </c>
      <c r="F23" s="381">
        <v>11</v>
      </c>
      <c r="G23" s="381">
        <f>+Brutos!BY15</f>
        <v>6</v>
      </c>
      <c r="H23" s="457">
        <f t="shared" si="1"/>
        <v>0.54545454545454541</v>
      </c>
      <c r="I23" s="453">
        <v>2.9628174603174604</v>
      </c>
      <c r="J23" s="454">
        <v>3.6841269841269844</v>
      </c>
      <c r="K23" s="415">
        <f>Brutos!BX15</f>
        <v>3.5001587301587298</v>
      </c>
      <c r="L23" s="454">
        <f>Brutos!BS15</f>
        <v>2.7388888888888889</v>
      </c>
      <c r="M23" s="454">
        <f>Brutos!BT15</f>
        <v>3.6666666666666665</v>
      </c>
      <c r="N23" s="454">
        <f>Brutos!BU15</f>
        <v>4.0952380952380958</v>
      </c>
      <c r="O23" s="454">
        <f>Brutos!BV15</f>
        <v>3.5</v>
      </c>
      <c r="P23" s="454">
        <f>Brutos!BW15</f>
        <v>3.5</v>
      </c>
      <c r="Q23" s="467">
        <f>+Brutos!AQ15</f>
        <v>3.1666666666666665</v>
      </c>
      <c r="R23" s="454">
        <f>+Brutos!AR15</f>
        <v>3.3333333333333335</v>
      </c>
      <c r="S23" s="454">
        <f>+Brutos!AS15</f>
        <v>3.3333333333333335</v>
      </c>
      <c r="T23" s="454">
        <f>+Brutos!AT15</f>
        <v>2.3333333333333335</v>
      </c>
      <c r="U23" s="454">
        <f>+Brutos!AU15</f>
        <v>1.6666666666666667</v>
      </c>
      <c r="V23" s="468">
        <f>+Brutos!AV15</f>
        <v>2.6</v>
      </c>
      <c r="W23" s="454">
        <f>+Brutos!AW15</f>
        <v>3.8333333333333335</v>
      </c>
      <c r="X23" s="454">
        <f>+Brutos!AX15</f>
        <v>3.6666666666666665</v>
      </c>
      <c r="Y23" s="454">
        <f>+Brutos!AY15</f>
        <v>3.6666666666666665</v>
      </c>
      <c r="Z23" s="454">
        <f>+Brutos!AZ15</f>
        <v>3.3333333333333335</v>
      </c>
      <c r="AA23" s="454">
        <f>+Brutos!BA15</f>
        <v>3.8333333333333335</v>
      </c>
      <c r="AB23" s="467">
        <f>+Brutos!BB15</f>
        <v>4</v>
      </c>
      <c r="AC23" s="454">
        <f>+Brutos!BC15</f>
        <v>5</v>
      </c>
      <c r="AD23" s="454">
        <f>+Brutos!BD15</f>
        <v>5</v>
      </c>
      <c r="AE23" s="454">
        <f>+Brutos!BE15</f>
        <v>4</v>
      </c>
      <c r="AF23" s="454">
        <f>+Brutos!BF15</f>
        <v>3.6666666666666665</v>
      </c>
      <c r="AG23" s="454">
        <f>+Brutos!BG15</f>
        <v>3.6666666666666665</v>
      </c>
      <c r="AH23" s="468">
        <f>+Brutos!BH15</f>
        <v>3.3333333333333335</v>
      </c>
      <c r="AI23" s="454">
        <f>+Brutos!BI15</f>
        <v>3.3333333333333335</v>
      </c>
      <c r="AJ23" s="454">
        <f>+Brutos!BJ15</f>
        <v>3.6666666666666665</v>
      </c>
      <c r="AK23" s="467">
        <f>+Brutos!BK15</f>
        <v>3.8333333333333335</v>
      </c>
      <c r="AL23" s="454">
        <f>+Brutos!BL15</f>
        <v>4</v>
      </c>
      <c r="AM23" s="454">
        <f>+Brutos!BM15</f>
        <v>3.3333333333333335</v>
      </c>
      <c r="AN23" s="454">
        <f>+Brutos!BN15</f>
        <v>4.333333333333333</v>
      </c>
      <c r="AO23" s="454">
        <f>+Brutos!BO15</f>
        <v>2</v>
      </c>
      <c r="AP23" s="454">
        <f>+Brutos!BP15</f>
        <v>3</v>
      </c>
      <c r="AQ23" s="454">
        <f>+Brutos!BQ15</f>
        <v>3.8333333333333335</v>
      </c>
      <c r="AR23" s="468">
        <f>+Brutos!BR15</f>
        <v>3.6666666666666665</v>
      </c>
    </row>
    <row r="24" spans="1:44" s="24" customFormat="1" ht="30" customHeight="1" x14ac:dyDescent="0.25">
      <c r="A24" s="378">
        <v>11</v>
      </c>
      <c r="B24" s="379" t="s">
        <v>221</v>
      </c>
      <c r="C24" s="380" t="s">
        <v>229</v>
      </c>
      <c r="D24" s="433"/>
      <c r="E24" s="435"/>
      <c r="F24" s="381">
        <v>9</v>
      </c>
      <c r="G24" s="381">
        <f>+Brutos!BY16</f>
        <v>6</v>
      </c>
      <c r="H24" s="457">
        <f t="shared" si="1"/>
        <v>0.66666666666666663</v>
      </c>
      <c r="I24" s="477"/>
      <c r="J24" s="475"/>
      <c r="K24" s="415">
        <f>Brutos!BX16</f>
        <v>3.7558730158730165</v>
      </c>
      <c r="L24" s="454">
        <f>Brutos!BS16</f>
        <v>3.1555555555555554</v>
      </c>
      <c r="M24" s="454">
        <f>Brutos!BT16</f>
        <v>3.3333333333333335</v>
      </c>
      <c r="N24" s="454">
        <f>Brutos!BU16</f>
        <v>4.1904761904761907</v>
      </c>
      <c r="O24" s="454">
        <f>Brutos!BV16</f>
        <v>4.3333333333333339</v>
      </c>
      <c r="P24" s="454">
        <f>Brutos!BW16</f>
        <v>3.7666666666666666</v>
      </c>
      <c r="Q24" s="467">
        <f>+Brutos!AQ16</f>
        <v>3.6666666666666665</v>
      </c>
      <c r="R24" s="454">
        <f>+Brutos!AR16</f>
        <v>3.6666666666666665</v>
      </c>
      <c r="S24" s="454">
        <f>+Brutos!AS16</f>
        <v>3</v>
      </c>
      <c r="T24" s="454">
        <f>+Brutos!AT16</f>
        <v>3.6666666666666665</v>
      </c>
      <c r="U24" s="454">
        <f>+Brutos!AU16</f>
        <v>2.3333333333333335</v>
      </c>
      <c r="V24" s="468">
        <f>+Brutos!AV16</f>
        <v>2.6</v>
      </c>
      <c r="W24" s="454">
        <f>+Brutos!AW16</f>
        <v>3.5</v>
      </c>
      <c r="X24" s="454">
        <f>+Brutos!AX16</f>
        <v>2.3333333333333335</v>
      </c>
      <c r="Y24" s="454">
        <f>+Brutos!AY16</f>
        <v>3.5</v>
      </c>
      <c r="Z24" s="454">
        <f>+Brutos!AZ16</f>
        <v>3.8333333333333335</v>
      </c>
      <c r="AA24" s="454">
        <f>+Brutos!BA16</f>
        <v>3.5</v>
      </c>
      <c r="AB24" s="467">
        <f>+Brutos!BB16</f>
        <v>3.5</v>
      </c>
      <c r="AC24" s="454">
        <f>+Brutos!BC16</f>
        <v>4.833333333333333</v>
      </c>
      <c r="AD24" s="454">
        <f>+Brutos!BD16</f>
        <v>4.666666666666667</v>
      </c>
      <c r="AE24" s="454">
        <f>+Brutos!BE16</f>
        <v>4.333333333333333</v>
      </c>
      <c r="AF24" s="454">
        <f>+Brutos!BF16</f>
        <v>4.166666666666667</v>
      </c>
      <c r="AG24" s="454">
        <f>+Brutos!BG16</f>
        <v>3.8333333333333335</v>
      </c>
      <c r="AH24" s="468">
        <f>+Brutos!BH16</f>
        <v>4</v>
      </c>
      <c r="AI24" s="454">
        <f>+Brutos!BI16</f>
        <v>4</v>
      </c>
      <c r="AJ24" s="454">
        <f>+Brutos!BJ16</f>
        <v>4.666666666666667</v>
      </c>
      <c r="AK24" s="467">
        <f>+Brutos!BK16</f>
        <v>4.166666666666667</v>
      </c>
      <c r="AL24" s="454">
        <f>+Brutos!BL16</f>
        <v>4.5</v>
      </c>
      <c r="AM24" s="454">
        <f>+Brutos!BM16</f>
        <v>3.5</v>
      </c>
      <c r="AN24" s="454">
        <f>+Brutos!BN16</f>
        <v>3.6666666666666665</v>
      </c>
      <c r="AO24" s="454">
        <f>+Brutos!BO16</f>
        <v>3.4</v>
      </c>
      <c r="AP24" s="454">
        <f>+Brutos!BP16</f>
        <v>3.4</v>
      </c>
      <c r="AQ24" s="454">
        <f>+Brutos!BQ16</f>
        <v>3.8333333333333335</v>
      </c>
      <c r="AR24" s="468">
        <f>+Brutos!BR16</f>
        <v>3.6666666666666665</v>
      </c>
    </row>
    <row r="25" spans="1:44" s="24" customFormat="1" ht="30" customHeight="1" x14ac:dyDescent="0.25">
      <c r="A25" s="378">
        <v>12</v>
      </c>
      <c r="B25" s="363" t="s">
        <v>366</v>
      </c>
      <c r="C25" s="423" t="s">
        <v>386</v>
      </c>
      <c r="D25" s="438"/>
      <c r="E25" s="436"/>
      <c r="F25" s="212"/>
      <c r="G25" s="212"/>
      <c r="H25" s="212"/>
      <c r="I25" s="474"/>
      <c r="J25" s="475"/>
      <c r="K25" s="476"/>
      <c r="L25" s="475"/>
      <c r="M25" s="454"/>
      <c r="N25" s="454"/>
      <c r="O25" s="454"/>
      <c r="P25" s="475"/>
      <c r="Q25" s="474"/>
      <c r="R25" s="475"/>
      <c r="S25" s="475"/>
      <c r="T25" s="475"/>
      <c r="U25" s="475"/>
      <c r="V25" s="476"/>
      <c r="W25" s="475"/>
      <c r="X25" s="475"/>
      <c r="Y25" s="475"/>
      <c r="Z25" s="475"/>
      <c r="AA25" s="475"/>
      <c r="AB25" s="474"/>
      <c r="AC25" s="475"/>
      <c r="AD25" s="475"/>
      <c r="AE25" s="475"/>
      <c r="AF25" s="475"/>
      <c r="AG25" s="475"/>
      <c r="AH25" s="476"/>
      <c r="AI25" s="475"/>
      <c r="AJ25" s="475"/>
      <c r="AK25" s="474"/>
      <c r="AL25" s="475"/>
      <c r="AM25" s="475"/>
      <c r="AN25" s="475"/>
      <c r="AO25" s="475"/>
      <c r="AP25" s="475"/>
      <c r="AQ25" s="475"/>
      <c r="AR25" s="476"/>
    </row>
    <row r="26" spans="1:44" s="24" customFormat="1" ht="30" customHeight="1" x14ac:dyDescent="0.25">
      <c r="A26" s="378">
        <v>13</v>
      </c>
      <c r="B26" s="379" t="s">
        <v>53</v>
      </c>
      <c r="C26" s="380" t="s">
        <v>114</v>
      </c>
      <c r="D26" s="433">
        <v>0.33333333333333331</v>
      </c>
      <c r="E26" s="435">
        <v>0.375</v>
      </c>
      <c r="F26" s="381">
        <v>10</v>
      </c>
      <c r="G26" s="381">
        <f>+Brutos!BY18</f>
        <v>5</v>
      </c>
      <c r="H26" s="457">
        <f t="shared" ref="H26:H44" si="2">+G26/F26</f>
        <v>0.5</v>
      </c>
      <c r="I26" s="453">
        <v>4.288095238095238</v>
      </c>
      <c r="J26" s="454">
        <v>3.3140476190476194</v>
      </c>
      <c r="K26" s="415">
        <f>Brutos!BX18</f>
        <v>3.4185714285714282</v>
      </c>
      <c r="L26" s="454">
        <f>Brutos!BS18</f>
        <v>2.875</v>
      </c>
      <c r="M26" s="475">
        <f>Brutos!BT18</f>
        <v>3.45</v>
      </c>
      <c r="N26" s="475">
        <f>Brutos!BU18</f>
        <v>3.1428571428571428</v>
      </c>
      <c r="O26" s="475">
        <f>Brutos!BV18</f>
        <v>3.75</v>
      </c>
      <c r="P26" s="454">
        <f>Brutos!BW18</f>
        <v>3.875</v>
      </c>
      <c r="Q26" s="467">
        <f>+Brutos!AQ18</f>
        <v>4</v>
      </c>
      <c r="R26" s="454">
        <f>+Brutos!AR18</f>
        <v>3.75</v>
      </c>
      <c r="S26" s="454">
        <f>+Brutos!AS18</f>
        <v>3.5</v>
      </c>
      <c r="T26" s="454">
        <f>+Brutos!AT18</f>
        <v>3</v>
      </c>
      <c r="U26" s="454">
        <f>+Brutos!AU18</f>
        <v>2</v>
      </c>
      <c r="V26" s="468">
        <f>+Brutos!AV18</f>
        <v>1</v>
      </c>
      <c r="W26" s="454">
        <f>+Brutos!AW18</f>
        <v>4.25</v>
      </c>
      <c r="X26" s="454">
        <f>+Brutos!AX18</f>
        <v>2</v>
      </c>
      <c r="Y26" s="454">
        <f>+Brutos!AY18</f>
        <v>3.5</v>
      </c>
      <c r="Z26" s="454">
        <f>+Brutos!AZ18</f>
        <v>3.5</v>
      </c>
      <c r="AA26" s="454">
        <f>+Brutos!BA18</f>
        <v>4</v>
      </c>
      <c r="AB26" s="467">
        <f>+Brutos!BB18</f>
        <v>3.5</v>
      </c>
      <c r="AC26" s="454">
        <f>+Brutos!BC18</f>
        <v>3</v>
      </c>
      <c r="AD26" s="454">
        <f>+Brutos!BD18</f>
        <v>3</v>
      </c>
      <c r="AE26" s="454">
        <f>+Brutos!BE18</f>
        <v>2</v>
      </c>
      <c r="AF26" s="454">
        <f>+Brutos!BF18</f>
        <v>3.75</v>
      </c>
      <c r="AG26" s="454">
        <f>+Brutos!BG18</f>
        <v>3.25</v>
      </c>
      <c r="AH26" s="468">
        <f>+Brutos!BH18</f>
        <v>3.5</v>
      </c>
      <c r="AI26" s="454">
        <f>+Brutos!BI18</f>
        <v>3.75</v>
      </c>
      <c r="AJ26" s="454">
        <f>+Brutos!BJ18</f>
        <v>3.75</v>
      </c>
      <c r="AK26" s="467">
        <f>+Brutos!BK18</f>
        <v>4</v>
      </c>
      <c r="AL26" s="454">
        <f>+Brutos!BL18</f>
        <v>4</v>
      </c>
      <c r="AM26" s="454">
        <f>+Brutos!BM18</f>
        <v>3.5</v>
      </c>
      <c r="AN26" s="454">
        <f>+Brutos!BN18</f>
        <v>5</v>
      </c>
      <c r="AO26" s="454">
        <f>+Brutos!BO18</f>
        <v>3</v>
      </c>
      <c r="AP26" s="454">
        <f>+Brutos!BP18</f>
        <v>4</v>
      </c>
      <c r="AQ26" s="454">
        <f>+Brutos!BQ18</f>
        <v>3.5</v>
      </c>
      <c r="AR26" s="468">
        <f>+Brutos!BR18</f>
        <v>4</v>
      </c>
    </row>
    <row r="27" spans="1:44" s="24" customFormat="1" ht="30" customHeight="1" x14ac:dyDescent="0.25">
      <c r="A27" s="378">
        <v>14</v>
      </c>
      <c r="B27" s="379" t="s">
        <v>66</v>
      </c>
      <c r="C27" s="380" t="s">
        <v>115</v>
      </c>
      <c r="D27" s="433">
        <v>0.57894736842105265</v>
      </c>
      <c r="E27" s="435">
        <v>0.1111111111111111</v>
      </c>
      <c r="F27" s="381">
        <v>12</v>
      </c>
      <c r="G27" s="381">
        <f>+Brutos!BY19</f>
        <v>4</v>
      </c>
      <c r="H27" s="457">
        <f t="shared" si="2"/>
        <v>0.33333333333333331</v>
      </c>
      <c r="I27" s="453">
        <v>3.7140154950869233</v>
      </c>
      <c r="J27" s="454">
        <v>4.3495238095238093</v>
      </c>
      <c r="K27" s="415">
        <f>Brutos!BX19</f>
        <v>3.84</v>
      </c>
      <c r="L27" s="454">
        <f>Brutos!BS19</f>
        <v>2.8333333333333335</v>
      </c>
      <c r="M27" s="454">
        <f>Brutos!BT19</f>
        <v>3.8666666666666663</v>
      </c>
      <c r="N27" s="454">
        <f>Brutos!BU19</f>
        <v>4.666666666666667</v>
      </c>
      <c r="O27" s="454">
        <f>Brutos!BV19</f>
        <v>3.6666666666666665</v>
      </c>
      <c r="P27" s="454">
        <f>Brutos!BW19</f>
        <v>4.166666666666667</v>
      </c>
      <c r="Q27" s="467">
        <f>+Brutos!AQ19</f>
        <v>4</v>
      </c>
      <c r="R27" s="454">
        <f>+Brutos!AR19</f>
        <v>3</v>
      </c>
      <c r="S27" s="454">
        <f>+Brutos!AS19</f>
        <v>4.333333333333333</v>
      </c>
      <c r="T27" s="454">
        <f>+Brutos!AT19</f>
        <v>2.3333333333333335</v>
      </c>
      <c r="U27" s="454">
        <f>+Brutos!AU19</f>
        <v>2.3333333333333335</v>
      </c>
      <c r="V27" s="468">
        <f>+Brutos!AV19</f>
        <v>1</v>
      </c>
      <c r="W27" s="454">
        <f>+Brutos!AW19</f>
        <v>4</v>
      </c>
      <c r="X27" s="454">
        <f>+Brutos!AX19</f>
        <v>3.6666666666666665</v>
      </c>
      <c r="Y27" s="454">
        <f>+Brutos!AY19</f>
        <v>3.6666666666666665</v>
      </c>
      <c r="Z27" s="454">
        <f>+Brutos!AZ19</f>
        <v>4</v>
      </c>
      <c r="AA27" s="454">
        <f>+Brutos!BA19</f>
        <v>4</v>
      </c>
      <c r="AB27" s="467">
        <f>+Brutos!BB19</f>
        <v>5</v>
      </c>
      <c r="AC27" s="454">
        <f>+Brutos!BC19</f>
        <v>4.666666666666667</v>
      </c>
      <c r="AD27" s="454">
        <f>+Brutos!BD19</f>
        <v>4</v>
      </c>
      <c r="AE27" s="454">
        <f>+Brutos!BE19</f>
        <v>5</v>
      </c>
      <c r="AF27" s="454">
        <f>+Brutos!BF19</f>
        <v>4.666666666666667</v>
      </c>
      <c r="AG27" s="454">
        <f>+Brutos!BG19</f>
        <v>4.666666666666667</v>
      </c>
      <c r="AH27" s="468">
        <f>+Brutos!BH19</f>
        <v>4.666666666666667</v>
      </c>
      <c r="AI27" s="454">
        <f>+Brutos!BI19</f>
        <v>3.6666666666666665</v>
      </c>
      <c r="AJ27" s="454">
        <f>+Brutos!BJ19</f>
        <v>3.6666666666666665</v>
      </c>
      <c r="AK27" s="467">
        <f>+Brutos!BK19</f>
        <v>4.333333333333333</v>
      </c>
      <c r="AL27" s="454">
        <f>+Brutos!BL19</f>
        <v>4.666666666666667</v>
      </c>
      <c r="AM27" s="454">
        <f>+Brutos!BM19</f>
        <v>4.666666666666667</v>
      </c>
      <c r="AN27" s="454">
        <f>+Brutos!BN19</f>
        <v>3.6666666666666665</v>
      </c>
      <c r="AO27" s="454">
        <f>+Brutos!BO19</f>
        <v>3.6666666666666665</v>
      </c>
      <c r="AP27" s="454">
        <f>+Brutos!BP19</f>
        <v>3</v>
      </c>
      <c r="AQ27" s="454">
        <f>+Brutos!BQ19</f>
        <v>4.333333333333333</v>
      </c>
      <c r="AR27" s="468">
        <f>+Brutos!BR19</f>
        <v>5</v>
      </c>
    </row>
    <row r="28" spans="1:44" s="24" customFormat="1" ht="30" customHeight="1" x14ac:dyDescent="0.25">
      <c r="A28" s="378">
        <v>15</v>
      </c>
      <c r="B28" s="379" t="s">
        <v>62</v>
      </c>
      <c r="C28" s="380" t="s">
        <v>116</v>
      </c>
      <c r="D28" s="433">
        <v>0.33333333333333331</v>
      </c>
      <c r="E28" s="435">
        <v>0.66666666666666663</v>
      </c>
      <c r="F28" s="381">
        <v>7</v>
      </c>
      <c r="G28" s="381">
        <f>+Brutos!BY20</f>
        <v>2</v>
      </c>
      <c r="H28" s="457">
        <f t="shared" si="2"/>
        <v>0.2857142857142857</v>
      </c>
      <c r="I28" s="453">
        <v>2.5978571428571429</v>
      </c>
      <c r="J28" s="454">
        <v>3.3343333333333334</v>
      </c>
      <c r="K28" s="415">
        <f>Brutos!BX20</f>
        <v>2.3823809523809523</v>
      </c>
      <c r="L28" s="454">
        <f>Brutos!BS20</f>
        <v>2.8333333333333335</v>
      </c>
      <c r="M28" s="454">
        <f>Brutos!BT20</f>
        <v>2.4</v>
      </c>
      <c r="N28" s="454">
        <f>Brutos!BU20</f>
        <v>2.4285714285714284</v>
      </c>
      <c r="O28" s="454">
        <f>Brutos!BV20</f>
        <v>2.5</v>
      </c>
      <c r="P28" s="454">
        <f>Brutos!BW20</f>
        <v>1.75</v>
      </c>
      <c r="Q28" s="467">
        <f>+Brutos!AQ20</f>
        <v>3.5</v>
      </c>
      <c r="R28" s="454">
        <f>+Brutos!AR20</f>
        <v>3</v>
      </c>
      <c r="S28" s="454">
        <f>+Brutos!AS20</f>
        <v>3.5</v>
      </c>
      <c r="T28" s="454">
        <f>+Brutos!AT20</f>
        <v>5</v>
      </c>
      <c r="U28" s="454">
        <f>+Brutos!AU20</f>
        <v>1</v>
      </c>
      <c r="V28" s="468">
        <f>+Brutos!AV20</f>
        <v>1</v>
      </c>
      <c r="W28" s="454">
        <f>+Brutos!AW20</f>
        <v>3</v>
      </c>
      <c r="X28" s="454">
        <f>+Brutos!AX20</f>
        <v>1</v>
      </c>
      <c r="Y28" s="454">
        <f>+Brutos!AY20</f>
        <v>3</v>
      </c>
      <c r="Z28" s="454">
        <f>+Brutos!AZ20</f>
        <v>3</v>
      </c>
      <c r="AA28" s="454">
        <f>+Brutos!BA20</f>
        <v>2</v>
      </c>
      <c r="AB28" s="467">
        <f>+Brutos!BB20</f>
        <v>1</v>
      </c>
      <c r="AC28" s="454">
        <f>+Brutos!BC20</f>
        <v>4</v>
      </c>
      <c r="AD28" s="454">
        <f>+Brutos!BD20</f>
        <v>3</v>
      </c>
      <c r="AE28" s="454">
        <f>+Brutos!BE20</f>
        <v>1</v>
      </c>
      <c r="AF28" s="454">
        <f>+Brutos!BF20</f>
        <v>4</v>
      </c>
      <c r="AG28" s="454">
        <f>+Brutos!BG20</f>
        <v>2</v>
      </c>
      <c r="AH28" s="468">
        <f>+Brutos!BH20</f>
        <v>2</v>
      </c>
      <c r="AI28" s="454">
        <f>+Brutos!BI20</f>
        <v>2</v>
      </c>
      <c r="AJ28" s="454">
        <f>+Brutos!BJ20</f>
        <v>3</v>
      </c>
      <c r="AK28" s="467">
        <f>+Brutos!BK20</f>
        <v>3</v>
      </c>
      <c r="AL28" s="454">
        <f>+Brutos!BL20</f>
        <v>1</v>
      </c>
      <c r="AM28" s="454">
        <f>+Brutos!BM20</f>
        <v>1</v>
      </c>
      <c r="AN28" s="454">
        <f>+Brutos!BN20</f>
        <v>1</v>
      </c>
      <c r="AO28" s="454">
        <f>+Brutos!BO20</f>
        <v>1</v>
      </c>
      <c r="AP28" s="454">
        <f>+Brutos!BP20</f>
        <v>5</v>
      </c>
      <c r="AQ28" s="454">
        <f>+Brutos!BQ20</f>
        <v>1</v>
      </c>
      <c r="AR28" s="468">
        <f>+Brutos!BR20</f>
        <v>1</v>
      </c>
    </row>
    <row r="29" spans="1:44" s="24" customFormat="1" ht="30" customHeight="1" x14ac:dyDescent="0.25">
      <c r="A29" s="378">
        <v>16</v>
      </c>
      <c r="B29" s="379" t="s">
        <v>54</v>
      </c>
      <c r="C29" s="380" t="s">
        <v>117</v>
      </c>
      <c r="D29" s="433">
        <v>0.5714285714285714</v>
      </c>
      <c r="E29" s="435">
        <v>0.75</v>
      </c>
      <c r="F29" s="381">
        <v>9</v>
      </c>
      <c r="G29" s="381">
        <f>+Brutos!BY21</f>
        <v>3</v>
      </c>
      <c r="H29" s="457">
        <f t="shared" si="2"/>
        <v>0.33333333333333331</v>
      </c>
      <c r="I29" s="453">
        <v>4.4479166666666661</v>
      </c>
      <c r="J29" s="454">
        <v>3.9575000000000005</v>
      </c>
      <c r="K29" s="415">
        <f>Brutos!BX21</f>
        <v>4.0955555555555554</v>
      </c>
      <c r="L29" s="454">
        <f>Brutos!BS21</f>
        <v>3.7777777777777781</v>
      </c>
      <c r="M29" s="454">
        <f>Brutos!BT21</f>
        <v>3.8666666666666671</v>
      </c>
      <c r="N29" s="454">
        <f>Brutos!BU21</f>
        <v>5</v>
      </c>
      <c r="O29" s="454">
        <f>Brutos!BV21</f>
        <v>3.833333333333333</v>
      </c>
      <c r="P29" s="454">
        <f>Brutos!BW21</f>
        <v>4</v>
      </c>
      <c r="Q29" s="467">
        <f>+Brutos!AQ21</f>
        <v>3.3333333333333335</v>
      </c>
      <c r="R29" s="454">
        <f>+Brutos!AR21</f>
        <v>3</v>
      </c>
      <c r="S29" s="454">
        <f>+Brutos!AS21</f>
        <v>4</v>
      </c>
      <c r="T29" s="454">
        <f>+Brutos!AT21</f>
        <v>3.6666666666666665</v>
      </c>
      <c r="U29" s="454">
        <f>+Brutos!AU21</f>
        <v>3.6666666666666665</v>
      </c>
      <c r="V29" s="468">
        <f>+Brutos!AV21</f>
        <v>5</v>
      </c>
      <c r="W29" s="454">
        <f>+Brutos!AW21</f>
        <v>5</v>
      </c>
      <c r="X29" s="454">
        <f>+Brutos!AX21</f>
        <v>2.3333333333333335</v>
      </c>
      <c r="Y29" s="454">
        <f>+Brutos!AY21</f>
        <v>3.3333333333333335</v>
      </c>
      <c r="Z29" s="454">
        <f>+Brutos!AZ21</f>
        <v>4</v>
      </c>
      <c r="AA29" s="454">
        <f>+Brutos!BA21</f>
        <v>4.666666666666667</v>
      </c>
      <c r="AB29" s="467">
        <f>+Brutos!BB21</f>
        <v>5</v>
      </c>
      <c r="AC29" s="454">
        <f>+Brutos!BC21</f>
        <v>5</v>
      </c>
      <c r="AD29" s="454">
        <f>+Brutos!BD21</f>
        <v>5</v>
      </c>
      <c r="AE29" s="454">
        <f>+Brutos!BE21</f>
        <v>5</v>
      </c>
      <c r="AF29" s="454">
        <f>+Brutos!BF21</f>
        <v>5</v>
      </c>
      <c r="AG29" s="454">
        <f>+Brutos!BG21</f>
        <v>5</v>
      </c>
      <c r="AH29" s="468">
        <f>+Brutos!BH21</f>
        <v>5</v>
      </c>
      <c r="AI29" s="454">
        <f>+Brutos!BI21</f>
        <v>3.3333333333333335</v>
      </c>
      <c r="AJ29" s="454">
        <f>+Brutos!BJ21</f>
        <v>4.333333333333333</v>
      </c>
      <c r="AK29" s="467">
        <f>+Brutos!BK21</f>
        <v>5</v>
      </c>
      <c r="AL29" s="454">
        <f>+Brutos!BL21</f>
        <v>3.6666666666666665</v>
      </c>
      <c r="AM29" s="454">
        <f>+Brutos!BM21</f>
        <v>3.3333333333333335</v>
      </c>
      <c r="AN29" s="454">
        <f>+Brutos!BN21</f>
        <v>3</v>
      </c>
      <c r="AO29" s="454">
        <f>+Brutos!BO21</f>
        <v>3</v>
      </c>
      <c r="AP29" s="454">
        <f>+Brutos!BP21</f>
        <v>5</v>
      </c>
      <c r="AQ29" s="454">
        <f>+Brutos!BQ21</f>
        <v>4</v>
      </c>
      <c r="AR29" s="468">
        <f>+Brutos!BR21</f>
        <v>5</v>
      </c>
    </row>
    <row r="30" spans="1:44" s="24" customFormat="1" ht="30" customHeight="1" x14ac:dyDescent="0.25">
      <c r="A30" s="378">
        <v>17</v>
      </c>
      <c r="B30" s="379" t="s">
        <v>71</v>
      </c>
      <c r="C30" s="380" t="s">
        <v>118</v>
      </c>
      <c r="D30" s="433">
        <v>0</v>
      </c>
      <c r="E30" s="435">
        <v>0.66666666666666663</v>
      </c>
      <c r="F30" s="381">
        <v>3</v>
      </c>
      <c r="G30" s="381">
        <f>+Brutos!BY22</f>
        <v>3</v>
      </c>
      <c r="H30" s="457">
        <f t="shared" si="2"/>
        <v>1</v>
      </c>
      <c r="I30" s="453"/>
      <c r="J30" s="454">
        <v>2.5619047619047617</v>
      </c>
      <c r="K30" s="415">
        <f>Brutos!BX22</f>
        <v>2.9638095238095241</v>
      </c>
      <c r="L30" s="454">
        <f>Brutos!BS22</f>
        <v>2.8333333333333335</v>
      </c>
      <c r="M30" s="454">
        <f>Brutos!BT22</f>
        <v>3.2</v>
      </c>
      <c r="N30" s="454">
        <f>Brutos!BU22</f>
        <v>3.2857142857142851</v>
      </c>
      <c r="O30" s="454">
        <f>Brutos!BV22</f>
        <v>2.3333333333333335</v>
      </c>
      <c r="P30" s="454">
        <f>Brutos!BW22</f>
        <v>3.166666666666667</v>
      </c>
      <c r="Q30" s="467">
        <f>+Brutos!AQ22</f>
        <v>3.6666666666666665</v>
      </c>
      <c r="R30" s="454">
        <f>+Brutos!AR22</f>
        <v>2</v>
      </c>
      <c r="S30" s="454">
        <f>+Brutos!AS22</f>
        <v>3</v>
      </c>
      <c r="T30" s="454">
        <f>+Brutos!AT22</f>
        <v>3.6666666666666665</v>
      </c>
      <c r="U30" s="454">
        <f>+Brutos!AU22</f>
        <v>2.3333333333333335</v>
      </c>
      <c r="V30" s="468">
        <f>+Brutos!AV22</f>
        <v>2.3333333333333335</v>
      </c>
      <c r="W30" s="454">
        <f>+Brutos!AW22</f>
        <v>3.6666666666666665</v>
      </c>
      <c r="X30" s="454">
        <f>+Brutos!AX22</f>
        <v>2.3333333333333335</v>
      </c>
      <c r="Y30" s="454">
        <f>+Brutos!AY22</f>
        <v>3.3333333333333335</v>
      </c>
      <c r="Z30" s="454">
        <f>+Brutos!AZ22</f>
        <v>3.6666666666666665</v>
      </c>
      <c r="AA30" s="454">
        <f>+Brutos!BA22</f>
        <v>3</v>
      </c>
      <c r="AB30" s="467">
        <f>+Brutos!BB22</f>
        <v>2.6666666666666665</v>
      </c>
      <c r="AC30" s="454">
        <f>+Brutos!BC22</f>
        <v>3.6666666666666665</v>
      </c>
      <c r="AD30" s="454">
        <f>+Brutos!BD22</f>
        <v>3.6666666666666665</v>
      </c>
      <c r="AE30" s="454">
        <f>+Brutos!BE22</f>
        <v>3.6666666666666665</v>
      </c>
      <c r="AF30" s="454">
        <f>+Brutos!BF22</f>
        <v>3</v>
      </c>
      <c r="AG30" s="454">
        <f>+Brutos!BG22</f>
        <v>3</v>
      </c>
      <c r="AH30" s="468">
        <f>+Brutos!BH22</f>
        <v>3.3333333333333335</v>
      </c>
      <c r="AI30" s="454">
        <f>+Brutos!BI22</f>
        <v>2.3333333333333335</v>
      </c>
      <c r="AJ30" s="454">
        <f>+Brutos!BJ22</f>
        <v>2.3333333333333335</v>
      </c>
      <c r="AK30" s="467">
        <f>+Brutos!BK22</f>
        <v>3.6666666666666665</v>
      </c>
      <c r="AL30" s="454">
        <f>+Brutos!BL22</f>
        <v>2</v>
      </c>
      <c r="AM30" s="454">
        <f>+Brutos!BM22</f>
        <v>2.3333333333333335</v>
      </c>
      <c r="AN30" s="454">
        <f>+Brutos!BN22</f>
        <v>5</v>
      </c>
      <c r="AO30" s="454">
        <f>+Brutos!BO22</f>
        <v>2.3333333333333335</v>
      </c>
      <c r="AP30" s="454">
        <f>+Brutos!BP22</f>
        <v>3.6666666666666665</v>
      </c>
      <c r="AQ30" s="454">
        <f>+Brutos!BQ22</f>
        <v>2.6666666666666665</v>
      </c>
      <c r="AR30" s="468">
        <f>+Brutos!BR22</f>
        <v>3.6666666666666665</v>
      </c>
    </row>
    <row r="31" spans="1:44" s="24" customFormat="1" ht="30" customHeight="1" x14ac:dyDescent="0.25">
      <c r="A31" s="378">
        <v>18</v>
      </c>
      <c r="B31" s="379" t="s">
        <v>68</v>
      </c>
      <c r="C31" s="380" t="s">
        <v>119</v>
      </c>
      <c r="D31" s="433">
        <v>0.1</v>
      </c>
      <c r="E31" s="435">
        <v>1</v>
      </c>
      <c r="F31" s="381">
        <v>6</v>
      </c>
      <c r="G31" s="381">
        <f>+Brutos!BY23</f>
        <v>2</v>
      </c>
      <c r="H31" s="457">
        <f t="shared" si="2"/>
        <v>0.33333333333333331</v>
      </c>
      <c r="I31" s="453">
        <v>1.836904761904762</v>
      </c>
      <c r="J31" s="454">
        <v>4.0953968253968265</v>
      </c>
      <c r="K31" s="415">
        <f>Brutos!BX23</f>
        <v>3.613928571428572</v>
      </c>
      <c r="L31" s="454">
        <f>Brutos!BS23</f>
        <v>3</v>
      </c>
      <c r="M31" s="454">
        <f>Brutos!BT23</f>
        <v>3.9</v>
      </c>
      <c r="N31" s="454">
        <f>Brutos!BU23</f>
        <v>3.3571428571428572</v>
      </c>
      <c r="O31" s="454">
        <f>Brutos!BV23</f>
        <v>4</v>
      </c>
      <c r="P31" s="454">
        <f>Brutos!BW23</f>
        <v>3.8125</v>
      </c>
      <c r="Q31" s="467">
        <f>+Brutos!AQ23</f>
        <v>4</v>
      </c>
      <c r="R31" s="454">
        <f>+Brutos!AR23</f>
        <v>2.5</v>
      </c>
      <c r="S31" s="454">
        <f>+Brutos!AS23</f>
        <v>2.5</v>
      </c>
      <c r="T31" s="454">
        <f>+Brutos!AT23</f>
        <v>5</v>
      </c>
      <c r="U31" s="454">
        <f>+Brutos!AU23</f>
        <v>3</v>
      </c>
      <c r="V31" s="468">
        <f>+Brutos!AV23</f>
        <v>1</v>
      </c>
      <c r="W31" s="454">
        <f>+Brutos!AW23</f>
        <v>4.5</v>
      </c>
      <c r="X31" s="454">
        <f>+Brutos!AX23</f>
        <v>3</v>
      </c>
      <c r="Y31" s="454">
        <f>+Brutos!AY23</f>
        <v>4</v>
      </c>
      <c r="Z31" s="454">
        <f>+Brutos!AZ23</f>
        <v>4</v>
      </c>
      <c r="AA31" s="454">
        <f>+Brutos!BA23</f>
        <v>4</v>
      </c>
      <c r="AB31" s="467">
        <f>+Brutos!BB23</f>
        <v>5</v>
      </c>
      <c r="AC31" s="454">
        <f>+Brutos!BC23</f>
        <v>5</v>
      </c>
      <c r="AD31" s="454">
        <f>+Brutos!BD23</f>
        <v>3</v>
      </c>
      <c r="AE31" s="454">
        <f>+Brutos!BE23</f>
        <v>1</v>
      </c>
      <c r="AF31" s="454">
        <f>+Brutos!BF23</f>
        <v>4</v>
      </c>
      <c r="AG31" s="454">
        <f>+Brutos!BG23</f>
        <v>3</v>
      </c>
      <c r="AH31" s="468">
        <f>+Brutos!BH23</f>
        <v>2.5</v>
      </c>
      <c r="AI31" s="454">
        <f>+Brutos!BI23</f>
        <v>4.5</v>
      </c>
      <c r="AJ31" s="454">
        <f>+Brutos!BJ23</f>
        <v>3.5</v>
      </c>
      <c r="AK31" s="467">
        <f>+Brutos!BK23</f>
        <v>4</v>
      </c>
      <c r="AL31" s="454">
        <f>+Brutos!BL23</f>
        <v>3</v>
      </c>
      <c r="AM31" s="454">
        <f>+Brutos!BM23</f>
        <v>4</v>
      </c>
      <c r="AN31" s="454">
        <f>+Brutos!BN23</f>
        <v>5</v>
      </c>
      <c r="AO31" s="454">
        <f>+Brutos!BO23</f>
        <v>1</v>
      </c>
      <c r="AP31" s="454">
        <f>+Brutos!BP23</f>
        <v>5</v>
      </c>
      <c r="AQ31" s="454">
        <f>+Brutos!BQ23</f>
        <v>3.5</v>
      </c>
      <c r="AR31" s="468">
        <f>+Brutos!BR23</f>
        <v>5</v>
      </c>
    </row>
    <row r="32" spans="1:44" s="24" customFormat="1" ht="30" customHeight="1" x14ac:dyDescent="0.25">
      <c r="A32" s="378">
        <v>19</v>
      </c>
      <c r="B32" s="379" t="s">
        <v>78</v>
      </c>
      <c r="C32" s="380" t="s">
        <v>120</v>
      </c>
      <c r="D32" s="433">
        <v>0.16666666666666666</v>
      </c>
      <c r="E32" s="435">
        <v>0.8</v>
      </c>
      <c r="F32" s="381">
        <v>5</v>
      </c>
      <c r="G32" s="381">
        <f>+Brutos!BY24</f>
        <v>2</v>
      </c>
      <c r="H32" s="457">
        <f t="shared" si="2"/>
        <v>0.4</v>
      </c>
      <c r="I32" s="453">
        <v>3.9878571428571425</v>
      </c>
      <c r="J32" s="454">
        <v>3.7932738095238094</v>
      </c>
      <c r="K32" s="415">
        <f>Brutos!BX24</f>
        <v>2.9853571428571426</v>
      </c>
      <c r="L32" s="454">
        <f>Brutos!BS24</f>
        <v>3</v>
      </c>
      <c r="M32" s="454">
        <f>Brutos!BT24</f>
        <v>3.4</v>
      </c>
      <c r="N32" s="454">
        <f>Brutos!BU24</f>
        <v>3.2142857142857144</v>
      </c>
      <c r="O32" s="454">
        <f>Brutos!BV24</f>
        <v>2.5</v>
      </c>
      <c r="P32" s="454">
        <f>Brutos!BW24</f>
        <v>2.8125</v>
      </c>
      <c r="Q32" s="467">
        <f>+Brutos!AQ24</f>
        <v>3</v>
      </c>
      <c r="R32" s="454">
        <f>+Brutos!AR24</f>
        <v>2</v>
      </c>
      <c r="S32" s="454">
        <f>+Brutos!AS24</f>
        <v>2</v>
      </c>
      <c r="T32" s="454">
        <f>+Brutos!AT24</f>
        <v>5</v>
      </c>
      <c r="U32" s="454">
        <f>+Brutos!AU24</f>
        <v>5</v>
      </c>
      <c r="V32" s="468">
        <f>+Brutos!AV24</f>
        <v>1</v>
      </c>
      <c r="W32" s="454">
        <f>+Brutos!AW24</f>
        <v>4</v>
      </c>
      <c r="X32" s="454">
        <f>+Brutos!AX24</f>
        <v>3</v>
      </c>
      <c r="Y32" s="454">
        <f>+Brutos!AY24</f>
        <v>3</v>
      </c>
      <c r="Z32" s="454">
        <f>+Brutos!AZ24</f>
        <v>4</v>
      </c>
      <c r="AA32" s="454">
        <f>+Brutos!BA24</f>
        <v>3</v>
      </c>
      <c r="AB32" s="467">
        <f>+Brutos!BB24</f>
        <v>3</v>
      </c>
      <c r="AC32" s="454">
        <f>+Brutos!BC24</f>
        <v>3</v>
      </c>
      <c r="AD32" s="454">
        <f>+Brutos!BD24</f>
        <v>3</v>
      </c>
      <c r="AE32" s="454">
        <f>+Brutos!BE24</f>
        <v>3</v>
      </c>
      <c r="AF32" s="454">
        <f>+Brutos!BF24</f>
        <v>3.5</v>
      </c>
      <c r="AG32" s="454">
        <f>+Brutos!BG24</f>
        <v>3.5</v>
      </c>
      <c r="AH32" s="468">
        <f>+Brutos!BH24</f>
        <v>3.5</v>
      </c>
      <c r="AI32" s="454">
        <f>+Brutos!BI24</f>
        <v>1.5</v>
      </c>
      <c r="AJ32" s="454">
        <f>+Brutos!BJ24</f>
        <v>3.5</v>
      </c>
      <c r="AK32" s="467">
        <f>+Brutos!BK24</f>
        <v>3.5</v>
      </c>
      <c r="AL32" s="454">
        <f>+Brutos!BL24</f>
        <v>3</v>
      </c>
      <c r="AM32" s="454">
        <f>+Brutos!BM24</f>
        <v>1.5</v>
      </c>
      <c r="AN32" s="454">
        <f>+Brutos!BN24</f>
        <v>3</v>
      </c>
      <c r="AO32" s="454">
        <f>+Brutos!BO24</f>
        <v>3</v>
      </c>
      <c r="AP32" s="454">
        <f>+Brutos!BP24</f>
        <v>3</v>
      </c>
      <c r="AQ32" s="454">
        <f>+Brutos!BQ24</f>
        <v>2.5</v>
      </c>
      <c r="AR32" s="468">
        <f>+Brutos!BR24</f>
        <v>3</v>
      </c>
    </row>
    <row r="33" spans="1:44" s="24" customFormat="1" ht="30" customHeight="1" x14ac:dyDescent="0.25">
      <c r="A33" s="378">
        <v>20</v>
      </c>
      <c r="B33" s="379" t="s">
        <v>65</v>
      </c>
      <c r="C33" s="380" t="s">
        <v>121</v>
      </c>
      <c r="D33" s="433">
        <v>0.2</v>
      </c>
      <c r="E33" s="435">
        <v>1</v>
      </c>
      <c r="F33" s="381">
        <v>3</v>
      </c>
      <c r="G33" s="381">
        <f>+Brutos!BY25</f>
        <v>0</v>
      </c>
      <c r="H33" s="457">
        <f t="shared" si="2"/>
        <v>0</v>
      </c>
      <c r="I33" s="453">
        <v>1.7885714285714287</v>
      </c>
      <c r="J33" s="454">
        <v>1.6773809523809522</v>
      </c>
      <c r="K33" s="415"/>
      <c r="L33" s="454"/>
      <c r="M33" s="454"/>
      <c r="N33" s="454"/>
      <c r="O33" s="454"/>
      <c r="P33" s="454"/>
      <c r="Q33" s="467"/>
      <c r="R33" s="454"/>
      <c r="S33" s="454"/>
      <c r="T33" s="454"/>
      <c r="U33" s="454"/>
      <c r="V33" s="468"/>
      <c r="W33" s="454"/>
      <c r="X33" s="454"/>
      <c r="Y33" s="454"/>
      <c r="Z33" s="454"/>
      <c r="AA33" s="454"/>
      <c r="AB33" s="467"/>
      <c r="AC33" s="454"/>
      <c r="AD33" s="454"/>
      <c r="AE33" s="454"/>
      <c r="AF33" s="454"/>
      <c r="AG33" s="454"/>
      <c r="AH33" s="468"/>
      <c r="AI33" s="454"/>
      <c r="AJ33" s="454"/>
      <c r="AK33" s="467"/>
      <c r="AL33" s="454"/>
      <c r="AM33" s="454"/>
      <c r="AN33" s="454"/>
      <c r="AO33" s="454"/>
      <c r="AP33" s="454"/>
      <c r="AQ33" s="454"/>
      <c r="AR33" s="468"/>
    </row>
    <row r="34" spans="1:44" s="24" customFormat="1" ht="30" customHeight="1" x14ac:dyDescent="0.25">
      <c r="A34" s="378">
        <v>21</v>
      </c>
      <c r="B34" s="379" t="s">
        <v>81</v>
      </c>
      <c r="C34" s="380" t="s">
        <v>122</v>
      </c>
      <c r="D34" s="433">
        <v>0.66666666666666663</v>
      </c>
      <c r="E34" s="435"/>
      <c r="F34" s="381">
        <v>1</v>
      </c>
      <c r="G34" s="381">
        <f>+Brutos!BY26</f>
        <v>1</v>
      </c>
      <c r="H34" s="457">
        <f t="shared" si="2"/>
        <v>1</v>
      </c>
      <c r="I34" s="453">
        <v>4.4423809523809528</v>
      </c>
      <c r="J34" s="454"/>
      <c r="K34" s="415">
        <f>Brutos!BX26</f>
        <v>4.4023809523809527</v>
      </c>
      <c r="L34" s="454">
        <f>Brutos!BS26</f>
        <v>4.666666666666667</v>
      </c>
      <c r="M34" s="454">
        <f>Brutos!BT26</f>
        <v>3.8</v>
      </c>
      <c r="N34" s="454">
        <f>Brutos!BU26</f>
        <v>4.1428571428571432</v>
      </c>
      <c r="O34" s="454"/>
      <c r="P34" s="454">
        <f>Brutos!BW26</f>
        <v>5</v>
      </c>
      <c r="Q34" s="467">
        <f>+Brutos!AQ26</f>
        <v>5</v>
      </c>
      <c r="R34" s="454">
        <f>+Brutos!AR26</f>
        <v>4</v>
      </c>
      <c r="S34" s="454">
        <f>+Brutos!AS26</f>
        <v>4</v>
      </c>
      <c r="T34" s="454">
        <f>+Brutos!AT26</f>
        <v>5</v>
      </c>
      <c r="U34" s="454">
        <f>+Brutos!AU26</f>
        <v>5</v>
      </c>
      <c r="V34" s="468">
        <f>+Brutos!AV26</f>
        <v>5</v>
      </c>
      <c r="W34" s="454">
        <f>+Brutos!AW26</f>
        <v>5</v>
      </c>
      <c r="X34" s="454">
        <f>+Brutos!AX26</f>
        <v>5</v>
      </c>
      <c r="Y34" s="454">
        <f>+Brutos!AY26</f>
        <v>3</v>
      </c>
      <c r="Z34" s="454">
        <f>+Brutos!AZ26</f>
        <v>3</v>
      </c>
      <c r="AA34" s="454">
        <f>+Brutos!BA26</f>
        <v>3</v>
      </c>
      <c r="AB34" s="467">
        <f>+Brutos!BB26</f>
        <v>5</v>
      </c>
      <c r="AC34" s="454">
        <f>+Brutos!BC26</f>
        <v>5</v>
      </c>
      <c r="AD34" s="454">
        <f>+Brutos!BD26</f>
        <v>5</v>
      </c>
      <c r="AE34" s="454">
        <f>+Brutos!BE26</f>
        <v>5</v>
      </c>
      <c r="AF34" s="454">
        <f>+Brutos!BF26</f>
        <v>4</v>
      </c>
      <c r="AG34" s="454">
        <f>+Brutos!BG26</f>
        <v>4</v>
      </c>
      <c r="AH34" s="468">
        <f>+Brutos!BH26</f>
        <v>1</v>
      </c>
      <c r="AI34" s="454">
        <f>+Brutos!BI26</f>
        <v>5</v>
      </c>
      <c r="AJ34" s="454"/>
      <c r="AK34" s="467">
        <f>+Brutos!BK26</f>
        <v>5</v>
      </c>
      <c r="AL34" s="454">
        <f>+Brutos!BL26</f>
        <v>5</v>
      </c>
      <c r="AM34" s="454">
        <f>+Brutos!BM26</f>
        <v>5</v>
      </c>
      <c r="AN34" s="454">
        <f>+Brutos!BN26</f>
        <v>5</v>
      </c>
      <c r="AO34" s="454">
        <f>+Brutos!BO26</f>
        <v>5</v>
      </c>
      <c r="AP34" s="454">
        <f>+Brutos!BP26</f>
        <v>5</v>
      </c>
      <c r="AQ34" s="454">
        <f>+Brutos!BQ26</f>
        <v>5</v>
      </c>
      <c r="AR34" s="468">
        <f>+Brutos!BR26</f>
        <v>5</v>
      </c>
    </row>
    <row r="35" spans="1:44" s="24" customFormat="1" ht="30" customHeight="1" x14ac:dyDescent="0.25">
      <c r="A35" s="378">
        <v>22</v>
      </c>
      <c r="B35" s="424" t="s">
        <v>215</v>
      </c>
      <c r="C35" s="425" t="s">
        <v>230</v>
      </c>
      <c r="D35" s="433"/>
      <c r="E35" s="435">
        <v>0.42857142857142855</v>
      </c>
      <c r="F35" s="381">
        <v>17</v>
      </c>
      <c r="G35" s="381">
        <f>+Brutos!BY27</f>
        <v>3</v>
      </c>
      <c r="H35" s="457">
        <f t="shared" si="2"/>
        <v>0.17647058823529413</v>
      </c>
      <c r="I35" s="477"/>
      <c r="J35" s="454">
        <v>3.9950793650793655</v>
      </c>
      <c r="K35" s="415">
        <f>Brutos!BX27</f>
        <v>3.4183333333333339</v>
      </c>
      <c r="L35" s="454">
        <f>Brutos!BS27</f>
        <v>2.6666666666666665</v>
      </c>
      <c r="M35" s="454">
        <f>Brutos!BT27</f>
        <v>3.3</v>
      </c>
      <c r="N35" s="454">
        <f>Brutos!BU27</f>
        <v>4</v>
      </c>
      <c r="O35" s="454">
        <f>Brutos!BV27</f>
        <v>3</v>
      </c>
      <c r="P35" s="454">
        <f>Brutos!BW27</f>
        <v>4.125</v>
      </c>
      <c r="Q35" s="467">
        <f>+Brutos!AQ27</f>
        <v>2.5</v>
      </c>
      <c r="R35" s="454">
        <f>+Brutos!AR27</f>
        <v>3</v>
      </c>
      <c r="S35" s="454">
        <f>+Brutos!AS27</f>
        <v>3.5</v>
      </c>
      <c r="T35" s="454">
        <f>+Brutos!AT27</f>
        <v>3</v>
      </c>
      <c r="U35" s="454">
        <f>+Brutos!AU27</f>
        <v>3</v>
      </c>
      <c r="V35" s="468">
        <f>+Brutos!AV27</f>
        <v>1</v>
      </c>
      <c r="W35" s="454">
        <f>+Brutos!AW27</f>
        <v>3.5</v>
      </c>
      <c r="X35" s="454">
        <f>+Brutos!AX27</f>
        <v>3</v>
      </c>
      <c r="Y35" s="454">
        <f>+Brutos!AY27</f>
        <v>3.5</v>
      </c>
      <c r="Z35" s="454">
        <f>+Brutos!AZ27</f>
        <v>3.5</v>
      </c>
      <c r="AA35" s="454">
        <f>+Brutos!BA27</f>
        <v>3</v>
      </c>
      <c r="AB35" s="467">
        <f>+Brutos!BB27</f>
        <v>4.5</v>
      </c>
      <c r="AC35" s="454">
        <f>+Brutos!BC27</f>
        <v>4.5</v>
      </c>
      <c r="AD35" s="454">
        <f>+Brutos!BD27</f>
        <v>4.5</v>
      </c>
      <c r="AE35" s="454">
        <f>+Brutos!BE27</f>
        <v>5</v>
      </c>
      <c r="AF35" s="454">
        <f>+Brutos!BF27</f>
        <v>4</v>
      </c>
      <c r="AG35" s="454">
        <f>+Brutos!BG27</f>
        <v>3</v>
      </c>
      <c r="AH35" s="468">
        <f>+Brutos!BH27</f>
        <v>2.5</v>
      </c>
      <c r="AI35" s="454">
        <f>+Brutos!BI27</f>
        <v>3.5</v>
      </c>
      <c r="AJ35" s="454">
        <f>+Brutos!BJ27</f>
        <v>2.5</v>
      </c>
      <c r="AK35" s="467">
        <f>+Brutos!BK27</f>
        <v>4.5</v>
      </c>
      <c r="AL35" s="454">
        <f>+Brutos!BL27</f>
        <v>3.5</v>
      </c>
      <c r="AM35" s="454">
        <f>+Brutos!BM27</f>
        <v>3</v>
      </c>
      <c r="AN35" s="454">
        <f>+Brutos!BN27</f>
        <v>5</v>
      </c>
      <c r="AO35" s="454">
        <f>+Brutos!BO27</f>
        <v>3</v>
      </c>
      <c r="AP35" s="454">
        <f>+Brutos!BP27</f>
        <v>5</v>
      </c>
      <c r="AQ35" s="454">
        <f>+Brutos!BQ27</f>
        <v>4</v>
      </c>
      <c r="AR35" s="468">
        <f>+Brutos!BR27</f>
        <v>5</v>
      </c>
    </row>
    <row r="36" spans="1:44" s="24" customFormat="1" ht="30" customHeight="1" x14ac:dyDescent="0.25">
      <c r="A36" s="378">
        <v>23</v>
      </c>
      <c r="B36" s="424" t="s">
        <v>216</v>
      </c>
      <c r="C36" s="425" t="s">
        <v>231</v>
      </c>
      <c r="D36" s="433"/>
      <c r="E36" s="435">
        <v>0.25</v>
      </c>
      <c r="F36" s="381">
        <v>7</v>
      </c>
      <c r="G36" s="381">
        <f>+Brutos!BY28</f>
        <v>2</v>
      </c>
      <c r="H36" s="457">
        <f t="shared" si="2"/>
        <v>0.2857142857142857</v>
      </c>
      <c r="I36" s="477"/>
      <c r="J36" s="454">
        <v>3.5100000000000002</v>
      </c>
      <c r="K36" s="415">
        <f>Brutos!BX28</f>
        <v>2.9480952380952381</v>
      </c>
      <c r="L36" s="454">
        <f>Brutos!BS28</f>
        <v>2.0833333333333335</v>
      </c>
      <c r="M36" s="454">
        <f>Brutos!BT28</f>
        <v>2.8</v>
      </c>
      <c r="N36" s="454">
        <f>Brutos!BU28</f>
        <v>3.4285714285714284</v>
      </c>
      <c r="O36" s="454">
        <f>Brutos!BV28</f>
        <v>3.5</v>
      </c>
      <c r="P36" s="454">
        <f>Brutos!BW28</f>
        <v>2.9285714285714284</v>
      </c>
      <c r="Q36" s="467">
        <f>+Brutos!AQ28</f>
        <v>3</v>
      </c>
      <c r="R36" s="454">
        <f>+Brutos!AR28</f>
        <v>1.5</v>
      </c>
      <c r="S36" s="454">
        <f>+Brutos!AS28</f>
        <v>1</v>
      </c>
      <c r="T36" s="454">
        <f>+Brutos!AT28</f>
        <v>5</v>
      </c>
      <c r="U36" s="454">
        <f>+Brutos!AU28</f>
        <v>1</v>
      </c>
      <c r="V36" s="468">
        <f>+Brutos!AV28</f>
        <v>1</v>
      </c>
      <c r="W36" s="454">
        <f>+Brutos!AW28</f>
        <v>3.5</v>
      </c>
      <c r="X36" s="454">
        <f>+Brutos!AX28</f>
        <v>1</v>
      </c>
      <c r="Y36" s="454">
        <f>+Brutos!AY28</f>
        <v>3</v>
      </c>
      <c r="Z36" s="454">
        <f>+Brutos!AZ28</f>
        <v>3</v>
      </c>
      <c r="AA36" s="454">
        <f>+Brutos!BA28</f>
        <v>3.5</v>
      </c>
      <c r="AB36" s="467">
        <f>+Brutos!BB28</f>
        <v>2.5</v>
      </c>
      <c r="AC36" s="454">
        <f>+Brutos!BC28</f>
        <v>3</v>
      </c>
      <c r="AD36" s="454">
        <f>+Brutos!BD28</f>
        <v>3</v>
      </c>
      <c r="AE36" s="454">
        <f>+Brutos!BE28</f>
        <v>5</v>
      </c>
      <c r="AF36" s="454">
        <f>+Brutos!BF28</f>
        <v>3.5</v>
      </c>
      <c r="AG36" s="454">
        <f>+Brutos!BG28</f>
        <v>3.5</v>
      </c>
      <c r="AH36" s="468">
        <f>+Brutos!BH28</f>
        <v>3.5</v>
      </c>
      <c r="AI36" s="454">
        <f>+Brutos!BI28</f>
        <v>3.5</v>
      </c>
      <c r="AJ36" s="454">
        <f>+Brutos!BJ28</f>
        <v>3.5</v>
      </c>
      <c r="AK36" s="467">
        <f>+Brutos!BK28</f>
        <v>2.5</v>
      </c>
      <c r="AL36" s="454">
        <f>+Brutos!BL28</f>
        <v>3.5</v>
      </c>
      <c r="AM36" s="454">
        <f>+Brutos!BM28</f>
        <v>2.5</v>
      </c>
      <c r="AN36" s="454">
        <f>+Brutos!BN28</f>
        <v>3</v>
      </c>
      <c r="AO36" s="454">
        <f>+Brutos!BO28</f>
        <v>1</v>
      </c>
      <c r="AP36" s="454">
        <f>+Brutos!BP28</f>
        <v>5</v>
      </c>
      <c r="AQ36" s="454">
        <f>+Brutos!BQ28</f>
        <v>3</v>
      </c>
      <c r="AR36" s="468"/>
    </row>
    <row r="37" spans="1:44" s="24" customFormat="1" ht="30" customHeight="1" x14ac:dyDescent="0.25">
      <c r="A37" s="378">
        <v>24</v>
      </c>
      <c r="B37" s="379" t="s">
        <v>59</v>
      </c>
      <c r="C37" s="380" t="s">
        <v>123</v>
      </c>
      <c r="D37" s="433">
        <v>0.55555555555555558</v>
      </c>
      <c r="E37" s="435">
        <v>0.33333333333333331</v>
      </c>
      <c r="F37" s="381">
        <v>5</v>
      </c>
      <c r="G37" s="381">
        <f>+Brutos!BY29</f>
        <v>0</v>
      </c>
      <c r="H37" s="457">
        <f t="shared" si="2"/>
        <v>0</v>
      </c>
      <c r="I37" s="453">
        <v>3.9119047619047622</v>
      </c>
      <c r="J37" s="454">
        <v>2.7184523809523808</v>
      </c>
      <c r="K37" s="415"/>
      <c r="L37" s="454"/>
      <c r="M37" s="454"/>
      <c r="N37" s="454"/>
      <c r="O37" s="454"/>
      <c r="P37" s="454"/>
      <c r="Q37" s="467"/>
      <c r="R37" s="454"/>
      <c r="S37" s="454"/>
      <c r="T37" s="454"/>
      <c r="U37" s="454"/>
      <c r="V37" s="468"/>
      <c r="W37" s="454"/>
      <c r="X37" s="454"/>
      <c r="Y37" s="454"/>
      <c r="Z37" s="454"/>
      <c r="AA37" s="454"/>
      <c r="AB37" s="467"/>
      <c r="AC37" s="454"/>
      <c r="AD37" s="454"/>
      <c r="AE37" s="454"/>
      <c r="AF37" s="454"/>
      <c r="AG37" s="454"/>
      <c r="AH37" s="468"/>
      <c r="AI37" s="454"/>
      <c r="AJ37" s="454"/>
      <c r="AK37" s="467"/>
      <c r="AL37" s="454"/>
      <c r="AM37" s="454"/>
      <c r="AN37" s="454"/>
      <c r="AO37" s="454"/>
      <c r="AP37" s="454"/>
      <c r="AQ37" s="454"/>
      <c r="AR37" s="468"/>
    </row>
    <row r="38" spans="1:44" s="24" customFormat="1" ht="30" customHeight="1" x14ac:dyDescent="0.25">
      <c r="A38" s="378">
        <v>25</v>
      </c>
      <c r="B38" s="379" t="s">
        <v>75</v>
      </c>
      <c r="C38" s="380" t="s">
        <v>124</v>
      </c>
      <c r="D38" s="433">
        <v>0.33333333333333331</v>
      </c>
      <c r="E38" s="435">
        <v>0.33333333333333331</v>
      </c>
      <c r="F38" s="381">
        <v>2</v>
      </c>
      <c r="G38" s="381">
        <f>+Brutos!BY30</f>
        <v>0</v>
      </c>
      <c r="H38" s="457">
        <f t="shared" si="2"/>
        <v>0</v>
      </c>
      <c r="I38" s="453">
        <v>2.8528571428571428</v>
      </c>
      <c r="J38" s="454">
        <v>3.0495238095238095</v>
      </c>
      <c r="K38" s="415"/>
      <c r="L38" s="454"/>
      <c r="M38" s="454"/>
      <c r="N38" s="454"/>
      <c r="O38" s="454"/>
      <c r="P38" s="454"/>
      <c r="Q38" s="467"/>
      <c r="R38" s="454"/>
      <c r="S38" s="454"/>
      <c r="T38" s="454"/>
      <c r="U38" s="454"/>
      <c r="V38" s="468"/>
      <c r="W38" s="454"/>
      <c r="X38" s="454"/>
      <c r="Y38" s="454"/>
      <c r="Z38" s="454"/>
      <c r="AA38" s="454"/>
      <c r="AB38" s="467"/>
      <c r="AC38" s="454"/>
      <c r="AD38" s="454"/>
      <c r="AE38" s="454"/>
      <c r="AF38" s="454"/>
      <c r="AG38" s="454"/>
      <c r="AH38" s="468"/>
      <c r="AI38" s="454"/>
      <c r="AJ38" s="454"/>
      <c r="AK38" s="467"/>
      <c r="AL38" s="454"/>
      <c r="AM38" s="454"/>
      <c r="AN38" s="454"/>
      <c r="AO38" s="454"/>
      <c r="AP38" s="454"/>
      <c r="AQ38" s="454"/>
      <c r="AR38" s="468"/>
    </row>
    <row r="39" spans="1:44" s="24" customFormat="1" ht="30" customHeight="1" x14ac:dyDescent="0.25">
      <c r="A39" s="378">
        <v>26</v>
      </c>
      <c r="B39" s="379" t="s">
        <v>55</v>
      </c>
      <c r="C39" s="380" t="s">
        <v>125</v>
      </c>
      <c r="D39" s="433">
        <v>0.52173913043478259</v>
      </c>
      <c r="E39" s="435">
        <v>0.35</v>
      </c>
      <c r="F39" s="381">
        <v>20</v>
      </c>
      <c r="G39" s="381">
        <f>+Brutos!BY31</f>
        <v>5</v>
      </c>
      <c r="H39" s="457">
        <f t="shared" si="2"/>
        <v>0.25</v>
      </c>
      <c r="I39" s="453">
        <v>3.8342553081838799</v>
      </c>
      <c r="J39" s="454">
        <v>3.7572471655328799</v>
      </c>
      <c r="K39" s="415">
        <f>Brutos!BX31</f>
        <v>3.2797142857142858</v>
      </c>
      <c r="L39" s="454">
        <f>Brutos!BS31</f>
        <v>2.8000000000000003</v>
      </c>
      <c r="M39" s="454">
        <f>Brutos!BT31</f>
        <v>3.5200000000000005</v>
      </c>
      <c r="N39" s="454">
        <f>Brutos!BU31</f>
        <v>3.6285714285714286</v>
      </c>
      <c r="O39" s="454">
        <f>Brutos!BV31</f>
        <v>2.7</v>
      </c>
      <c r="P39" s="454">
        <f>Brutos!BW31</f>
        <v>3.75</v>
      </c>
      <c r="Q39" s="467">
        <f>+Brutos!AQ31</f>
        <v>3.2</v>
      </c>
      <c r="R39" s="454">
        <f>+Brutos!AR31</f>
        <v>3</v>
      </c>
      <c r="S39" s="454">
        <f>+Brutos!AS31</f>
        <v>3.6</v>
      </c>
      <c r="T39" s="454">
        <f>+Brutos!AT31</f>
        <v>3.4</v>
      </c>
      <c r="U39" s="454">
        <f>+Brutos!AU31</f>
        <v>1.8</v>
      </c>
      <c r="V39" s="468">
        <f>+Brutos!AV31</f>
        <v>1.8</v>
      </c>
      <c r="W39" s="454">
        <f>+Brutos!AW31</f>
        <v>3.8</v>
      </c>
      <c r="X39" s="454">
        <f>+Brutos!AX31</f>
        <v>3.4</v>
      </c>
      <c r="Y39" s="454">
        <f>+Brutos!AY31</f>
        <v>3.8</v>
      </c>
      <c r="Z39" s="454">
        <f>+Brutos!AZ31</f>
        <v>3.8</v>
      </c>
      <c r="AA39" s="454">
        <f>+Brutos!BA31</f>
        <v>2.8</v>
      </c>
      <c r="AB39" s="467">
        <f>+Brutos!BB31</f>
        <v>3</v>
      </c>
      <c r="AC39" s="454">
        <f>+Brutos!BC31</f>
        <v>4.5999999999999996</v>
      </c>
      <c r="AD39" s="454">
        <f>+Brutos!BD31</f>
        <v>4.8</v>
      </c>
      <c r="AE39" s="454">
        <f>+Brutos!BE31</f>
        <v>2.6</v>
      </c>
      <c r="AF39" s="454">
        <f>+Brutos!BF31</f>
        <v>3.4</v>
      </c>
      <c r="AG39" s="454">
        <f>+Brutos!BG31</f>
        <v>3.6</v>
      </c>
      <c r="AH39" s="468">
        <f>+Brutos!BH31</f>
        <v>3.4</v>
      </c>
      <c r="AI39" s="454">
        <f>+Brutos!BI31</f>
        <v>2.6</v>
      </c>
      <c r="AJ39" s="454">
        <f>+Brutos!BJ31</f>
        <v>2.8</v>
      </c>
      <c r="AK39" s="467">
        <f>+Brutos!BK31</f>
        <v>3.6</v>
      </c>
      <c r="AL39" s="454">
        <f>+Brutos!BL31</f>
        <v>3.8</v>
      </c>
      <c r="AM39" s="454">
        <f>+Brutos!BM31</f>
        <v>2.6</v>
      </c>
      <c r="AN39" s="454">
        <f>+Brutos!BN31</f>
        <v>5</v>
      </c>
      <c r="AO39" s="454">
        <f>+Brutos!BO31</f>
        <v>4</v>
      </c>
      <c r="AP39" s="454">
        <f>+Brutos!BP31</f>
        <v>4</v>
      </c>
      <c r="AQ39" s="454">
        <f>+Brutos!BQ31</f>
        <v>3</v>
      </c>
      <c r="AR39" s="468">
        <f>+Brutos!BR31</f>
        <v>4</v>
      </c>
    </row>
    <row r="40" spans="1:44" s="24" customFormat="1" ht="30" customHeight="1" x14ac:dyDescent="0.25">
      <c r="A40" s="378">
        <v>27</v>
      </c>
      <c r="B40" s="379" t="s">
        <v>80</v>
      </c>
      <c r="C40" s="380" t="s">
        <v>126</v>
      </c>
      <c r="D40" s="433">
        <v>0.66666666666666663</v>
      </c>
      <c r="E40" s="435">
        <v>0.66666666666666663</v>
      </c>
      <c r="F40" s="381">
        <v>4</v>
      </c>
      <c r="G40" s="381">
        <f>+Brutos!BY32</f>
        <v>2</v>
      </c>
      <c r="H40" s="457">
        <f t="shared" si="2"/>
        <v>0.5</v>
      </c>
      <c r="I40" s="453">
        <v>2.6901190476190475</v>
      </c>
      <c r="J40" s="454">
        <v>4.4563095238095238</v>
      </c>
      <c r="K40" s="415">
        <f>Brutos!BX32</f>
        <v>3.2373809523809527</v>
      </c>
      <c r="L40" s="454">
        <f>Brutos!BS32</f>
        <v>2.3333333333333335</v>
      </c>
      <c r="M40" s="454">
        <f>Brutos!BT32</f>
        <v>2.8</v>
      </c>
      <c r="N40" s="454">
        <f>Brutos!BU32</f>
        <v>3.4285714285714284</v>
      </c>
      <c r="O40" s="454">
        <f>Brutos!BV32</f>
        <v>4</v>
      </c>
      <c r="P40" s="454">
        <f>Brutos!BW32</f>
        <v>3.625</v>
      </c>
      <c r="Q40" s="467">
        <f>+Brutos!AQ32</f>
        <v>4</v>
      </c>
      <c r="R40" s="454">
        <f>+Brutos!AR32</f>
        <v>1</v>
      </c>
      <c r="S40" s="454">
        <f>+Brutos!AS32</f>
        <v>2</v>
      </c>
      <c r="T40" s="454">
        <f>+Brutos!AT32</f>
        <v>5</v>
      </c>
      <c r="U40" s="454">
        <f>+Brutos!AU32</f>
        <v>1</v>
      </c>
      <c r="V40" s="468">
        <f>+Brutos!AV32</f>
        <v>1</v>
      </c>
      <c r="W40" s="454">
        <f>+Brutos!AW32</f>
        <v>3</v>
      </c>
      <c r="X40" s="454">
        <f>+Brutos!AX32</f>
        <v>5</v>
      </c>
      <c r="Y40" s="454">
        <f>+Brutos!AY32</f>
        <v>2</v>
      </c>
      <c r="Z40" s="454">
        <f>+Brutos!AZ32</f>
        <v>2</v>
      </c>
      <c r="AA40" s="454">
        <f>+Brutos!BA32</f>
        <v>2</v>
      </c>
      <c r="AB40" s="467">
        <f>+Brutos!BB32</f>
        <v>5</v>
      </c>
      <c r="AC40" s="454">
        <f>+Brutos!BC32</f>
        <v>5</v>
      </c>
      <c r="AD40" s="454">
        <f>+Brutos!BD32</f>
        <v>3</v>
      </c>
      <c r="AE40" s="454">
        <f>+Brutos!BE32</f>
        <v>5</v>
      </c>
      <c r="AF40" s="454">
        <f>+Brutos!BF32</f>
        <v>4</v>
      </c>
      <c r="AG40" s="454">
        <f>+Brutos!BG32</f>
        <v>1</v>
      </c>
      <c r="AH40" s="468">
        <f>+Brutos!BH32</f>
        <v>1</v>
      </c>
      <c r="AI40" s="454">
        <f>+Brutos!BI32</f>
        <v>4</v>
      </c>
      <c r="AJ40" s="454">
        <f>+Brutos!BJ32</f>
        <v>4</v>
      </c>
      <c r="AK40" s="467">
        <f>+Brutos!BK32</f>
        <v>4</v>
      </c>
      <c r="AL40" s="454">
        <f>+Brutos!BL32</f>
        <v>3</v>
      </c>
      <c r="AM40" s="454">
        <f>+Brutos!BM32</f>
        <v>3</v>
      </c>
      <c r="AN40" s="454">
        <f>+Brutos!BN32</f>
        <v>5</v>
      </c>
      <c r="AO40" s="454">
        <f>+Brutos!BO32</f>
        <v>1</v>
      </c>
      <c r="AP40" s="454">
        <f>+Brutos!BP32</f>
        <v>5</v>
      </c>
      <c r="AQ40" s="454">
        <f>+Brutos!BQ32</f>
        <v>3</v>
      </c>
      <c r="AR40" s="468">
        <f>+Brutos!BR32</f>
        <v>5</v>
      </c>
    </row>
    <row r="41" spans="1:44" s="24" customFormat="1" ht="30" customHeight="1" x14ac:dyDescent="0.25">
      <c r="A41" s="378">
        <v>28</v>
      </c>
      <c r="B41" s="379" t="s">
        <v>69</v>
      </c>
      <c r="C41" s="380" t="s">
        <v>127</v>
      </c>
      <c r="D41" s="433">
        <v>0.27272727272727271</v>
      </c>
      <c r="E41" s="435">
        <v>0.72727272727272729</v>
      </c>
      <c r="F41" s="381">
        <v>9</v>
      </c>
      <c r="G41" s="381">
        <f>+Brutos!BY33</f>
        <v>2</v>
      </c>
      <c r="H41" s="457">
        <f t="shared" si="2"/>
        <v>0.22222222222222221</v>
      </c>
      <c r="I41" s="453">
        <v>3.6914285714285713</v>
      </c>
      <c r="J41" s="454">
        <v>3.803869047619048</v>
      </c>
      <c r="K41" s="415">
        <f>Brutos!BX33</f>
        <v>3.1760714285714284</v>
      </c>
      <c r="L41" s="454">
        <f>Brutos!BS33</f>
        <v>2</v>
      </c>
      <c r="M41" s="454">
        <f>Brutos!BT33</f>
        <v>3.8</v>
      </c>
      <c r="N41" s="454">
        <f>Brutos!BU33</f>
        <v>3.6428571428571428</v>
      </c>
      <c r="O41" s="454">
        <f>Brutos!BV33</f>
        <v>3.25</v>
      </c>
      <c r="P41" s="454">
        <f>Brutos!BW33</f>
        <v>3.1875</v>
      </c>
      <c r="Q41" s="467">
        <f>+Brutos!AQ33</f>
        <v>3</v>
      </c>
      <c r="R41" s="454">
        <f>+Brutos!AR33</f>
        <v>2</v>
      </c>
      <c r="S41" s="454">
        <f>+Brutos!AS33</f>
        <v>2</v>
      </c>
      <c r="T41" s="454">
        <f>+Brutos!AT33</f>
        <v>3</v>
      </c>
      <c r="U41" s="454">
        <f>+Brutos!AU33</f>
        <v>1</v>
      </c>
      <c r="V41" s="468">
        <f>+Brutos!AV33</f>
        <v>1</v>
      </c>
      <c r="W41" s="454">
        <f>+Brutos!AW33</f>
        <v>5</v>
      </c>
      <c r="X41" s="454">
        <f>+Brutos!AX33</f>
        <v>1</v>
      </c>
      <c r="Y41" s="454">
        <f>+Brutos!AY33</f>
        <v>4</v>
      </c>
      <c r="Z41" s="454">
        <f>+Brutos!AZ33</f>
        <v>4.5</v>
      </c>
      <c r="AA41" s="454">
        <f>+Brutos!BA33</f>
        <v>4.5</v>
      </c>
      <c r="AB41" s="467">
        <f>+Brutos!BB33</f>
        <v>5.5</v>
      </c>
      <c r="AC41" s="454">
        <f>+Brutos!BC33</f>
        <v>3.5</v>
      </c>
      <c r="AD41" s="454">
        <f>+Brutos!BD33</f>
        <v>3.5</v>
      </c>
      <c r="AE41" s="454">
        <f>+Brutos!BE33</f>
        <v>3</v>
      </c>
      <c r="AF41" s="454">
        <f>+Brutos!BF33</f>
        <v>4</v>
      </c>
      <c r="AG41" s="454">
        <f>+Brutos!BG33</f>
        <v>3</v>
      </c>
      <c r="AH41" s="468">
        <f>+Brutos!BH33</f>
        <v>3</v>
      </c>
      <c r="AI41" s="454">
        <f>+Brutos!BI33</f>
        <v>3.5</v>
      </c>
      <c r="AJ41" s="454">
        <f>+Brutos!BJ33</f>
        <v>3</v>
      </c>
      <c r="AK41" s="467">
        <f>+Brutos!BK33</f>
        <v>3</v>
      </c>
      <c r="AL41" s="454">
        <f>+Brutos!BL33</f>
        <v>3</v>
      </c>
      <c r="AM41" s="454">
        <f>+Brutos!BM33</f>
        <v>4</v>
      </c>
      <c r="AN41" s="454">
        <f>+Brutos!BN33</f>
        <v>5</v>
      </c>
      <c r="AO41" s="454">
        <f>+Brutos!BO33</f>
        <v>3</v>
      </c>
      <c r="AP41" s="454">
        <f>+Brutos!BP33</f>
        <v>1</v>
      </c>
      <c r="AQ41" s="454">
        <f>+Brutos!BQ33</f>
        <v>3.5</v>
      </c>
      <c r="AR41" s="468">
        <f>+Brutos!BR33</f>
        <v>3</v>
      </c>
    </row>
    <row r="42" spans="1:44" s="24" customFormat="1" ht="30" customHeight="1" x14ac:dyDescent="0.25">
      <c r="A42" s="378">
        <v>29</v>
      </c>
      <c r="B42" s="379" t="s">
        <v>77</v>
      </c>
      <c r="C42" s="380" t="s">
        <v>128</v>
      </c>
      <c r="D42" s="433">
        <v>0.15384615384615385</v>
      </c>
      <c r="E42" s="435">
        <v>0.625</v>
      </c>
      <c r="F42" s="381">
        <v>12</v>
      </c>
      <c r="G42" s="381">
        <f>+Brutos!BY34</f>
        <v>4</v>
      </c>
      <c r="H42" s="457">
        <f t="shared" si="2"/>
        <v>0.33333333333333331</v>
      </c>
      <c r="I42" s="453">
        <v>2.3358333333333334</v>
      </c>
      <c r="J42" s="454">
        <v>3.5589642857142856</v>
      </c>
      <c r="K42" s="415">
        <f>Brutos!BX34</f>
        <v>4.1295833333333336</v>
      </c>
      <c r="L42" s="454">
        <f>Brutos!BS34</f>
        <v>3.5833333333333335</v>
      </c>
      <c r="M42" s="454">
        <f>Brutos!BT34</f>
        <v>4.2</v>
      </c>
      <c r="N42" s="454">
        <f>Brutos!BU34</f>
        <v>4.25</v>
      </c>
      <c r="O42" s="454">
        <f>Brutos!BV34</f>
        <v>4.5</v>
      </c>
      <c r="P42" s="454">
        <f>Brutos!BW34</f>
        <v>4.1145833333333339</v>
      </c>
      <c r="Q42" s="467">
        <f>+Brutos!AQ34</f>
        <v>3.75</v>
      </c>
      <c r="R42" s="454">
        <f>+Brutos!AR34</f>
        <v>4</v>
      </c>
      <c r="S42" s="454">
        <f>+Brutos!AS34</f>
        <v>3.75</v>
      </c>
      <c r="T42" s="454">
        <f>+Brutos!AT34</f>
        <v>4</v>
      </c>
      <c r="U42" s="454">
        <f>+Brutos!AU34</f>
        <v>3</v>
      </c>
      <c r="V42" s="468">
        <f>+Brutos!AV34</f>
        <v>3</v>
      </c>
      <c r="W42" s="454">
        <f>+Brutos!AW34</f>
        <v>4.25</v>
      </c>
      <c r="X42" s="454">
        <f>+Brutos!AX34</f>
        <v>5</v>
      </c>
      <c r="Y42" s="454">
        <f>+Brutos!AY34</f>
        <v>4</v>
      </c>
      <c r="Z42" s="454">
        <f>+Brutos!AZ34</f>
        <v>4</v>
      </c>
      <c r="AA42" s="454">
        <f>+Brutos!BA34</f>
        <v>3.75</v>
      </c>
      <c r="AB42" s="467">
        <f>+Brutos!BB34</f>
        <v>3.75</v>
      </c>
      <c r="AC42" s="454">
        <f>+Brutos!BC34</f>
        <v>5</v>
      </c>
      <c r="AD42" s="454">
        <f>+Brutos!BD34</f>
        <v>5</v>
      </c>
      <c r="AE42" s="454">
        <f>+Brutos!BE34</f>
        <v>4</v>
      </c>
      <c r="AF42" s="454">
        <f>+Brutos!BF34</f>
        <v>4.5</v>
      </c>
      <c r="AG42" s="454">
        <f>+Brutos!BG34</f>
        <v>3.75</v>
      </c>
      <c r="AH42" s="468">
        <f>+Brutos!BH34</f>
        <v>3.75</v>
      </c>
      <c r="AI42" s="454">
        <f>+Brutos!BI34</f>
        <v>4.25</v>
      </c>
      <c r="AJ42" s="454">
        <f>+Brutos!BJ34</f>
        <v>4.75</v>
      </c>
      <c r="AK42" s="467">
        <f>+Brutos!BK34</f>
        <v>4.75</v>
      </c>
      <c r="AL42" s="454">
        <f>+Brutos!BL34</f>
        <v>4.5</v>
      </c>
      <c r="AM42" s="454">
        <f>+Brutos!BM34</f>
        <v>4</v>
      </c>
      <c r="AN42" s="454">
        <f>+Brutos!BN34</f>
        <v>4</v>
      </c>
      <c r="AO42" s="454">
        <f>+Brutos!BO34</f>
        <v>3.6666666666666665</v>
      </c>
      <c r="AP42" s="454">
        <f>+Brutos!BP34</f>
        <v>4</v>
      </c>
      <c r="AQ42" s="454">
        <f>+Brutos!BQ34</f>
        <v>4</v>
      </c>
      <c r="AR42" s="468">
        <f>+Brutos!BR34</f>
        <v>4</v>
      </c>
    </row>
    <row r="43" spans="1:44" s="24" customFormat="1" ht="30" customHeight="1" x14ac:dyDescent="0.25">
      <c r="A43" s="378">
        <v>30</v>
      </c>
      <c r="B43" s="379" t="s">
        <v>82</v>
      </c>
      <c r="C43" s="380" t="s">
        <v>129</v>
      </c>
      <c r="D43" s="433">
        <v>0.42857142857142855</v>
      </c>
      <c r="E43" s="435">
        <v>0.66666666666666663</v>
      </c>
      <c r="F43" s="381">
        <v>3</v>
      </c>
      <c r="G43" s="381">
        <f>+Brutos!BY35</f>
        <v>0</v>
      </c>
      <c r="H43" s="457"/>
      <c r="I43" s="453">
        <v>3.9273809523809518</v>
      </c>
      <c r="J43" s="454">
        <v>2.8892857142857142</v>
      </c>
      <c r="K43" s="415"/>
      <c r="L43" s="454"/>
      <c r="M43" s="454"/>
      <c r="N43" s="454"/>
      <c r="O43" s="454"/>
      <c r="P43" s="454"/>
      <c r="Q43" s="467"/>
      <c r="R43" s="454"/>
      <c r="S43" s="454"/>
      <c r="T43" s="454"/>
      <c r="U43" s="454"/>
      <c r="V43" s="468"/>
      <c r="W43" s="454"/>
      <c r="X43" s="454"/>
      <c r="Y43" s="454"/>
      <c r="Z43" s="454"/>
      <c r="AA43" s="454"/>
      <c r="AB43" s="467"/>
      <c r="AC43" s="454"/>
      <c r="AD43" s="454"/>
      <c r="AE43" s="454"/>
      <c r="AF43" s="454"/>
      <c r="AG43" s="454"/>
      <c r="AH43" s="468"/>
      <c r="AI43" s="454"/>
      <c r="AJ43" s="454"/>
      <c r="AK43" s="467"/>
      <c r="AL43" s="454"/>
      <c r="AM43" s="454"/>
      <c r="AN43" s="454"/>
      <c r="AO43" s="454"/>
      <c r="AP43" s="454"/>
      <c r="AQ43" s="454"/>
      <c r="AR43" s="468"/>
    </row>
    <row r="44" spans="1:44" s="24" customFormat="1" ht="30" customHeight="1" x14ac:dyDescent="0.25">
      <c r="A44" s="378">
        <v>31</v>
      </c>
      <c r="B44" s="426" t="s">
        <v>222</v>
      </c>
      <c r="C44" s="425" t="s">
        <v>232</v>
      </c>
      <c r="D44" s="433"/>
      <c r="E44" s="435"/>
      <c r="F44" s="381">
        <v>18</v>
      </c>
      <c r="G44" s="381">
        <f>+Brutos!BY36</f>
        <v>8</v>
      </c>
      <c r="H44" s="457">
        <f t="shared" si="2"/>
        <v>0.44444444444444442</v>
      </c>
      <c r="I44" s="477"/>
      <c r="J44" s="475"/>
      <c r="K44" s="415">
        <f>Brutos!BX36</f>
        <v>4.1366666666666676</v>
      </c>
      <c r="L44" s="454">
        <f>Brutos!BS36</f>
        <v>3.4809523809523806</v>
      </c>
      <c r="M44" s="454">
        <f>Brutos!BT36</f>
        <v>3.9523809523809517</v>
      </c>
      <c r="N44" s="454">
        <f>Brutos!BU36</f>
        <v>4.3333333333333339</v>
      </c>
      <c r="O44" s="454">
        <f>Brutos!BV36</f>
        <v>4.5833333333333339</v>
      </c>
      <c r="P44" s="454">
        <f>Brutos!BW36</f>
        <v>4.3333333333333339</v>
      </c>
      <c r="Q44" s="467">
        <f>+Brutos!AQ36</f>
        <v>3.7142857142857144</v>
      </c>
      <c r="R44" s="454">
        <f>+Brutos!AR36</f>
        <v>3.4285714285714284</v>
      </c>
      <c r="S44" s="454">
        <f>+Brutos!AS36</f>
        <v>4.1428571428571432</v>
      </c>
      <c r="T44" s="454">
        <f>+Brutos!AT36</f>
        <v>4.2</v>
      </c>
      <c r="U44" s="454">
        <f>+Brutos!AU36</f>
        <v>3.4</v>
      </c>
      <c r="V44" s="468">
        <f>+Brutos!AV36</f>
        <v>2</v>
      </c>
      <c r="W44" s="454">
        <f>+Brutos!AW36</f>
        <v>3.4285714285714284</v>
      </c>
      <c r="X44" s="454">
        <f>+Brutos!AX36</f>
        <v>4.333333333333333</v>
      </c>
      <c r="Y44" s="454">
        <f>+Brutos!AY36</f>
        <v>3.7142857142857144</v>
      </c>
      <c r="Z44" s="454">
        <f>+Brutos!AZ36</f>
        <v>3.8571428571428572</v>
      </c>
      <c r="AA44" s="454">
        <f>+Brutos!BA36</f>
        <v>4.4285714285714288</v>
      </c>
      <c r="AB44" s="467">
        <f>+Brutos!BB36</f>
        <v>4.166666666666667</v>
      </c>
      <c r="AC44" s="454">
        <f>+Brutos!BC36</f>
        <v>5</v>
      </c>
      <c r="AD44" s="454">
        <f>+Brutos!BD36</f>
        <v>4.833333333333333</v>
      </c>
      <c r="AE44" s="454">
        <f>+Brutos!BE36</f>
        <v>5</v>
      </c>
      <c r="AF44" s="454">
        <f>+Brutos!BF36</f>
        <v>4.166666666666667</v>
      </c>
      <c r="AG44" s="454">
        <f>+Brutos!BG36</f>
        <v>3.6666666666666665</v>
      </c>
      <c r="AH44" s="468">
        <f>+Brutos!BH36</f>
        <v>3.5</v>
      </c>
      <c r="AI44" s="454">
        <f>+Brutos!BI36</f>
        <v>4.166666666666667</v>
      </c>
      <c r="AJ44" s="454">
        <f>+Brutos!BJ36</f>
        <v>5</v>
      </c>
      <c r="AK44" s="467">
        <f>+Brutos!BK36</f>
        <v>5</v>
      </c>
      <c r="AL44" s="454">
        <f>+Brutos!BL36</f>
        <v>4.5</v>
      </c>
      <c r="AM44" s="454">
        <f>+Brutos!BM36</f>
        <v>4.166666666666667</v>
      </c>
      <c r="AN44" s="454">
        <f>+Brutos!BN36</f>
        <v>5</v>
      </c>
      <c r="AO44" s="454">
        <f>+Brutos!BO36</f>
        <v>3</v>
      </c>
      <c r="AP44" s="454">
        <f>+Brutos!BP36</f>
        <v>5</v>
      </c>
      <c r="AQ44" s="454">
        <f>+Brutos!BQ36</f>
        <v>4</v>
      </c>
      <c r="AR44" s="468">
        <f>+Brutos!BR36</f>
        <v>4</v>
      </c>
    </row>
    <row r="45" spans="1:44" s="24" customFormat="1" ht="30" customHeight="1" x14ac:dyDescent="0.25">
      <c r="A45" s="378">
        <v>32</v>
      </c>
      <c r="B45" s="426" t="s">
        <v>223</v>
      </c>
      <c r="C45" s="427" t="s">
        <v>232</v>
      </c>
      <c r="D45" s="433"/>
      <c r="E45" s="435"/>
      <c r="F45" s="381"/>
      <c r="G45" s="381"/>
      <c r="H45" s="457"/>
      <c r="I45" s="477"/>
      <c r="J45" s="475"/>
      <c r="K45" s="415"/>
      <c r="L45" s="454"/>
      <c r="M45" s="454"/>
      <c r="N45" s="454"/>
      <c r="O45" s="454"/>
      <c r="P45" s="454"/>
      <c r="Q45" s="467"/>
      <c r="R45" s="454"/>
      <c r="S45" s="454"/>
      <c r="T45" s="454"/>
      <c r="U45" s="454"/>
      <c r="V45" s="468"/>
      <c r="W45" s="454"/>
      <c r="X45" s="454"/>
      <c r="Y45" s="454"/>
      <c r="Z45" s="454"/>
      <c r="AA45" s="454"/>
      <c r="AB45" s="467"/>
      <c r="AC45" s="454"/>
      <c r="AD45" s="454"/>
      <c r="AE45" s="454"/>
      <c r="AF45" s="454"/>
      <c r="AG45" s="454"/>
      <c r="AH45" s="468"/>
      <c r="AI45" s="454"/>
      <c r="AJ45" s="454"/>
      <c r="AK45" s="467"/>
      <c r="AL45" s="454"/>
      <c r="AM45" s="454"/>
      <c r="AN45" s="454"/>
      <c r="AO45" s="454"/>
      <c r="AP45" s="454"/>
      <c r="AQ45" s="454"/>
      <c r="AR45" s="468"/>
    </row>
    <row r="46" spans="1:44" s="158" customFormat="1" ht="30" customHeight="1" x14ac:dyDescent="0.25">
      <c r="A46" s="378">
        <v>33</v>
      </c>
      <c r="B46" s="382" t="s">
        <v>56</v>
      </c>
      <c r="C46" s="380" t="s">
        <v>130</v>
      </c>
      <c r="D46" s="433">
        <v>0.66666666666666663</v>
      </c>
      <c r="E46" s="435">
        <v>0.16666666666666666</v>
      </c>
      <c r="F46" s="381">
        <v>8</v>
      </c>
      <c r="G46" s="381">
        <f>+Brutos!BY38</f>
        <v>5</v>
      </c>
      <c r="H46" s="457">
        <f>+G46/F46</f>
        <v>0.625</v>
      </c>
      <c r="I46" s="453">
        <v>4.0984523809523807</v>
      </c>
      <c r="J46" s="454">
        <v>3.8140476190476194</v>
      </c>
      <c r="K46" s="415">
        <f>Brutos!BX38</f>
        <v>4.1500000000000004</v>
      </c>
      <c r="L46" s="454">
        <f>Brutos!BS38</f>
        <v>3.6666666666666661</v>
      </c>
      <c r="M46" s="454">
        <f>Brutos!BT38</f>
        <v>3.3333333333333335</v>
      </c>
      <c r="N46" s="454">
        <f>Brutos!BU38</f>
        <v>4.666666666666667</v>
      </c>
      <c r="O46" s="454">
        <f>Brutos!BV38</f>
        <v>4.6666666666666661</v>
      </c>
      <c r="P46" s="454">
        <f>Brutos!BW38</f>
        <v>4.416666666666667</v>
      </c>
      <c r="Q46" s="467">
        <f>+Brutos!AQ38</f>
        <v>4</v>
      </c>
      <c r="R46" s="454">
        <f>+Brutos!AR38</f>
        <v>4</v>
      </c>
      <c r="S46" s="454">
        <f>+Brutos!AS38</f>
        <v>3.6666666666666665</v>
      </c>
      <c r="T46" s="454">
        <f>+Brutos!AT38</f>
        <v>5</v>
      </c>
      <c r="U46" s="454">
        <f>+Brutos!AU38</f>
        <v>3</v>
      </c>
      <c r="V46" s="468">
        <f>+Brutos!AV38</f>
        <v>2.3333333333333335</v>
      </c>
      <c r="W46" s="454">
        <f>+Brutos!AW38</f>
        <v>4.666666666666667</v>
      </c>
      <c r="X46" s="454">
        <f>+Brutos!AX38</f>
        <v>3.6666666666666665</v>
      </c>
      <c r="Y46" s="454">
        <f>+Brutos!AY38</f>
        <v>3</v>
      </c>
      <c r="Z46" s="454">
        <f>+Brutos!AZ38</f>
        <v>3</v>
      </c>
      <c r="AA46" s="454">
        <f>+Brutos!BA38</f>
        <v>2.3333333333333335</v>
      </c>
      <c r="AB46" s="467">
        <f>+Brutos!BB38</f>
        <v>5</v>
      </c>
      <c r="AC46" s="454">
        <f>+Brutos!BC38</f>
        <v>5</v>
      </c>
      <c r="AD46" s="454">
        <f>+Brutos!BD38</f>
        <v>5</v>
      </c>
      <c r="AE46" s="454">
        <f>+Brutos!BE38</f>
        <v>5</v>
      </c>
      <c r="AF46" s="454">
        <f>+Brutos!BF38</f>
        <v>4</v>
      </c>
      <c r="AG46" s="454">
        <f>+Brutos!BG38</f>
        <v>4.666666666666667</v>
      </c>
      <c r="AH46" s="468">
        <f>+Brutos!BH38</f>
        <v>4</v>
      </c>
      <c r="AI46" s="454">
        <f>+Brutos!BI38</f>
        <v>5</v>
      </c>
      <c r="AJ46" s="454">
        <f>+Brutos!BJ38</f>
        <v>4.333333333333333</v>
      </c>
      <c r="AK46" s="467">
        <f>+Brutos!BK38</f>
        <v>5</v>
      </c>
      <c r="AL46" s="454">
        <f>+Brutos!BL38</f>
        <v>5.333333333333333</v>
      </c>
      <c r="AM46" s="454">
        <f>+Brutos!BM38</f>
        <v>4.333333333333333</v>
      </c>
      <c r="AN46" s="454">
        <f>+Brutos!BN38</f>
        <v>3.6666666666666665</v>
      </c>
      <c r="AO46" s="454">
        <f>+Brutos!BO38</f>
        <v>5</v>
      </c>
      <c r="AP46" s="454">
        <f>+Brutos!BP38</f>
        <v>3.6666666666666665</v>
      </c>
      <c r="AQ46" s="454">
        <f>+Brutos!BQ38</f>
        <v>4.666666666666667</v>
      </c>
      <c r="AR46" s="468">
        <f>+Brutos!BR38</f>
        <v>3.6666666666666665</v>
      </c>
    </row>
    <row r="47" spans="1:44" ht="30" customHeight="1" x14ac:dyDescent="0.25">
      <c r="A47" s="378">
        <v>34</v>
      </c>
      <c r="B47" s="382" t="s">
        <v>60</v>
      </c>
      <c r="C47" s="380" t="s">
        <v>131</v>
      </c>
      <c r="D47" s="433">
        <v>0.5</v>
      </c>
      <c r="E47" s="435">
        <v>1</v>
      </c>
      <c r="F47" s="381">
        <v>4</v>
      </c>
      <c r="G47" s="381">
        <f>+Brutos!BY39</f>
        <v>2</v>
      </c>
      <c r="H47" s="457">
        <f>+G47/F47</f>
        <v>0.5</v>
      </c>
      <c r="I47" s="453">
        <v>3.0049999999999999</v>
      </c>
      <c r="J47" s="454">
        <v>1.7619047619047621</v>
      </c>
      <c r="K47" s="415">
        <f>Brutos!BX39</f>
        <v>3.7689285714285718</v>
      </c>
      <c r="L47" s="454">
        <f>Brutos!BS39</f>
        <v>2.5</v>
      </c>
      <c r="M47" s="454">
        <f>Brutos!BT39</f>
        <v>2.8</v>
      </c>
      <c r="N47" s="454">
        <f>Brutos!BU39</f>
        <v>4.8571428571428568</v>
      </c>
      <c r="O47" s="454">
        <f>Brutos!BV39</f>
        <v>4</v>
      </c>
      <c r="P47" s="454">
        <f>Brutos!BW39</f>
        <v>4.6875</v>
      </c>
      <c r="Q47" s="467">
        <f>+Brutos!AQ39</f>
        <v>3</v>
      </c>
      <c r="R47" s="454">
        <f>+Brutos!AR39</f>
        <v>4.5</v>
      </c>
      <c r="S47" s="454">
        <f>+Brutos!AS39</f>
        <v>4.5</v>
      </c>
      <c r="T47" s="454">
        <f>+Brutos!AT39</f>
        <v>1</v>
      </c>
      <c r="U47" s="454">
        <f>+Brutos!AU39</f>
        <v>1</v>
      </c>
      <c r="V47" s="468">
        <f>+Brutos!AV39</f>
        <v>1</v>
      </c>
      <c r="W47" s="454">
        <f>+Brutos!AW39</f>
        <v>3</v>
      </c>
      <c r="X47" s="454">
        <f>+Brutos!AX39</f>
        <v>1</v>
      </c>
      <c r="Y47" s="454">
        <f>+Brutos!AY39</f>
        <v>3</v>
      </c>
      <c r="Z47" s="454">
        <f>+Brutos!AZ39</f>
        <v>3</v>
      </c>
      <c r="AA47" s="454">
        <f>+Brutos!BA39</f>
        <v>4</v>
      </c>
      <c r="AB47" s="467">
        <f>+Brutos!BB39</f>
        <v>5.5</v>
      </c>
      <c r="AC47" s="454">
        <f>+Brutos!BC39</f>
        <v>5.5</v>
      </c>
      <c r="AD47" s="454">
        <f>+Brutos!BD39</f>
        <v>4.5</v>
      </c>
      <c r="AE47" s="454">
        <f>+Brutos!BE39</f>
        <v>5</v>
      </c>
      <c r="AF47" s="454">
        <f>+Brutos!BF39</f>
        <v>5</v>
      </c>
      <c r="AG47" s="454">
        <f>+Brutos!BG39</f>
        <v>3.5</v>
      </c>
      <c r="AH47" s="468">
        <f>+Brutos!BH39</f>
        <v>5</v>
      </c>
      <c r="AI47" s="454">
        <f>+Brutos!BI39</f>
        <v>4</v>
      </c>
      <c r="AJ47" s="454">
        <f>+Brutos!BJ39</f>
        <v>4</v>
      </c>
      <c r="AK47" s="467">
        <f>+Brutos!BK39</f>
        <v>4</v>
      </c>
      <c r="AL47" s="454">
        <f>+Brutos!BL39</f>
        <v>4.5</v>
      </c>
      <c r="AM47" s="454">
        <f>+Brutos!BM39</f>
        <v>5</v>
      </c>
      <c r="AN47" s="454">
        <f>+Brutos!BN39</f>
        <v>5</v>
      </c>
      <c r="AO47" s="454">
        <f>+Brutos!BO39</f>
        <v>5</v>
      </c>
      <c r="AP47" s="454">
        <f>+Brutos!BP39</f>
        <v>5</v>
      </c>
      <c r="AQ47" s="454">
        <f>+Brutos!BQ39</f>
        <v>4</v>
      </c>
      <c r="AR47" s="468">
        <f>+Brutos!BR39</f>
        <v>5</v>
      </c>
    </row>
    <row r="48" spans="1:44" ht="30" customHeight="1" x14ac:dyDescent="0.25">
      <c r="A48" s="378">
        <v>35</v>
      </c>
      <c r="B48" s="379" t="s">
        <v>141</v>
      </c>
      <c r="C48" s="380" t="s">
        <v>188</v>
      </c>
      <c r="D48" s="433">
        <v>1</v>
      </c>
      <c r="E48" s="435"/>
      <c r="F48" s="381"/>
      <c r="G48" s="381"/>
      <c r="H48" s="457"/>
      <c r="I48" s="453">
        <v>1.8335714285714286</v>
      </c>
      <c r="J48" s="454"/>
      <c r="K48" s="415"/>
      <c r="L48" s="454"/>
      <c r="M48" s="454"/>
      <c r="N48" s="454"/>
      <c r="O48" s="454"/>
      <c r="P48" s="454"/>
      <c r="Q48" s="467"/>
      <c r="R48" s="454"/>
      <c r="S48" s="454"/>
      <c r="T48" s="454"/>
      <c r="U48" s="454"/>
      <c r="V48" s="468"/>
      <c r="W48" s="454"/>
      <c r="X48" s="454"/>
      <c r="Y48" s="454"/>
      <c r="Z48" s="454"/>
      <c r="AA48" s="454"/>
      <c r="AB48" s="467"/>
      <c r="AC48" s="454"/>
      <c r="AD48" s="454"/>
      <c r="AE48" s="454"/>
      <c r="AF48" s="454"/>
      <c r="AG48" s="454"/>
      <c r="AH48" s="468"/>
      <c r="AI48" s="454"/>
      <c r="AJ48" s="454"/>
      <c r="AK48" s="467"/>
      <c r="AL48" s="454"/>
      <c r="AM48" s="454"/>
      <c r="AN48" s="454"/>
      <c r="AO48" s="454"/>
      <c r="AP48" s="454"/>
      <c r="AQ48" s="454"/>
      <c r="AR48" s="468"/>
    </row>
    <row r="49" spans="1:44" ht="30" customHeight="1" x14ac:dyDescent="0.25">
      <c r="A49" s="378">
        <v>36</v>
      </c>
      <c r="B49" s="379" t="s">
        <v>76</v>
      </c>
      <c r="C49" s="380" t="s">
        <v>233</v>
      </c>
      <c r="D49" s="433"/>
      <c r="E49" s="435">
        <v>0</v>
      </c>
      <c r="F49" s="381">
        <v>8</v>
      </c>
      <c r="G49" s="381">
        <f>+Brutos!BY41</f>
        <v>3</v>
      </c>
      <c r="H49" s="457">
        <f>+G49/F49</f>
        <v>0.375</v>
      </c>
      <c r="I49" s="453"/>
      <c r="J49" s="454"/>
      <c r="K49" s="415">
        <f>Brutos!BX41</f>
        <v>3.7573809523809523</v>
      </c>
      <c r="L49" s="454">
        <f>Brutos!BS41</f>
        <v>3.3333333333333335</v>
      </c>
      <c r="M49" s="454">
        <f>Brutos!BT41</f>
        <v>3.7333333333333329</v>
      </c>
      <c r="N49" s="454">
        <f>Brutos!BU41</f>
        <v>3.7619047619047623</v>
      </c>
      <c r="O49" s="454">
        <f>Brutos!BV41</f>
        <v>4.333333333333333</v>
      </c>
      <c r="P49" s="454">
        <f>Brutos!BW41</f>
        <v>3.625</v>
      </c>
      <c r="Q49" s="467">
        <f>+Brutos!AQ41</f>
        <v>2.3333333333333335</v>
      </c>
      <c r="R49" s="454">
        <f>+Brutos!AR41</f>
        <v>3.3333333333333335</v>
      </c>
      <c r="S49" s="454">
        <f>+Brutos!AS41</f>
        <v>3.3333333333333335</v>
      </c>
      <c r="T49" s="454">
        <f>+Brutos!AT41</f>
        <v>5</v>
      </c>
      <c r="U49" s="454">
        <f>+Brutos!AU41</f>
        <v>5</v>
      </c>
      <c r="V49" s="468">
        <f>+Brutos!AV41</f>
        <v>1</v>
      </c>
      <c r="W49" s="454">
        <f>+Brutos!AW41</f>
        <v>4.333333333333333</v>
      </c>
      <c r="X49" s="454">
        <f>+Brutos!AX41</f>
        <v>3</v>
      </c>
      <c r="Y49" s="454">
        <f>+Brutos!AY41</f>
        <v>3.3333333333333335</v>
      </c>
      <c r="Z49" s="454">
        <f>+Brutos!AZ41</f>
        <v>4</v>
      </c>
      <c r="AA49" s="454">
        <f>+Brutos!BA41</f>
        <v>4</v>
      </c>
      <c r="AB49" s="467">
        <f>+Brutos!BB41</f>
        <v>4</v>
      </c>
      <c r="AC49" s="454">
        <f>+Brutos!BC41</f>
        <v>4.333333333333333</v>
      </c>
      <c r="AD49" s="454">
        <f>+Brutos!BD41</f>
        <v>5</v>
      </c>
      <c r="AE49" s="454">
        <f>+Brutos!BE41</f>
        <v>5</v>
      </c>
      <c r="AF49" s="454">
        <f>+Brutos!BF41</f>
        <v>2.6666666666666665</v>
      </c>
      <c r="AG49" s="454">
        <f>+Brutos!BG41</f>
        <v>2.6666666666666665</v>
      </c>
      <c r="AH49" s="468">
        <f>+Brutos!BH41</f>
        <v>2.6666666666666665</v>
      </c>
      <c r="AI49" s="454">
        <f>+Brutos!BI41</f>
        <v>4.333333333333333</v>
      </c>
      <c r="AJ49" s="454">
        <f>+Brutos!BJ41</f>
        <v>4.333333333333333</v>
      </c>
      <c r="AK49" s="467">
        <f>+Brutos!BK41</f>
        <v>4</v>
      </c>
      <c r="AL49" s="454">
        <f>+Brutos!BL41</f>
        <v>4.333333333333333</v>
      </c>
      <c r="AM49" s="454">
        <f>+Brutos!BM41</f>
        <v>2.3333333333333335</v>
      </c>
      <c r="AN49" s="454">
        <f>+Brutos!BN41</f>
        <v>5</v>
      </c>
      <c r="AO49" s="454">
        <f>+Brutos!BO41</f>
        <v>1</v>
      </c>
      <c r="AP49" s="454">
        <f>+Brutos!BP41</f>
        <v>3.6666666666666665</v>
      </c>
      <c r="AQ49" s="454">
        <f>+Brutos!BQ41</f>
        <v>3.6666666666666665</v>
      </c>
      <c r="AR49" s="468">
        <f>+Brutos!BR41</f>
        <v>5</v>
      </c>
    </row>
    <row r="50" spans="1:44" ht="30" customHeight="1" x14ac:dyDescent="0.25">
      <c r="A50" s="378">
        <v>37</v>
      </c>
      <c r="B50" s="428" t="s">
        <v>224</v>
      </c>
      <c r="C50" s="429" t="s">
        <v>387</v>
      </c>
      <c r="D50" s="439"/>
      <c r="E50" s="437"/>
      <c r="F50" s="416"/>
      <c r="G50" s="184"/>
      <c r="H50" s="184"/>
      <c r="I50" s="478"/>
      <c r="J50" s="214"/>
      <c r="K50" s="479"/>
      <c r="L50" s="416"/>
      <c r="M50" s="454"/>
      <c r="N50" s="454"/>
      <c r="O50" s="454"/>
      <c r="P50" s="416"/>
      <c r="Q50" s="474"/>
      <c r="R50" s="475"/>
      <c r="S50" s="475"/>
      <c r="T50" s="475"/>
      <c r="U50" s="475"/>
      <c r="V50" s="476"/>
      <c r="W50" s="480"/>
      <c r="X50" s="480"/>
      <c r="Y50" s="480"/>
      <c r="Z50" s="480"/>
      <c r="AA50" s="480"/>
      <c r="AB50" s="474"/>
      <c r="AC50" s="475"/>
      <c r="AD50" s="475"/>
      <c r="AE50" s="475"/>
      <c r="AF50" s="475"/>
      <c r="AG50" s="475"/>
      <c r="AH50" s="476"/>
      <c r="AI50" s="480"/>
      <c r="AJ50" s="480"/>
      <c r="AK50" s="474"/>
      <c r="AL50" s="475"/>
      <c r="AM50" s="475"/>
      <c r="AN50" s="475"/>
      <c r="AO50" s="475"/>
      <c r="AP50" s="475"/>
      <c r="AQ50" s="475"/>
      <c r="AR50" s="476"/>
    </row>
    <row r="51" spans="1:44" ht="46.5" customHeight="1" x14ac:dyDescent="0.25">
      <c r="A51" s="378">
        <v>38</v>
      </c>
      <c r="B51" s="379" t="s">
        <v>67</v>
      </c>
      <c r="C51" s="380" t="s">
        <v>189</v>
      </c>
      <c r="D51" s="433">
        <v>0.5</v>
      </c>
      <c r="E51" s="435">
        <v>0.2857142857142857</v>
      </c>
      <c r="F51" s="381">
        <v>5</v>
      </c>
      <c r="G51" s="381">
        <f>+Brutos!BY43</f>
        <v>2</v>
      </c>
      <c r="H51" s="457">
        <f>+G51/F51</f>
        <v>0.4</v>
      </c>
      <c r="I51" s="453">
        <v>3.4057142857142857</v>
      </c>
      <c r="J51" s="454">
        <v>3.8792857142857144</v>
      </c>
      <c r="K51" s="415">
        <f>Brutos!BX43</f>
        <v>3.8791666666666673</v>
      </c>
      <c r="L51" s="454">
        <f>Brutos!BS43</f>
        <v>3</v>
      </c>
      <c r="M51" s="454">
        <f>Brutos!BT43</f>
        <v>3.5</v>
      </c>
      <c r="N51" s="454">
        <f>Brutos!BU43</f>
        <v>3.8333333333333335</v>
      </c>
      <c r="O51" s="416">
        <f>Brutos!BV43</f>
        <v>4.75</v>
      </c>
      <c r="P51" s="454">
        <f>Brutos!BW43</f>
        <v>4.3125</v>
      </c>
      <c r="Q51" s="467">
        <f>+Brutos!AQ43</f>
        <v>3.5</v>
      </c>
      <c r="R51" s="454">
        <f>+Brutos!AR43</f>
        <v>3.5</v>
      </c>
      <c r="S51" s="454">
        <f>+Brutos!AS43</f>
        <v>4</v>
      </c>
      <c r="T51" s="454">
        <f>+Brutos!AT43</f>
        <v>5</v>
      </c>
      <c r="U51" s="454">
        <f>+Brutos!AU43</f>
        <v>1</v>
      </c>
      <c r="V51" s="468">
        <f>+Brutos!AV43</f>
        <v>1</v>
      </c>
      <c r="W51" s="454">
        <f>+Brutos!AW43</f>
        <v>4</v>
      </c>
      <c r="X51" s="454">
        <f>+Brutos!AX43</f>
        <v>1</v>
      </c>
      <c r="Y51" s="454">
        <f>+Brutos!AY43</f>
        <v>4</v>
      </c>
      <c r="Z51" s="454">
        <f>+Brutos!AZ43</f>
        <v>4</v>
      </c>
      <c r="AA51" s="454">
        <f>+Brutos!BA43</f>
        <v>4.5</v>
      </c>
      <c r="AB51" s="467">
        <f>+Brutos!BB43</f>
        <v>4</v>
      </c>
      <c r="AC51" s="454">
        <f>+Brutos!BC43</f>
        <v>4</v>
      </c>
      <c r="AD51" s="454">
        <f>+Brutos!BD43</f>
        <v>4</v>
      </c>
      <c r="AE51" s="454"/>
      <c r="AF51" s="454">
        <f>+Brutos!BF43</f>
        <v>4</v>
      </c>
      <c r="AG51" s="454">
        <f>+Brutos!BG43</f>
        <v>3.5</v>
      </c>
      <c r="AH51" s="468">
        <f>+Brutos!BH43</f>
        <v>3.5</v>
      </c>
      <c r="AI51" s="454">
        <f>+Brutos!BI43</f>
        <v>4.5</v>
      </c>
      <c r="AJ51" s="454">
        <f>+Brutos!BJ43</f>
        <v>5</v>
      </c>
      <c r="AK51" s="467">
        <f>+Brutos!BK43</f>
        <v>4</v>
      </c>
      <c r="AL51" s="454">
        <f>+Brutos!BL43</f>
        <v>4</v>
      </c>
      <c r="AM51" s="454">
        <f>+Brutos!BM43</f>
        <v>2.5</v>
      </c>
      <c r="AN51" s="454">
        <f>+Brutos!BN43</f>
        <v>5</v>
      </c>
      <c r="AO51" s="454">
        <f>+Brutos!BO43</f>
        <v>5</v>
      </c>
      <c r="AP51" s="454">
        <f>+Brutos!BP43</f>
        <v>5</v>
      </c>
      <c r="AQ51" s="454">
        <f>+Brutos!BQ43</f>
        <v>4</v>
      </c>
      <c r="AR51" s="468">
        <f>+Brutos!BR43</f>
        <v>5</v>
      </c>
    </row>
    <row r="52" spans="1:44" ht="30.75" thickBot="1" x14ac:dyDescent="0.3">
      <c r="A52" s="378">
        <v>39</v>
      </c>
      <c r="B52" s="383" t="s">
        <v>73</v>
      </c>
      <c r="C52" s="384" t="s">
        <v>190</v>
      </c>
      <c r="D52" s="440">
        <v>0.2</v>
      </c>
      <c r="E52" s="441">
        <v>0.5</v>
      </c>
      <c r="F52" s="385">
        <v>9</v>
      </c>
      <c r="G52" s="385">
        <f>+Brutos!BY44</f>
        <v>4</v>
      </c>
      <c r="H52" s="458">
        <f>+G52/F52</f>
        <v>0.44444444444444442</v>
      </c>
      <c r="I52" s="459">
        <v>4.1154761904761905</v>
      </c>
      <c r="J52" s="460">
        <v>3.7378174603174599</v>
      </c>
      <c r="K52" s="461">
        <f>Brutos!BX44</f>
        <v>3.8808333333333338</v>
      </c>
      <c r="L52" s="455">
        <f>Brutos!BS44</f>
        <v>3</v>
      </c>
      <c r="M52" s="454">
        <f>Brutos!BT44</f>
        <v>3.3</v>
      </c>
      <c r="N52" s="454">
        <f>Brutos!BU44</f>
        <v>4.666666666666667</v>
      </c>
      <c r="O52" s="454">
        <f>Brutos!BV44</f>
        <v>4.25</v>
      </c>
      <c r="P52" s="455">
        <f>Brutos!BW44</f>
        <v>4.1875</v>
      </c>
      <c r="Q52" s="469">
        <f>+Brutos!AQ44</f>
        <v>3</v>
      </c>
      <c r="R52" s="460">
        <f>+Brutos!AR44</f>
        <v>4</v>
      </c>
      <c r="S52" s="460">
        <f>+Brutos!AS44</f>
        <v>4</v>
      </c>
      <c r="T52" s="460">
        <f>+Brutos!AT44</f>
        <v>3</v>
      </c>
      <c r="U52" s="460">
        <f>+Brutos!AU44</f>
        <v>3</v>
      </c>
      <c r="V52" s="470">
        <f>+Brutos!AV44</f>
        <v>1</v>
      </c>
      <c r="W52" s="455">
        <f>+Brutos!AW44</f>
        <v>3</v>
      </c>
      <c r="X52" s="455">
        <f>+Brutos!AX44</f>
        <v>3</v>
      </c>
      <c r="Y52" s="455">
        <f>+Brutos!AY44</f>
        <v>3.5</v>
      </c>
      <c r="Z52" s="455">
        <f>+Brutos!AZ44</f>
        <v>3.5</v>
      </c>
      <c r="AA52" s="455">
        <f>+Brutos!BA44</f>
        <v>3.5</v>
      </c>
      <c r="AB52" s="469">
        <f>+Brutos!BB44</f>
        <v>4</v>
      </c>
      <c r="AC52" s="460">
        <f>+Brutos!BC44</f>
        <v>4.5</v>
      </c>
      <c r="AD52" s="460">
        <f>+Brutos!BD44</f>
        <v>4.5</v>
      </c>
      <c r="AE52" s="460"/>
      <c r="AF52" s="460">
        <f>+Brutos!BF44</f>
        <v>5</v>
      </c>
      <c r="AG52" s="460">
        <f>+Brutos!BG44</f>
        <v>5</v>
      </c>
      <c r="AH52" s="470">
        <f>+Brutos!BH44</f>
        <v>5</v>
      </c>
      <c r="AI52" s="455">
        <f>+Brutos!BI44</f>
        <v>4</v>
      </c>
      <c r="AJ52" s="455">
        <f>+Brutos!BJ44</f>
        <v>4.5</v>
      </c>
      <c r="AK52" s="469">
        <f>+Brutos!BK44</f>
        <v>5.5</v>
      </c>
      <c r="AL52" s="460">
        <f>+Brutos!BL44</f>
        <v>5</v>
      </c>
      <c r="AM52" s="460">
        <f>+Brutos!BM44</f>
        <v>3.5</v>
      </c>
      <c r="AN52" s="460">
        <f>+Brutos!BN44</f>
        <v>5</v>
      </c>
      <c r="AO52" s="460">
        <f>+Brutos!BO44</f>
        <v>1</v>
      </c>
      <c r="AP52" s="460">
        <f>+Brutos!BP44</f>
        <v>5</v>
      </c>
      <c r="AQ52" s="460">
        <f>+Brutos!BQ44</f>
        <v>3.5</v>
      </c>
      <c r="AR52" s="470">
        <f>+Brutos!BR44</f>
        <v>5</v>
      </c>
    </row>
    <row r="53" spans="1:44" ht="36.75" thickBot="1" x14ac:dyDescent="0.3">
      <c r="A53" s="184"/>
      <c r="B53" s="442"/>
      <c r="C53" s="386" t="s">
        <v>385</v>
      </c>
      <c r="D53" s="443">
        <v>0.44126984126984126</v>
      </c>
      <c r="E53" s="444">
        <v>0.4732142857142857</v>
      </c>
      <c r="F53" s="387">
        <f>+SUM(F14:F52)</f>
        <v>303</v>
      </c>
      <c r="G53" s="387">
        <f>+SUM(G14:G52)</f>
        <v>129</v>
      </c>
      <c r="H53" s="388">
        <f>+G53/F53</f>
        <v>0.42574257425742573</v>
      </c>
      <c r="I53" s="389">
        <v>3.49</v>
      </c>
      <c r="J53" s="391">
        <v>3.4947771710347668</v>
      </c>
      <c r="K53" s="488">
        <f>Brutos!L197</f>
        <v>3.7641191102072042</v>
      </c>
      <c r="L53" s="390">
        <f>Brutos!L196</f>
        <v>3.1221830634325181</v>
      </c>
      <c r="M53" s="471">
        <f>Brutos!R196</f>
        <v>3.5595149152725893</v>
      </c>
      <c r="N53" s="471">
        <f>Brutos!W196</f>
        <v>4.1025133140241046</v>
      </c>
      <c r="O53" s="471">
        <f>Brutos!AD196</f>
        <v>4.0653998540298195</v>
      </c>
      <c r="P53" s="392">
        <f>Brutos!AF196</f>
        <v>3.9709844042769915</v>
      </c>
      <c r="Q53" s="472">
        <f>+Brutos!L194</f>
        <v>3.7183098591549295</v>
      </c>
      <c r="R53" s="471">
        <f>+Brutos!M194</f>
        <v>3.528169014084507</v>
      </c>
      <c r="S53" s="471">
        <f>+Brutos!N194</f>
        <v>3.6971830985915495</v>
      </c>
      <c r="T53" s="471">
        <f>+Brutos!O194</f>
        <v>3.59375</v>
      </c>
      <c r="U53" s="471">
        <f>+Brutos!P194</f>
        <v>2.2913385826771653</v>
      </c>
      <c r="V53" s="471">
        <f>+Brutos!Q194</f>
        <v>1.9043478260869566</v>
      </c>
      <c r="W53" s="472">
        <f>+Brutos!R194</f>
        <v>3.8865248226950353</v>
      </c>
      <c r="X53" s="471">
        <f>+Brutos!S194</f>
        <v>3.0458015267175571</v>
      </c>
      <c r="Y53" s="471">
        <f>+Brutos!T194</f>
        <v>3.5319148936170213</v>
      </c>
      <c r="Z53" s="471">
        <f>+Brutos!U194</f>
        <v>3.6879432624113475</v>
      </c>
      <c r="AA53" s="473">
        <f>+Brutos!V194</f>
        <v>3.645390070921986</v>
      </c>
      <c r="AB53" s="471">
        <f>+Brutos!W194</f>
        <v>4.0359712230215825</v>
      </c>
      <c r="AC53" s="471">
        <f>+Brutos!X194</f>
        <v>4.5035971223021587</v>
      </c>
      <c r="AD53" s="471">
        <f>+Brutos!Y194</f>
        <v>4.4676258992805753</v>
      </c>
      <c r="AE53" s="471">
        <f>+Brutos!Z194</f>
        <v>4.163636363636364</v>
      </c>
      <c r="AF53" s="471">
        <f>+Brutos!AA194</f>
        <v>3.985611510791367</v>
      </c>
      <c r="AG53" s="471">
        <f>+Brutos!AB194</f>
        <v>3.6834532374100721</v>
      </c>
      <c r="AH53" s="471">
        <f>+Brutos!AC194</f>
        <v>3.8776978417266186</v>
      </c>
      <c r="AI53" s="471">
        <f>+Brutos!AD194</f>
        <v>3.949640287769784</v>
      </c>
      <c r="AJ53" s="471">
        <f>+Brutos!AE194</f>
        <v>4.1811594202898554</v>
      </c>
      <c r="AK53" s="471">
        <f>+Brutos!AF194</f>
        <v>4.1870503597122299</v>
      </c>
      <c r="AL53" s="471">
        <f>+Brutos!AG194</f>
        <v>4.1294964028776979</v>
      </c>
      <c r="AM53" s="471">
        <f>+Brutos!AH194</f>
        <v>3.6906474820143886</v>
      </c>
      <c r="AN53" s="471">
        <f>+Brutos!AI194</f>
        <v>4.419354838709677</v>
      </c>
      <c r="AO53" s="471">
        <f>+Brutos!AJ194</f>
        <v>3.2476190476190476</v>
      </c>
      <c r="AP53" s="471">
        <f>+Brutos!AK194</f>
        <v>4.0666666666666664</v>
      </c>
      <c r="AQ53" s="471">
        <f>+Brutos!AL194</f>
        <v>3.8201438848920861</v>
      </c>
      <c r="AR53" s="473">
        <f>+Brutos!AM194</f>
        <v>4.2068965517241379</v>
      </c>
    </row>
    <row r="54" spans="1:44" ht="15.75" x14ac:dyDescent="0.25">
      <c r="A54" s="184"/>
      <c r="B54" s="212"/>
      <c r="C54" s="417"/>
      <c r="D54" s="417"/>
      <c r="E54" s="417"/>
      <c r="F54" s="184"/>
      <c r="G54" s="184"/>
      <c r="H54" s="254"/>
      <c r="I54" s="418"/>
      <c r="J54" s="418"/>
      <c r="K54" s="393"/>
      <c r="L54" s="419"/>
      <c r="M54" s="419"/>
      <c r="N54" s="420"/>
      <c r="O54" s="420"/>
      <c r="P54" s="419"/>
      <c r="Q54" s="420"/>
      <c r="R54" s="420"/>
      <c r="S54" s="420"/>
      <c r="T54" s="420"/>
      <c r="U54" s="420"/>
      <c r="V54" s="420"/>
      <c r="W54" s="420"/>
      <c r="X54" s="420"/>
      <c r="Y54" s="420"/>
      <c r="Z54" s="420"/>
      <c r="AA54" s="420"/>
      <c r="AB54" s="420"/>
      <c r="AC54" s="420"/>
      <c r="AD54" s="420"/>
      <c r="AE54" s="421"/>
      <c r="AF54" s="420"/>
      <c r="AG54" s="420"/>
      <c r="AH54" s="420"/>
      <c r="AI54" s="420"/>
      <c r="AJ54" s="420"/>
      <c r="AK54" s="420"/>
      <c r="AL54" s="420"/>
      <c r="AM54" s="420"/>
      <c r="AN54" s="420"/>
      <c r="AO54" s="420"/>
      <c r="AP54" s="420"/>
      <c r="AQ54" s="420"/>
      <c r="AR54" s="420"/>
    </row>
    <row r="55" spans="1:44" ht="15" customHeight="1" x14ac:dyDescent="0.25">
      <c r="B55" s="1"/>
      <c r="C55" s="1"/>
      <c r="D55" s="184" t="s">
        <v>396</v>
      </c>
      <c r="E55" s="1"/>
      <c r="F55" s="1"/>
      <c r="H55" s="157"/>
      <c r="I55" s="253"/>
      <c r="J55" s="255"/>
      <c r="K55" s="171"/>
      <c r="AE55" s="151"/>
    </row>
    <row r="56" spans="1:44" ht="15" customHeight="1" x14ac:dyDescent="0.25">
      <c r="B56" s="1"/>
      <c r="C56" s="1"/>
      <c r="D56" s="184"/>
      <c r="E56" s="1"/>
      <c r="F56" s="1"/>
      <c r="H56" s="63"/>
      <c r="I56" s="63"/>
      <c r="J56" s="63"/>
      <c r="K56" s="63"/>
      <c r="AE56" s="151"/>
    </row>
    <row r="57" spans="1:44" x14ac:dyDescent="0.25">
      <c r="B57" s="1"/>
      <c r="C57" s="1"/>
      <c r="D57" s="184" t="s">
        <v>397</v>
      </c>
      <c r="E57" s="1"/>
      <c r="F57" s="1"/>
      <c r="H57" s="63"/>
      <c r="I57" s="63"/>
      <c r="J57" s="63"/>
      <c r="K57" s="63"/>
      <c r="AE57" s="151"/>
    </row>
    <row r="58" spans="1:44" x14ac:dyDescent="0.25">
      <c r="B58" s="1"/>
      <c r="C58" s="1"/>
      <c r="D58" s="1"/>
      <c r="E58" s="1"/>
      <c r="F58" s="1"/>
      <c r="H58" s="63"/>
      <c r="I58" s="63"/>
      <c r="J58" s="63"/>
      <c r="K58" s="63"/>
      <c r="AE58" s="151"/>
    </row>
    <row r="59" spans="1:44" x14ac:dyDescent="0.25">
      <c r="B59" s="1"/>
      <c r="C59" s="1"/>
      <c r="D59" s="1"/>
      <c r="E59" s="1"/>
      <c r="F59" s="1"/>
      <c r="H59" s="63"/>
      <c r="I59" s="63"/>
      <c r="J59" s="63"/>
      <c r="K59" s="63"/>
      <c r="AE59" s="151"/>
    </row>
    <row r="60" spans="1:44" x14ac:dyDescent="0.25">
      <c r="B60" s="1"/>
      <c r="C60" s="1"/>
      <c r="D60" s="1"/>
      <c r="E60" s="1"/>
      <c r="F60" s="1"/>
      <c r="H60" s="63"/>
      <c r="I60" s="63"/>
      <c r="J60" s="63"/>
      <c r="K60" s="63"/>
      <c r="AE60" s="151"/>
    </row>
    <row r="61" spans="1:44" x14ac:dyDescent="0.25">
      <c r="B61" s="1"/>
      <c r="C61" s="1"/>
      <c r="D61" s="1"/>
      <c r="E61" s="1"/>
      <c r="F61" s="1"/>
      <c r="H61" s="63"/>
      <c r="I61" s="63"/>
      <c r="J61" s="63"/>
      <c r="K61" s="63"/>
    </row>
    <row r="62" spans="1:44" x14ac:dyDescent="0.25">
      <c r="B62" s="1"/>
      <c r="C62" s="1"/>
      <c r="D62" s="1"/>
      <c r="E62" s="1"/>
      <c r="F62" s="1"/>
      <c r="H62" s="157"/>
      <c r="I62" s="253"/>
      <c r="J62" s="255"/>
      <c r="K62" s="171"/>
    </row>
    <row r="63" spans="1:44" x14ac:dyDescent="0.25">
      <c r="B63" s="1"/>
      <c r="C63" s="1"/>
      <c r="D63" s="1"/>
      <c r="E63" s="1"/>
      <c r="F63" s="1"/>
      <c r="H63" s="63"/>
      <c r="I63" s="63"/>
      <c r="J63" s="63"/>
      <c r="K63" s="63"/>
    </row>
    <row r="64" spans="1:44" x14ac:dyDescent="0.25">
      <c r="B64" s="1"/>
      <c r="C64" s="1"/>
      <c r="D64" s="1"/>
      <c r="E64" s="1"/>
      <c r="F64" s="1"/>
      <c r="H64" s="63"/>
      <c r="I64" s="63"/>
      <c r="J64" s="63"/>
      <c r="K64" s="63"/>
    </row>
    <row r="65" spans="2:11" x14ac:dyDescent="0.25">
      <c r="B65" s="1"/>
      <c r="C65" s="1"/>
      <c r="D65" s="1"/>
      <c r="E65" s="1"/>
      <c r="F65" s="1"/>
      <c r="H65" s="63"/>
      <c r="I65" s="63"/>
      <c r="J65" s="63"/>
      <c r="K65" s="63"/>
    </row>
    <row r="66" spans="2:11" x14ac:dyDescent="0.25">
      <c r="B66" s="1"/>
      <c r="C66" s="1"/>
      <c r="D66" s="1"/>
      <c r="E66" s="1"/>
      <c r="F66" s="1"/>
      <c r="H66" s="63"/>
      <c r="I66" s="63"/>
      <c r="J66" s="63"/>
      <c r="K66" s="63"/>
    </row>
    <row r="67" spans="2:11" x14ac:dyDescent="0.25">
      <c r="B67" s="1"/>
      <c r="C67" s="1"/>
      <c r="D67" s="1"/>
      <c r="E67" s="1"/>
      <c r="F67" s="1"/>
      <c r="H67" s="63"/>
      <c r="I67" s="63"/>
      <c r="J67" s="63"/>
      <c r="K67" s="63"/>
    </row>
    <row r="68" spans="2:11" x14ac:dyDescent="0.25">
      <c r="B68" s="1"/>
      <c r="C68" s="1"/>
      <c r="D68" s="1"/>
      <c r="E68" s="1"/>
      <c r="F68" s="1"/>
      <c r="H68" s="157"/>
      <c r="I68" s="253"/>
      <c r="J68" s="255"/>
      <c r="K68" s="171"/>
    </row>
    <row r="69" spans="2:11" x14ac:dyDescent="0.25">
      <c r="B69" s="1"/>
      <c r="C69" s="1"/>
      <c r="D69" s="1"/>
      <c r="E69" s="1"/>
      <c r="F69" s="1"/>
      <c r="H69" s="63"/>
      <c r="I69" s="63"/>
      <c r="J69" s="63"/>
      <c r="K69" s="63"/>
    </row>
    <row r="70" spans="2:11" x14ac:dyDescent="0.25">
      <c r="B70" s="1"/>
      <c r="C70" s="1"/>
      <c r="D70" s="1"/>
      <c r="E70" s="1"/>
      <c r="F70" s="1"/>
      <c r="H70" s="63"/>
      <c r="I70" s="63"/>
      <c r="J70" s="63"/>
      <c r="K70" s="63"/>
    </row>
    <row r="71" spans="2:11" x14ac:dyDescent="0.25">
      <c r="B71" s="1"/>
      <c r="C71" s="1"/>
      <c r="D71" s="1"/>
      <c r="E71" s="1"/>
      <c r="F71" s="1"/>
      <c r="H71" s="157"/>
      <c r="I71" s="253"/>
      <c r="J71" s="255"/>
      <c r="K71" s="171"/>
    </row>
    <row r="72" spans="2:11" x14ac:dyDescent="0.25">
      <c r="B72" s="1"/>
      <c r="C72" s="1"/>
      <c r="D72" s="1"/>
      <c r="E72" s="1"/>
      <c r="F72" s="1"/>
      <c r="H72" s="157"/>
      <c r="I72" s="253"/>
      <c r="J72" s="255"/>
      <c r="K72" s="171"/>
    </row>
    <row r="73" spans="2:11" x14ac:dyDescent="0.25">
      <c r="B73" s="1"/>
      <c r="C73" s="1"/>
      <c r="D73" s="1"/>
      <c r="E73" s="1"/>
      <c r="F73" s="1"/>
      <c r="H73" s="157"/>
      <c r="I73" s="253"/>
      <c r="J73" s="255"/>
      <c r="K73" s="171"/>
    </row>
    <row r="74" spans="2:11" x14ac:dyDescent="0.25">
      <c r="B74" s="1"/>
      <c r="C74" s="1"/>
      <c r="D74" s="1"/>
      <c r="E74" s="1"/>
      <c r="F74" s="1"/>
      <c r="H74" s="63"/>
      <c r="I74" s="63"/>
      <c r="J74" s="63"/>
      <c r="K74" s="63"/>
    </row>
    <row r="75" spans="2:11" x14ac:dyDescent="0.25">
      <c r="B75" s="1"/>
      <c r="C75" s="1"/>
      <c r="D75" s="1"/>
      <c r="E75" s="1"/>
      <c r="F75" s="1"/>
      <c r="H75" s="157"/>
      <c r="I75" s="253"/>
      <c r="J75" s="255"/>
      <c r="K75" s="171"/>
    </row>
    <row r="76" spans="2:11" x14ac:dyDescent="0.25">
      <c r="B76" s="1"/>
      <c r="C76" s="1"/>
      <c r="D76" s="1"/>
      <c r="E76" s="1"/>
      <c r="F76" s="1"/>
    </row>
    <row r="77" spans="2:11" x14ac:dyDescent="0.25">
      <c r="B77" s="1"/>
      <c r="C77" s="1"/>
      <c r="D77" s="1"/>
      <c r="E77" s="1"/>
      <c r="F77" s="1"/>
    </row>
    <row r="78" spans="2:11" x14ac:dyDescent="0.25">
      <c r="B78" s="1"/>
      <c r="C78" s="1"/>
      <c r="D78" s="1"/>
      <c r="E78" s="1"/>
      <c r="F78" s="1"/>
    </row>
    <row r="79" spans="2:11" x14ac:dyDescent="0.25">
      <c r="B79" s="1"/>
      <c r="C79" s="1"/>
      <c r="D79" s="1"/>
      <c r="E79" s="1"/>
      <c r="F79" s="1"/>
    </row>
    <row r="80" spans="2:11" x14ac:dyDescent="0.25">
      <c r="B80" s="1"/>
      <c r="C80" s="1"/>
      <c r="D80" s="1"/>
      <c r="E80" s="1"/>
      <c r="F80" s="1"/>
    </row>
    <row r="81" spans="2:6" x14ac:dyDescent="0.25">
      <c r="B81" s="1"/>
      <c r="C81" s="1"/>
      <c r="D81" s="1"/>
      <c r="E81" s="1"/>
      <c r="F81" s="1"/>
    </row>
    <row r="82" spans="2:6" x14ac:dyDescent="0.25">
      <c r="B82" s="1"/>
      <c r="C82" s="1"/>
      <c r="D82" s="1"/>
      <c r="E82" s="1"/>
      <c r="F82" s="1"/>
    </row>
    <row r="83" spans="2:6" x14ac:dyDescent="0.25">
      <c r="B83" s="1"/>
      <c r="C83" s="1"/>
      <c r="D83" s="1"/>
      <c r="E83" s="1"/>
      <c r="F83" s="1"/>
    </row>
    <row r="84" spans="2:6" x14ac:dyDescent="0.25">
      <c r="B84" s="1"/>
      <c r="C84" s="1"/>
      <c r="D84" s="1"/>
      <c r="E84" s="1"/>
      <c r="F84" s="1"/>
    </row>
    <row r="85" spans="2:6" x14ac:dyDescent="0.25">
      <c r="B85" s="1"/>
      <c r="C85" s="1"/>
      <c r="D85" s="1"/>
      <c r="E85" s="1"/>
      <c r="F85" s="1"/>
    </row>
    <row r="86" spans="2:6" x14ac:dyDescent="0.25">
      <c r="B86" s="1"/>
      <c r="C86" s="1"/>
      <c r="D86" s="1"/>
      <c r="E86" s="1"/>
      <c r="F86" s="1"/>
    </row>
    <row r="87" spans="2:6" x14ac:dyDescent="0.25">
      <c r="B87" s="1"/>
      <c r="C87" s="1"/>
      <c r="D87" s="1"/>
      <c r="E87" s="1"/>
      <c r="F87" s="1"/>
    </row>
    <row r="88" spans="2:6" x14ac:dyDescent="0.25">
      <c r="B88" s="1"/>
      <c r="C88" s="1"/>
      <c r="D88" s="1"/>
      <c r="E88" s="1"/>
      <c r="F88" s="1"/>
    </row>
    <row r="89" spans="2:6" x14ac:dyDescent="0.25">
      <c r="B89" s="1"/>
      <c r="C89" s="1"/>
      <c r="D89" s="1"/>
      <c r="E89" s="1"/>
      <c r="F89" s="1"/>
    </row>
    <row r="90" spans="2:6" x14ac:dyDescent="0.25">
      <c r="B90" s="1"/>
      <c r="C90" s="1"/>
      <c r="D90" s="1"/>
      <c r="E90" s="1"/>
      <c r="F90" s="1"/>
    </row>
    <row r="91" spans="2:6" x14ac:dyDescent="0.25">
      <c r="B91" s="1"/>
      <c r="C91" s="1"/>
      <c r="D91" s="1"/>
      <c r="E91" s="1"/>
      <c r="F91" s="1"/>
    </row>
    <row r="92" spans="2:6" x14ac:dyDescent="0.25">
      <c r="B92" s="1"/>
      <c r="C92" s="1"/>
      <c r="D92" s="1"/>
      <c r="E92" s="1"/>
      <c r="F92" s="1"/>
    </row>
    <row r="93" spans="2:6" x14ac:dyDescent="0.25">
      <c r="B93" s="1"/>
      <c r="C93" s="1"/>
      <c r="D93" s="1"/>
      <c r="E93" s="1"/>
      <c r="F93" s="1"/>
    </row>
    <row r="94" spans="2:6" x14ac:dyDescent="0.25">
      <c r="B94" s="1"/>
      <c r="C94" s="1"/>
      <c r="D94" s="1"/>
      <c r="E94" s="1"/>
      <c r="F94" s="1"/>
    </row>
    <row r="95" spans="2:6" x14ac:dyDescent="0.25">
      <c r="B95" s="1"/>
      <c r="C95" s="1"/>
      <c r="D95" s="1"/>
      <c r="E95" s="1"/>
      <c r="F95" s="1"/>
    </row>
    <row r="96" spans="2:6" x14ac:dyDescent="0.25">
      <c r="B96" s="1"/>
      <c r="C96" s="1"/>
      <c r="D96" s="1"/>
      <c r="E96" s="1"/>
      <c r="F96" s="1"/>
    </row>
    <row r="97" spans="2:6" x14ac:dyDescent="0.25">
      <c r="B97" s="1"/>
      <c r="C97" s="1"/>
      <c r="D97" s="1"/>
      <c r="E97" s="1"/>
      <c r="F97" s="1"/>
    </row>
  </sheetData>
  <autoFilter ref="A13:Z46"/>
  <sortState ref="L8:O9684">
    <sortCondition ref="M8:M9684"/>
  </sortState>
  <conditionalFormatting sqref="K54">
    <cfRule type="colorScale" priority="29">
      <colorScale>
        <cfvo type="min"/>
        <cfvo type="percentile" val="50"/>
        <cfvo type="max"/>
        <color rgb="FFF8696B"/>
        <color rgb="FFFFEB84"/>
        <color rgb="FF63BE7B"/>
      </colorScale>
    </cfRule>
  </conditionalFormatting>
  <conditionalFormatting sqref="K54">
    <cfRule type="colorScale" priority="28">
      <colorScale>
        <cfvo type="min"/>
        <cfvo type="percentile" val="50"/>
        <cfvo type="max"/>
        <color rgb="FF5A8AC6"/>
        <color rgb="FFFCFCFF"/>
        <color rgb="FFF8696B"/>
      </colorScale>
    </cfRule>
  </conditionalFormatting>
  <conditionalFormatting sqref="K54">
    <cfRule type="colorScale" priority="27">
      <colorScale>
        <cfvo type="min"/>
        <cfvo type="percentile" val="50"/>
        <cfvo type="max"/>
        <color rgb="FF63BE7B"/>
        <color rgb="FFFFEB84"/>
        <color rgb="FFF8696B"/>
      </colorScale>
    </cfRule>
  </conditionalFormatting>
  <conditionalFormatting sqref="I54:AR54">
    <cfRule type="colorScale" priority="22">
      <colorScale>
        <cfvo type="min"/>
        <cfvo type="percentile" val="50"/>
        <cfvo type="max"/>
        <color rgb="FF63BE7B"/>
        <color rgb="FFFFEB84"/>
        <color rgb="FFF8696B"/>
      </colorScale>
    </cfRule>
  </conditionalFormatting>
  <conditionalFormatting sqref="L51:L53 L26:L33 L14:AR14 L19:L23 L46:L47 L35:L43 P35:AR43 P46:AR47 P19:AR23 L15:L17 P15:AR17 P26:AR33 P51:AR53">
    <cfRule type="colorScale" priority="79">
      <colorScale>
        <cfvo type="min"/>
        <cfvo type="percentile" val="50"/>
        <cfvo type="max"/>
        <color rgb="FFF8696B"/>
        <color rgb="FFFFEB84"/>
        <color rgb="FF63BE7B"/>
      </colorScale>
    </cfRule>
  </conditionalFormatting>
  <conditionalFormatting sqref="H14:H17 H19:H24 H51:H53 H26:H49">
    <cfRule type="colorScale" priority="89">
      <colorScale>
        <cfvo type="min"/>
        <cfvo type="percentile" val="50"/>
        <cfvo type="max"/>
        <color rgb="FFF8696B"/>
        <color rgb="FFFFEB84"/>
        <color rgb="FF63BE7B"/>
      </colorScale>
    </cfRule>
  </conditionalFormatting>
  <conditionalFormatting sqref="I19:K24 I51:K53 I26:K49 I14:K17">
    <cfRule type="colorScale" priority="95">
      <colorScale>
        <cfvo type="min"/>
        <cfvo type="percentile" val="50"/>
        <cfvo type="max"/>
        <color rgb="FFF8696B"/>
        <color rgb="FFFFEB84"/>
        <color rgb="FF63BE7B"/>
      </colorScale>
    </cfRule>
  </conditionalFormatting>
  <conditionalFormatting sqref="D14:E17 D19:E24 D51:E53 D26:E49">
    <cfRule type="colorScale" priority="101">
      <colorScale>
        <cfvo type="min"/>
        <cfvo type="percentile" val="50"/>
        <cfvo type="max"/>
        <color rgb="FFF8696B"/>
        <color rgb="FFFFEB84"/>
        <color rgb="FF63BE7B"/>
      </colorScale>
    </cfRule>
  </conditionalFormatting>
  <conditionalFormatting sqref="L14:L53">
    <cfRule type="colorScale" priority="3">
      <colorScale>
        <cfvo type="min"/>
        <cfvo type="percentile" val="50"/>
        <cfvo type="max"/>
        <color rgb="FFF8696B"/>
        <color rgb="FFFFEB84"/>
        <color rgb="FF63BE7B"/>
      </colorScale>
    </cfRule>
  </conditionalFormatting>
  <conditionalFormatting sqref="M27:M34 M52 M20:M24 M47:M48 M36:M44 M16:M18">
    <cfRule type="colorScale" priority="19">
      <colorScale>
        <cfvo type="min"/>
        <cfvo type="percentile" val="50"/>
        <cfvo type="max"/>
        <color rgb="FFF8696B"/>
        <color rgb="FFFFEB84"/>
        <color rgb="FF63BE7B"/>
      </colorScale>
    </cfRule>
  </conditionalFormatting>
  <conditionalFormatting sqref="M16:M50 M52">
    <cfRule type="colorScale" priority="18">
      <colorScale>
        <cfvo type="min"/>
        <cfvo type="percentile" val="50"/>
        <cfvo type="max"/>
        <color rgb="FFF8696B"/>
        <color rgb="FFFFEB84"/>
        <color rgb="FF63BE7B"/>
      </colorScale>
    </cfRule>
  </conditionalFormatting>
  <conditionalFormatting sqref="N27:N34 N52 N20:N24 N47:N48 N36:N44 N16:N18">
    <cfRule type="colorScale" priority="17">
      <colorScale>
        <cfvo type="min"/>
        <cfvo type="percentile" val="50"/>
        <cfvo type="max"/>
        <color rgb="FFF8696B"/>
        <color rgb="FFFFEB84"/>
        <color rgb="FF63BE7B"/>
      </colorScale>
    </cfRule>
  </conditionalFormatting>
  <conditionalFormatting sqref="N16:N50 N52">
    <cfRule type="colorScale" priority="16">
      <colorScale>
        <cfvo type="min"/>
        <cfvo type="percentile" val="50"/>
        <cfvo type="max"/>
        <color rgb="FFF8696B"/>
        <color rgb="FFFFEB84"/>
        <color rgb="FF63BE7B"/>
      </colorScale>
    </cfRule>
  </conditionalFormatting>
  <conditionalFormatting sqref="O27:O34 O52 O20:O24 O47:O48 O36:O44 O16:O18">
    <cfRule type="colorScale" priority="15">
      <colorScale>
        <cfvo type="min"/>
        <cfvo type="percentile" val="50"/>
        <cfvo type="max"/>
        <color rgb="FFF8696B"/>
        <color rgb="FFFFEB84"/>
        <color rgb="FF63BE7B"/>
      </colorScale>
    </cfRule>
  </conditionalFormatting>
  <conditionalFormatting sqref="O16:O52">
    <cfRule type="colorScale" priority="14">
      <colorScale>
        <cfvo type="min"/>
        <cfvo type="percentile" val="50"/>
        <cfvo type="max"/>
        <color rgb="FFF8696B"/>
        <color rgb="FFFFEB84"/>
        <color rgb="FF63BE7B"/>
      </colorScale>
    </cfRule>
  </conditionalFormatting>
  <conditionalFormatting sqref="P15:P52">
    <cfRule type="colorScale" priority="13">
      <colorScale>
        <cfvo type="min"/>
        <cfvo type="percentile" val="50"/>
        <cfvo type="max"/>
        <color rgb="FFF8696B"/>
        <color rgb="FFFFEB84"/>
        <color rgb="FF63BE7B"/>
      </colorScale>
    </cfRule>
  </conditionalFormatting>
  <conditionalFormatting sqref="M51:N51">
    <cfRule type="colorScale" priority="12">
      <colorScale>
        <cfvo type="min"/>
        <cfvo type="percentile" val="50"/>
        <cfvo type="max"/>
        <color rgb="FFF8696B"/>
        <color rgb="FFFFEB84"/>
        <color rgb="FF63BE7B"/>
      </colorScale>
    </cfRule>
  </conditionalFormatting>
  <conditionalFormatting sqref="M51:N51">
    <cfRule type="colorScale" priority="11">
      <colorScale>
        <cfvo type="min"/>
        <cfvo type="percentile" val="50"/>
        <cfvo type="max"/>
        <color rgb="FFF8696B"/>
        <color rgb="FFFFEB84"/>
        <color rgb="FF63BE7B"/>
      </colorScale>
    </cfRule>
  </conditionalFormatting>
  <conditionalFormatting sqref="M53:O53">
    <cfRule type="colorScale" priority="10">
      <colorScale>
        <cfvo type="min"/>
        <cfvo type="percentile" val="50"/>
        <cfvo type="max"/>
        <color rgb="FFF8696B"/>
        <color rgb="FFFFEB84"/>
        <color rgb="FF63BE7B"/>
      </colorScale>
    </cfRule>
  </conditionalFormatting>
  <conditionalFormatting sqref="M15">
    <cfRule type="colorScale" priority="9">
      <colorScale>
        <cfvo type="min"/>
        <cfvo type="percentile" val="50"/>
        <cfvo type="max"/>
        <color rgb="FFF8696B"/>
        <color rgb="FFFFEB84"/>
        <color rgb="FF63BE7B"/>
      </colorScale>
    </cfRule>
  </conditionalFormatting>
  <conditionalFormatting sqref="M15">
    <cfRule type="colorScale" priority="8">
      <colorScale>
        <cfvo type="min"/>
        <cfvo type="percentile" val="50"/>
        <cfvo type="max"/>
        <color rgb="FFF8696B"/>
        <color rgb="FFFFEB84"/>
        <color rgb="FF63BE7B"/>
      </colorScale>
    </cfRule>
  </conditionalFormatting>
  <conditionalFormatting sqref="N15">
    <cfRule type="colorScale" priority="7">
      <colorScale>
        <cfvo type="min"/>
        <cfvo type="percentile" val="50"/>
        <cfvo type="max"/>
        <color rgb="FFF8696B"/>
        <color rgb="FFFFEB84"/>
        <color rgb="FF63BE7B"/>
      </colorScale>
    </cfRule>
  </conditionalFormatting>
  <conditionalFormatting sqref="N15">
    <cfRule type="colorScale" priority="6">
      <colorScale>
        <cfvo type="min"/>
        <cfvo type="percentile" val="50"/>
        <cfvo type="max"/>
        <color rgb="FFF8696B"/>
        <color rgb="FFFFEB84"/>
        <color rgb="FF63BE7B"/>
      </colorScale>
    </cfRule>
  </conditionalFormatting>
  <conditionalFormatting sqref="O15">
    <cfRule type="colorScale" priority="5">
      <colorScale>
        <cfvo type="min"/>
        <cfvo type="percentile" val="50"/>
        <cfvo type="max"/>
        <color rgb="FFF8696B"/>
        <color rgb="FFFFEB84"/>
        <color rgb="FF63BE7B"/>
      </colorScale>
    </cfRule>
  </conditionalFormatting>
  <conditionalFormatting sqref="O15">
    <cfRule type="colorScale" priority="4">
      <colorScale>
        <cfvo type="min"/>
        <cfvo type="percentile" val="50"/>
        <cfvo type="max"/>
        <color rgb="FFF8696B"/>
        <color rgb="FFFFEB84"/>
        <color rgb="FF63BE7B"/>
      </colorScale>
    </cfRule>
  </conditionalFormatting>
  <conditionalFormatting sqref="M14:P53">
    <cfRule type="colorScale" priority="2">
      <colorScale>
        <cfvo type="min"/>
        <cfvo type="percentile" val="50"/>
        <cfvo type="max"/>
        <color rgb="FFF8696B"/>
        <color rgb="FFFFEB84"/>
        <color rgb="FF63BE7B"/>
      </colorScale>
    </cfRule>
  </conditionalFormatting>
  <conditionalFormatting sqref="Q14:AR53">
    <cfRule type="colorScale" priority="1">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33"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G7957"/>
  <sheetViews>
    <sheetView zoomScale="80" zoomScaleNormal="80" workbookViewId="0">
      <pane xSplit="1" ySplit="5" topLeftCell="AG39" activePane="bottomRight" state="frozen"/>
      <selection pane="topRight" activeCell="B1" sqref="B1"/>
      <selection pane="bottomLeft" activeCell="A7" sqref="A7"/>
      <selection pane="bottomRight" activeCell="AG40" sqref="AG40"/>
    </sheetView>
  </sheetViews>
  <sheetFormatPr baseColWidth="10" defaultRowHeight="15" x14ac:dyDescent="0.25"/>
  <cols>
    <col min="1" max="1" width="3.85546875" style="1" customWidth="1"/>
    <col min="2" max="2" width="8.85546875" style="43" bestFit="1" customWidth="1"/>
    <col min="3" max="3" width="14.28515625" style="1" customWidth="1"/>
    <col min="4" max="4" width="20" style="1" bestFit="1" customWidth="1"/>
    <col min="5" max="5" width="12.85546875" style="1" bestFit="1" customWidth="1"/>
    <col min="6" max="6" width="62.140625" style="1" customWidth="1"/>
    <col min="7" max="7" width="17.5703125" style="1" customWidth="1"/>
    <col min="8" max="8" width="18.5703125" style="1" bestFit="1" customWidth="1"/>
    <col min="9" max="9" width="18.140625" style="43" customWidth="1"/>
    <col min="10" max="10" width="103.140625" style="50" customWidth="1"/>
    <col min="11" max="11" width="7.7109375" style="50" customWidth="1"/>
    <col min="12" max="12" width="13.28515625" style="50" customWidth="1"/>
    <col min="13" max="13" width="13.28515625" style="24" customWidth="1"/>
    <col min="14" max="39" width="13.28515625" style="50" customWidth="1"/>
    <col min="40" max="40" width="11.5703125" style="50" customWidth="1"/>
    <col min="41" max="41" width="15.28515625" style="50" bestFit="1" customWidth="1"/>
    <col min="42" max="42" width="21" style="49" customWidth="1"/>
    <col min="43" max="76" width="13.28515625" style="50" customWidth="1"/>
    <col min="77" max="77" width="14.85546875" style="50" customWidth="1"/>
    <col min="78" max="114" width="13.28515625" style="50" customWidth="1"/>
    <col min="115" max="115" width="13.28515625" style="49" customWidth="1"/>
    <col min="116" max="153" width="13.28515625" style="50" customWidth="1"/>
    <col min="154" max="154" width="13.28515625" style="49" customWidth="1"/>
    <col min="155" max="162" width="13.28515625" style="50" customWidth="1"/>
    <col min="163" max="16384" width="11.42578125" style="50"/>
  </cols>
  <sheetData>
    <row r="1" spans="2:163" ht="35.25" customHeight="1" thickBot="1" x14ac:dyDescent="0.3">
      <c r="B1" s="31"/>
      <c r="C1"/>
      <c r="D1"/>
      <c r="E1"/>
      <c r="F1"/>
      <c r="H1" s="50"/>
      <c r="I1" s="49"/>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447"/>
      <c r="AQ1" s="148"/>
      <c r="AR1" s="148"/>
      <c r="AS1" s="148"/>
      <c r="AT1" s="148"/>
      <c r="AU1" s="148"/>
      <c r="AV1" s="148"/>
      <c r="AW1" s="148"/>
      <c r="AX1" s="148"/>
      <c r="AY1" s="148"/>
      <c r="AZ1" s="148"/>
      <c r="BA1" s="148"/>
      <c r="BB1" s="90"/>
      <c r="BC1" s="90"/>
      <c r="BD1" s="90"/>
      <c r="BE1" s="90"/>
      <c r="BF1" s="90"/>
      <c r="BG1" s="90"/>
      <c r="BH1" s="90"/>
      <c r="BI1" s="90"/>
      <c r="BJ1" s="90"/>
      <c r="BK1" s="90"/>
      <c r="BL1" s="90"/>
      <c r="BM1" s="90"/>
      <c r="BN1" s="90"/>
      <c r="BO1" s="90"/>
      <c r="BP1" s="90"/>
      <c r="BQ1" s="90"/>
      <c r="BR1" s="90"/>
      <c r="BS1" s="90"/>
      <c r="BT1" s="90"/>
      <c r="BU1" s="148"/>
    </row>
    <row r="2" spans="2:163" s="1" customFormat="1" ht="27" x14ac:dyDescent="0.2">
      <c r="B2" s="172" t="s">
        <v>194</v>
      </c>
      <c r="C2" s="183"/>
      <c r="D2" s="183"/>
      <c r="E2" s="183"/>
      <c r="F2" s="183"/>
      <c r="G2" s="184"/>
      <c r="H2" s="184"/>
      <c r="I2" s="256"/>
      <c r="J2" s="184"/>
      <c r="K2" s="184"/>
      <c r="L2" s="530" t="s">
        <v>31</v>
      </c>
      <c r="M2" s="531"/>
      <c r="N2" s="531"/>
      <c r="O2" s="531"/>
      <c r="P2" s="531"/>
      <c r="Q2" s="532"/>
      <c r="R2" s="530" t="s">
        <v>33</v>
      </c>
      <c r="S2" s="531"/>
      <c r="T2" s="531"/>
      <c r="U2" s="531"/>
      <c r="V2" s="532"/>
      <c r="W2" s="530" t="s">
        <v>35</v>
      </c>
      <c r="X2" s="531"/>
      <c r="Y2" s="531"/>
      <c r="Z2" s="531"/>
      <c r="AA2" s="531"/>
      <c r="AB2" s="531"/>
      <c r="AC2" s="532"/>
      <c r="AD2" s="536" t="s">
        <v>39</v>
      </c>
      <c r="AE2" s="541"/>
      <c r="AF2" s="530" t="s">
        <v>43</v>
      </c>
      <c r="AG2" s="531"/>
      <c r="AH2" s="531"/>
      <c r="AI2" s="531"/>
      <c r="AJ2" s="531"/>
      <c r="AK2" s="531"/>
      <c r="AL2" s="531"/>
      <c r="AM2" s="544"/>
      <c r="AN2" s="185"/>
      <c r="AO2" s="186"/>
      <c r="AP2" s="448"/>
      <c r="AQ2" s="530" t="s">
        <v>31</v>
      </c>
      <c r="AR2" s="531"/>
      <c r="AS2" s="531"/>
      <c r="AT2" s="531"/>
      <c r="AU2" s="531"/>
      <c r="AV2" s="532"/>
      <c r="AW2" s="530" t="s">
        <v>33</v>
      </c>
      <c r="AX2" s="531"/>
      <c r="AY2" s="531"/>
      <c r="AZ2" s="531"/>
      <c r="BA2" s="532"/>
      <c r="BB2" s="530" t="s">
        <v>35</v>
      </c>
      <c r="BC2" s="531"/>
      <c r="BD2" s="531"/>
      <c r="BE2" s="531"/>
      <c r="BF2" s="531"/>
      <c r="BG2" s="531"/>
      <c r="BH2" s="532"/>
      <c r="BI2" s="536" t="s">
        <v>39</v>
      </c>
      <c r="BJ2" s="537"/>
      <c r="BK2" s="530" t="s">
        <v>43</v>
      </c>
      <c r="BL2" s="531"/>
      <c r="BM2" s="531"/>
      <c r="BN2" s="531"/>
      <c r="BO2" s="531"/>
      <c r="BP2" s="531"/>
      <c r="BQ2" s="531"/>
      <c r="BR2" s="532"/>
      <c r="BS2" s="186"/>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8"/>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8"/>
      <c r="ET2" s="187"/>
      <c r="EU2" s="187"/>
      <c r="EV2" s="187"/>
      <c r="EW2" s="187"/>
      <c r="EX2" s="187"/>
      <c r="EY2" s="187"/>
      <c r="EZ2" s="187"/>
      <c r="FA2" s="187"/>
      <c r="FB2" s="187"/>
      <c r="FC2" s="187"/>
      <c r="FD2" s="187"/>
      <c r="FE2" s="187"/>
      <c r="FF2" s="187"/>
    </row>
    <row r="3" spans="2:163" s="1" customFormat="1" ht="36.75" customHeight="1" thickBot="1" x14ac:dyDescent="0.3">
      <c r="B3" s="176"/>
      <c r="C3" s="184"/>
      <c r="D3" s="184"/>
      <c r="E3" s="184"/>
      <c r="F3" s="184"/>
      <c r="G3" s="184"/>
      <c r="H3" s="184"/>
      <c r="I3" s="256"/>
      <c r="J3" s="184"/>
      <c r="K3" s="184"/>
      <c r="L3" s="540"/>
      <c r="M3" s="534"/>
      <c r="N3" s="534"/>
      <c r="O3" s="534"/>
      <c r="P3" s="534"/>
      <c r="Q3" s="535"/>
      <c r="R3" s="540"/>
      <c r="S3" s="534"/>
      <c r="T3" s="534"/>
      <c r="U3" s="534"/>
      <c r="V3" s="535"/>
      <c r="W3" s="540"/>
      <c r="X3" s="534"/>
      <c r="Y3" s="534"/>
      <c r="Z3" s="534"/>
      <c r="AA3" s="534"/>
      <c r="AB3" s="534"/>
      <c r="AC3" s="535"/>
      <c r="AD3" s="542"/>
      <c r="AE3" s="543"/>
      <c r="AF3" s="540"/>
      <c r="AG3" s="534"/>
      <c r="AH3" s="534"/>
      <c r="AI3" s="534"/>
      <c r="AJ3" s="534"/>
      <c r="AK3" s="534"/>
      <c r="AL3" s="534"/>
      <c r="AM3" s="545"/>
      <c r="AN3" s="185"/>
      <c r="AO3" s="186"/>
      <c r="AP3" s="448"/>
      <c r="AQ3" s="533"/>
      <c r="AR3" s="534"/>
      <c r="AS3" s="534"/>
      <c r="AT3" s="534"/>
      <c r="AU3" s="534"/>
      <c r="AV3" s="535"/>
      <c r="AW3" s="533"/>
      <c r="AX3" s="534"/>
      <c r="AY3" s="534"/>
      <c r="AZ3" s="534"/>
      <c r="BA3" s="535"/>
      <c r="BB3" s="533"/>
      <c r="BC3" s="534"/>
      <c r="BD3" s="534"/>
      <c r="BE3" s="534"/>
      <c r="BF3" s="534"/>
      <c r="BG3" s="534"/>
      <c r="BH3" s="535"/>
      <c r="BI3" s="538"/>
      <c r="BJ3" s="539"/>
      <c r="BK3" s="533"/>
      <c r="BL3" s="534"/>
      <c r="BM3" s="534"/>
      <c r="BN3" s="534"/>
      <c r="BO3" s="534"/>
      <c r="BP3" s="534"/>
      <c r="BQ3" s="534"/>
      <c r="BR3" s="535"/>
      <c r="BS3" s="186"/>
      <c r="BT3" s="187"/>
      <c r="BU3" s="187"/>
      <c r="BV3" s="187"/>
      <c r="BW3" s="187"/>
      <c r="BX3" s="187"/>
      <c r="BY3" s="187"/>
      <c r="BZ3" s="187"/>
      <c r="CA3" s="329" t="s">
        <v>371</v>
      </c>
      <c r="CB3" s="187"/>
      <c r="CC3" s="187"/>
      <c r="CD3" s="184"/>
      <c r="CE3" s="187"/>
      <c r="CF3" s="187"/>
      <c r="CG3" s="187"/>
      <c r="CH3" s="187"/>
      <c r="CI3" s="187"/>
      <c r="CJ3" s="187"/>
      <c r="CK3" s="187"/>
      <c r="CL3" s="187"/>
      <c r="CM3" s="187"/>
      <c r="CN3" s="187"/>
      <c r="CO3" s="187"/>
      <c r="CP3" s="188"/>
      <c r="CQ3" s="187"/>
      <c r="CR3" s="187"/>
      <c r="CS3" s="187"/>
      <c r="CT3" s="187"/>
      <c r="CU3" s="187"/>
      <c r="CV3" s="187"/>
      <c r="CW3" s="187"/>
      <c r="CX3" s="187"/>
      <c r="CY3" s="187"/>
      <c r="CZ3" s="187"/>
      <c r="DA3" s="187"/>
      <c r="DB3" s="187"/>
      <c r="DC3" s="187"/>
      <c r="DD3" s="187"/>
      <c r="DE3" s="187"/>
      <c r="DF3" s="187"/>
      <c r="DG3" s="187"/>
      <c r="DH3" s="187"/>
      <c r="DI3" s="188"/>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8"/>
      <c r="ET3" s="187"/>
      <c r="EU3" s="187"/>
      <c r="EV3" s="187"/>
      <c r="EW3" s="187"/>
      <c r="EX3" s="187"/>
      <c r="EY3" s="187"/>
      <c r="EZ3" s="187"/>
      <c r="FA3" s="187"/>
      <c r="FB3" s="187"/>
      <c r="FC3" s="187"/>
      <c r="FD3" s="187"/>
      <c r="FE3" s="187"/>
      <c r="FF3" s="187"/>
    </row>
    <row r="4" spans="2:163" s="48" customFormat="1" ht="166.5" customHeight="1" thickBot="1" x14ac:dyDescent="0.25">
      <c r="B4" s="177"/>
      <c r="C4" s="189"/>
      <c r="D4" s="189"/>
      <c r="E4" s="189"/>
      <c r="F4" s="189"/>
      <c r="G4" s="189"/>
      <c r="H4" s="189"/>
      <c r="I4" s="257"/>
      <c r="J4" s="189"/>
      <c r="K4" s="189"/>
      <c r="L4" s="190" t="s">
        <v>32</v>
      </c>
      <c r="M4" s="191" t="s">
        <v>143</v>
      </c>
      <c r="N4" s="191" t="s">
        <v>144</v>
      </c>
      <c r="O4" s="191" t="s">
        <v>145</v>
      </c>
      <c r="P4" s="191" t="s">
        <v>146</v>
      </c>
      <c r="Q4" s="192" t="s">
        <v>147</v>
      </c>
      <c r="R4" s="190" t="s">
        <v>148</v>
      </c>
      <c r="S4" s="191" t="s">
        <v>149</v>
      </c>
      <c r="T4" s="193" t="s">
        <v>34</v>
      </c>
      <c r="U4" s="193" t="s">
        <v>150</v>
      </c>
      <c r="V4" s="192" t="s">
        <v>151</v>
      </c>
      <c r="W4" s="190" t="s">
        <v>152</v>
      </c>
      <c r="X4" s="191" t="s">
        <v>36</v>
      </c>
      <c r="Y4" s="191" t="s">
        <v>37</v>
      </c>
      <c r="Z4" s="191" t="s">
        <v>38</v>
      </c>
      <c r="AA4" s="193" t="s">
        <v>153</v>
      </c>
      <c r="AB4" s="193" t="s">
        <v>154</v>
      </c>
      <c r="AC4" s="192" t="s">
        <v>155</v>
      </c>
      <c r="AD4" s="194" t="s">
        <v>40</v>
      </c>
      <c r="AE4" s="192" t="s">
        <v>41</v>
      </c>
      <c r="AF4" s="195" t="s">
        <v>156</v>
      </c>
      <c r="AG4" s="196" t="s">
        <v>157</v>
      </c>
      <c r="AH4" s="196" t="s">
        <v>158</v>
      </c>
      <c r="AI4" s="196" t="s">
        <v>159</v>
      </c>
      <c r="AJ4" s="196" t="s">
        <v>160</v>
      </c>
      <c r="AK4" s="196" t="s">
        <v>161</v>
      </c>
      <c r="AL4" s="196" t="s">
        <v>42</v>
      </c>
      <c r="AM4" s="197" t="s">
        <v>162</v>
      </c>
      <c r="AN4" s="198"/>
      <c r="AO4" s="198"/>
      <c r="AP4" s="481"/>
      <c r="AQ4" s="199" t="s">
        <v>32</v>
      </c>
      <c r="AR4" s="200" t="s">
        <v>143</v>
      </c>
      <c r="AS4" s="200" t="s">
        <v>144</v>
      </c>
      <c r="AT4" s="200" t="s">
        <v>145</v>
      </c>
      <c r="AU4" s="200" t="s">
        <v>146</v>
      </c>
      <c r="AV4" s="201" t="s">
        <v>147</v>
      </c>
      <c r="AW4" s="199" t="s">
        <v>148</v>
      </c>
      <c r="AX4" s="200" t="s">
        <v>149</v>
      </c>
      <c r="AY4" s="202" t="s">
        <v>34</v>
      </c>
      <c r="AZ4" s="202" t="s">
        <v>150</v>
      </c>
      <c r="BA4" s="201" t="s">
        <v>151</v>
      </c>
      <c r="BB4" s="199" t="s">
        <v>152</v>
      </c>
      <c r="BC4" s="200" t="s">
        <v>36</v>
      </c>
      <c r="BD4" s="200" t="s">
        <v>37</v>
      </c>
      <c r="BE4" s="200" t="s">
        <v>38</v>
      </c>
      <c r="BF4" s="202" t="s">
        <v>153</v>
      </c>
      <c r="BG4" s="202" t="s">
        <v>154</v>
      </c>
      <c r="BH4" s="201" t="s">
        <v>155</v>
      </c>
      <c r="BI4" s="203" t="s">
        <v>40</v>
      </c>
      <c r="BJ4" s="202" t="s">
        <v>41</v>
      </c>
      <c r="BK4" s="203" t="s">
        <v>156</v>
      </c>
      <c r="BL4" s="185" t="s">
        <v>157</v>
      </c>
      <c r="BM4" s="185" t="s">
        <v>158</v>
      </c>
      <c r="BN4" s="185" t="s">
        <v>159</v>
      </c>
      <c r="BO4" s="185" t="s">
        <v>160</v>
      </c>
      <c r="BP4" s="185" t="s">
        <v>161</v>
      </c>
      <c r="BQ4" s="185" t="s">
        <v>42</v>
      </c>
      <c r="BR4" s="204" t="s">
        <v>162</v>
      </c>
      <c r="BS4" s="198"/>
      <c r="BT4" s="198"/>
      <c r="BU4" s="198"/>
      <c r="BV4" s="198"/>
      <c r="BW4" s="198"/>
      <c r="BX4" s="198"/>
      <c r="BY4" s="198"/>
      <c r="BZ4" s="198"/>
      <c r="CA4" s="329" t="s">
        <v>372</v>
      </c>
      <c r="CB4" s="198"/>
      <c r="CC4" s="198"/>
      <c r="CD4" s="198"/>
      <c r="CE4" s="198"/>
      <c r="CF4" s="198"/>
      <c r="CG4" s="198"/>
      <c r="CH4" s="198"/>
      <c r="CI4" s="198"/>
      <c r="CJ4" s="198"/>
      <c r="CK4" s="198"/>
      <c r="CL4" s="198"/>
      <c r="CM4" s="198"/>
      <c r="CN4" s="198"/>
      <c r="CO4" s="198"/>
      <c r="CP4" s="207"/>
      <c r="CQ4" s="198"/>
      <c r="CR4" s="206"/>
      <c r="CS4" s="206"/>
      <c r="CT4" s="206"/>
      <c r="CU4" s="206"/>
      <c r="CV4" s="206"/>
      <c r="CW4" s="206"/>
      <c r="CX4" s="206"/>
      <c r="CY4" s="206"/>
      <c r="CZ4" s="206"/>
      <c r="DA4" s="206"/>
      <c r="DB4" s="206"/>
      <c r="DC4" s="206"/>
      <c r="DD4" s="206"/>
      <c r="DE4" s="206"/>
      <c r="DF4" s="206"/>
      <c r="DG4" s="206"/>
      <c r="DH4" s="206"/>
      <c r="DI4" s="198"/>
      <c r="DJ4" s="189"/>
      <c r="DK4" s="329" t="s">
        <v>373</v>
      </c>
      <c r="DL4" s="205"/>
      <c r="DM4" s="205"/>
      <c r="DN4" s="205"/>
      <c r="DO4" s="205"/>
      <c r="DP4" s="205"/>
      <c r="DQ4" s="205"/>
      <c r="DR4" s="205"/>
      <c r="DS4" s="205"/>
      <c r="DT4" s="205"/>
      <c r="DU4" s="205"/>
      <c r="DV4" s="205"/>
      <c r="DW4" s="205"/>
      <c r="DX4" s="205"/>
      <c r="DY4" s="206"/>
      <c r="DZ4" s="206"/>
      <c r="EA4" s="206"/>
      <c r="EB4" s="206"/>
      <c r="EC4" s="206"/>
      <c r="ED4" s="206"/>
      <c r="EE4" s="206"/>
      <c r="EF4" s="206"/>
      <c r="EG4" s="206"/>
      <c r="EH4" s="206"/>
      <c r="EI4" s="206"/>
      <c r="EJ4" s="206"/>
      <c r="EK4" s="206"/>
      <c r="EL4" s="206"/>
      <c r="EM4" s="206"/>
      <c r="EN4" s="206"/>
      <c r="EO4" s="206"/>
      <c r="EP4" s="206"/>
      <c r="EQ4" s="206"/>
      <c r="ER4" s="206"/>
      <c r="ES4" s="205"/>
      <c r="ET4" s="198"/>
      <c r="EU4" s="198"/>
      <c r="EV4" s="207"/>
      <c r="EW4" s="522" t="s">
        <v>376</v>
      </c>
      <c r="EX4" s="523"/>
      <c r="EY4" s="524" t="s">
        <v>377</v>
      </c>
      <c r="EZ4" s="525"/>
      <c r="FA4" s="524" t="s">
        <v>378</v>
      </c>
      <c r="FB4" s="526"/>
      <c r="FC4" s="527" t="s">
        <v>379</v>
      </c>
      <c r="FD4" s="528"/>
      <c r="FE4" s="527" t="s">
        <v>380</v>
      </c>
      <c r="FF4" s="529"/>
    </row>
    <row r="5" spans="2:163" s="1" customFormat="1" ht="81.75" customHeight="1" thickBot="1" x14ac:dyDescent="0.3">
      <c r="B5" s="178" t="s">
        <v>8</v>
      </c>
      <c r="C5" s="209" t="s">
        <v>47</v>
      </c>
      <c r="D5" s="209" t="s">
        <v>26</v>
      </c>
      <c r="E5" s="209" t="s">
        <v>228</v>
      </c>
      <c r="F5" s="209" t="s">
        <v>50</v>
      </c>
      <c r="G5" s="262"/>
      <c r="H5" s="209" t="s">
        <v>51</v>
      </c>
      <c r="I5" s="209" t="s">
        <v>218</v>
      </c>
      <c r="J5" s="209" t="s">
        <v>217</v>
      </c>
      <c r="K5" s="209" t="s">
        <v>14</v>
      </c>
      <c r="L5" s="208" t="s">
        <v>16</v>
      </c>
      <c r="M5" s="209" t="s">
        <v>17</v>
      </c>
      <c r="N5" s="209" t="s">
        <v>18</v>
      </c>
      <c r="O5" s="262" t="s">
        <v>19</v>
      </c>
      <c r="P5" s="262" t="s">
        <v>20</v>
      </c>
      <c r="Q5" s="263" t="s">
        <v>21</v>
      </c>
      <c r="R5" s="208" t="s">
        <v>349</v>
      </c>
      <c r="S5" s="262" t="s">
        <v>22</v>
      </c>
      <c r="T5" s="209" t="s">
        <v>23</v>
      </c>
      <c r="U5" s="209" t="s">
        <v>24</v>
      </c>
      <c r="V5" s="210" t="s">
        <v>163</v>
      </c>
      <c r="W5" s="208" t="s">
        <v>164</v>
      </c>
      <c r="X5" s="209" t="s">
        <v>165</v>
      </c>
      <c r="Y5" s="209" t="s">
        <v>166</v>
      </c>
      <c r="Z5" s="262" t="s">
        <v>350</v>
      </c>
      <c r="AA5" s="209" t="s">
        <v>351</v>
      </c>
      <c r="AB5" s="209" t="s">
        <v>352</v>
      </c>
      <c r="AC5" s="210" t="s">
        <v>353</v>
      </c>
      <c r="AD5" s="208" t="s">
        <v>354</v>
      </c>
      <c r="AE5" s="210" t="s">
        <v>355</v>
      </c>
      <c r="AF5" s="208" t="s">
        <v>356</v>
      </c>
      <c r="AG5" s="209" t="s">
        <v>357</v>
      </c>
      <c r="AH5" s="209" t="s">
        <v>358</v>
      </c>
      <c r="AI5" s="262" t="s">
        <v>359</v>
      </c>
      <c r="AJ5" s="262" t="s">
        <v>191</v>
      </c>
      <c r="AK5" s="262" t="s">
        <v>192</v>
      </c>
      <c r="AL5" s="209" t="s">
        <v>360</v>
      </c>
      <c r="AM5" s="263" t="s">
        <v>193</v>
      </c>
      <c r="AN5" s="211"/>
      <c r="AO5" s="211"/>
      <c r="AP5" s="301" t="s">
        <v>218</v>
      </c>
      <c r="AQ5" s="208" t="s">
        <v>16</v>
      </c>
      <c r="AR5" s="209" t="s">
        <v>17</v>
      </c>
      <c r="AS5" s="209" t="s">
        <v>18</v>
      </c>
      <c r="AT5" s="262" t="s">
        <v>19</v>
      </c>
      <c r="AU5" s="262" t="s">
        <v>20</v>
      </c>
      <c r="AV5" s="263" t="s">
        <v>21</v>
      </c>
      <c r="AW5" s="208" t="s">
        <v>349</v>
      </c>
      <c r="AX5" s="262" t="s">
        <v>22</v>
      </c>
      <c r="AY5" s="209" t="s">
        <v>23</v>
      </c>
      <c r="AZ5" s="209" t="s">
        <v>24</v>
      </c>
      <c r="BA5" s="210" t="s">
        <v>163</v>
      </c>
      <c r="BB5" s="208" t="s">
        <v>164</v>
      </c>
      <c r="BC5" s="209" t="s">
        <v>165</v>
      </c>
      <c r="BD5" s="209" t="s">
        <v>166</v>
      </c>
      <c r="BE5" s="262" t="s">
        <v>350</v>
      </c>
      <c r="BF5" s="209" t="s">
        <v>351</v>
      </c>
      <c r="BG5" s="209" t="s">
        <v>352</v>
      </c>
      <c r="BH5" s="210" t="s">
        <v>353</v>
      </c>
      <c r="BI5" s="208" t="s">
        <v>354</v>
      </c>
      <c r="BJ5" s="209" t="s">
        <v>355</v>
      </c>
      <c r="BK5" s="208" t="s">
        <v>356</v>
      </c>
      <c r="BL5" s="209" t="s">
        <v>357</v>
      </c>
      <c r="BM5" s="209" t="s">
        <v>358</v>
      </c>
      <c r="BN5" s="262" t="s">
        <v>359</v>
      </c>
      <c r="BO5" s="262" t="s">
        <v>191</v>
      </c>
      <c r="BP5" s="262" t="s">
        <v>192</v>
      </c>
      <c r="BQ5" s="209" t="s">
        <v>360</v>
      </c>
      <c r="BR5" s="263" t="s">
        <v>193</v>
      </c>
      <c r="BS5" s="208" t="s">
        <v>88</v>
      </c>
      <c r="BT5" s="209" t="s">
        <v>389</v>
      </c>
      <c r="BU5" s="209" t="s">
        <v>89</v>
      </c>
      <c r="BV5" s="209" t="s">
        <v>90</v>
      </c>
      <c r="BW5" s="209" t="s">
        <v>91</v>
      </c>
      <c r="BX5" s="209" t="s">
        <v>15</v>
      </c>
      <c r="BY5" s="308" t="s">
        <v>96</v>
      </c>
      <c r="BZ5" s="211"/>
      <c r="CA5" s="208" t="s">
        <v>16</v>
      </c>
      <c r="CB5" s="209" t="s">
        <v>17</v>
      </c>
      <c r="CC5" s="209" t="s">
        <v>18</v>
      </c>
      <c r="CD5" s="209" t="s">
        <v>19</v>
      </c>
      <c r="CE5" s="209" t="s">
        <v>20</v>
      </c>
      <c r="CF5" s="209" t="s">
        <v>21</v>
      </c>
      <c r="CG5" s="330" t="s">
        <v>349</v>
      </c>
      <c r="CH5" s="209" t="s">
        <v>22</v>
      </c>
      <c r="CI5" s="209" t="s">
        <v>23</v>
      </c>
      <c r="CJ5" s="209" t="s">
        <v>24</v>
      </c>
      <c r="CK5" s="331" t="s">
        <v>163</v>
      </c>
      <c r="CL5" s="209" t="s">
        <v>164</v>
      </c>
      <c r="CM5" s="209" t="s">
        <v>165</v>
      </c>
      <c r="CN5" s="209" t="s">
        <v>166</v>
      </c>
      <c r="CO5" s="209" t="s">
        <v>350</v>
      </c>
      <c r="CP5" s="209" t="s">
        <v>351</v>
      </c>
      <c r="CQ5" s="209" t="s">
        <v>352</v>
      </c>
      <c r="CR5" s="209" t="s">
        <v>353</v>
      </c>
      <c r="CS5" s="330" t="s">
        <v>354</v>
      </c>
      <c r="CT5" s="331" t="s">
        <v>355</v>
      </c>
      <c r="CU5" s="209" t="s">
        <v>356</v>
      </c>
      <c r="CV5" s="209" t="s">
        <v>357</v>
      </c>
      <c r="CW5" s="209" t="s">
        <v>358</v>
      </c>
      <c r="CX5" s="209" t="s">
        <v>359</v>
      </c>
      <c r="CY5" s="209" t="s">
        <v>191</v>
      </c>
      <c r="CZ5" s="209" t="s">
        <v>192</v>
      </c>
      <c r="DA5" s="209" t="s">
        <v>360</v>
      </c>
      <c r="DB5" s="210" t="s">
        <v>193</v>
      </c>
      <c r="DC5" s="208" t="s">
        <v>88</v>
      </c>
      <c r="DD5" s="209" t="s">
        <v>361</v>
      </c>
      <c r="DE5" s="209" t="s">
        <v>89</v>
      </c>
      <c r="DF5" s="209" t="s">
        <v>90</v>
      </c>
      <c r="DG5" s="210" t="s">
        <v>91</v>
      </c>
      <c r="DH5" s="332" t="s">
        <v>15</v>
      </c>
      <c r="DI5" s="261" t="s">
        <v>374</v>
      </c>
      <c r="DJ5" s="212"/>
      <c r="DK5" s="208" t="s">
        <v>16</v>
      </c>
      <c r="DL5" s="209" t="s">
        <v>17</v>
      </c>
      <c r="DM5" s="209" t="s">
        <v>18</v>
      </c>
      <c r="DN5" s="209" t="s">
        <v>19</v>
      </c>
      <c r="DO5" s="209" t="s">
        <v>20</v>
      </c>
      <c r="DP5" s="209" t="s">
        <v>21</v>
      </c>
      <c r="DQ5" s="330" t="s">
        <v>349</v>
      </c>
      <c r="DR5" s="209" t="s">
        <v>22</v>
      </c>
      <c r="DS5" s="209" t="s">
        <v>23</v>
      </c>
      <c r="DT5" s="209" t="s">
        <v>24</v>
      </c>
      <c r="DU5" s="331" t="s">
        <v>163</v>
      </c>
      <c r="DV5" s="209" t="s">
        <v>164</v>
      </c>
      <c r="DW5" s="209" t="s">
        <v>165</v>
      </c>
      <c r="DX5" s="209" t="s">
        <v>166</v>
      </c>
      <c r="DY5" s="209" t="s">
        <v>350</v>
      </c>
      <c r="DZ5" s="209" t="s">
        <v>351</v>
      </c>
      <c r="EA5" s="209" t="s">
        <v>352</v>
      </c>
      <c r="EB5" s="209" t="s">
        <v>353</v>
      </c>
      <c r="EC5" s="330" t="s">
        <v>354</v>
      </c>
      <c r="ED5" s="331" t="s">
        <v>355</v>
      </c>
      <c r="EE5" s="209" t="s">
        <v>356</v>
      </c>
      <c r="EF5" s="209" t="s">
        <v>357</v>
      </c>
      <c r="EG5" s="209" t="s">
        <v>358</v>
      </c>
      <c r="EH5" s="209" t="s">
        <v>359</v>
      </c>
      <c r="EI5" s="209" t="s">
        <v>191</v>
      </c>
      <c r="EJ5" s="209" t="s">
        <v>192</v>
      </c>
      <c r="EK5" s="209" t="s">
        <v>360</v>
      </c>
      <c r="EL5" s="210" t="s">
        <v>193</v>
      </c>
      <c r="EM5" s="208" t="s">
        <v>88</v>
      </c>
      <c r="EN5" s="209" t="s">
        <v>361</v>
      </c>
      <c r="EO5" s="209" t="s">
        <v>89</v>
      </c>
      <c r="EP5" s="209" t="s">
        <v>90</v>
      </c>
      <c r="EQ5" s="210" t="s">
        <v>91</v>
      </c>
      <c r="ER5" s="332" t="s">
        <v>15</v>
      </c>
      <c r="ES5" s="261" t="s">
        <v>375</v>
      </c>
      <c r="ET5" s="187"/>
      <c r="EU5" s="350" t="s">
        <v>105</v>
      </c>
      <c r="EV5" s="351" t="s">
        <v>106</v>
      </c>
      <c r="EW5" s="352" t="s">
        <v>97</v>
      </c>
      <c r="EX5" s="352" t="s">
        <v>98</v>
      </c>
      <c r="EY5" s="353" t="s">
        <v>362</v>
      </c>
      <c r="EZ5" s="352" t="s">
        <v>363</v>
      </c>
      <c r="FA5" s="353" t="s">
        <v>99</v>
      </c>
      <c r="FB5" s="354" t="s">
        <v>100</v>
      </c>
      <c r="FC5" s="352" t="s">
        <v>101</v>
      </c>
      <c r="FD5" s="354" t="s">
        <v>102</v>
      </c>
      <c r="FE5" s="352" t="s">
        <v>103</v>
      </c>
      <c r="FF5" s="355" t="s">
        <v>104</v>
      </c>
      <c r="FG5" s="78"/>
    </row>
    <row r="6" spans="2:163" s="1" customFormat="1" ht="45" x14ac:dyDescent="0.25">
      <c r="B6" s="265">
        <v>1</v>
      </c>
      <c r="C6" s="266"/>
      <c r="D6" s="267"/>
      <c r="E6" s="267" t="s">
        <v>276</v>
      </c>
      <c r="F6" s="298"/>
      <c r="G6" s="269"/>
      <c r="H6" s="268"/>
      <c r="I6" s="270" t="s">
        <v>364</v>
      </c>
      <c r="J6" s="271" t="s">
        <v>323</v>
      </c>
      <c r="K6" s="270" t="s">
        <v>220</v>
      </c>
      <c r="L6" s="272"/>
      <c r="M6" s="273"/>
      <c r="N6" s="273"/>
      <c r="O6" s="274" t="s">
        <v>276</v>
      </c>
      <c r="P6" s="274" t="s">
        <v>276</v>
      </c>
      <c r="Q6" s="275" t="s">
        <v>276</v>
      </c>
      <c r="R6" s="272"/>
      <c r="S6" s="274" t="s">
        <v>276</v>
      </c>
      <c r="T6" s="273"/>
      <c r="U6" s="273"/>
      <c r="V6" s="276"/>
      <c r="W6" s="272"/>
      <c r="X6" s="273"/>
      <c r="Y6" s="273"/>
      <c r="Z6" s="274" t="s">
        <v>276</v>
      </c>
      <c r="AA6" s="273"/>
      <c r="AB6" s="273"/>
      <c r="AC6" s="276"/>
      <c r="AD6" s="272"/>
      <c r="AE6" s="276"/>
      <c r="AF6" s="272"/>
      <c r="AG6" s="273"/>
      <c r="AH6" s="273"/>
      <c r="AI6" s="274" t="s">
        <v>276</v>
      </c>
      <c r="AJ6" s="274" t="s">
        <v>276</v>
      </c>
      <c r="AK6" s="274" t="s">
        <v>276</v>
      </c>
      <c r="AL6" s="273"/>
      <c r="AM6" s="275" t="s">
        <v>276</v>
      </c>
      <c r="AN6" s="188"/>
      <c r="AO6" s="213"/>
      <c r="AP6" s="482" t="s">
        <v>58</v>
      </c>
      <c r="AQ6" s="302">
        <f>+AVERAGEIF($I$6:$I$173,$AP6,L$6:L$173)</f>
        <v>3.6111111111111112</v>
      </c>
      <c r="AR6" s="302">
        <f t="shared" ref="AR6:BR6" si="0">+AVERAGEIF($I$6:$I$173,$AP6,M$6:M$173)</f>
        <v>3.2222222222222223</v>
      </c>
      <c r="AS6" s="302">
        <f t="shared" si="0"/>
        <v>3.6666666666666665</v>
      </c>
      <c r="AT6" s="302">
        <f t="shared" si="0"/>
        <v>4</v>
      </c>
      <c r="AU6" s="302">
        <f t="shared" si="0"/>
        <v>2.25</v>
      </c>
      <c r="AV6" s="303">
        <f t="shared" si="0"/>
        <v>1.6666666666666667</v>
      </c>
      <c r="AW6" s="304">
        <f t="shared" si="0"/>
        <v>3.4444444444444446</v>
      </c>
      <c r="AX6" s="302">
        <f t="shared" si="0"/>
        <v>2.6</v>
      </c>
      <c r="AY6" s="302">
        <f t="shared" si="0"/>
        <v>2.8333333333333335</v>
      </c>
      <c r="AZ6" s="302">
        <f t="shared" si="0"/>
        <v>3.1111111111111112</v>
      </c>
      <c r="BA6" s="303">
        <f t="shared" si="0"/>
        <v>3</v>
      </c>
      <c r="BB6" s="304">
        <f t="shared" si="0"/>
        <v>3.2777777777777777</v>
      </c>
      <c r="BC6" s="302">
        <f t="shared" si="0"/>
        <v>4.333333333333333</v>
      </c>
      <c r="BD6" s="302">
        <f t="shared" si="0"/>
        <v>4.3888888888888893</v>
      </c>
      <c r="BE6" s="302">
        <f t="shared" si="0"/>
        <v>4.384615384615385</v>
      </c>
      <c r="BF6" s="302">
        <f t="shared" si="0"/>
        <v>3.8333333333333335</v>
      </c>
      <c r="BG6" s="302">
        <f t="shared" si="0"/>
        <v>3.3333333333333335</v>
      </c>
      <c r="BH6" s="303">
        <f t="shared" si="0"/>
        <v>3.7222222222222223</v>
      </c>
      <c r="BI6" s="304">
        <f t="shared" si="0"/>
        <v>3.6666666666666665</v>
      </c>
      <c r="BJ6" s="302">
        <f t="shared" si="0"/>
        <v>4.166666666666667</v>
      </c>
      <c r="BK6" s="304">
        <f t="shared" si="0"/>
        <v>3.6666666666666665</v>
      </c>
      <c r="BL6" s="302">
        <f t="shared" si="0"/>
        <v>3.6666666666666665</v>
      </c>
      <c r="BM6" s="302">
        <f t="shared" si="0"/>
        <v>3.5</v>
      </c>
      <c r="BN6" s="302">
        <f t="shared" si="0"/>
        <v>3.9333333333333331</v>
      </c>
      <c r="BO6" s="302">
        <f t="shared" si="0"/>
        <v>2.3333333333333335</v>
      </c>
      <c r="BP6" s="302">
        <f t="shared" si="0"/>
        <v>3.6666666666666665</v>
      </c>
      <c r="BQ6" s="302">
        <f t="shared" si="0"/>
        <v>3.2222222222222223</v>
      </c>
      <c r="BR6" s="303">
        <f t="shared" si="0"/>
        <v>3.6666666666666665</v>
      </c>
      <c r="BS6" s="304">
        <f>AVERAGE(AQ6:AV6)</f>
        <v>3.0694444444444446</v>
      </c>
      <c r="BT6" s="302">
        <f>AVERAGE(AW6:BA6)</f>
        <v>2.9977777777777779</v>
      </c>
      <c r="BU6" s="302">
        <f>AVERAGE(BB6:BH6)</f>
        <v>3.8962148962148961</v>
      </c>
      <c r="BV6" s="302">
        <f>AVERAGE(BI6:BJ6)</f>
        <v>3.916666666666667</v>
      </c>
      <c r="BW6" s="302">
        <f>AVERAGE(BK6:BR6)</f>
        <v>3.4569444444444444</v>
      </c>
      <c r="BX6" s="302">
        <f>AVERAGE(BS6:BW6)</f>
        <v>3.4674096459096462</v>
      </c>
      <c r="BY6" s="309">
        <f>+COUNTIF($I$6:$I$173,AP6)</f>
        <v>20</v>
      </c>
      <c r="BZ6" s="188"/>
      <c r="CA6" s="333">
        <f>+AVERAGEIFS(L$6:L$173,$I$6:$I$173,$AP6,$K$6:$K$173,"M")</f>
        <v>3.4</v>
      </c>
      <c r="CB6" s="334">
        <f t="shared" ref="CB6:DB6" si="1">+AVERAGEIFS(M$6:M$173,$I$6:$I$173,$AP6,$K$6:$K$173,"M")</f>
        <v>3.1</v>
      </c>
      <c r="CC6" s="334">
        <f t="shared" si="1"/>
        <v>3.6</v>
      </c>
      <c r="CD6" s="334">
        <f t="shared" si="1"/>
        <v>3.6666666666666665</v>
      </c>
      <c r="CE6" s="334">
        <f t="shared" si="1"/>
        <v>1.8888888888888888</v>
      </c>
      <c r="CF6" s="334">
        <f t="shared" si="1"/>
        <v>1.4444444444444444</v>
      </c>
      <c r="CG6" s="335">
        <f t="shared" si="1"/>
        <v>3.9</v>
      </c>
      <c r="CH6" s="334">
        <f t="shared" si="1"/>
        <v>1.4444444444444444</v>
      </c>
      <c r="CI6" s="334">
        <f t="shared" si="1"/>
        <v>2.6</v>
      </c>
      <c r="CJ6" s="334">
        <f t="shared" si="1"/>
        <v>2.9</v>
      </c>
      <c r="CK6" s="336">
        <f t="shared" si="1"/>
        <v>2.8</v>
      </c>
      <c r="CL6" s="334">
        <f t="shared" si="1"/>
        <v>3.3</v>
      </c>
      <c r="CM6" s="334">
        <f t="shared" si="1"/>
        <v>4.3</v>
      </c>
      <c r="CN6" s="334">
        <f t="shared" si="1"/>
        <v>4.3</v>
      </c>
      <c r="CO6" s="334">
        <f t="shared" si="1"/>
        <v>4.4285714285714288</v>
      </c>
      <c r="CP6" s="334">
        <f t="shared" si="1"/>
        <v>4.0999999999999996</v>
      </c>
      <c r="CQ6" s="334">
        <f t="shared" si="1"/>
        <v>3.4</v>
      </c>
      <c r="CR6" s="334">
        <f t="shared" si="1"/>
        <v>3.8</v>
      </c>
      <c r="CS6" s="335">
        <f t="shared" si="1"/>
        <v>3.8</v>
      </c>
      <c r="CT6" s="336">
        <f t="shared" si="1"/>
        <v>4.2</v>
      </c>
      <c r="CU6" s="334">
        <f t="shared" si="1"/>
        <v>3.8</v>
      </c>
      <c r="CV6" s="334">
        <f t="shared" si="1"/>
        <v>3.9</v>
      </c>
      <c r="CW6" s="334">
        <f t="shared" si="1"/>
        <v>3.6</v>
      </c>
      <c r="CX6" s="334">
        <f t="shared" si="1"/>
        <v>3.6666666666666665</v>
      </c>
      <c r="CY6" s="334">
        <f t="shared" si="1"/>
        <v>1.5714285714285714</v>
      </c>
      <c r="CZ6" s="334">
        <f t="shared" si="1"/>
        <v>3.2222222222222223</v>
      </c>
      <c r="DA6" s="334">
        <f t="shared" si="1"/>
        <v>3.1</v>
      </c>
      <c r="DB6" s="337">
        <f t="shared" si="1"/>
        <v>3</v>
      </c>
      <c r="DC6" s="333">
        <f>AVERAGE(CA6:CF6)</f>
        <v>2.8499999999999996</v>
      </c>
      <c r="DD6" s="334">
        <f>AVERAGE(CG6:CK6)</f>
        <v>2.7288888888888891</v>
      </c>
      <c r="DE6" s="334">
        <f>AVERAGE(CL6:CR6)</f>
        <v>3.9469387755102043</v>
      </c>
      <c r="DF6" s="334">
        <f>AVERAGE(CS6:CT6)</f>
        <v>4</v>
      </c>
      <c r="DG6" s="337">
        <f>AVERAGE(CU6:DB6)</f>
        <v>3.2325396825396826</v>
      </c>
      <c r="DH6" s="338">
        <f>AVERAGE(DC6:DG6)</f>
        <v>3.3516734693877552</v>
      </c>
      <c r="DI6" s="339">
        <f>+COUNTIFS($K$6:$K$173,"m",$I$6:$I$173,AP6)</f>
        <v>12</v>
      </c>
      <c r="DJ6" s="216"/>
      <c r="DK6" s="333">
        <f>+AVERAGEIFS(L$6:L$173,$I$6:$I$173,$AP6,$K$6:$K$173,"H")</f>
        <v>3.875</v>
      </c>
      <c r="DL6" s="334">
        <f t="shared" ref="DL6:EL6" si="2">+AVERAGEIFS(M$6:M$173,$I$6:$I$173,$AP6,$K$6:$K$173,"H")</f>
        <v>3.375</v>
      </c>
      <c r="DM6" s="334">
        <f t="shared" si="2"/>
        <v>3.75</v>
      </c>
      <c r="DN6" s="334">
        <f t="shared" si="2"/>
        <v>4.4285714285714288</v>
      </c>
      <c r="DO6" s="334">
        <f t="shared" si="2"/>
        <v>2.7142857142857144</v>
      </c>
      <c r="DP6" s="334">
        <f t="shared" si="2"/>
        <v>2.3333333333333335</v>
      </c>
      <c r="DQ6" s="335">
        <f t="shared" si="2"/>
        <v>2.875</v>
      </c>
      <c r="DR6" s="334">
        <f t="shared" si="2"/>
        <v>4.333333333333333</v>
      </c>
      <c r="DS6" s="334">
        <f t="shared" si="2"/>
        <v>3.125</v>
      </c>
      <c r="DT6" s="334">
        <f t="shared" si="2"/>
        <v>3.375</v>
      </c>
      <c r="DU6" s="336">
        <f t="shared" si="2"/>
        <v>3.25</v>
      </c>
      <c r="DV6" s="334">
        <f t="shared" si="2"/>
        <v>3.25</v>
      </c>
      <c r="DW6" s="334">
        <f t="shared" si="2"/>
        <v>4.375</v>
      </c>
      <c r="DX6" s="334">
        <f t="shared" si="2"/>
        <v>4.5</v>
      </c>
      <c r="DY6" s="334">
        <f t="shared" si="2"/>
        <v>4.333333333333333</v>
      </c>
      <c r="DZ6" s="334">
        <f t="shared" si="2"/>
        <v>3.5</v>
      </c>
      <c r="EA6" s="334">
        <f t="shared" si="2"/>
        <v>3.25</v>
      </c>
      <c r="EB6" s="334">
        <f t="shared" si="2"/>
        <v>3.625</v>
      </c>
      <c r="EC6" s="335">
        <f t="shared" si="2"/>
        <v>3.5</v>
      </c>
      <c r="ED6" s="336">
        <f t="shared" si="2"/>
        <v>4.125</v>
      </c>
      <c r="EE6" s="334">
        <f t="shared" si="2"/>
        <v>3.5</v>
      </c>
      <c r="EF6" s="334">
        <f t="shared" si="2"/>
        <v>3.375</v>
      </c>
      <c r="EG6" s="334">
        <f t="shared" si="2"/>
        <v>3.375</v>
      </c>
      <c r="EH6" s="334">
        <f t="shared" si="2"/>
        <v>4.333333333333333</v>
      </c>
      <c r="EI6" s="334">
        <f t="shared" si="2"/>
        <v>3.4</v>
      </c>
      <c r="EJ6" s="334">
        <f t="shared" si="2"/>
        <v>4.333333333333333</v>
      </c>
      <c r="EK6" s="334">
        <f t="shared" si="2"/>
        <v>3.375</v>
      </c>
      <c r="EL6" s="337">
        <f t="shared" si="2"/>
        <v>4.4285714285714288</v>
      </c>
      <c r="EM6" s="333">
        <f>AVERAGE(DK6:DP6)</f>
        <v>3.4126984126984126</v>
      </c>
      <c r="EN6" s="334">
        <f>AVERAGE(DQ6:DU6)</f>
        <v>3.3916666666666666</v>
      </c>
      <c r="EO6" s="334">
        <f>AVERAGE(DV6:EB6)</f>
        <v>3.833333333333333</v>
      </c>
      <c r="EP6" s="334">
        <f>AVERAGE(EC6:ED6)</f>
        <v>3.8125</v>
      </c>
      <c r="EQ6" s="337">
        <f>AVERAGE(EE6:EL6)</f>
        <v>3.7650297619047617</v>
      </c>
      <c r="ER6" s="338">
        <f>AVERAGE(EM6:EQ6)</f>
        <v>3.643045634920635</v>
      </c>
      <c r="ES6" s="339">
        <f>+COUNTIFS($K$6:$K$173,"h",$I$6:$I$173,$AP6)</f>
        <v>8</v>
      </c>
      <c r="ET6" s="187"/>
      <c r="EU6" s="356">
        <f>+AVERAGE(EW6,EY6,FA6,FC6,FE6)</f>
        <v>3.3516734693877552</v>
      </c>
      <c r="EV6" s="357">
        <f>+AVERAGE(EX6,EZ6,FB6,FD6,FF6)</f>
        <v>3.643045634920635</v>
      </c>
      <c r="EW6" s="358">
        <f>+AVERAGE(CA6:CF6)</f>
        <v>2.8499999999999996</v>
      </c>
      <c r="EX6" s="358">
        <f>+AVERAGE(DK6:DP6)</f>
        <v>3.4126984126984126</v>
      </c>
      <c r="EY6" s="359">
        <f>+AVERAGE(CG6:CK6)</f>
        <v>2.7288888888888891</v>
      </c>
      <c r="EZ6" s="358">
        <f>+AVERAGE(DQ6:DU6)</f>
        <v>3.3916666666666666</v>
      </c>
      <c r="FA6" s="359">
        <f>+AVERAGE(CL6:CR6)</f>
        <v>3.9469387755102043</v>
      </c>
      <c r="FB6" s="360">
        <f>+AVERAGE(DV6:EB6)</f>
        <v>3.833333333333333</v>
      </c>
      <c r="FC6" s="358">
        <f>+AVERAGE(CS6:CT6)</f>
        <v>4</v>
      </c>
      <c r="FD6" s="360">
        <f>+AVERAGE(EC6:ED6)</f>
        <v>3.8125</v>
      </c>
      <c r="FE6" s="358">
        <f>+AVERAGE(CU6:DB6)</f>
        <v>3.2325396825396826</v>
      </c>
      <c r="FF6" s="361">
        <f>+AVERAGE(EE6:EL6)</f>
        <v>3.7650297619047617</v>
      </c>
      <c r="FG6" s="93"/>
    </row>
    <row r="7" spans="2:163" s="1" customFormat="1" ht="30" customHeight="1" x14ac:dyDescent="0.25">
      <c r="B7" s="277">
        <v>2</v>
      </c>
      <c r="C7" s="278"/>
      <c r="D7" s="279"/>
      <c r="E7" s="279" t="s">
        <v>276</v>
      </c>
      <c r="F7" s="299"/>
      <c r="G7" s="264"/>
      <c r="H7" s="241"/>
      <c r="I7" s="280" t="e">
        <v>#N/A</v>
      </c>
      <c r="J7" s="281" t="e">
        <v>#N/A</v>
      </c>
      <c r="K7" s="280" t="s">
        <v>220</v>
      </c>
      <c r="L7" s="282"/>
      <c r="M7" s="283"/>
      <c r="N7" s="283"/>
      <c r="O7" s="284" t="s">
        <v>276</v>
      </c>
      <c r="P7" s="284" t="s">
        <v>276</v>
      </c>
      <c r="Q7" s="285" t="s">
        <v>276</v>
      </c>
      <c r="R7" s="282"/>
      <c r="S7" s="284" t="s">
        <v>276</v>
      </c>
      <c r="T7" s="283"/>
      <c r="U7" s="283"/>
      <c r="V7" s="286"/>
      <c r="W7" s="282"/>
      <c r="X7" s="283"/>
      <c r="Y7" s="283"/>
      <c r="Z7" s="284" t="s">
        <v>276</v>
      </c>
      <c r="AA7" s="283"/>
      <c r="AB7" s="283"/>
      <c r="AC7" s="286"/>
      <c r="AD7" s="282"/>
      <c r="AE7" s="286"/>
      <c r="AF7" s="282"/>
      <c r="AG7" s="283"/>
      <c r="AH7" s="283"/>
      <c r="AI7" s="284" t="s">
        <v>276</v>
      </c>
      <c r="AJ7" s="284" t="s">
        <v>276</v>
      </c>
      <c r="AK7" s="284" t="s">
        <v>276</v>
      </c>
      <c r="AL7" s="283"/>
      <c r="AM7" s="285" t="s">
        <v>276</v>
      </c>
      <c r="AN7" s="188"/>
      <c r="AO7" s="213"/>
      <c r="AP7" s="483" t="s">
        <v>57</v>
      </c>
      <c r="AQ7" s="305">
        <f t="shared" ref="AQ7:AQ34" si="3">+AVERAGEIF($I$6:$I$173,$AP7,L$6:L$173)</f>
        <v>3.9090909090909092</v>
      </c>
      <c r="AR7" s="305">
        <f t="shared" ref="AR7:AR34" si="4">+AVERAGEIF($I$6:$I$173,$AP7,M$6:M$173)</f>
        <v>4</v>
      </c>
      <c r="AS7" s="305">
        <f t="shared" ref="AS7:AS34" si="5">+AVERAGEIF($I$6:$I$173,$AP7,N$6:N$173)</f>
        <v>4</v>
      </c>
      <c r="AT7" s="305">
        <f t="shared" ref="AT7:AT34" si="6">+AVERAGEIF($I$6:$I$173,$AP7,O$6:O$173)</f>
        <v>4.1111111111111107</v>
      </c>
      <c r="AU7" s="305">
        <f t="shared" ref="AU7:AU34" si="7">+AVERAGEIF($I$6:$I$173,$AP7,P$6:P$173)</f>
        <v>2.3333333333333335</v>
      </c>
      <c r="AV7" s="306">
        <f t="shared" ref="AV7:AV34" si="8">+AVERAGEIF($I$6:$I$173,$AP7,Q$6:Q$173)</f>
        <v>1.4444444444444444</v>
      </c>
      <c r="AW7" s="307">
        <f t="shared" ref="AW7:AW34" si="9">+AVERAGEIF($I$6:$I$173,$AP7,R$6:R$173)</f>
        <v>4.2727272727272725</v>
      </c>
      <c r="AX7" s="305">
        <f t="shared" ref="AX7:AX34" si="10">+AVERAGEIF($I$6:$I$173,$AP7,S$6:S$173)</f>
        <v>3.6666666666666665</v>
      </c>
      <c r="AY7" s="305">
        <f t="shared" ref="AY7:AY34" si="11">+AVERAGEIF($I$6:$I$173,$AP7,T$6:T$173)</f>
        <v>3.9090909090909092</v>
      </c>
      <c r="AZ7" s="305">
        <f t="shared" ref="AZ7:AZ34" si="12">+AVERAGEIF($I$6:$I$173,$AP7,U$6:U$173)</f>
        <v>4</v>
      </c>
      <c r="BA7" s="306">
        <f t="shared" ref="BA7:BA34" si="13">+AVERAGEIF($I$6:$I$173,$AP7,V$6:V$173)</f>
        <v>3.9090909090909092</v>
      </c>
      <c r="BB7" s="307">
        <f t="shared" ref="BB7:BB34" si="14">+AVERAGEIF($I$6:$I$173,$AP7,W$6:W$173)</f>
        <v>4</v>
      </c>
      <c r="BC7" s="305">
        <f t="shared" ref="BC7:BC34" si="15">+AVERAGEIF($I$6:$I$173,$AP7,X$6:X$173)</f>
        <v>4.2727272727272725</v>
      </c>
      <c r="BD7" s="305">
        <f t="shared" ref="BD7:BD34" si="16">+AVERAGEIF($I$6:$I$173,$AP7,Y$6:Y$173)</f>
        <v>4.5454545454545459</v>
      </c>
      <c r="BE7" s="305">
        <f t="shared" ref="BE7:BE34" si="17">+AVERAGEIF($I$6:$I$173,$AP7,Z$6:Z$173)</f>
        <v>4</v>
      </c>
      <c r="BF7" s="305">
        <f t="shared" ref="BF7:BF34" si="18">+AVERAGEIF($I$6:$I$173,$AP7,AA$6:AA$173)</f>
        <v>4.0909090909090908</v>
      </c>
      <c r="BG7" s="305">
        <f t="shared" ref="BG7:BG34" si="19">+AVERAGEIF($I$6:$I$173,$AP7,AB$6:AB$173)</f>
        <v>4</v>
      </c>
      <c r="BH7" s="306">
        <f t="shared" ref="BH7:BH34" si="20">+AVERAGEIF($I$6:$I$173,$AP7,AC$6:AC$173)</f>
        <v>4.4545454545454541</v>
      </c>
      <c r="BI7" s="307">
        <f t="shared" ref="BI7:BI34" si="21">+AVERAGEIF($I$6:$I$173,$AP7,AD$6:AD$173)</f>
        <v>4.3636363636363633</v>
      </c>
      <c r="BJ7" s="305">
        <f t="shared" ref="BJ7:BJ34" si="22">+AVERAGEIF($I$6:$I$173,$AP7,AE$6:AE$173)</f>
        <v>4.1818181818181817</v>
      </c>
      <c r="BK7" s="307">
        <f t="shared" ref="BK7:BK34" si="23">+AVERAGEIF($I$6:$I$173,$AP7,AF$6:AF$173)</f>
        <v>4</v>
      </c>
      <c r="BL7" s="305">
        <f t="shared" ref="BL7:BL34" si="24">+AVERAGEIF($I$6:$I$173,$AP7,AG$6:AG$173)</f>
        <v>4.2727272727272725</v>
      </c>
      <c r="BM7" s="305">
        <f t="shared" ref="BM7:BM34" si="25">+AVERAGEIF($I$6:$I$173,$AP7,AH$6:AH$173)</f>
        <v>3.7272727272727271</v>
      </c>
      <c r="BN7" s="305">
        <f t="shared" ref="BN7:BN34" si="26">+AVERAGEIF($I$6:$I$173,$AP7,AI$6:AI$173)</f>
        <v>4.5</v>
      </c>
      <c r="BO7" s="305">
        <f t="shared" ref="BO7:BO34" si="27">+AVERAGEIF($I$6:$I$173,$AP7,AJ$6:AJ$173)</f>
        <v>3.5</v>
      </c>
      <c r="BP7" s="305">
        <f t="shared" ref="BP7:BP34" si="28">+AVERAGEIF($I$6:$I$173,$AP7,AK$6:AK$173)</f>
        <v>4.5555555555555554</v>
      </c>
      <c r="BQ7" s="305">
        <f t="shared" ref="BQ7:BQ34" si="29">+AVERAGEIF($I$6:$I$173,$AP7,AL$6:AL$173)</f>
        <v>4</v>
      </c>
      <c r="BR7" s="306">
        <f t="shared" ref="BR7:BR34" si="30">+AVERAGEIF($I$6:$I$173,$AP7,AM$6:AM$173)</f>
        <v>4.4285714285714288</v>
      </c>
      <c r="BS7" s="307">
        <f t="shared" ref="BS7:BS34" si="31">AVERAGE(AQ7:AV7)</f>
        <v>3.2996632996632993</v>
      </c>
      <c r="BT7" s="305">
        <f t="shared" ref="BT7:BT34" si="32">AVERAGE(AW7:BA7)</f>
        <v>3.9515151515151516</v>
      </c>
      <c r="BU7" s="305">
        <f t="shared" ref="BU7:BU34" si="33">AVERAGE(BB7:BH7)</f>
        <v>4.1948051948051948</v>
      </c>
      <c r="BV7" s="305">
        <f t="shared" ref="BV7:BV34" si="34">AVERAGE(BI7:BJ7)</f>
        <v>4.2727272727272725</v>
      </c>
      <c r="BW7" s="305">
        <f t="shared" ref="BW7:BW34" si="35">AVERAGE(BK7:BR7)</f>
        <v>4.1230158730158735</v>
      </c>
      <c r="BX7" s="305">
        <f t="shared" ref="BX7:BX34" si="36">AVERAGE(BS7:BW7)</f>
        <v>3.9683453583453585</v>
      </c>
      <c r="BY7" s="310">
        <f t="shared" ref="BY7:BY35" si="37">+COUNTIF($I$6:$I$173,AP7)</f>
        <v>11</v>
      </c>
      <c r="BZ7" s="188"/>
      <c r="CA7" s="340">
        <f t="shared" ref="CA7:CA43" si="38">+AVERAGEIFS(L$6:L$173,$I$6:$I$173,$AP7,$K$6:$K$173,"M")</f>
        <v>3.8571428571428572</v>
      </c>
      <c r="CB7" s="341">
        <f t="shared" ref="CB7:CB43" si="39">+AVERAGEIFS(M$6:M$173,$I$6:$I$173,$AP7,$K$6:$K$173,"M")</f>
        <v>3.8571428571428572</v>
      </c>
      <c r="CC7" s="341">
        <f t="shared" ref="CC7:CC43" si="40">+AVERAGEIFS(N$6:N$173,$I$6:$I$173,$AP7,$K$6:$K$173,"M")</f>
        <v>3.7142857142857144</v>
      </c>
      <c r="CD7" s="341">
        <f t="shared" ref="CD7:CD43" si="41">+AVERAGEIFS(O$6:O$173,$I$6:$I$173,$AP7,$K$6:$K$173,"M")</f>
        <v>3.8571428571428572</v>
      </c>
      <c r="CE7" s="341">
        <f t="shared" ref="CE7:CE43" si="42">+AVERAGEIFS(P$6:P$173,$I$6:$I$173,$AP7,$K$6:$K$173,"M")</f>
        <v>2.1428571428571428</v>
      </c>
      <c r="CF7" s="341">
        <f t="shared" ref="CF7:CF43" si="43">+AVERAGEIFS(Q$6:Q$173,$I$6:$I$173,$AP7,$K$6:$K$173,"M")</f>
        <v>1.5714285714285714</v>
      </c>
      <c r="CG7" s="342">
        <f t="shared" ref="CG7:CG43" si="44">+AVERAGEIFS(R$6:R$173,$I$6:$I$173,$AP7,$K$6:$K$173,"M")</f>
        <v>4.1428571428571432</v>
      </c>
      <c r="CH7" s="341">
        <f t="shared" ref="CH7:CH43" si="45">+AVERAGEIFS(S$6:S$173,$I$6:$I$173,$AP7,$K$6:$K$173,"M")</f>
        <v>3</v>
      </c>
      <c r="CI7" s="341">
        <f t="shared" ref="CI7:CI43" si="46">+AVERAGEIFS(T$6:T$173,$I$6:$I$173,$AP7,$K$6:$K$173,"M")</f>
        <v>3.8571428571428572</v>
      </c>
      <c r="CJ7" s="341">
        <f t="shared" ref="CJ7:CJ43" si="47">+AVERAGEIFS(U$6:U$173,$I$6:$I$173,$AP7,$K$6:$K$173,"M")</f>
        <v>4</v>
      </c>
      <c r="CK7" s="343">
        <f t="shared" ref="CK7:CK43" si="48">+AVERAGEIFS(V$6:V$173,$I$6:$I$173,$AP7,$K$6:$K$173,"M")</f>
        <v>3.7142857142857144</v>
      </c>
      <c r="CL7" s="341">
        <f t="shared" ref="CL7:CL43" si="49">+AVERAGEIFS(W$6:W$173,$I$6:$I$173,$AP7,$K$6:$K$173,"M")</f>
        <v>3.7142857142857144</v>
      </c>
      <c r="CM7" s="341">
        <f t="shared" ref="CM7:CM43" si="50">+AVERAGEIFS(X$6:X$173,$I$6:$I$173,$AP7,$K$6:$K$173,"M")</f>
        <v>4.2857142857142856</v>
      </c>
      <c r="CN7" s="341">
        <f t="shared" ref="CN7:CN43" si="51">+AVERAGEIFS(Y$6:Y$173,$I$6:$I$173,$AP7,$K$6:$K$173,"M")</f>
        <v>4.7142857142857144</v>
      </c>
      <c r="CO7" s="341">
        <f t="shared" ref="CO7:CO41" si="52">+AVERAGEIFS(Z$6:Z$173,$I$6:$I$173,$AP7,$K$6:$K$173,"M")</f>
        <v>3.8571428571428572</v>
      </c>
      <c r="CP7" s="341">
        <f t="shared" ref="CP7:CP43" si="53">+AVERAGEIFS(AA$6:AA$173,$I$6:$I$173,$AP7,$K$6:$K$173,"M")</f>
        <v>3.8571428571428572</v>
      </c>
      <c r="CQ7" s="341">
        <f t="shared" ref="CQ7:CQ43" si="54">+AVERAGEIFS(AB$6:AB$173,$I$6:$I$173,$AP7,$K$6:$K$173,"M")</f>
        <v>4.1428571428571432</v>
      </c>
      <c r="CR7" s="341">
        <f t="shared" ref="CR7:CR43" si="55">+AVERAGEIFS(AC$6:AC$173,$I$6:$I$173,$AP7,$K$6:$K$173,"M")</f>
        <v>4.1428571428571432</v>
      </c>
      <c r="CS7" s="342">
        <f t="shared" ref="CS7:CS43" si="56">+AVERAGEIFS(AD$6:AD$173,$I$6:$I$173,$AP7,$K$6:$K$173,"M")</f>
        <v>4.2857142857142856</v>
      </c>
      <c r="CT7" s="343">
        <f t="shared" ref="CT7:CT43" si="57">+AVERAGEIFS(AE$6:AE$173,$I$6:$I$173,$AP7,$K$6:$K$173,"M")</f>
        <v>3.8571428571428572</v>
      </c>
      <c r="CU7" s="341">
        <f t="shared" ref="CU7:CU43" si="58">+AVERAGEIFS(AF$6:AF$173,$I$6:$I$173,$AP7,$K$6:$K$173,"M")</f>
        <v>4</v>
      </c>
      <c r="CV7" s="341">
        <f t="shared" ref="CV7:CV43" si="59">+AVERAGEIFS(AG$6:AG$173,$I$6:$I$173,$AP7,$K$6:$K$173,"M")</f>
        <v>4</v>
      </c>
      <c r="CW7" s="341">
        <f t="shared" ref="CW7:CW43" si="60">+AVERAGEIFS(AH$6:AH$173,$I$6:$I$173,$AP7,$K$6:$K$173,"M")</f>
        <v>3.7142857142857144</v>
      </c>
      <c r="CX7" s="341">
        <f t="shared" ref="CX7:CX43" si="61">+AVERAGEIFS(AI$6:AI$173,$I$6:$I$173,$AP7,$K$6:$K$173,"M")</f>
        <v>4.2</v>
      </c>
      <c r="CY7" s="341">
        <f t="shared" ref="CY7:CY43" si="62">+AVERAGEIFS(AJ$6:AJ$173,$I$6:$I$173,$AP7,$K$6:$K$173,"M")</f>
        <v>3</v>
      </c>
      <c r="CZ7" s="341">
        <f t="shared" ref="CZ7:CZ43" si="63">+AVERAGEIFS(AK$6:AK$173,$I$6:$I$173,$AP7,$K$6:$K$173,"M")</f>
        <v>4.4285714285714288</v>
      </c>
      <c r="DA7" s="341">
        <f t="shared" ref="DA7:DA43" si="64">+AVERAGEIFS(AL$6:AL$173,$I$6:$I$173,$AP7,$K$6:$K$173,"M")</f>
        <v>4</v>
      </c>
      <c r="DB7" s="344">
        <f t="shared" ref="DB7:DB43" si="65">+AVERAGEIFS(AM$6:AM$173,$I$6:$I$173,$AP7,$K$6:$K$173,"M")</f>
        <v>4.2</v>
      </c>
      <c r="DC7" s="340">
        <f t="shared" ref="DC7:DC43" si="66">AVERAGE(CA7:CF7)</f>
        <v>3.1666666666666674</v>
      </c>
      <c r="DD7" s="341">
        <f t="shared" ref="DD7:DD43" si="67">AVERAGE(CG7:CK7)</f>
        <v>3.7428571428571429</v>
      </c>
      <c r="DE7" s="341">
        <f t="shared" ref="DE7:DE41" si="68">AVERAGE(CL7:CR7)</f>
        <v>4.1020408163265305</v>
      </c>
      <c r="DF7" s="341">
        <f t="shared" ref="DF7:DF43" si="69">AVERAGE(CS7:CT7)</f>
        <v>4.0714285714285712</v>
      </c>
      <c r="DG7" s="344">
        <f t="shared" ref="DG7:DG43" si="70">AVERAGE(CU7:DB7)</f>
        <v>3.9428571428571426</v>
      </c>
      <c r="DH7" s="345">
        <f t="shared" ref="DH7:DH43" si="71">AVERAGE(DC7:DG7)</f>
        <v>3.8051700680272105</v>
      </c>
      <c r="DI7" s="346">
        <f t="shared" ref="DI7:DI44" si="72">+COUNTIFS($K$6:$K$173,"m",$I$6:$I$173,AP7)</f>
        <v>7</v>
      </c>
      <c r="DJ7" s="216"/>
      <c r="DK7" s="340">
        <f t="shared" ref="DK7:DK44" si="73">+AVERAGEIFS(L$6:L$173,$I$6:$I$173,$AP7,$K$6:$K$173,"H")</f>
        <v>4</v>
      </c>
      <c r="DL7" s="341">
        <f t="shared" ref="DL7:DL44" si="74">+AVERAGEIFS(M$6:M$173,$I$6:$I$173,$AP7,$K$6:$K$173,"H")</f>
        <v>4.25</v>
      </c>
      <c r="DM7" s="341">
        <f t="shared" ref="DM7:DM44" si="75">+AVERAGEIFS(N$6:N$173,$I$6:$I$173,$AP7,$K$6:$K$173,"H")</f>
        <v>4.5</v>
      </c>
      <c r="DN7" s="341">
        <f t="shared" ref="DN7:DN44" si="76">+AVERAGEIFS(O$6:O$173,$I$6:$I$173,$AP7,$K$6:$K$173,"H")</f>
        <v>5</v>
      </c>
      <c r="DO7" s="341">
        <f t="shared" ref="DO7:DO44" si="77">+AVERAGEIFS(P$6:P$173,$I$6:$I$173,$AP7,$K$6:$K$173,"H")</f>
        <v>3</v>
      </c>
      <c r="DP7" s="341">
        <f t="shared" ref="DP7:DP44" si="78">+AVERAGEIFS(Q$6:Q$173,$I$6:$I$173,$AP7,$K$6:$K$173,"H")</f>
        <v>1</v>
      </c>
      <c r="DQ7" s="342">
        <f t="shared" ref="DQ7:DQ44" si="79">+AVERAGEIFS(R$6:R$173,$I$6:$I$173,$AP7,$K$6:$K$173,"H")</f>
        <v>4.5</v>
      </c>
      <c r="DR7" s="341">
        <f t="shared" ref="DR7:DR44" si="80">+AVERAGEIFS(S$6:S$173,$I$6:$I$173,$AP7,$K$6:$K$173,"H")</f>
        <v>5</v>
      </c>
      <c r="DS7" s="341">
        <f t="shared" ref="DS7:DS44" si="81">+AVERAGEIFS(T$6:T$173,$I$6:$I$173,$AP7,$K$6:$K$173,"H")</f>
        <v>4</v>
      </c>
      <c r="DT7" s="341">
        <f t="shared" ref="DT7:DT44" si="82">+AVERAGEIFS(U$6:U$173,$I$6:$I$173,$AP7,$K$6:$K$173,"H")</f>
        <v>4</v>
      </c>
      <c r="DU7" s="343">
        <f t="shared" ref="DU7:DU44" si="83">+AVERAGEIFS(V$6:V$173,$I$6:$I$173,$AP7,$K$6:$K$173,"H")</f>
        <v>4.25</v>
      </c>
      <c r="DV7" s="341">
        <f t="shared" ref="DV7:DV44" si="84">+AVERAGEIFS(W$6:W$173,$I$6:$I$173,$AP7,$K$6:$K$173,"H")</f>
        <v>4.5</v>
      </c>
      <c r="DW7" s="341">
        <f t="shared" ref="DW7:DW44" si="85">+AVERAGEIFS(X$6:X$173,$I$6:$I$173,$AP7,$K$6:$K$173,"H")</f>
        <v>4.25</v>
      </c>
      <c r="DX7" s="341">
        <f t="shared" ref="DX7:DX44" si="86">+AVERAGEIFS(Y$6:Y$173,$I$6:$I$173,$AP7,$K$6:$K$173,"H")</f>
        <v>4.25</v>
      </c>
      <c r="DY7" s="341">
        <f t="shared" ref="DY7:DY41" si="87">+AVERAGEIFS(Z$6:Z$173,$I$6:$I$173,$AP7,$K$6:$K$173,"H")</f>
        <v>5</v>
      </c>
      <c r="DZ7" s="341">
        <f t="shared" ref="DZ7:DZ44" si="88">+AVERAGEIFS(AA$6:AA$173,$I$6:$I$173,$AP7,$K$6:$K$173,"H")</f>
        <v>4.5</v>
      </c>
      <c r="EA7" s="341">
        <f t="shared" ref="EA7:EA44" si="89">+AVERAGEIFS(AB$6:AB$173,$I$6:$I$173,$AP7,$K$6:$K$173,"H")</f>
        <v>3.75</v>
      </c>
      <c r="EB7" s="341">
        <f t="shared" ref="EB7:EB44" si="90">+AVERAGEIFS(AC$6:AC$173,$I$6:$I$173,$AP7,$K$6:$K$173,"H")</f>
        <v>5</v>
      </c>
      <c r="EC7" s="342">
        <f t="shared" ref="EC7:EC44" si="91">+AVERAGEIFS(AD$6:AD$173,$I$6:$I$173,$AP7,$K$6:$K$173,"H")</f>
        <v>4.5</v>
      </c>
      <c r="ED7" s="343">
        <f t="shared" ref="ED7:ED44" si="92">+AVERAGEIFS(AE$6:AE$173,$I$6:$I$173,$AP7,$K$6:$K$173,"H")</f>
        <v>4.75</v>
      </c>
      <c r="EE7" s="341">
        <f t="shared" ref="EE7:EE44" si="93">+AVERAGEIFS(AF$6:AF$173,$I$6:$I$173,$AP7,$K$6:$K$173,"H")</f>
        <v>4</v>
      </c>
      <c r="EF7" s="341">
        <f t="shared" ref="EF7:EF44" si="94">+AVERAGEIFS(AG$6:AG$173,$I$6:$I$173,$AP7,$K$6:$K$173,"H")</f>
        <v>4.75</v>
      </c>
      <c r="EG7" s="341">
        <f t="shared" ref="EG7:EG44" si="95">+AVERAGEIFS(AH$6:AH$173,$I$6:$I$173,$AP7,$K$6:$K$173,"H")</f>
        <v>3.75</v>
      </c>
      <c r="EH7" s="341">
        <f t="shared" ref="EH7:EH44" si="96">+AVERAGEIFS(AI$6:AI$173,$I$6:$I$173,$AP7,$K$6:$K$173,"H")</f>
        <v>5</v>
      </c>
      <c r="EI7" s="341">
        <f t="shared" ref="EI7:EI44" si="97">+AVERAGEIFS(AJ$6:AJ$173,$I$6:$I$173,$AP7,$K$6:$K$173,"H")</f>
        <v>5</v>
      </c>
      <c r="EJ7" s="341">
        <f t="shared" ref="EJ7:EJ44" si="98">+AVERAGEIFS(AK$6:AK$173,$I$6:$I$173,$AP7,$K$6:$K$173,"H")</f>
        <v>5</v>
      </c>
      <c r="EK7" s="341">
        <f t="shared" ref="EK7:EK44" si="99">+AVERAGEIFS(AL$6:AL$173,$I$6:$I$173,$AP7,$K$6:$K$173,"H")</f>
        <v>4</v>
      </c>
      <c r="EL7" s="344">
        <f t="shared" ref="EL7:EL44" si="100">+AVERAGEIFS(AM$6:AM$173,$I$6:$I$173,$AP7,$K$6:$K$173,"H")</f>
        <v>5</v>
      </c>
      <c r="EM7" s="340">
        <f t="shared" ref="EM7:EM44" si="101">AVERAGE(DK7:DP7)</f>
        <v>3.625</v>
      </c>
      <c r="EN7" s="341">
        <f t="shared" ref="EN7:EN44" si="102">AVERAGE(DQ7:DU7)</f>
        <v>4.3499999999999996</v>
      </c>
      <c r="EO7" s="341">
        <f t="shared" ref="EO7:EO44" si="103">AVERAGE(DV7:EB7)</f>
        <v>4.4642857142857144</v>
      </c>
      <c r="EP7" s="341">
        <f t="shared" ref="EP7:EP44" si="104">AVERAGE(EC7:ED7)</f>
        <v>4.625</v>
      </c>
      <c r="EQ7" s="344">
        <f t="shared" ref="EQ7:EQ44" si="105">AVERAGE(EE7:EL7)</f>
        <v>4.5625</v>
      </c>
      <c r="ER7" s="345">
        <f t="shared" ref="ER7:ER44" si="106">AVERAGE(EM7:EQ7)</f>
        <v>4.3253571428571425</v>
      </c>
      <c r="ES7" s="346">
        <f t="shared" ref="ES7:ES44" si="107">+COUNTIFS($K$6:$K$173,"h",$I$6:$I$173,$AP7)</f>
        <v>4</v>
      </c>
      <c r="ET7" s="187"/>
      <c r="EU7" s="356">
        <f t="shared" ref="EU7:EU43" si="108">+AVERAGE(EW7,EY7,FA7,FC7,FE7)</f>
        <v>3.8051700680272105</v>
      </c>
      <c r="EV7" s="357">
        <f t="shared" ref="EV7:EV44" si="109">+AVERAGE(EX7,EZ7,FB7,FD7,FF7)</f>
        <v>4.3253571428571425</v>
      </c>
      <c r="EW7" s="358">
        <f t="shared" ref="EW7:EW43" si="110">+AVERAGE(CA7:CF7)</f>
        <v>3.1666666666666674</v>
      </c>
      <c r="EX7" s="358">
        <f t="shared" ref="EX7:EX44" si="111">+AVERAGE(DK7:DP7)</f>
        <v>3.625</v>
      </c>
      <c r="EY7" s="359">
        <f t="shared" ref="EY7:EY43" si="112">+AVERAGE(CG7:CK7)</f>
        <v>3.7428571428571429</v>
      </c>
      <c r="EZ7" s="358">
        <f t="shared" ref="EZ7:EZ44" si="113">+AVERAGE(DQ7:DU7)</f>
        <v>4.3499999999999996</v>
      </c>
      <c r="FA7" s="359">
        <f t="shared" ref="FA7:FA43" si="114">+AVERAGE(CL7:CR7)</f>
        <v>4.1020408163265305</v>
      </c>
      <c r="FB7" s="360">
        <f t="shared" ref="FB7:FB44" si="115">+AVERAGE(DV7:EB7)</f>
        <v>4.4642857142857144</v>
      </c>
      <c r="FC7" s="358">
        <f t="shared" ref="FC7:FC43" si="116">+AVERAGE(CS7:CT7)</f>
        <v>4.0714285714285712</v>
      </c>
      <c r="FD7" s="360">
        <f t="shared" ref="FD7:FD44" si="117">+AVERAGE(EC7:ED7)</f>
        <v>4.625</v>
      </c>
      <c r="FE7" s="358">
        <f t="shared" ref="FE7:FE43" si="118">+AVERAGE(CU7:DB7)</f>
        <v>3.9428571428571426</v>
      </c>
      <c r="FF7" s="361">
        <f t="shared" ref="FF7:FF44" si="119">+AVERAGE(EE7:EL7)</f>
        <v>4.5625</v>
      </c>
      <c r="FG7" s="50"/>
    </row>
    <row r="8" spans="2:163" s="1" customFormat="1" ht="30" customHeight="1" x14ac:dyDescent="0.25">
      <c r="B8" s="277">
        <v>3</v>
      </c>
      <c r="C8" s="278">
        <v>43538</v>
      </c>
      <c r="D8" s="279" t="s">
        <v>204</v>
      </c>
      <c r="E8" s="279" t="s">
        <v>49</v>
      </c>
      <c r="F8" s="299" t="s">
        <v>25</v>
      </c>
      <c r="G8" s="264" t="s">
        <v>140</v>
      </c>
      <c r="H8" s="241" t="s">
        <v>214</v>
      </c>
      <c r="I8" s="280" t="e">
        <v>#N/A</v>
      </c>
      <c r="J8" s="281" t="e">
        <v>#N/A</v>
      </c>
      <c r="K8" s="280" t="s">
        <v>220</v>
      </c>
      <c r="L8" s="282">
        <v>5</v>
      </c>
      <c r="M8" s="283">
        <v>3</v>
      </c>
      <c r="N8" s="283">
        <v>4</v>
      </c>
      <c r="O8" s="284">
        <v>5</v>
      </c>
      <c r="P8" s="284">
        <v>1</v>
      </c>
      <c r="Q8" s="285">
        <v>1</v>
      </c>
      <c r="R8" s="282">
        <v>5</v>
      </c>
      <c r="S8" s="284">
        <v>5</v>
      </c>
      <c r="T8" s="283">
        <v>5</v>
      </c>
      <c r="U8" s="283">
        <v>5</v>
      </c>
      <c r="V8" s="286">
        <v>5</v>
      </c>
      <c r="W8" s="282">
        <v>5</v>
      </c>
      <c r="X8" s="283">
        <v>5</v>
      </c>
      <c r="Y8" s="283">
        <v>5</v>
      </c>
      <c r="Z8" s="284">
        <v>1</v>
      </c>
      <c r="AA8" s="283">
        <v>5</v>
      </c>
      <c r="AB8" s="283">
        <v>5</v>
      </c>
      <c r="AC8" s="286">
        <v>5</v>
      </c>
      <c r="AD8" s="282">
        <v>4</v>
      </c>
      <c r="AE8" s="286">
        <v>5</v>
      </c>
      <c r="AF8" s="282">
        <v>4</v>
      </c>
      <c r="AG8" s="283">
        <v>5</v>
      </c>
      <c r="AH8" s="283">
        <v>2</v>
      </c>
      <c r="AI8" s="284">
        <v>5</v>
      </c>
      <c r="AJ8" s="284">
        <v>5</v>
      </c>
      <c r="AK8" s="284">
        <v>5</v>
      </c>
      <c r="AL8" s="283">
        <v>4</v>
      </c>
      <c r="AM8" s="285">
        <v>5</v>
      </c>
      <c r="AN8" s="188"/>
      <c r="AO8" s="213"/>
      <c r="AP8" s="483" t="s">
        <v>79</v>
      </c>
      <c r="AQ8" s="305">
        <f t="shared" si="3"/>
        <v>3.5</v>
      </c>
      <c r="AR8" s="305">
        <f t="shared" si="4"/>
        <v>2.75</v>
      </c>
      <c r="AS8" s="305">
        <f t="shared" si="5"/>
        <v>3.25</v>
      </c>
      <c r="AT8" s="305">
        <f t="shared" si="6"/>
        <v>3</v>
      </c>
      <c r="AU8" s="305">
        <f t="shared" si="7"/>
        <v>2</v>
      </c>
      <c r="AV8" s="306">
        <f t="shared" si="8"/>
        <v>1</v>
      </c>
      <c r="AW8" s="307">
        <f t="shared" si="9"/>
        <v>3.75</v>
      </c>
      <c r="AX8" s="305">
        <f t="shared" si="10"/>
        <v>2</v>
      </c>
      <c r="AY8" s="305">
        <f t="shared" si="11"/>
        <v>3</v>
      </c>
      <c r="AZ8" s="305">
        <f t="shared" si="12"/>
        <v>3</v>
      </c>
      <c r="BA8" s="306">
        <f t="shared" si="13"/>
        <v>3.25</v>
      </c>
      <c r="BB8" s="307">
        <f t="shared" si="14"/>
        <v>3.75</v>
      </c>
      <c r="BC8" s="305">
        <f t="shared" si="15"/>
        <v>4.25</v>
      </c>
      <c r="BD8" s="305">
        <f t="shared" si="16"/>
        <v>4.5</v>
      </c>
      <c r="BE8" s="305">
        <f t="shared" si="17"/>
        <v>4</v>
      </c>
      <c r="BF8" s="305">
        <f t="shared" si="18"/>
        <v>2.75</v>
      </c>
      <c r="BG8" s="305">
        <f t="shared" si="19"/>
        <v>3</v>
      </c>
      <c r="BH8" s="306">
        <f t="shared" si="20"/>
        <v>4</v>
      </c>
      <c r="BI8" s="307">
        <f t="shared" si="21"/>
        <v>4</v>
      </c>
      <c r="BJ8" s="305">
        <f t="shared" si="22"/>
        <v>4.5</v>
      </c>
      <c r="BK8" s="307">
        <f t="shared" si="23"/>
        <v>4.5</v>
      </c>
      <c r="BL8" s="305">
        <f t="shared" si="24"/>
        <v>3.75</v>
      </c>
      <c r="BM8" s="305">
        <f t="shared" si="25"/>
        <v>3.5</v>
      </c>
      <c r="BN8" s="305">
        <f t="shared" si="26"/>
        <v>5</v>
      </c>
      <c r="BO8" s="305">
        <f t="shared" si="27"/>
        <v>3</v>
      </c>
      <c r="BP8" s="305">
        <f t="shared" si="28"/>
        <v>5</v>
      </c>
      <c r="BQ8" s="305">
        <f t="shared" si="29"/>
        <v>3.75</v>
      </c>
      <c r="BR8" s="306">
        <f t="shared" si="30"/>
        <v>5</v>
      </c>
      <c r="BS8" s="307">
        <f t="shared" si="31"/>
        <v>2.5833333333333335</v>
      </c>
      <c r="BT8" s="305">
        <f t="shared" si="32"/>
        <v>3</v>
      </c>
      <c r="BU8" s="305">
        <f t="shared" si="33"/>
        <v>3.75</v>
      </c>
      <c r="BV8" s="305">
        <f t="shared" si="34"/>
        <v>4.25</v>
      </c>
      <c r="BW8" s="305">
        <f t="shared" si="35"/>
        <v>4.1875</v>
      </c>
      <c r="BX8" s="305">
        <f t="shared" si="36"/>
        <v>3.5541666666666671</v>
      </c>
      <c r="BY8" s="310">
        <f t="shared" si="37"/>
        <v>4</v>
      </c>
      <c r="BZ8" s="188"/>
      <c r="CA8" s="340">
        <f t="shared" si="38"/>
        <v>3.5</v>
      </c>
      <c r="CB8" s="341">
        <f t="shared" si="39"/>
        <v>3</v>
      </c>
      <c r="CC8" s="341">
        <f t="shared" si="40"/>
        <v>4</v>
      </c>
      <c r="CD8" s="341">
        <f t="shared" si="41"/>
        <v>3</v>
      </c>
      <c r="CE8" s="341">
        <f t="shared" si="42"/>
        <v>1</v>
      </c>
      <c r="CF8" s="341">
        <f t="shared" si="43"/>
        <v>1</v>
      </c>
      <c r="CG8" s="342">
        <f t="shared" si="44"/>
        <v>4.5</v>
      </c>
      <c r="CH8" s="341">
        <f t="shared" si="45"/>
        <v>3</v>
      </c>
      <c r="CI8" s="341">
        <f t="shared" si="46"/>
        <v>3</v>
      </c>
      <c r="CJ8" s="341">
        <f t="shared" si="47"/>
        <v>3</v>
      </c>
      <c r="CK8" s="343">
        <f t="shared" si="48"/>
        <v>3.5</v>
      </c>
      <c r="CL8" s="341">
        <f t="shared" si="49"/>
        <v>3.5</v>
      </c>
      <c r="CM8" s="341">
        <f t="shared" si="50"/>
        <v>4.5</v>
      </c>
      <c r="CN8" s="341">
        <f t="shared" si="51"/>
        <v>4.5</v>
      </c>
      <c r="CO8" s="341">
        <f t="shared" si="52"/>
        <v>5</v>
      </c>
      <c r="CP8" s="341">
        <f t="shared" si="53"/>
        <v>3</v>
      </c>
      <c r="CQ8" s="341">
        <f t="shared" si="54"/>
        <v>3.5</v>
      </c>
      <c r="CR8" s="341">
        <f t="shared" si="55"/>
        <v>3.5</v>
      </c>
      <c r="CS8" s="342">
        <f t="shared" si="56"/>
        <v>3.5</v>
      </c>
      <c r="CT8" s="343">
        <f t="shared" si="57"/>
        <v>4.5</v>
      </c>
      <c r="CU8" s="341">
        <f t="shared" si="58"/>
        <v>4.5</v>
      </c>
      <c r="CV8" s="341">
        <f t="shared" si="59"/>
        <v>3</v>
      </c>
      <c r="CW8" s="341">
        <f t="shared" si="60"/>
        <v>3</v>
      </c>
      <c r="CX8" s="341">
        <f t="shared" si="61"/>
        <v>5</v>
      </c>
      <c r="CY8" s="341">
        <f t="shared" si="62"/>
        <v>1</v>
      </c>
      <c r="CZ8" s="341">
        <f t="shared" si="63"/>
        <v>5</v>
      </c>
      <c r="DA8" s="341">
        <f t="shared" si="64"/>
        <v>4</v>
      </c>
      <c r="DB8" s="344">
        <f t="shared" si="65"/>
        <v>5</v>
      </c>
      <c r="DC8" s="340">
        <f t="shared" si="66"/>
        <v>2.5833333333333335</v>
      </c>
      <c r="DD8" s="341">
        <f t="shared" si="67"/>
        <v>3.4</v>
      </c>
      <c r="DE8" s="341">
        <f t="shared" si="68"/>
        <v>3.9285714285714284</v>
      </c>
      <c r="DF8" s="341">
        <f t="shared" si="69"/>
        <v>4</v>
      </c>
      <c r="DG8" s="344">
        <f t="shared" si="70"/>
        <v>3.8125</v>
      </c>
      <c r="DH8" s="345">
        <f t="shared" si="71"/>
        <v>3.5448809523809524</v>
      </c>
      <c r="DI8" s="346">
        <f t="shared" si="72"/>
        <v>2</v>
      </c>
      <c r="DJ8" s="216"/>
      <c r="DK8" s="340">
        <f t="shared" si="73"/>
        <v>3.5</v>
      </c>
      <c r="DL8" s="341">
        <f t="shared" si="74"/>
        <v>2.5</v>
      </c>
      <c r="DM8" s="341">
        <f t="shared" si="75"/>
        <v>2.5</v>
      </c>
      <c r="DN8" s="341">
        <f t="shared" si="76"/>
        <v>3</v>
      </c>
      <c r="DO8" s="341">
        <f t="shared" si="77"/>
        <v>3</v>
      </c>
      <c r="DP8" s="341">
        <f t="shared" si="78"/>
        <v>1</v>
      </c>
      <c r="DQ8" s="342">
        <f t="shared" si="79"/>
        <v>3</v>
      </c>
      <c r="DR8" s="341">
        <f t="shared" si="80"/>
        <v>1</v>
      </c>
      <c r="DS8" s="341">
        <f t="shared" si="81"/>
        <v>3</v>
      </c>
      <c r="DT8" s="341">
        <f t="shared" si="82"/>
        <v>3</v>
      </c>
      <c r="DU8" s="343">
        <f t="shared" si="83"/>
        <v>3</v>
      </c>
      <c r="DV8" s="341">
        <f t="shared" si="84"/>
        <v>4</v>
      </c>
      <c r="DW8" s="341">
        <f t="shared" si="85"/>
        <v>4</v>
      </c>
      <c r="DX8" s="341">
        <f t="shared" si="86"/>
        <v>4.5</v>
      </c>
      <c r="DY8" s="341">
        <f t="shared" si="87"/>
        <v>3</v>
      </c>
      <c r="DZ8" s="341">
        <f t="shared" si="88"/>
        <v>2.5</v>
      </c>
      <c r="EA8" s="341">
        <f t="shared" si="89"/>
        <v>2.5</v>
      </c>
      <c r="EB8" s="341">
        <f t="shared" si="90"/>
        <v>4.5</v>
      </c>
      <c r="EC8" s="342">
        <f t="shared" si="91"/>
        <v>4.5</v>
      </c>
      <c r="ED8" s="343">
        <f t="shared" si="92"/>
        <v>4.5</v>
      </c>
      <c r="EE8" s="341">
        <f t="shared" si="93"/>
        <v>4.5</v>
      </c>
      <c r="EF8" s="341">
        <f t="shared" si="94"/>
        <v>4.5</v>
      </c>
      <c r="EG8" s="341">
        <f t="shared" si="95"/>
        <v>4</v>
      </c>
      <c r="EH8" s="341">
        <f t="shared" si="96"/>
        <v>5</v>
      </c>
      <c r="EI8" s="341">
        <f t="shared" si="97"/>
        <v>5</v>
      </c>
      <c r="EJ8" s="341">
        <f t="shared" si="98"/>
        <v>5</v>
      </c>
      <c r="EK8" s="341">
        <f t="shared" si="99"/>
        <v>3.5</v>
      </c>
      <c r="EL8" s="344">
        <f t="shared" si="100"/>
        <v>5</v>
      </c>
      <c r="EM8" s="340">
        <f t="shared" si="101"/>
        <v>2.5833333333333335</v>
      </c>
      <c r="EN8" s="341">
        <f t="shared" si="102"/>
        <v>2.6</v>
      </c>
      <c r="EO8" s="341">
        <f t="shared" si="103"/>
        <v>3.5714285714285716</v>
      </c>
      <c r="EP8" s="341">
        <f t="shared" si="104"/>
        <v>4.5</v>
      </c>
      <c r="EQ8" s="344">
        <f t="shared" si="105"/>
        <v>4.5625</v>
      </c>
      <c r="ER8" s="345">
        <f t="shared" si="106"/>
        <v>3.5634523809523815</v>
      </c>
      <c r="ES8" s="346">
        <f t="shared" si="107"/>
        <v>2</v>
      </c>
      <c r="ET8" s="187"/>
      <c r="EU8" s="356">
        <f t="shared" si="108"/>
        <v>3.5448809523809524</v>
      </c>
      <c r="EV8" s="357">
        <f t="shared" si="109"/>
        <v>3.5634523809523815</v>
      </c>
      <c r="EW8" s="358">
        <f t="shared" si="110"/>
        <v>2.5833333333333335</v>
      </c>
      <c r="EX8" s="358">
        <f t="shared" si="111"/>
        <v>2.5833333333333335</v>
      </c>
      <c r="EY8" s="359">
        <f t="shared" si="112"/>
        <v>3.4</v>
      </c>
      <c r="EZ8" s="358">
        <f t="shared" si="113"/>
        <v>2.6</v>
      </c>
      <c r="FA8" s="359">
        <f t="shared" si="114"/>
        <v>3.9285714285714284</v>
      </c>
      <c r="FB8" s="360">
        <f t="shared" si="115"/>
        <v>3.5714285714285716</v>
      </c>
      <c r="FC8" s="358">
        <f t="shared" si="116"/>
        <v>4</v>
      </c>
      <c r="FD8" s="360">
        <f t="shared" si="117"/>
        <v>4.5</v>
      </c>
      <c r="FE8" s="358">
        <f t="shared" si="118"/>
        <v>3.8125</v>
      </c>
      <c r="FF8" s="361">
        <f t="shared" si="119"/>
        <v>4.5625</v>
      </c>
      <c r="FG8" s="50"/>
    </row>
    <row r="9" spans="2:163" s="1" customFormat="1" ht="30" customHeight="1" x14ac:dyDescent="0.25">
      <c r="B9" s="277">
        <v>5</v>
      </c>
      <c r="C9" s="278">
        <v>43538</v>
      </c>
      <c r="D9" s="279" t="s">
        <v>204</v>
      </c>
      <c r="E9" s="279" t="s">
        <v>48</v>
      </c>
      <c r="F9" s="299" t="s">
        <v>277</v>
      </c>
      <c r="G9" s="264" t="s">
        <v>135</v>
      </c>
      <c r="H9" s="241" t="s">
        <v>214</v>
      </c>
      <c r="I9" s="280" t="s">
        <v>54</v>
      </c>
      <c r="J9" s="281" t="s">
        <v>324</v>
      </c>
      <c r="K9" s="280" t="s">
        <v>220</v>
      </c>
      <c r="L9" s="282">
        <v>2</v>
      </c>
      <c r="M9" s="283">
        <v>1</v>
      </c>
      <c r="N9" s="283">
        <v>5</v>
      </c>
      <c r="O9" s="284">
        <v>5</v>
      </c>
      <c r="P9" s="284">
        <v>5</v>
      </c>
      <c r="Q9" s="285">
        <v>5</v>
      </c>
      <c r="R9" s="282">
        <v>5</v>
      </c>
      <c r="S9" s="284">
        <v>1</v>
      </c>
      <c r="T9" s="283">
        <v>1</v>
      </c>
      <c r="U9" s="283">
        <v>3</v>
      </c>
      <c r="V9" s="286">
        <v>5</v>
      </c>
      <c r="W9" s="282">
        <v>5</v>
      </c>
      <c r="X9" s="283">
        <v>5</v>
      </c>
      <c r="Y9" s="283">
        <v>5</v>
      </c>
      <c r="Z9" s="284">
        <v>5</v>
      </c>
      <c r="AA9" s="283">
        <v>5</v>
      </c>
      <c r="AB9" s="283">
        <v>6</v>
      </c>
      <c r="AC9" s="286">
        <v>6</v>
      </c>
      <c r="AD9" s="282">
        <v>2</v>
      </c>
      <c r="AE9" s="286">
        <v>5</v>
      </c>
      <c r="AF9" s="282">
        <v>5</v>
      </c>
      <c r="AG9" s="283">
        <v>2</v>
      </c>
      <c r="AH9" s="283">
        <v>5</v>
      </c>
      <c r="AI9" s="284">
        <v>1</v>
      </c>
      <c r="AJ9" s="284">
        <v>1</v>
      </c>
      <c r="AK9" s="284" t="s">
        <v>276</v>
      </c>
      <c r="AL9" s="283">
        <v>4</v>
      </c>
      <c r="AM9" s="285" t="s">
        <v>276</v>
      </c>
      <c r="AN9" s="188"/>
      <c r="AO9" s="213"/>
      <c r="AP9" s="483" t="s">
        <v>74</v>
      </c>
      <c r="AQ9" s="305">
        <f t="shared" si="3"/>
        <v>3</v>
      </c>
      <c r="AR9" s="305">
        <f t="shared" si="4"/>
        <v>3</v>
      </c>
      <c r="AS9" s="305">
        <f t="shared" si="5"/>
        <v>3</v>
      </c>
      <c r="AT9" s="305">
        <f t="shared" si="6"/>
        <v>1</v>
      </c>
      <c r="AU9" s="305">
        <f t="shared" si="7"/>
        <v>1</v>
      </c>
      <c r="AV9" s="306"/>
      <c r="AW9" s="307">
        <f t="shared" si="9"/>
        <v>3</v>
      </c>
      <c r="AX9" s="305">
        <f t="shared" si="10"/>
        <v>5</v>
      </c>
      <c r="AY9" s="305">
        <f t="shared" si="11"/>
        <v>3</v>
      </c>
      <c r="AZ9" s="305">
        <f t="shared" si="12"/>
        <v>3</v>
      </c>
      <c r="BA9" s="306">
        <f t="shared" si="13"/>
        <v>4</v>
      </c>
      <c r="BB9" s="307"/>
      <c r="BC9" s="305"/>
      <c r="BD9" s="305"/>
      <c r="BE9" s="305"/>
      <c r="BF9" s="305"/>
      <c r="BG9" s="305"/>
      <c r="BH9" s="306"/>
      <c r="BI9" s="307"/>
      <c r="BJ9" s="305"/>
      <c r="BK9" s="307"/>
      <c r="BL9" s="305"/>
      <c r="BM9" s="305"/>
      <c r="BN9" s="305"/>
      <c r="BO9" s="305"/>
      <c r="BP9" s="305"/>
      <c r="BQ9" s="305"/>
      <c r="BR9" s="306"/>
      <c r="BS9" s="307">
        <f t="shared" si="31"/>
        <v>2.2000000000000002</v>
      </c>
      <c r="BT9" s="305">
        <f t="shared" si="32"/>
        <v>3.6</v>
      </c>
      <c r="BU9" s="305"/>
      <c r="BV9" s="305"/>
      <c r="BW9" s="305"/>
      <c r="BX9" s="305">
        <f t="shared" si="36"/>
        <v>2.9000000000000004</v>
      </c>
      <c r="BY9" s="310">
        <f>+COUNTIF($I$6:$I$173,AP9)-1</f>
        <v>1</v>
      </c>
      <c r="BZ9" s="188"/>
      <c r="CA9" s="340"/>
      <c r="CB9" s="341"/>
      <c r="CC9" s="341"/>
      <c r="CD9" s="341"/>
      <c r="CE9" s="341"/>
      <c r="CF9" s="341"/>
      <c r="CG9" s="342"/>
      <c r="CH9" s="341"/>
      <c r="CI9" s="341"/>
      <c r="CJ9" s="341"/>
      <c r="CK9" s="343"/>
      <c r="CL9" s="341"/>
      <c r="CM9" s="341"/>
      <c r="CN9" s="341"/>
      <c r="CO9" s="341"/>
      <c r="CP9" s="341"/>
      <c r="CQ9" s="341"/>
      <c r="CR9" s="341"/>
      <c r="CS9" s="342"/>
      <c r="CT9" s="343"/>
      <c r="CU9" s="341"/>
      <c r="CV9" s="341"/>
      <c r="CW9" s="341"/>
      <c r="CX9" s="341"/>
      <c r="CY9" s="341"/>
      <c r="CZ9" s="341"/>
      <c r="DA9" s="341"/>
      <c r="DB9" s="344"/>
      <c r="DC9" s="340"/>
      <c r="DD9" s="341"/>
      <c r="DE9" s="341"/>
      <c r="DF9" s="341"/>
      <c r="DG9" s="344"/>
      <c r="DH9" s="345"/>
      <c r="DI9" s="346">
        <f t="shared" si="72"/>
        <v>0</v>
      </c>
      <c r="DJ9" s="216"/>
      <c r="DK9" s="340">
        <f t="shared" si="73"/>
        <v>3</v>
      </c>
      <c r="DL9" s="341">
        <f t="shared" si="74"/>
        <v>3</v>
      </c>
      <c r="DM9" s="341">
        <f t="shared" si="75"/>
        <v>3</v>
      </c>
      <c r="DN9" s="341">
        <f t="shared" si="76"/>
        <v>1</v>
      </c>
      <c r="DO9" s="341">
        <f t="shared" si="77"/>
        <v>1</v>
      </c>
      <c r="DP9" s="341"/>
      <c r="DQ9" s="342">
        <f t="shared" si="79"/>
        <v>3</v>
      </c>
      <c r="DR9" s="341">
        <f t="shared" si="80"/>
        <v>5</v>
      </c>
      <c r="DS9" s="341">
        <f t="shared" si="81"/>
        <v>3</v>
      </c>
      <c r="DT9" s="341">
        <f t="shared" si="82"/>
        <v>3</v>
      </c>
      <c r="DU9" s="343">
        <f t="shared" si="83"/>
        <v>4</v>
      </c>
      <c r="DV9" s="341"/>
      <c r="DW9" s="341"/>
      <c r="DX9" s="341"/>
      <c r="DY9" s="341"/>
      <c r="DZ9" s="341"/>
      <c r="EA9" s="341"/>
      <c r="EB9" s="341"/>
      <c r="EC9" s="342"/>
      <c r="ED9" s="343"/>
      <c r="EE9" s="341"/>
      <c r="EF9" s="341"/>
      <c r="EG9" s="341"/>
      <c r="EH9" s="341"/>
      <c r="EI9" s="341"/>
      <c r="EJ9" s="341"/>
      <c r="EK9" s="341"/>
      <c r="EL9" s="344"/>
      <c r="EM9" s="340">
        <f t="shared" si="101"/>
        <v>2.2000000000000002</v>
      </c>
      <c r="EN9" s="341">
        <f t="shared" si="102"/>
        <v>3.6</v>
      </c>
      <c r="EO9" s="341"/>
      <c r="EP9" s="341"/>
      <c r="EQ9" s="344"/>
      <c r="ER9" s="345"/>
      <c r="ES9" s="346">
        <f t="shared" si="107"/>
        <v>2</v>
      </c>
      <c r="ET9" s="187"/>
      <c r="EU9" s="356"/>
      <c r="EV9" s="357"/>
      <c r="EW9" s="358"/>
      <c r="EX9" s="358"/>
      <c r="EY9" s="359"/>
      <c r="EZ9" s="358"/>
      <c r="FA9" s="359"/>
      <c r="FB9" s="360"/>
      <c r="FC9" s="358"/>
      <c r="FD9" s="360"/>
      <c r="FE9" s="358"/>
      <c r="FF9" s="361"/>
      <c r="FG9" s="50"/>
    </row>
    <row r="10" spans="2:163" s="1" customFormat="1" ht="30" customHeight="1" x14ac:dyDescent="0.25">
      <c r="B10" s="277">
        <v>6</v>
      </c>
      <c r="C10" s="278"/>
      <c r="D10" s="279"/>
      <c r="E10" s="279" t="s">
        <v>276</v>
      </c>
      <c r="F10" s="299"/>
      <c r="G10" s="287"/>
      <c r="H10" s="241"/>
      <c r="I10" s="280" t="s">
        <v>80</v>
      </c>
      <c r="J10" s="281" t="s">
        <v>325</v>
      </c>
      <c r="K10" s="280" t="s">
        <v>219</v>
      </c>
      <c r="L10" s="282"/>
      <c r="M10" s="283"/>
      <c r="N10" s="283"/>
      <c r="O10" s="284" t="s">
        <v>276</v>
      </c>
      <c r="P10" s="284" t="s">
        <v>276</v>
      </c>
      <c r="Q10" s="285" t="s">
        <v>276</v>
      </c>
      <c r="R10" s="282"/>
      <c r="S10" s="284" t="s">
        <v>276</v>
      </c>
      <c r="T10" s="283"/>
      <c r="U10" s="283"/>
      <c r="V10" s="286"/>
      <c r="W10" s="282"/>
      <c r="X10" s="283"/>
      <c r="Y10" s="283"/>
      <c r="Z10" s="284" t="s">
        <v>276</v>
      </c>
      <c r="AA10" s="283"/>
      <c r="AB10" s="283"/>
      <c r="AC10" s="286"/>
      <c r="AD10" s="282"/>
      <c r="AE10" s="286"/>
      <c r="AF10" s="282"/>
      <c r="AG10" s="283"/>
      <c r="AH10" s="283"/>
      <c r="AI10" s="284" t="s">
        <v>276</v>
      </c>
      <c r="AJ10" s="284" t="s">
        <v>276</v>
      </c>
      <c r="AK10" s="284" t="s">
        <v>276</v>
      </c>
      <c r="AL10" s="283"/>
      <c r="AM10" s="285" t="s">
        <v>276</v>
      </c>
      <c r="AN10" s="188"/>
      <c r="AO10" s="213"/>
      <c r="AP10" s="483" t="s">
        <v>365</v>
      </c>
      <c r="AQ10" s="305"/>
      <c r="AR10" s="305"/>
      <c r="AS10" s="305"/>
      <c r="AT10" s="305"/>
      <c r="AU10" s="305"/>
      <c r="AV10" s="306"/>
      <c r="AW10" s="307"/>
      <c r="AX10" s="305"/>
      <c r="AY10" s="305"/>
      <c r="AZ10" s="305"/>
      <c r="BA10" s="306"/>
      <c r="BB10" s="307"/>
      <c r="BC10" s="305"/>
      <c r="BD10" s="305"/>
      <c r="BE10" s="305"/>
      <c r="BF10" s="305"/>
      <c r="BG10" s="305"/>
      <c r="BH10" s="306"/>
      <c r="BI10" s="307"/>
      <c r="BJ10" s="305"/>
      <c r="BK10" s="307"/>
      <c r="BL10" s="305"/>
      <c r="BM10" s="305"/>
      <c r="BN10" s="305"/>
      <c r="BO10" s="305"/>
      <c r="BP10" s="305"/>
      <c r="BQ10" s="305"/>
      <c r="BR10" s="306"/>
      <c r="BS10" s="307"/>
      <c r="BT10" s="305"/>
      <c r="BU10" s="305"/>
      <c r="BV10" s="305"/>
      <c r="BW10" s="305"/>
      <c r="BX10" s="305"/>
      <c r="BY10" s="310">
        <f t="shared" si="37"/>
        <v>0</v>
      </c>
      <c r="BZ10" s="188"/>
      <c r="CA10" s="340"/>
      <c r="CB10" s="341"/>
      <c r="CC10" s="341"/>
      <c r="CD10" s="341"/>
      <c r="CE10" s="341"/>
      <c r="CF10" s="341"/>
      <c r="CG10" s="342"/>
      <c r="CH10" s="341"/>
      <c r="CI10" s="341"/>
      <c r="CJ10" s="341"/>
      <c r="CK10" s="343"/>
      <c r="CL10" s="341"/>
      <c r="CM10" s="341"/>
      <c r="CN10" s="341"/>
      <c r="CO10" s="341"/>
      <c r="CP10" s="341"/>
      <c r="CQ10" s="341"/>
      <c r="CR10" s="341"/>
      <c r="CS10" s="342"/>
      <c r="CT10" s="343"/>
      <c r="CU10" s="341"/>
      <c r="CV10" s="341"/>
      <c r="CW10" s="341"/>
      <c r="CX10" s="341"/>
      <c r="CY10" s="341"/>
      <c r="CZ10" s="341"/>
      <c r="DA10" s="341"/>
      <c r="DB10" s="344"/>
      <c r="DC10" s="340"/>
      <c r="DD10" s="341"/>
      <c r="DE10" s="341"/>
      <c r="DF10" s="341"/>
      <c r="DG10" s="344"/>
      <c r="DH10" s="345"/>
      <c r="DI10" s="346">
        <f t="shared" si="72"/>
        <v>0</v>
      </c>
      <c r="DJ10" s="216"/>
      <c r="DK10" s="340"/>
      <c r="DL10" s="341"/>
      <c r="DM10" s="341"/>
      <c r="DN10" s="341"/>
      <c r="DO10" s="341"/>
      <c r="DP10" s="341"/>
      <c r="DQ10" s="342"/>
      <c r="DR10" s="341"/>
      <c r="DS10" s="341"/>
      <c r="DT10" s="341"/>
      <c r="DU10" s="343"/>
      <c r="DV10" s="341"/>
      <c r="DW10" s="341"/>
      <c r="DX10" s="341"/>
      <c r="DY10" s="341"/>
      <c r="DZ10" s="341"/>
      <c r="EA10" s="341"/>
      <c r="EB10" s="341"/>
      <c r="EC10" s="342"/>
      <c r="ED10" s="343"/>
      <c r="EE10" s="341"/>
      <c r="EF10" s="341"/>
      <c r="EG10" s="341"/>
      <c r="EH10" s="341"/>
      <c r="EI10" s="341"/>
      <c r="EJ10" s="341"/>
      <c r="EK10" s="341"/>
      <c r="EL10" s="344"/>
      <c r="EM10" s="340"/>
      <c r="EN10" s="341"/>
      <c r="EO10" s="341"/>
      <c r="EP10" s="341"/>
      <c r="EQ10" s="344"/>
      <c r="ER10" s="345"/>
      <c r="ES10" s="346">
        <f t="shared" si="107"/>
        <v>0</v>
      </c>
      <c r="ET10" s="187"/>
      <c r="EU10" s="356"/>
      <c r="EV10" s="357"/>
      <c r="EW10" s="358"/>
      <c r="EX10" s="358"/>
      <c r="EY10" s="359"/>
      <c r="EZ10" s="358"/>
      <c r="FA10" s="359"/>
      <c r="FB10" s="360"/>
      <c r="FC10" s="358"/>
      <c r="FD10" s="360"/>
      <c r="FE10" s="358"/>
      <c r="FF10" s="361"/>
      <c r="FG10" s="50"/>
    </row>
    <row r="11" spans="2:163" s="1" customFormat="1" ht="30" customHeight="1" x14ac:dyDescent="0.25">
      <c r="B11" s="277">
        <v>7</v>
      </c>
      <c r="C11" s="278">
        <v>43538</v>
      </c>
      <c r="D11" s="279" t="s">
        <v>204</v>
      </c>
      <c r="E11" s="279" t="s">
        <v>48</v>
      </c>
      <c r="F11" s="299" t="s">
        <v>25</v>
      </c>
      <c r="G11" s="264" t="s">
        <v>140</v>
      </c>
      <c r="H11" s="241" t="s">
        <v>214</v>
      </c>
      <c r="I11" s="280" t="s">
        <v>63</v>
      </c>
      <c r="J11" s="281" t="s">
        <v>326</v>
      </c>
      <c r="K11" s="280" t="s">
        <v>219</v>
      </c>
      <c r="L11" s="282">
        <v>4</v>
      </c>
      <c r="M11" s="283">
        <v>1</v>
      </c>
      <c r="N11" s="283">
        <v>1</v>
      </c>
      <c r="O11" s="284">
        <v>5</v>
      </c>
      <c r="P11" s="284">
        <v>1</v>
      </c>
      <c r="Q11" s="285">
        <v>1</v>
      </c>
      <c r="R11" s="282">
        <v>3</v>
      </c>
      <c r="S11" s="284">
        <v>1</v>
      </c>
      <c r="T11" s="283">
        <v>4</v>
      </c>
      <c r="U11" s="283">
        <v>3</v>
      </c>
      <c r="V11" s="286">
        <v>4</v>
      </c>
      <c r="W11" s="282">
        <v>3</v>
      </c>
      <c r="X11" s="283">
        <v>3</v>
      </c>
      <c r="Y11" s="283">
        <v>3</v>
      </c>
      <c r="Z11" s="284" t="s">
        <v>276</v>
      </c>
      <c r="AA11" s="283">
        <v>4</v>
      </c>
      <c r="AB11" s="283">
        <v>2</v>
      </c>
      <c r="AC11" s="286">
        <v>1</v>
      </c>
      <c r="AD11" s="282">
        <v>2</v>
      </c>
      <c r="AE11" s="286">
        <v>1</v>
      </c>
      <c r="AF11" s="282">
        <v>5</v>
      </c>
      <c r="AG11" s="283">
        <v>2</v>
      </c>
      <c r="AH11" s="283">
        <v>2</v>
      </c>
      <c r="AI11" s="284">
        <v>5</v>
      </c>
      <c r="AJ11" s="284">
        <v>1</v>
      </c>
      <c r="AK11" s="284">
        <v>5</v>
      </c>
      <c r="AL11" s="283">
        <v>2</v>
      </c>
      <c r="AM11" s="285">
        <v>1</v>
      </c>
      <c r="AN11" s="188"/>
      <c r="AO11" s="213"/>
      <c r="AP11" s="483" t="s">
        <v>61</v>
      </c>
      <c r="AQ11" s="305">
        <f t="shared" si="3"/>
        <v>4</v>
      </c>
      <c r="AR11" s="305">
        <f t="shared" si="4"/>
        <v>4.5</v>
      </c>
      <c r="AS11" s="305">
        <f t="shared" si="5"/>
        <v>4.5</v>
      </c>
      <c r="AT11" s="305">
        <f t="shared" si="6"/>
        <v>5</v>
      </c>
      <c r="AU11" s="305">
        <f t="shared" si="7"/>
        <v>3</v>
      </c>
      <c r="AV11" s="306">
        <f t="shared" si="8"/>
        <v>3</v>
      </c>
      <c r="AW11" s="307">
        <f t="shared" si="9"/>
        <v>3.75</v>
      </c>
      <c r="AX11" s="305">
        <f t="shared" si="10"/>
        <v>4</v>
      </c>
      <c r="AY11" s="305">
        <f t="shared" si="11"/>
        <v>3.5</v>
      </c>
      <c r="AZ11" s="305">
        <f t="shared" si="12"/>
        <v>3.5</v>
      </c>
      <c r="BA11" s="306">
        <f t="shared" si="13"/>
        <v>3.5</v>
      </c>
      <c r="BB11" s="307">
        <f t="shared" si="14"/>
        <v>5</v>
      </c>
      <c r="BC11" s="305">
        <f t="shared" si="15"/>
        <v>5</v>
      </c>
      <c r="BD11" s="305">
        <f t="shared" si="16"/>
        <v>5</v>
      </c>
      <c r="BE11" s="305">
        <f t="shared" si="17"/>
        <v>5</v>
      </c>
      <c r="BF11" s="305">
        <f t="shared" si="18"/>
        <v>3.75</v>
      </c>
      <c r="BG11" s="305">
        <f t="shared" si="19"/>
        <v>3.25</v>
      </c>
      <c r="BH11" s="306">
        <f t="shared" si="20"/>
        <v>5</v>
      </c>
      <c r="BI11" s="307">
        <f t="shared" si="21"/>
        <v>4.5</v>
      </c>
      <c r="BJ11" s="305">
        <f t="shared" si="22"/>
        <v>4.5</v>
      </c>
      <c r="BK11" s="307">
        <f t="shared" si="23"/>
        <v>4.5</v>
      </c>
      <c r="BL11" s="305">
        <f t="shared" si="24"/>
        <v>4.5</v>
      </c>
      <c r="BM11" s="305">
        <f t="shared" si="25"/>
        <v>4.75</v>
      </c>
      <c r="BN11" s="305">
        <f t="shared" si="26"/>
        <v>3</v>
      </c>
      <c r="BO11" s="305">
        <f t="shared" si="27"/>
        <v>4</v>
      </c>
      <c r="BP11" s="305">
        <f t="shared" si="28"/>
        <v>4</v>
      </c>
      <c r="BQ11" s="305">
        <f t="shared" si="29"/>
        <v>4.75</v>
      </c>
      <c r="BR11" s="306">
        <f t="shared" si="30"/>
        <v>5</v>
      </c>
      <c r="BS11" s="307">
        <f t="shared" si="31"/>
        <v>4</v>
      </c>
      <c r="BT11" s="305">
        <f t="shared" si="32"/>
        <v>3.65</v>
      </c>
      <c r="BU11" s="305">
        <f t="shared" si="33"/>
        <v>4.5714285714285712</v>
      </c>
      <c r="BV11" s="305">
        <f t="shared" si="34"/>
        <v>4.5</v>
      </c>
      <c r="BW11" s="305">
        <f t="shared" si="35"/>
        <v>4.3125</v>
      </c>
      <c r="BX11" s="305">
        <f t="shared" si="36"/>
        <v>4.2067857142857141</v>
      </c>
      <c r="BY11" s="310">
        <f t="shared" si="37"/>
        <v>4</v>
      </c>
      <c r="BZ11" s="188"/>
      <c r="CA11" s="340">
        <f t="shared" si="38"/>
        <v>3.6666666666666665</v>
      </c>
      <c r="CB11" s="341">
        <f t="shared" si="39"/>
        <v>4.333333333333333</v>
      </c>
      <c r="CC11" s="341">
        <f t="shared" si="40"/>
        <v>4.333333333333333</v>
      </c>
      <c r="CD11" s="341">
        <f t="shared" si="41"/>
        <v>5</v>
      </c>
      <c r="CE11" s="341">
        <f t="shared" si="42"/>
        <v>2.3333333333333335</v>
      </c>
      <c r="CF11" s="341">
        <f t="shared" si="43"/>
        <v>2.3333333333333335</v>
      </c>
      <c r="CG11" s="342">
        <f t="shared" si="44"/>
        <v>3.3333333333333335</v>
      </c>
      <c r="CH11" s="341">
        <f t="shared" si="45"/>
        <v>3.6666666666666665</v>
      </c>
      <c r="CI11" s="341">
        <f t="shared" si="46"/>
        <v>3</v>
      </c>
      <c r="CJ11" s="341">
        <f t="shared" si="47"/>
        <v>3</v>
      </c>
      <c r="CK11" s="343">
        <f t="shared" si="48"/>
        <v>3</v>
      </c>
      <c r="CL11" s="341">
        <f t="shared" si="49"/>
        <v>5</v>
      </c>
      <c r="CM11" s="341">
        <f t="shared" si="50"/>
        <v>5</v>
      </c>
      <c r="CN11" s="341">
        <f t="shared" si="51"/>
        <v>5</v>
      </c>
      <c r="CO11" s="341">
        <f t="shared" si="52"/>
        <v>5</v>
      </c>
      <c r="CP11" s="341">
        <f t="shared" si="53"/>
        <v>3.3333333333333335</v>
      </c>
      <c r="CQ11" s="341">
        <f t="shared" si="54"/>
        <v>2.6666666666666665</v>
      </c>
      <c r="CR11" s="341">
        <f t="shared" si="55"/>
        <v>5</v>
      </c>
      <c r="CS11" s="342">
        <f t="shared" si="56"/>
        <v>4.333333333333333</v>
      </c>
      <c r="CT11" s="343">
        <f t="shared" si="57"/>
        <v>4.333333333333333</v>
      </c>
      <c r="CU11" s="341">
        <f t="shared" si="58"/>
        <v>4.333333333333333</v>
      </c>
      <c r="CV11" s="341">
        <f t="shared" si="59"/>
        <v>4.333333333333333</v>
      </c>
      <c r="CW11" s="341">
        <f t="shared" si="60"/>
        <v>4.666666666666667</v>
      </c>
      <c r="CX11" s="341">
        <f t="shared" si="61"/>
        <v>2.3333333333333335</v>
      </c>
      <c r="CY11" s="341">
        <f t="shared" si="62"/>
        <v>3.6666666666666665</v>
      </c>
      <c r="CZ11" s="341">
        <f t="shared" si="63"/>
        <v>3.6666666666666665</v>
      </c>
      <c r="DA11" s="341">
        <f t="shared" si="64"/>
        <v>4.666666666666667</v>
      </c>
      <c r="DB11" s="344">
        <f t="shared" si="65"/>
        <v>5</v>
      </c>
      <c r="DC11" s="340">
        <f t="shared" si="66"/>
        <v>3.6666666666666661</v>
      </c>
      <c r="DD11" s="341">
        <f t="shared" si="67"/>
        <v>3.2</v>
      </c>
      <c r="DE11" s="341">
        <f t="shared" si="68"/>
        <v>4.4285714285714288</v>
      </c>
      <c r="DF11" s="341">
        <f t="shared" si="69"/>
        <v>4.333333333333333</v>
      </c>
      <c r="DG11" s="344">
        <f t="shared" si="70"/>
        <v>4.0833333333333339</v>
      </c>
      <c r="DH11" s="345">
        <f t="shared" si="71"/>
        <v>3.9423809523809523</v>
      </c>
      <c r="DI11" s="346">
        <f t="shared" si="72"/>
        <v>3</v>
      </c>
      <c r="DJ11" s="216"/>
      <c r="DK11" s="340">
        <f t="shared" si="73"/>
        <v>5</v>
      </c>
      <c r="DL11" s="341">
        <f t="shared" si="74"/>
        <v>5</v>
      </c>
      <c r="DM11" s="341">
        <f t="shared" si="75"/>
        <v>5</v>
      </c>
      <c r="DN11" s="341">
        <f t="shared" si="76"/>
        <v>5</v>
      </c>
      <c r="DO11" s="341">
        <f t="shared" si="77"/>
        <v>5</v>
      </c>
      <c r="DP11" s="341">
        <f t="shared" si="78"/>
        <v>5</v>
      </c>
      <c r="DQ11" s="342">
        <f t="shared" si="79"/>
        <v>5</v>
      </c>
      <c r="DR11" s="341">
        <f t="shared" si="80"/>
        <v>5</v>
      </c>
      <c r="DS11" s="341">
        <f t="shared" si="81"/>
        <v>5</v>
      </c>
      <c r="DT11" s="341">
        <f t="shared" si="82"/>
        <v>5</v>
      </c>
      <c r="DU11" s="343">
        <f t="shared" si="83"/>
        <v>5</v>
      </c>
      <c r="DV11" s="341">
        <f t="shared" si="84"/>
        <v>5</v>
      </c>
      <c r="DW11" s="341">
        <f t="shared" si="85"/>
        <v>5</v>
      </c>
      <c r="DX11" s="341">
        <f t="shared" si="86"/>
        <v>5</v>
      </c>
      <c r="DY11" s="341">
        <f t="shared" si="87"/>
        <v>5</v>
      </c>
      <c r="DZ11" s="341">
        <f t="shared" si="88"/>
        <v>5</v>
      </c>
      <c r="EA11" s="341">
        <f t="shared" si="89"/>
        <v>5</v>
      </c>
      <c r="EB11" s="341">
        <f t="shared" si="90"/>
        <v>5</v>
      </c>
      <c r="EC11" s="342">
        <f t="shared" si="91"/>
        <v>5</v>
      </c>
      <c r="ED11" s="343">
        <f t="shared" si="92"/>
        <v>5</v>
      </c>
      <c r="EE11" s="341">
        <f t="shared" si="93"/>
        <v>5</v>
      </c>
      <c r="EF11" s="341">
        <f t="shared" si="94"/>
        <v>5</v>
      </c>
      <c r="EG11" s="341">
        <f t="shared" si="95"/>
        <v>5</v>
      </c>
      <c r="EH11" s="341">
        <f t="shared" si="96"/>
        <v>5</v>
      </c>
      <c r="EI11" s="341">
        <f t="shared" si="97"/>
        <v>5</v>
      </c>
      <c r="EJ11" s="341">
        <f t="shared" si="98"/>
        <v>5</v>
      </c>
      <c r="EK11" s="341">
        <f t="shared" si="99"/>
        <v>5</v>
      </c>
      <c r="EL11" s="344">
        <f t="shared" si="100"/>
        <v>5</v>
      </c>
      <c r="EM11" s="340">
        <f t="shared" si="101"/>
        <v>5</v>
      </c>
      <c r="EN11" s="341">
        <f t="shared" si="102"/>
        <v>5</v>
      </c>
      <c r="EO11" s="341">
        <f t="shared" si="103"/>
        <v>5</v>
      </c>
      <c r="EP11" s="341">
        <f t="shared" si="104"/>
        <v>5</v>
      </c>
      <c r="EQ11" s="344">
        <f t="shared" si="105"/>
        <v>5</v>
      </c>
      <c r="ER11" s="345">
        <f t="shared" si="106"/>
        <v>5</v>
      </c>
      <c r="ES11" s="346">
        <f t="shared" si="107"/>
        <v>1</v>
      </c>
      <c r="ET11" s="187"/>
      <c r="EU11" s="356">
        <f t="shared" si="108"/>
        <v>3.9423809523809523</v>
      </c>
      <c r="EV11" s="357">
        <f t="shared" si="109"/>
        <v>5</v>
      </c>
      <c r="EW11" s="358">
        <f t="shared" si="110"/>
        <v>3.6666666666666661</v>
      </c>
      <c r="EX11" s="358">
        <f t="shared" si="111"/>
        <v>5</v>
      </c>
      <c r="EY11" s="359">
        <f t="shared" si="112"/>
        <v>3.2</v>
      </c>
      <c r="EZ11" s="358">
        <f t="shared" si="113"/>
        <v>5</v>
      </c>
      <c r="FA11" s="359">
        <f t="shared" si="114"/>
        <v>4.4285714285714288</v>
      </c>
      <c r="FB11" s="360">
        <f t="shared" si="115"/>
        <v>5</v>
      </c>
      <c r="FC11" s="358">
        <f t="shared" si="116"/>
        <v>4.333333333333333</v>
      </c>
      <c r="FD11" s="360">
        <f t="shared" si="117"/>
        <v>5</v>
      </c>
      <c r="FE11" s="358">
        <f t="shared" si="118"/>
        <v>4.0833333333333339</v>
      </c>
      <c r="FF11" s="361">
        <f t="shared" si="119"/>
        <v>5</v>
      </c>
      <c r="FG11" s="50"/>
    </row>
    <row r="12" spans="2:163" s="1" customFormat="1" ht="30" customHeight="1" x14ac:dyDescent="0.25">
      <c r="B12" s="277">
        <v>8</v>
      </c>
      <c r="C12" s="278"/>
      <c r="D12" s="279" t="s">
        <v>204</v>
      </c>
      <c r="E12" s="279" t="s">
        <v>48</v>
      </c>
      <c r="F12" s="299" t="s">
        <v>25</v>
      </c>
      <c r="G12" s="264" t="s">
        <v>140</v>
      </c>
      <c r="H12" s="241" t="s">
        <v>213</v>
      </c>
      <c r="I12" s="280" t="s">
        <v>58</v>
      </c>
      <c r="J12" s="281" t="s">
        <v>323</v>
      </c>
      <c r="K12" s="280" t="s">
        <v>220</v>
      </c>
      <c r="L12" s="282"/>
      <c r="M12" s="283"/>
      <c r="N12" s="283"/>
      <c r="O12" s="284" t="s">
        <v>276</v>
      </c>
      <c r="P12" s="284" t="s">
        <v>276</v>
      </c>
      <c r="Q12" s="285" t="s">
        <v>276</v>
      </c>
      <c r="R12" s="282"/>
      <c r="S12" s="284" t="s">
        <v>276</v>
      </c>
      <c r="T12" s="283"/>
      <c r="U12" s="283"/>
      <c r="V12" s="286"/>
      <c r="W12" s="282"/>
      <c r="X12" s="283"/>
      <c r="Y12" s="283"/>
      <c r="Z12" s="284" t="s">
        <v>276</v>
      </c>
      <c r="AA12" s="283"/>
      <c r="AB12" s="283"/>
      <c r="AC12" s="286"/>
      <c r="AD12" s="282"/>
      <c r="AE12" s="286"/>
      <c r="AF12" s="282"/>
      <c r="AG12" s="283"/>
      <c r="AH12" s="283"/>
      <c r="AI12" s="284" t="s">
        <v>276</v>
      </c>
      <c r="AJ12" s="284" t="s">
        <v>276</v>
      </c>
      <c r="AK12" s="284" t="s">
        <v>276</v>
      </c>
      <c r="AL12" s="283"/>
      <c r="AM12" s="285" t="s">
        <v>276</v>
      </c>
      <c r="AN12" s="188"/>
      <c r="AO12" s="213"/>
      <c r="AP12" s="483" t="s">
        <v>70</v>
      </c>
      <c r="AQ12" s="305">
        <f t="shared" si="3"/>
        <v>4.25</v>
      </c>
      <c r="AR12" s="305">
        <f t="shared" si="4"/>
        <v>4</v>
      </c>
      <c r="AS12" s="305">
        <f t="shared" si="5"/>
        <v>3.75</v>
      </c>
      <c r="AT12" s="305">
        <f t="shared" si="6"/>
        <v>3.6666666666666665</v>
      </c>
      <c r="AU12" s="305">
        <f t="shared" si="7"/>
        <v>3.6666666666666665</v>
      </c>
      <c r="AV12" s="306">
        <f t="shared" si="8"/>
        <v>2.3333333333333335</v>
      </c>
      <c r="AW12" s="307">
        <f t="shared" si="9"/>
        <v>3.75</v>
      </c>
      <c r="AX12" s="305">
        <f t="shared" si="10"/>
        <v>3</v>
      </c>
      <c r="AY12" s="305">
        <f t="shared" si="11"/>
        <v>3.25</v>
      </c>
      <c r="AZ12" s="305">
        <f t="shared" si="12"/>
        <v>3.25</v>
      </c>
      <c r="BA12" s="306">
        <f t="shared" si="13"/>
        <v>3</v>
      </c>
      <c r="BB12" s="307">
        <f t="shared" si="14"/>
        <v>4</v>
      </c>
      <c r="BC12" s="305">
        <f t="shared" si="15"/>
        <v>5</v>
      </c>
      <c r="BD12" s="305">
        <f t="shared" si="16"/>
        <v>5</v>
      </c>
      <c r="BE12" s="305">
        <f t="shared" si="17"/>
        <v>5</v>
      </c>
      <c r="BF12" s="305">
        <f t="shared" si="18"/>
        <v>4</v>
      </c>
      <c r="BG12" s="305">
        <f t="shared" si="19"/>
        <v>3.25</v>
      </c>
      <c r="BH12" s="306">
        <f t="shared" si="20"/>
        <v>4.25</v>
      </c>
      <c r="BI12" s="307">
        <f t="shared" si="21"/>
        <v>4.75</v>
      </c>
      <c r="BJ12" s="305">
        <f t="shared" si="22"/>
        <v>5</v>
      </c>
      <c r="BK12" s="307">
        <f t="shared" si="23"/>
        <v>4.75</v>
      </c>
      <c r="BL12" s="305">
        <f t="shared" si="24"/>
        <v>4.25</v>
      </c>
      <c r="BM12" s="305">
        <f t="shared" si="25"/>
        <v>4.25</v>
      </c>
      <c r="BN12" s="305">
        <f t="shared" si="26"/>
        <v>4</v>
      </c>
      <c r="BO12" s="305">
        <f t="shared" si="27"/>
        <v>2.3333333333333335</v>
      </c>
      <c r="BP12" s="305">
        <f t="shared" si="28"/>
        <v>3.6666666666666665</v>
      </c>
      <c r="BQ12" s="305">
        <f t="shared" si="29"/>
        <v>4</v>
      </c>
      <c r="BR12" s="306">
        <f t="shared" si="30"/>
        <v>5</v>
      </c>
      <c r="BS12" s="307">
        <f t="shared" si="31"/>
        <v>3.6111111111111107</v>
      </c>
      <c r="BT12" s="305">
        <f t="shared" si="32"/>
        <v>3.25</v>
      </c>
      <c r="BU12" s="305">
        <f t="shared" si="33"/>
        <v>4.3571428571428568</v>
      </c>
      <c r="BV12" s="305">
        <f t="shared" si="34"/>
        <v>4.875</v>
      </c>
      <c r="BW12" s="305">
        <f t="shared" si="35"/>
        <v>4.03125</v>
      </c>
      <c r="BX12" s="305">
        <f t="shared" si="36"/>
        <v>4.0249007936507937</v>
      </c>
      <c r="BY12" s="310">
        <f t="shared" si="37"/>
        <v>4</v>
      </c>
      <c r="BZ12" s="188"/>
      <c r="CA12" s="340"/>
      <c r="CB12" s="341"/>
      <c r="CC12" s="341"/>
      <c r="CD12" s="341"/>
      <c r="CE12" s="341"/>
      <c r="CF12" s="341"/>
      <c r="CG12" s="342"/>
      <c r="CH12" s="341"/>
      <c r="CI12" s="341"/>
      <c r="CJ12" s="341"/>
      <c r="CK12" s="343"/>
      <c r="CL12" s="341"/>
      <c r="CM12" s="341"/>
      <c r="CN12" s="341"/>
      <c r="CO12" s="341"/>
      <c r="CP12" s="341"/>
      <c r="CQ12" s="341"/>
      <c r="CR12" s="341"/>
      <c r="CS12" s="342"/>
      <c r="CT12" s="343"/>
      <c r="CU12" s="341"/>
      <c r="CV12" s="341"/>
      <c r="CW12" s="341"/>
      <c r="CX12" s="341"/>
      <c r="CY12" s="341"/>
      <c r="CZ12" s="341"/>
      <c r="DA12" s="341"/>
      <c r="DB12" s="344"/>
      <c r="DC12" s="340"/>
      <c r="DD12" s="341"/>
      <c r="DE12" s="341"/>
      <c r="DF12" s="341"/>
      <c r="DG12" s="344"/>
      <c r="DH12" s="345"/>
      <c r="DI12" s="346">
        <f t="shared" si="72"/>
        <v>0</v>
      </c>
      <c r="DJ12" s="216"/>
      <c r="DK12" s="340">
        <f t="shared" si="73"/>
        <v>4.25</v>
      </c>
      <c r="DL12" s="341">
        <f t="shared" si="74"/>
        <v>4</v>
      </c>
      <c r="DM12" s="341">
        <f t="shared" si="75"/>
        <v>3.75</v>
      </c>
      <c r="DN12" s="341">
        <f t="shared" si="76"/>
        <v>3.6666666666666665</v>
      </c>
      <c r="DO12" s="341">
        <f t="shared" si="77"/>
        <v>3.6666666666666665</v>
      </c>
      <c r="DP12" s="341">
        <f t="shared" si="78"/>
        <v>2.3333333333333335</v>
      </c>
      <c r="DQ12" s="342">
        <f t="shared" si="79"/>
        <v>3.75</v>
      </c>
      <c r="DR12" s="341">
        <f t="shared" si="80"/>
        <v>3</v>
      </c>
      <c r="DS12" s="341">
        <f t="shared" si="81"/>
        <v>3.25</v>
      </c>
      <c r="DT12" s="341">
        <f t="shared" si="82"/>
        <v>3.25</v>
      </c>
      <c r="DU12" s="343">
        <f t="shared" si="83"/>
        <v>3</v>
      </c>
      <c r="DV12" s="341">
        <f t="shared" si="84"/>
        <v>4</v>
      </c>
      <c r="DW12" s="341">
        <f t="shared" si="85"/>
        <v>5</v>
      </c>
      <c r="DX12" s="341">
        <f t="shared" si="86"/>
        <v>5</v>
      </c>
      <c r="DY12" s="341">
        <f t="shared" si="87"/>
        <v>5</v>
      </c>
      <c r="DZ12" s="341">
        <f t="shared" si="88"/>
        <v>4</v>
      </c>
      <c r="EA12" s="341">
        <f t="shared" si="89"/>
        <v>3.25</v>
      </c>
      <c r="EB12" s="341">
        <f t="shared" si="90"/>
        <v>4.25</v>
      </c>
      <c r="EC12" s="342">
        <f t="shared" si="91"/>
        <v>4.75</v>
      </c>
      <c r="ED12" s="343">
        <f t="shared" si="92"/>
        <v>5</v>
      </c>
      <c r="EE12" s="341">
        <f t="shared" si="93"/>
        <v>4.75</v>
      </c>
      <c r="EF12" s="341">
        <f t="shared" si="94"/>
        <v>4.25</v>
      </c>
      <c r="EG12" s="341">
        <f t="shared" si="95"/>
        <v>4.25</v>
      </c>
      <c r="EH12" s="341">
        <f t="shared" si="96"/>
        <v>4</v>
      </c>
      <c r="EI12" s="341">
        <f t="shared" si="97"/>
        <v>2.3333333333333335</v>
      </c>
      <c r="EJ12" s="341">
        <f t="shared" si="98"/>
        <v>3.6666666666666665</v>
      </c>
      <c r="EK12" s="341">
        <f t="shared" si="99"/>
        <v>4</v>
      </c>
      <c r="EL12" s="344">
        <f t="shared" si="100"/>
        <v>5</v>
      </c>
      <c r="EM12" s="340">
        <f t="shared" si="101"/>
        <v>3.6111111111111107</v>
      </c>
      <c r="EN12" s="341">
        <f t="shared" si="102"/>
        <v>3.25</v>
      </c>
      <c r="EO12" s="341">
        <f t="shared" si="103"/>
        <v>4.3571428571428568</v>
      </c>
      <c r="EP12" s="341">
        <f t="shared" si="104"/>
        <v>4.875</v>
      </c>
      <c r="EQ12" s="344">
        <f t="shared" si="105"/>
        <v>4.03125</v>
      </c>
      <c r="ER12" s="345">
        <f t="shared" si="106"/>
        <v>4.0249007936507937</v>
      </c>
      <c r="ES12" s="346">
        <f t="shared" si="107"/>
        <v>4</v>
      </c>
      <c r="ET12" s="187"/>
      <c r="EU12" s="356"/>
      <c r="EV12" s="357">
        <f t="shared" si="109"/>
        <v>4.0249007936507937</v>
      </c>
      <c r="EW12" s="358"/>
      <c r="EX12" s="358">
        <f t="shared" si="111"/>
        <v>3.6111111111111107</v>
      </c>
      <c r="EY12" s="359"/>
      <c r="EZ12" s="358">
        <f t="shared" si="113"/>
        <v>3.25</v>
      </c>
      <c r="FA12" s="359"/>
      <c r="FB12" s="360">
        <f t="shared" si="115"/>
        <v>4.3571428571428568</v>
      </c>
      <c r="FC12" s="358"/>
      <c r="FD12" s="360">
        <f t="shared" si="117"/>
        <v>4.875</v>
      </c>
      <c r="FE12" s="358"/>
      <c r="FF12" s="361">
        <f t="shared" si="119"/>
        <v>4.03125</v>
      </c>
      <c r="FG12" s="50"/>
    </row>
    <row r="13" spans="2:163" s="1" customFormat="1" ht="30" customHeight="1" x14ac:dyDescent="0.25">
      <c r="B13" s="277">
        <v>9</v>
      </c>
      <c r="C13" s="278">
        <v>43538</v>
      </c>
      <c r="D13" s="279" t="s">
        <v>204</v>
      </c>
      <c r="E13" s="279" t="s">
        <v>49</v>
      </c>
      <c r="F13" s="299" t="s">
        <v>25</v>
      </c>
      <c r="G13" s="264" t="s">
        <v>140</v>
      </c>
      <c r="H13" s="241" t="s">
        <v>214</v>
      </c>
      <c r="I13" s="280" t="s">
        <v>57</v>
      </c>
      <c r="J13" s="281" t="s">
        <v>83</v>
      </c>
      <c r="K13" s="280" t="s">
        <v>220</v>
      </c>
      <c r="L13" s="282">
        <v>3</v>
      </c>
      <c r="M13" s="283">
        <v>3</v>
      </c>
      <c r="N13" s="283">
        <v>4</v>
      </c>
      <c r="O13" s="284">
        <v>5</v>
      </c>
      <c r="P13" s="284">
        <v>5</v>
      </c>
      <c r="Q13" s="285">
        <v>1</v>
      </c>
      <c r="R13" s="282">
        <v>3</v>
      </c>
      <c r="S13" s="284" t="s">
        <v>276</v>
      </c>
      <c r="T13" s="283">
        <v>3</v>
      </c>
      <c r="U13" s="283">
        <v>4</v>
      </c>
      <c r="V13" s="286">
        <v>3</v>
      </c>
      <c r="W13" s="282">
        <v>3</v>
      </c>
      <c r="X13" s="283">
        <v>4</v>
      </c>
      <c r="Y13" s="283">
        <v>5</v>
      </c>
      <c r="Z13" s="284">
        <v>5</v>
      </c>
      <c r="AA13" s="283">
        <v>4</v>
      </c>
      <c r="AB13" s="283">
        <v>3</v>
      </c>
      <c r="AC13" s="286">
        <v>3</v>
      </c>
      <c r="AD13" s="282">
        <v>4</v>
      </c>
      <c r="AE13" s="286">
        <v>4</v>
      </c>
      <c r="AF13" s="282">
        <v>4</v>
      </c>
      <c r="AG13" s="283">
        <v>4</v>
      </c>
      <c r="AH13" s="283">
        <v>3</v>
      </c>
      <c r="AI13" s="284" t="s">
        <v>276</v>
      </c>
      <c r="AJ13" s="284" t="s">
        <v>276</v>
      </c>
      <c r="AK13" s="284">
        <v>5</v>
      </c>
      <c r="AL13" s="283">
        <v>3</v>
      </c>
      <c r="AM13" s="285" t="s">
        <v>276</v>
      </c>
      <c r="AN13" s="188"/>
      <c r="AO13" s="213"/>
      <c r="AP13" s="483" t="s">
        <v>72</v>
      </c>
      <c r="AQ13" s="305">
        <f t="shared" si="3"/>
        <v>4</v>
      </c>
      <c r="AR13" s="305">
        <f t="shared" si="4"/>
        <v>3.5</v>
      </c>
      <c r="AS13" s="305">
        <f t="shared" si="5"/>
        <v>3.5</v>
      </c>
      <c r="AT13" s="305">
        <f t="shared" si="6"/>
        <v>5</v>
      </c>
      <c r="AU13" s="305">
        <f t="shared" si="7"/>
        <v>1</v>
      </c>
      <c r="AV13" s="306">
        <f t="shared" si="8"/>
        <v>1</v>
      </c>
      <c r="AW13" s="307">
        <f t="shared" si="9"/>
        <v>3.5</v>
      </c>
      <c r="AX13" s="305">
        <f t="shared" si="10"/>
        <v>5</v>
      </c>
      <c r="AY13" s="305">
        <f t="shared" si="11"/>
        <v>4</v>
      </c>
      <c r="AZ13" s="305">
        <f t="shared" si="12"/>
        <v>4.5</v>
      </c>
      <c r="BA13" s="306">
        <f t="shared" si="13"/>
        <v>4</v>
      </c>
      <c r="BB13" s="307">
        <f t="shared" si="14"/>
        <v>4.5</v>
      </c>
      <c r="BC13" s="305">
        <f t="shared" si="15"/>
        <v>4.5</v>
      </c>
      <c r="BD13" s="305">
        <f t="shared" si="16"/>
        <v>4.5</v>
      </c>
      <c r="BE13" s="305">
        <f t="shared" si="17"/>
        <v>5</v>
      </c>
      <c r="BF13" s="305">
        <f t="shared" si="18"/>
        <v>4</v>
      </c>
      <c r="BG13" s="305">
        <f t="shared" si="19"/>
        <v>4</v>
      </c>
      <c r="BH13" s="306">
        <f t="shared" si="20"/>
        <v>3</v>
      </c>
      <c r="BI13" s="307">
        <f t="shared" si="21"/>
        <v>4</v>
      </c>
      <c r="BJ13" s="305">
        <f t="shared" si="22"/>
        <v>3.5</v>
      </c>
      <c r="BK13" s="307">
        <f t="shared" si="23"/>
        <v>4.5</v>
      </c>
      <c r="BL13" s="305">
        <f t="shared" si="24"/>
        <v>5</v>
      </c>
      <c r="BM13" s="305">
        <f t="shared" si="25"/>
        <v>4.5</v>
      </c>
      <c r="BN13" s="305">
        <f t="shared" si="26"/>
        <v>5</v>
      </c>
      <c r="BO13" s="305">
        <f t="shared" si="27"/>
        <v>5</v>
      </c>
      <c r="BP13" s="305"/>
      <c r="BQ13" s="305">
        <f t="shared" si="29"/>
        <v>4.5</v>
      </c>
      <c r="BR13" s="306">
        <f t="shared" si="30"/>
        <v>5</v>
      </c>
      <c r="BS13" s="307">
        <f t="shared" si="31"/>
        <v>3</v>
      </c>
      <c r="BT13" s="305">
        <f t="shared" si="32"/>
        <v>4.2</v>
      </c>
      <c r="BU13" s="305">
        <f t="shared" si="33"/>
        <v>4.2142857142857144</v>
      </c>
      <c r="BV13" s="305">
        <f t="shared" si="34"/>
        <v>3.75</v>
      </c>
      <c r="BW13" s="305">
        <f t="shared" si="35"/>
        <v>4.7857142857142856</v>
      </c>
      <c r="BX13" s="305">
        <f t="shared" si="36"/>
        <v>3.9899999999999998</v>
      </c>
      <c r="BY13" s="310">
        <f t="shared" si="37"/>
        <v>4</v>
      </c>
      <c r="BZ13" s="188"/>
      <c r="CA13" s="340">
        <f t="shared" si="38"/>
        <v>4</v>
      </c>
      <c r="CB13" s="341">
        <f t="shared" si="39"/>
        <v>3.5</v>
      </c>
      <c r="CC13" s="341">
        <f t="shared" si="40"/>
        <v>3.5</v>
      </c>
      <c r="CD13" s="341">
        <f t="shared" si="41"/>
        <v>5</v>
      </c>
      <c r="CE13" s="341">
        <f t="shared" si="42"/>
        <v>1</v>
      </c>
      <c r="CF13" s="341">
        <f t="shared" si="43"/>
        <v>1</v>
      </c>
      <c r="CG13" s="342">
        <f t="shared" si="44"/>
        <v>3.5</v>
      </c>
      <c r="CH13" s="341">
        <f t="shared" si="45"/>
        <v>5</v>
      </c>
      <c r="CI13" s="341">
        <f t="shared" si="46"/>
        <v>4</v>
      </c>
      <c r="CJ13" s="341">
        <f t="shared" si="47"/>
        <v>4.5</v>
      </c>
      <c r="CK13" s="343">
        <f t="shared" si="48"/>
        <v>4</v>
      </c>
      <c r="CL13" s="341">
        <f t="shared" si="49"/>
        <v>4.5</v>
      </c>
      <c r="CM13" s="341">
        <f t="shared" si="50"/>
        <v>4.5</v>
      </c>
      <c r="CN13" s="341">
        <f t="shared" si="51"/>
        <v>4.5</v>
      </c>
      <c r="CO13" s="341">
        <f t="shared" si="52"/>
        <v>5</v>
      </c>
      <c r="CP13" s="341">
        <f t="shared" si="53"/>
        <v>4</v>
      </c>
      <c r="CQ13" s="341">
        <f t="shared" si="54"/>
        <v>4</v>
      </c>
      <c r="CR13" s="341">
        <f t="shared" si="55"/>
        <v>3</v>
      </c>
      <c r="CS13" s="342">
        <f t="shared" si="56"/>
        <v>4</v>
      </c>
      <c r="CT13" s="343">
        <f t="shared" si="57"/>
        <v>3.5</v>
      </c>
      <c r="CU13" s="341">
        <f t="shared" si="58"/>
        <v>4.5</v>
      </c>
      <c r="CV13" s="341">
        <f t="shared" si="59"/>
        <v>5</v>
      </c>
      <c r="CW13" s="341">
        <f t="shared" si="60"/>
        <v>4.5</v>
      </c>
      <c r="CX13" s="341">
        <f t="shared" si="61"/>
        <v>5</v>
      </c>
      <c r="CY13" s="341">
        <f t="shared" si="62"/>
        <v>5</v>
      </c>
      <c r="CZ13" s="341"/>
      <c r="DA13" s="341">
        <f t="shared" si="64"/>
        <v>4.5</v>
      </c>
      <c r="DB13" s="344">
        <f t="shared" si="65"/>
        <v>5</v>
      </c>
      <c r="DC13" s="340">
        <f t="shared" si="66"/>
        <v>3</v>
      </c>
      <c r="DD13" s="341">
        <f t="shared" si="67"/>
        <v>4.2</v>
      </c>
      <c r="DE13" s="341">
        <f t="shared" si="68"/>
        <v>4.2142857142857144</v>
      </c>
      <c r="DF13" s="341">
        <f t="shared" si="69"/>
        <v>3.75</v>
      </c>
      <c r="DG13" s="344">
        <f t="shared" si="70"/>
        <v>4.7857142857142856</v>
      </c>
      <c r="DH13" s="345">
        <f t="shared" si="71"/>
        <v>3.9899999999999998</v>
      </c>
      <c r="DI13" s="346">
        <f t="shared" si="72"/>
        <v>3</v>
      </c>
      <c r="DJ13" s="216"/>
      <c r="DK13" s="340"/>
      <c r="DL13" s="341"/>
      <c r="DM13" s="341"/>
      <c r="DN13" s="341"/>
      <c r="DO13" s="341"/>
      <c r="DP13" s="341"/>
      <c r="DQ13" s="342"/>
      <c r="DR13" s="341"/>
      <c r="DS13" s="341"/>
      <c r="DT13" s="341"/>
      <c r="DU13" s="343"/>
      <c r="DV13" s="341"/>
      <c r="DW13" s="341"/>
      <c r="DX13" s="341"/>
      <c r="DY13" s="341"/>
      <c r="DZ13" s="341"/>
      <c r="EA13" s="341"/>
      <c r="EB13" s="341"/>
      <c r="EC13" s="342"/>
      <c r="ED13" s="343"/>
      <c r="EE13" s="341"/>
      <c r="EF13" s="341"/>
      <c r="EG13" s="341"/>
      <c r="EH13" s="341"/>
      <c r="EI13" s="341"/>
      <c r="EJ13" s="341"/>
      <c r="EK13" s="341"/>
      <c r="EL13" s="344"/>
      <c r="EM13" s="340"/>
      <c r="EN13" s="341"/>
      <c r="EO13" s="341"/>
      <c r="EP13" s="341"/>
      <c r="EQ13" s="344"/>
      <c r="ER13" s="345"/>
      <c r="ES13" s="346">
        <f t="shared" si="107"/>
        <v>1</v>
      </c>
      <c r="ET13" s="187"/>
      <c r="EU13" s="356">
        <f t="shared" si="108"/>
        <v>3.9899999999999998</v>
      </c>
      <c r="EV13" s="357"/>
      <c r="EW13" s="358">
        <f t="shared" si="110"/>
        <v>3</v>
      </c>
      <c r="EX13" s="358"/>
      <c r="EY13" s="359">
        <f t="shared" si="112"/>
        <v>4.2</v>
      </c>
      <c r="EZ13" s="358"/>
      <c r="FA13" s="359">
        <f t="shared" si="114"/>
        <v>4.2142857142857144</v>
      </c>
      <c r="FB13" s="360"/>
      <c r="FC13" s="358">
        <f t="shared" si="116"/>
        <v>3.75</v>
      </c>
      <c r="FD13" s="360"/>
      <c r="FE13" s="358">
        <f t="shared" si="118"/>
        <v>4.7857142857142856</v>
      </c>
      <c r="FF13" s="361"/>
      <c r="FG13" s="50"/>
    </row>
    <row r="14" spans="2:163" s="1" customFormat="1" ht="30" customHeight="1" x14ac:dyDescent="0.25">
      <c r="B14" s="277">
        <v>10</v>
      </c>
      <c r="C14" s="278">
        <v>43538</v>
      </c>
      <c r="D14" s="279" t="s">
        <v>204</v>
      </c>
      <c r="E14" s="279" t="s">
        <v>48</v>
      </c>
      <c r="F14" s="299" t="s">
        <v>25</v>
      </c>
      <c r="G14" s="264" t="s">
        <v>140</v>
      </c>
      <c r="H14" s="241" t="s">
        <v>214</v>
      </c>
      <c r="I14" s="280" t="s">
        <v>68</v>
      </c>
      <c r="J14" s="281" t="s">
        <v>86</v>
      </c>
      <c r="K14" s="280" t="s">
        <v>219</v>
      </c>
      <c r="L14" s="282">
        <v>4</v>
      </c>
      <c r="M14" s="283">
        <v>3</v>
      </c>
      <c r="N14" s="283">
        <v>3</v>
      </c>
      <c r="O14" s="284">
        <v>5</v>
      </c>
      <c r="P14" s="284">
        <v>5</v>
      </c>
      <c r="Q14" s="285">
        <v>1</v>
      </c>
      <c r="R14" s="282">
        <v>4</v>
      </c>
      <c r="S14" s="284">
        <v>5</v>
      </c>
      <c r="T14" s="283">
        <v>4</v>
      </c>
      <c r="U14" s="283">
        <v>4</v>
      </c>
      <c r="V14" s="286">
        <v>4</v>
      </c>
      <c r="W14" s="282">
        <v>5</v>
      </c>
      <c r="X14" s="283">
        <v>6</v>
      </c>
      <c r="Y14" s="283">
        <v>2</v>
      </c>
      <c r="Z14" s="284">
        <v>1</v>
      </c>
      <c r="AA14" s="283">
        <v>4</v>
      </c>
      <c r="AB14" s="283">
        <v>3</v>
      </c>
      <c r="AC14" s="286">
        <v>2</v>
      </c>
      <c r="AD14" s="282">
        <v>3</v>
      </c>
      <c r="AE14" s="286">
        <v>3</v>
      </c>
      <c r="AF14" s="282">
        <v>4</v>
      </c>
      <c r="AG14" s="283">
        <v>2</v>
      </c>
      <c r="AH14" s="283">
        <v>4</v>
      </c>
      <c r="AI14" s="284">
        <v>5</v>
      </c>
      <c r="AJ14" s="284">
        <v>1</v>
      </c>
      <c r="AK14" s="284">
        <v>5</v>
      </c>
      <c r="AL14" s="283">
        <v>3</v>
      </c>
      <c r="AM14" s="285">
        <v>5</v>
      </c>
      <c r="AN14" s="188"/>
      <c r="AP14" s="483" t="s">
        <v>63</v>
      </c>
      <c r="AQ14" s="305">
        <f t="shared" si="3"/>
        <v>4.5</v>
      </c>
      <c r="AR14" s="305">
        <f t="shared" si="4"/>
        <v>3.5</v>
      </c>
      <c r="AS14" s="305">
        <f t="shared" si="5"/>
        <v>3.25</v>
      </c>
      <c r="AT14" s="305">
        <f t="shared" si="6"/>
        <v>3</v>
      </c>
      <c r="AU14" s="305">
        <f t="shared" si="7"/>
        <v>1</v>
      </c>
      <c r="AV14" s="306">
        <f t="shared" si="8"/>
        <v>1</v>
      </c>
      <c r="AW14" s="307">
        <f t="shared" si="9"/>
        <v>4.5</v>
      </c>
      <c r="AX14" s="305">
        <f t="shared" si="10"/>
        <v>1</v>
      </c>
      <c r="AY14" s="305">
        <f t="shared" si="11"/>
        <v>4.75</v>
      </c>
      <c r="AZ14" s="305">
        <f t="shared" si="12"/>
        <v>4.75</v>
      </c>
      <c r="BA14" s="306">
        <f t="shared" si="13"/>
        <v>4.5</v>
      </c>
      <c r="BB14" s="307">
        <f t="shared" si="14"/>
        <v>4</v>
      </c>
      <c r="BC14" s="305">
        <f t="shared" si="15"/>
        <v>4</v>
      </c>
      <c r="BD14" s="305">
        <f t="shared" si="16"/>
        <v>4</v>
      </c>
      <c r="BE14" s="305">
        <f t="shared" si="17"/>
        <v>5</v>
      </c>
      <c r="BF14" s="305">
        <f t="shared" si="18"/>
        <v>4.75</v>
      </c>
      <c r="BG14" s="305">
        <f t="shared" si="19"/>
        <v>4.5</v>
      </c>
      <c r="BH14" s="306">
        <f t="shared" si="20"/>
        <v>4.25</v>
      </c>
      <c r="BI14" s="307">
        <f t="shared" si="21"/>
        <v>3.5</v>
      </c>
      <c r="BJ14" s="305">
        <f t="shared" si="22"/>
        <v>3.75</v>
      </c>
      <c r="BK14" s="307">
        <f t="shared" si="23"/>
        <v>5</v>
      </c>
      <c r="BL14" s="305">
        <f t="shared" si="24"/>
        <v>3.75</v>
      </c>
      <c r="BM14" s="305">
        <f t="shared" si="25"/>
        <v>3.75</v>
      </c>
      <c r="BN14" s="305">
        <f t="shared" si="26"/>
        <v>5</v>
      </c>
      <c r="BO14" s="305">
        <f t="shared" si="27"/>
        <v>3.6666666666666665</v>
      </c>
      <c r="BP14" s="305">
        <f t="shared" si="28"/>
        <v>4</v>
      </c>
      <c r="BQ14" s="305">
        <f t="shared" si="29"/>
        <v>3.75</v>
      </c>
      <c r="BR14" s="306">
        <f t="shared" si="30"/>
        <v>3.6666666666666665</v>
      </c>
      <c r="BS14" s="307">
        <f t="shared" si="31"/>
        <v>2.7083333333333335</v>
      </c>
      <c r="BT14" s="305">
        <f t="shared" si="32"/>
        <v>3.9</v>
      </c>
      <c r="BU14" s="305">
        <f t="shared" si="33"/>
        <v>4.3571428571428568</v>
      </c>
      <c r="BV14" s="305">
        <f t="shared" si="34"/>
        <v>3.625</v>
      </c>
      <c r="BW14" s="305">
        <f t="shared" si="35"/>
        <v>4.072916666666667</v>
      </c>
      <c r="BX14" s="305">
        <f t="shared" si="36"/>
        <v>3.7326785714285711</v>
      </c>
      <c r="BY14" s="310">
        <f t="shared" si="37"/>
        <v>5</v>
      </c>
      <c r="BZ14" s="188"/>
      <c r="CA14" s="340">
        <f t="shared" si="38"/>
        <v>4.666666666666667</v>
      </c>
      <c r="CB14" s="341">
        <f t="shared" si="39"/>
        <v>4.333333333333333</v>
      </c>
      <c r="CC14" s="341">
        <f t="shared" si="40"/>
        <v>4</v>
      </c>
      <c r="CD14" s="341">
        <f t="shared" si="41"/>
        <v>2.3333333333333335</v>
      </c>
      <c r="CE14" s="341">
        <f t="shared" si="42"/>
        <v>1</v>
      </c>
      <c r="CF14" s="341">
        <f t="shared" si="43"/>
        <v>1</v>
      </c>
      <c r="CG14" s="342">
        <f t="shared" si="44"/>
        <v>5</v>
      </c>
      <c r="CH14" s="341">
        <f t="shared" si="45"/>
        <v>1</v>
      </c>
      <c r="CI14" s="341">
        <f t="shared" si="46"/>
        <v>5</v>
      </c>
      <c r="CJ14" s="341">
        <f t="shared" si="47"/>
        <v>5.333333333333333</v>
      </c>
      <c r="CK14" s="343">
        <f t="shared" si="48"/>
        <v>4.666666666666667</v>
      </c>
      <c r="CL14" s="341">
        <f t="shared" si="49"/>
        <v>4.333333333333333</v>
      </c>
      <c r="CM14" s="341">
        <f t="shared" si="50"/>
        <v>4.333333333333333</v>
      </c>
      <c r="CN14" s="341">
        <f t="shared" si="51"/>
        <v>4.333333333333333</v>
      </c>
      <c r="CO14" s="341">
        <f t="shared" si="52"/>
        <v>5</v>
      </c>
      <c r="CP14" s="341">
        <f t="shared" si="53"/>
        <v>5</v>
      </c>
      <c r="CQ14" s="341">
        <f t="shared" si="54"/>
        <v>5.333333333333333</v>
      </c>
      <c r="CR14" s="341">
        <f t="shared" si="55"/>
        <v>5.333333333333333</v>
      </c>
      <c r="CS14" s="342">
        <f t="shared" si="56"/>
        <v>4</v>
      </c>
      <c r="CT14" s="343">
        <f t="shared" si="57"/>
        <v>4.666666666666667</v>
      </c>
      <c r="CU14" s="341">
        <f t="shared" si="58"/>
        <v>5</v>
      </c>
      <c r="CV14" s="341">
        <f t="shared" si="59"/>
        <v>4.333333333333333</v>
      </c>
      <c r="CW14" s="341">
        <f t="shared" si="60"/>
        <v>4.333333333333333</v>
      </c>
      <c r="CX14" s="341">
        <f t="shared" si="61"/>
        <v>5</v>
      </c>
      <c r="CY14" s="341">
        <f t="shared" si="62"/>
        <v>5</v>
      </c>
      <c r="CZ14" s="341">
        <f t="shared" si="63"/>
        <v>3.6666666666666665</v>
      </c>
      <c r="DA14" s="341">
        <f t="shared" si="64"/>
        <v>4.333333333333333</v>
      </c>
      <c r="DB14" s="344">
        <f t="shared" si="65"/>
        <v>5</v>
      </c>
      <c r="DC14" s="340">
        <f t="shared" si="66"/>
        <v>2.8888888888888893</v>
      </c>
      <c r="DD14" s="341">
        <f t="shared" si="67"/>
        <v>4.2</v>
      </c>
      <c r="DE14" s="341">
        <f t="shared" si="68"/>
        <v>4.8095238095238093</v>
      </c>
      <c r="DF14" s="341">
        <f t="shared" si="69"/>
        <v>4.3333333333333339</v>
      </c>
      <c r="DG14" s="344">
        <f t="shared" si="70"/>
        <v>4.583333333333333</v>
      </c>
      <c r="DH14" s="345">
        <f t="shared" si="71"/>
        <v>4.1630158730158735</v>
      </c>
      <c r="DI14" s="346">
        <f t="shared" si="72"/>
        <v>4</v>
      </c>
      <c r="DJ14" s="216"/>
      <c r="DK14" s="340">
        <f t="shared" si="73"/>
        <v>4</v>
      </c>
      <c r="DL14" s="341">
        <f t="shared" si="74"/>
        <v>1</v>
      </c>
      <c r="DM14" s="341">
        <f t="shared" si="75"/>
        <v>1</v>
      </c>
      <c r="DN14" s="341">
        <f t="shared" si="76"/>
        <v>5</v>
      </c>
      <c r="DO14" s="341">
        <f t="shared" si="77"/>
        <v>1</v>
      </c>
      <c r="DP14" s="341">
        <f t="shared" si="78"/>
        <v>1</v>
      </c>
      <c r="DQ14" s="342">
        <f t="shared" si="79"/>
        <v>3</v>
      </c>
      <c r="DR14" s="341">
        <f t="shared" si="80"/>
        <v>1</v>
      </c>
      <c r="DS14" s="341">
        <f t="shared" si="81"/>
        <v>4</v>
      </c>
      <c r="DT14" s="341">
        <f t="shared" si="82"/>
        <v>3</v>
      </c>
      <c r="DU14" s="343">
        <f t="shared" si="83"/>
        <v>4</v>
      </c>
      <c r="DV14" s="341">
        <f t="shared" si="84"/>
        <v>3</v>
      </c>
      <c r="DW14" s="341">
        <f t="shared" si="85"/>
        <v>3</v>
      </c>
      <c r="DX14" s="341">
        <f t="shared" si="86"/>
        <v>3</v>
      </c>
      <c r="DY14" s="341"/>
      <c r="DZ14" s="341">
        <f t="shared" si="88"/>
        <v>4</v>
      </c>
      <c r="EA14" s="341">
        <f t="shared" si="89"/>
        <v>2</v>
      </c>
      <c r="EB14" s="341">
        <f t="shared" si="90"/>
        <v>1</v>
      </c>
      <c r="EC14" s="342">
        <f t="shared" si="91"/>
        <v>2</v>
      </c>
      <c r="ED14" s="343">
        <f t="shared" si="92"/>
        <v>1</v>
      </c>
      <c r="EE14" s="341">
        <f t="shared" si="93"/>
        <v>5</v>
      </c>
      <c r="EF14" s="341">
        <f t="shared" si="94"/>
        <v>2</v>
      </c>
      <c r="EG14" s="341">
        <f t="shared" si="95"/>
        <v>2</v>
      </c>
      <c r="EH14" s="341">
        <f t="shared" si="96"/>
        <v>5</v>
      </c>
      <c r="EI14" s="341">
        <f t="shared" si="97"/>
        <v>1</v>
      </c>
      <c r="EJ14" s="341">
        <f t="shared" si="98"/>
        <v>5</v>
      </c>
      <c r="EK14" s="341">
        <f t="shared" si="99"/>
        <v>2</v>
      </c>
      <c r="EL14" s="344">
        <f t="shared" si="100"/>
        <v>1</v>
      </c>
      <c r="EM14" s="340">
        <f t="shared" si="101"/>
        <v>2.1666666666666665</v>
      </c>
      <c r="EN14" s="341">
        <f t="shared" si="102"/>
        <v>3</v>
      </c>
      <c r="EO14" s="341"/>
      <c r="EP14" s="341">
        <f t="shared" si="104"/>
        <v>1.5</v>
      </c>
      <c r="EQ14" s="344">
        <f t="shared" si="105"/>
        <v>2.875</v>
      </c>
      <c r="ER14" s="345"/>
      <c r="ES14" s="346">
        <f t="shared" si="107"/>
        <v>1</v>
      </c>
      <c r="ET14" s="187"/>
      <c r="EU14" s="356">
        <f t="shared" si="108"/>
        <v>4.1630158730158735</v>
      </c>
      <c r="EV14" s="357">
        <f t="shared" si="109"/>
        <v>2.4416666666666664</v>
      </c>
      <c r="EW14" s="358">
        <f t="shared" si="110"/>
        <v>2.8888888888888893</v>
      </c>
      <c r="EX14" s="358">
        <f t="shared" si="111"/>
        <v>2.1666666666666665</v>
      </c>
      <c r="EY14" s="359">
        <f t="shared" si="112"/>
        <v>4.2</v>
      </c>
      <c r="EZ14" s="358">
        <f t="shared" si="113"/>
        <v>3</v>
      </c>
      <c r="FA14" s="359">
        <f t="shared" si="114"/>
        <v>4.8095238095238093</v>
      </c>
      <c r="FB14" s="360">
        <f t="shared" si="115"/>
        <v>2.6666666666666665</v>
      </c>
      <c r="FC14" s="358">
        <f t="shared" si="116"/>
        <v>4.3333333333333339</v>
      </c>
      <c r="FD14" s="360">
        <f t="shared" si="117"/>
        <v>1.5</v>
      </c>
      <c r="FE14" s="358">
        <f t="shared" si="118"/>
        <v>4.583333333333333</v>
      </c>
      <c r="FF14" s="361">
        <f t="shared" si="119"/>
        <v>2.875</v>
      </c>
      <c r="FG14" s="50"/>
    </row>
    <row r="15" spans="2:163" s="1" customFormat="1" ht="30" customHeight="1" x14ac:dyDescent="0.25">
      <c r="B15" s="277">
        <v>11</v>
      </c>
      <c r="C15" s="278">
        <v>43538</v>
      </c>
      <c r="D15" s="279" t="s">
        <v>204</v>
      </c>
      <c r="E15" s="279" t="s">
        <v>48</v>
      </c>
      <c r="F15" s="299" t="s">
        <v>25</v>
      </c>
      <c r="G15" s="264" t="s">
        <v>140</v>
      </c>
      <c r="H15" s="241" t="s">
        <v>214</v>
      </c>
      <c r="I15" s="280" t="s">
        <v>76</v>
      </c>
      <c r="J15" s="281" t="s">
        <v>327</v>
      </c>
      <c r="K15" s="280" t="s">
        <v>219</v>
      </c>
      <c r="L15" s="282">
        <v>2</v>
      </c>
      <c r="M15" s="283">
        <v>4</v>
      </c>
      <c r="N15" s="283">
        <v>4</v>
      </c>
      <c r="O15" s="284">
        <v>5</v>
      </c>
      <c r="P15" s="284">
        <v>5</v>
      </c>
      <c r="Q15" s="285">
        <v>1</v>
      </c>
      <c r="R15" s="282">
        <v>4</v>
      </c>
      <c r="S15" s="284">
        <v>5</v>
      </c>
      <c r="T15" s="283">
        <v>3</v>
      </c>
      <c r="U15" s="283">
        <v>4</v>
      </c>
      <c r="V15" s="286">
        <v>4</v>
      </c>
      <c r="W15" s="282">
        <v>5</v>
      </c>
      <c r="X15" s="283">
        <v>5</v>
      </c>
      <c r="Y15" s="283">
        <v>5</v>
      </c>
      <c r="Z15" s="284" t="s">
        <v>276</v>
      </c>
      <c r="AA15" s="283">
        <v>3</v>
      </c>
      <c r="AB15" s="283">
        <v>3</v>
      </c>
      <c r="AC15" s="286">
        <v>3</v>
      </c>
      <c r="AD15" s="282">
        <v>5</v>
      </c>
      <c r="AE15" s="286">
        <v>5</v>
      </c>
      <c r="AF15" s="282">
        <v>5</v>
      </c>
      <c r="AG15" s="283">
        <v>5</v>
      </c>
      <c r="AH15" s="283">
        <v>3</v>
      </c>
      <c r="AI15" s="284">
        <v>5</v>
      </c>
      <c r="AJ15" s="284" t="s">
        <v>276</v>
      </c>
      <c r="AK15" s="284">
        <v>5</v>
      </c>
      <c r="AL15" s="283">
        <v>4</v>
      </c>
      <c r="AM15" s="285" t="s">
        <v>276</v>
      </c>
      <c r="AN15" s="188"/>
      <c r="AP15" s="483" t="s">
        <v>64</v>
      </c>
      <c r="AQ15" s="305">
        <f t="shared" si="3"/>
        <v>3.1666666666666665</v>
      </c>
      <c r="AR15" s="305">
        <f t="shared" si="4"/>
        <v>3.3333333333333335</v>
      </c>
      <c r="AS15" s="305">
        <f t="shared" si="5"/>
        <v>3.3333333333333335</v>
      </c>
      <c r="AT15" s="305">
        <f t="shared" si="6"/>
        <v>2.3333333333333335</v>
      </c>
      <c r="AU15" s="305">
        <f t="shared" si="7"/>
        <v>1.6666666666666667</v>
      </c>
      <c r="AV15" s="306">
        <f t="shared" si="8"/>
        <v>2.6</v>
      </c>
      <c r="AW15" s="307">
        <f t="shared" si="9"/>
        <v>3.8333333333333335</v>
      </c>
      <c r="AX15" s="305">
        <f t="shared" si="10"/>
        <v>3.6666666666666665</v>
      </c>
      <c r="AY15" s="305">
        <f t="shared" si="11"/>
        <v>3.6666666666666665</v>
      </c>
      <c r="AZ15" s="305">
        <f t="shared" si="12"/>
        <v>3.3333333333333335</v>
      </c>
      <c r="BA15" s="306">
        <f t="shared" si="13"/>
        <v>3.8333333333333335</v>
      </c>
      <c r="BB15" s="307">
        <f t="shared" si="14"/>
        <v>4</v>
      </c>
      <c r="BC15" s="305">
        <f t="shared" si="15"/>
        <v>5</v>
      </c>
      <c r="BD15" s="305">
        <f t="shared" si="16"/>
        <v>5</v>
      </c>
      <c r="BE15" s="305">
        <f t="shared" si="17"/>
        <v>4</v>
      </c>
      <c r="BF15" s="305">
        <f t="shared" si="18"/>
        <v>3.6666666666666665</v>
      </c>
      <c r="BG15" s="305">
        <f t="shared" si="19"/>
        <v>3.6666666666666665</v>
      </c>
      <c r="BH15" s="306">
        <f t="shared" si="20"/>
        <v>3.3333333333333335</v>
      </c>
      <c r="BI15" s="307">
        <f t="shared" si="21"/>
        <v>3.3333333333333335</v>
      </c>
      <c r="BJ15" s="305">
        <f t="shared" si="22"/>
        <v>3.6666666666666665</v>
      </c>
      <c r="BK15" s="307">
        <f t="shared" si="23"/>
        <v>3.8333333333333335</v>
      </c>
      <c r="BL15" s="305">
        <f t="shared" si="24"/>
        <v>4</v>
      </c>
      <c r="BM15" s="305">
        <f t="shared" si="25"/>
        <v>3.3333333333333335</v>
      </c>
      <c r="BN15" s="305">
        <f t="shared" si="26"/>
        <v>4.333333333333333</v>
      </c>
      <c r="BO15" s="305">
        <f t="shared" si="27"/>
        <v>2</v>
      </c>
      <c r="BP15" s="305">
        <f t="shared" si="28"/>
        <v>3</v>
      </c>
      <c r="BQ15" s="305">
        <f t="shared" si="29"/>
        <v>3.8333333333333335</v>
      </c>
      <c r="BR15" s="306">
        <f t="shared" si="30"/>
        <v>3.6666666666666665</v>
      </c>
      <c r="BS15" s="307">
        <f t="shared" si="31"/>
        <v>2.7388888888888889</v>
      </c>
      <c r="BT15" s="305">
        <f t="shared" si="32"/>
        <v>3.6666666666666665</v>
      </c>
      <c r="BU15" s="305">
        <f t="shared" si="33"/>
        <v>4.0952380952380958</v>
      </c>
      <c r="BV15" s="305">
        <f t="shared" si="34"/>
        <v>3.5</v>
      </c>
      <c r="BW15" s="305">
        <f t="shared" si="35"/>
        <v>3.5</v>
      </c>
      <c r="BX15" s="305">
        <f t="shared" si="36"/>
        <v>3.5001587301587298</v>
      </c>
      <c r="BY15" s="310">
        <f t="shared" si="37"/>
        <v>6</v>
      </c>
      <c r="BZ15" s="188"/>
      <c r="CA15" s="340">
        <f t="shared" si="38"/>
        <v>4</v>
      </c>
      <c r="CB15" s="341">
        <f t="shared" si="39"/>
        <v>4</v>
      </c>
      <c r="CC15" s="341">
        <f t="shared" si="40"/>
        <v>3.3333333333333335</v>
      </c>
      <c r="CD15" s="341">
        <f t="shared" si="41"/>
        <v>2.3333333333333335</v>
      </c>
      <c r="CE15" s="341">
        <f t="shared" si="42"/>
        <v>1</v>
      </c>
      <c r="CF15" s="341">
        <f t="shared" si="43"/>
        <v>3</v>
      </c>
      <c r="CG15" s="342">
        <f t="shared" si="44"/>
        <v>4.333333333333333</v>
      </c>
      <c r="CH15" s="341">
        <f t="shared" si="45"/>
        <v>5</v>
      </c>
      <c r="CI15" s="341">
        <f t="shared" si="46"/>
        <v>4.666666666666667</v>
      </c>
      <c r="CJ15" s="341">
        <f t="shared" si="47"/>
        <v>4</v>
      </c>
      <c r="CK15" s="343">
        <f t="shared" si="48"/>
        <v>5</v>
      </c>
      <c r="CL15" s="341">
        <f t="shared" si="49"/>
        <v>4.333333333333333</v>
      </c>
      <c r="CM15" s="341">
        <f t="shared" si="50"/>
        <v>5</v>
      </c>
      <c r="CN15" s="341">
        <f t="shared" si="51"/>
        <v>5</v>
      </c>
      <c r="CO15" s="341">
        <f t="shared" si="52"/>
        <v>5</v>
      </c>
      <c r="CP15" s="341">
        <f t="shared" si="53"/>
        <v>4</v>
      </c>
      <c r="CQ15" s="341">
        <f t="shared" si="54"/>
        <v>4.666666666666667</v>
      </c>
      <c r="CR15" s="341">
        <f t="shared" si="55"/>
        <v>4.333333333333333</v>
      </c>
      <c r="CS15" s="342">
        <f t="shared" si="56"/>
        <v>4</v>
      </c>
      <c r="CT15" s="343">
        <f t="shared" si="57"/>
        <v>4.333333333333333</v>
      </c>
      <c r="CU15" s="341">
        <f t="shared" si="58"/>
        <v>4.666666666666667</v>
      </c>
      <c r="CV15" s="341">
        <f t="shared" si="59"/>
        <v>4.666666666666667</v>
      </c>
      <c r="CW15" s="341">
        <f t="shared" si="60"/>
        <v>3.6666666666666665</v>
      </c>
      <c r="CX15" s="341">
        <f t="shared" si="61"/>
        <v>5</v>
      </c>
      <c r="CY15" s="341">
        <f t="shared" si="62"/>
        <v>1</v>
      </c>
      <c r="CZ15" s="341">
        <f t="shared" si="63"/>
        <v>3.6666666666666665</v>
      </c>
      <c r="DA15" s="341">
        <f t="shared" si="64"/>
        <v>4.333333333333333</v>
      </c>
      <c r="DB15" s="344">
        <f t="shared" si="65"/>
        <v>5</v>
      </c>
      <c r="DC15" s="340">
        <f t="shared" si="66"/>
        <v>2.9444444444444446</v>
      </c>
      <c r="DD15" s="341">
        <f t="shared" si="67"/>
        <v>4.5999999999999996</v>
      </c>
      <c r="DE15" s="341">
        <f t="shared" si="68"/>
        <v>4.6190476190476195</v>
      </c>
      <c r="DF15" s="341">
        <f t="shared" si="69"/>
        <v>4.1666666666666661</v>
      </c>
      <c r="DG15" s="344">
        <f t="shared" si="70"/>
        <v>4</v>
      </c>
      <c r="DH15" s="345">
        <f t="shared" si="71"/>
        <v>4.0660317460317454</v>
      </c>
      <c r="DI15" s="346">
        <f t="shared" si="72"/>
        <v>3</v>
      </c>
      <c r="DJ15" s="216"/>
      <c r="DK15" s="340">
        <f t="shared" si="73"/>
        <v>2.3333333333333335</v>
      </c>
      <c r="DL15" s="341">
        <f t="shared" si="74"/>
        <v>2.6666666666666665</v>
      </c>
      <c r="DM15" s="341">
        <f t="shared" si="75"/>
        <v>3.3333333333333335</v>
      </c>
      <c r="DN15" s="341">
        <f t="shared" si="76"/>
        <v>2.3333333333333335</v>
      </c>
      <c r="DO15" s="341">
        <f t="shared" si="77"/>
        <v>2.3333333333333335</v>
      </c>
      <c r="DP15" s="341">
        <f t="shared" si="78"/>
        <v>2.3333333333333335</v>
      </c>
      <c r="DQ15" s="342">
        <f t="shared" si="79"/>
        <v>3.3333333333333335</v>
      </c>
      <c r="DR15" s="341">
        <f t="shared" si="80"/>
        <v>2.3333333333333335</v>
      </c>
      <c r="DS15" s="341">
        <f t="shared" si="81"/>
        <v>2.6666666666666665</v>
      </c>
      <c r="DT15" s="341">
        <f t="shared" si="82"/>
        <v>2.6666666666666665</v>
      </c>
      <c r="DU15" s="343">
        <f t="shared" si="83"/>
        <v>2.6666666666666665</v>
      </c>
      <c r="DV15" s="341">
        <f t="shared" si="84"/>
        <v>3.6666666666666665</v>
      </c>
      <c r="DW15" s="341">
        <f t="shared" si="85"/>
        <v>5</v>
      </c>
      <c r="DX15" s="341">
        <f t="shared" si="86"/>
        <v>5</v>
      </c>
      <c r="DY15" s="341">
        <f t="shared" si="87"/>
        <v>3</v>
      </c>
      <c r="DZ15" s="341">
        <f t="shared" si="88"/>
        <v>3.3333333333333335</v>
      </c>
      <c r="EA15" s="341">
        <f t="shared" si="89"/>
        <v>2.6666666666666665</v>
      </c>
      <c r="EB15" s="341">
        <f t="shared" si="90"/>
        <v>2.3333333333333335</v>
      </c>
      <c r="EC15" s="342">
        <f t="shared" si="91"/>
        <v>2.6666666666666665</v>
      </c>
      <c r="ED15" s="343">
        <f t="shared" si="92"/>
        <v>3</v>
      </c>
      <c r="EE15" s="341">
        <f t="shared" si="93"/>
        <v>3</v>
      </c>
      <c r="EF15" s="341">
        <f t="shared" si="94"/>
        <v>3.3333333333333335</v>
      </c>
      <c r="EG15" s="341">
        <f t="shared" si="95"/>
        <v>3</v>
      </c>
      <c r="EH15" s="341">
        <f t="shared" si="96"/>
        <v>3.6666666666666665</v>
      </c>
      <c r="EI15" s="341">
        <f t="shared" si="97"/>
        <v>2.3333333333333335</v>
      </c>
      <c r="EJ15" s="341">
        <f t="shared" si="98"/>
        <v>2.3333333333333335</v>
      </c>
      <c r="EK15" s="341">
        <f t="shared" si="99"/>
        <v>3.3333333333333335</v>
      </c>
      <c r="EL15" s="344">
        <f t="shared" si="100"/>
        <v>2.3333333333333335</v>
      </c>
      <c r="EM15" s="340">
        <f t="shared" si="101"/>
        <v>2.5555555555555558</v>
      </c>
      <c r="EN15" s="341">
        <f t="shared" si="102"/>
        <v>2.7333333333333334</v>
      </c>
      <c r="EO15" s="341">
        <f t="shared" si="103"/>
        <v>3.5714285714285707</v>
      </c>
      <c r="EP15" s="341">
        <f t="shared" si="104"/>
        <v>2.833333333333333</v>
      </c>
      <c r="EQ15" s="344">
        <f t="shared" si="105"/>
        <v>2.9166666666666665</v>
      </c>
      <c r="ER15" s="345">
        <f t="shared" si="106"/>
        <v>2.9220634920634918</v>
      </c>
      <c r="ES15" s="346">
        <f t="shared" si="107"/>
        <v>3</v>
      </c>
      <c r="ET15" s="187"/>
      <c r="EU15" s="356">
        <f t="shared" si="108"/>
        <v>4.0660317460317454</v>
      </c>
      <c r="EV15" s="357">
        <f t="shared" si="109"/>
        <v>2.9220634920634918</v>
      </c>
      <c r="EW15" s="358">
        <f t="shared" si="110"/>
        <v>2.9444444444444446</v>
      </c>
      <c r="EX15" s="358">
        <f t="shared" si="111"/>
        <v>2.5555555555555558</v>
      </c>
      <c r="EY15" s="359">
        <f t="shared" si="112"/>
        <v>4.5999999999999996</v>
      </c>
      <c r="EZ15" s="358">
        <f t="shared" si="113"/>
        <v>2.7333333333333334</v>
      </c>
      <c r="FA15" s="359">
        <f t="shared" si="114"/>
        <v>4.6190476190476195</v>
      </c>
      <c r="FB15" s="360">
        <f t="shared" si="115"/>
        <v>3.5714285714285707</v>
      </c>
      <c r="FC15" s="358">
        <f t="shared" si="116"/>
        <v>4.1666666666666661</v>
      </c>
      <c r="FD15" s="360">
        <f t="shared" si="117"/>
        <v>2.833333333333333</v>
      </c>
      <c r="FE15" s="358">
        <f t="shared" si="118"/>
        <v>4</v>
      </c>
      <c r="FF15" s="361">
        <f t="shared" si="119"/>
        <v>2.9166666666666665</v>
      </c>
      <c r="FG15" s="50"/>
    </row>
    <row r="16" spans="2:163" s="1" customFormat="1" ht="30" customHeight="1" x14ac:dyDescent="0.25">
      <c r="B16" s="277">
        <v>12</v>
      </c>
      <c r="C16" s="278">
        <v>43538</v>
      </c>
      <c r="D16" s="279" t="s">
        <v>204</v>
      </c>
      <c r="E16" s="279" t="s">
        <v>276</v>
      </c>
      <c r="F16" s="299" t="s">
        <v>278</v>
      </c>
      <c r="G16" s="264" t="s">
        <v>135</v>
      </c>
      <c r="H16" s="241" t="s">
        <v>214</v>
      </c>
      <c r="I16" s="280" t="s">
        <v>58</v>
      </c>
      <c r="J16" s="281" t="s">
        <v>323</v>
      </c>
      <c r="K16" s="280" t="s">
        <v>219</v>
      </c>
      <c r="L16" s="282">
        <v>4</v>
      </c>
      <c r="M16" s="283">
        <v>3</v>
      </c>
      <c r="N16" s="283">
        <v>4</v>
      </c>
      <c r="O16" s="284">
        <v>5</v>
      </c>
      <c r="P16" s="284">
        <v>1</v>
      </c>
      <c r="Q16" s="285">
        <v>1</v>
      </c>
      <c r="R16" s="282">
        <v>2</v>
      </c>
      <c r="S16" s="284">
        <v>5</v>
      </c>
      <c r="T16" s="283">
        <v>3</v>
      </c>
      <c r="U16" s="283">
        <v>2</v>
      </c>
      <c r="V16" s="286">
        <v>3</v>
      </c>
      <c r="W16" s="282">
        <v>4</v>
      </c>
      <c r="X16" s="283">
        <v>5</v>
      </c>
      <c r="Y16" s="283">
        <v>5</v>
      </c>
      <c r="Z16" s="284">
        <v>5</v>
      </c>
      <c r="AA16" s="283">
        <v>3</v>
      </c>
      <c r="AB16" s="283">
        <v>2</v>
      </c>
      <c r="AC16" s="286">
        <v>2</v>
      </c>
      <c r="AD16" s="282">
        <v>3</v>
      </c>
      <c r="AE16" s="286">
        <v>5</v>
      </c>
      <c r="AF16" s="282">
        <v>3</v>
      </c>
      <c r="AG16" s="283">
        <v>4</v>
      </c>
      <c r="AH16" s="283">
        <v>5</v>
      </c>
      <c r="AI16" s="284">
        <v>5</v>
      </c>
      <c r="AJ16" s="284" t="s">
        <v>276</v>
      </c>
      <c r="AK16" s="284">
        <v>1</v>
      </c>
      <c r="AL16" s="283">
        <v>3</v>
      </c>
      <c r="AM16" s="285">
        <v>1</v>
      </c>
      <c r="AN16" s="188"/>
      <c r="AP16" s="483" t="s">
        <v>221</v>
      </c>
      <c r="AQ16" s="305">
        <f t="shared" si="3"/>
        <v>3.6666666666666665</v>
      </c>
      <c r="AR16" s="305">
        <f t="shared" si="4"/>
        <v>3.6666666666666665</v>
      </c>
      <c r="AS16" s="305">
        <f t="shared" si="5"/>
        <v>3</v>
      </c>
      <c r="AT16" s="305">
        <f t="shared" si="6"/>
        <v>3.6666666666666665</v>
      </c>
      <c r="AU16" s="305">
        <f t="shared" si="7"/>
        <v>2.3333333333333335</v>
      </c>
      <c r="AV16" s="306">
        <f t="shared" si="8"/>
        <v>2.6</v>
      </c>
      <c r="AW16" s="307">
        <f t="shared" si="9"/>
        <v>3.5</v>
      </c>
      <c r="AX16" s="305">
        <f t="shared" si="10"/>
        <v>2.3333333333333335</v>
      </c>
      <c r="AY16" s="305">
        <f t="shared" si="11"/>
        <v>3.5</v>
      </c>
      <c r="AZ16" s="305">
        <f t="shared" si="12"/>
        <v>3.8333333333333335</v>
      </c>
      <c r="BA16" s="306">
        <f t="shared" si="13"/>
        <v>3.5</v>
      </c>
      <c r="BB16" s="307">
        <f t="shared" si="14"/>
        <v>3.5</v>
      </c>
      <c r="BC16" s="305">
        <f t="shared" si="15"/>
        <v>4.833333333333333</v>
      </c>
      <c r="BD16" s="305">
        <f t="shared" si="16"/>
        <v>4.666666666666667</v>
      </c>
      <c r="BE16" s="305">
        <f t="shared" si="17"/>
        <v>4.333333333333333</v>
      </c>
      <c r="BF16" s="305">
        <f t="shared" si="18"/>
        <v>4.166666666666667</v>
      </c>
      <c r="BG16" s="305">
        <f t="shared" si="19"/>
        <v>3.8333333333333335</v>
      </c>
      <c r="BH16" s="306">
        <f t="shared" si="20"/>
        <v>4</v>
      </c>
      <c r="BI16" s="307">
        <f t="shared" si="21"/>
        <v>4</v>
      </c>
      <c r="BJ16" s="305">
        <f t="shared" si="22"/>
        <v>4.666666666666667</v>
      </c>
      <c r="BK16" s="307">
        <f t="shared" si="23"/>
        <v>4.166666666666667</v>
      </c>
      <c r="BL16" s="305">
        <f t="shared" si="24"/>
        <v>4.5</v>
      </c>
      <c r="BM16" s="305">
        <f t="shared" si="25"/>
        <v>3.5</v>
      </c>
      <c r="BN16" s="305">
        <f t="shared" si="26"/>
        <v>3.6666666666666665</v>
      </c>
      <c r="BO16" s="305">
        <f t="shared" si="27"/>
        <v>3.4</v>
      </c>
      <c r="BP16" s="305">
        <f t="shared" si="28"/>
        <v>3.4</v>
      </c>
      <c r="BQ16" s="305">
        <f t="shared" si="29"/>
        <v>3.8333333333333335</v>
      </c>
      <c r="BR16" s="306">
        <f t="shared" si="30"/>
        <v>3.6666666666666665</v>
      </c>
      <c r="BS16" s="307">
        <f t="shared" si="31"/>
        <v>3.1555555555555554</v>
      </c>
      <c r="BT16" s="305">
        <f t="shared" si="32"/>
        <v>3.3333333333333335</v>
      </c>
      <c r="BU16" s="305">
        <f t="shared" si="33"/>
        <v>4.1904761904761907</v>
      </c>
      <c r="BV16" s="305">
        <f t="shared" si="34"/>
        <v>4.3333333333333339</v>
      </c>
      <c r="BW16" s="305">
        <f t="shared" si="35"/>
        <v>3.7666666666666666</v>
      </c>
      <c r="BX16" s="305">
        <f t="shared" si="36"/>
        <v>3.7558730158730165</v>
      </c>
      <c r="BY16" s="310">
        <f t="shared" si="37"/>
        <v>6</v>
      </c>
      <c r="BZ16" s="188"/>
      <c r="CA16" s="340">
        <f t="shared" si="38"/>
        <v>3.6666666666666665</v>
      </c>
      <c r="CB16" s="341">
        <f t="shared" si="39"/>
        <v>3.6666666666666665</v>
      </c>
      <c r="CC16" s="341">
        <f t="shared" si="40"/>
        <v>2.3333333333333335</v>
      </c>
      <c r="CD16" s="341">
        <f t="shared" si="41"/>
        <v>2.3333333333333335</v>
      </c>
      <c r="CE16" s="341">
        <f t="shared" si="42"/>
        <v>2.3333333333333335</v>
      </c>
      <c r="CF16" s="341">
        <f t="shared" si="43"/>
        <v>1</v>
      </c>
      <c r="CG16" s="342">
        <f t="shared" si="44"/>
        <v>3.6666666666666665</v>
      </c>
      <c r="CH16" s="341">
        <f t="shared" si="45"/>
        <v>2.3333333333333335</v>
      </c>
      <c r="CI16" s="341">
        <f t="shared" si="46"/>
        <v>3.6666666666666665</v>
      </c>
      <c r="CJ16" s="341">
        <f t="shared" si="47"/>
        <v>4</v>
      </c>
      <c r="CK16" s="343">
        <f t="shared" si="48"/>
        <v>4</v>
      </c>
      <c r="CL16" s="341">
        <f t="shared" si="49"/>
        <v>4</v>
      </c>
      <c r="CM16" s="341">
        <f t="shared" si="50"/>
        <v>5</v>
      </c>
      <c r="CN16" s="341">
        <f t="shared" si="51"/>
        <v>5</v>
      </c>
      <c r="CO16" s="341">
        <f t="shared" si="52"/>
        <v>5</v>
      </c>
      <c r="CP16" s="341">
        <f t="shared" si="53"/>
        <v>4.333333333333333</v>
      </c>
      <c r="CQ16" s="341">
        <f t="shared" si="54"/>
        <v>4</v>
      </c>
      <c r="CR16" s="341">
        <f t="shared" si="55"/>
        <v>4</v>
      </c>
      <c r="CS16" s="342">
        <f t="shared" si="56"/>
        <v>3.3333333333333335</v>
      </c>
      <c r="CT16" s="343">
        <f t="shared" si="57"/>
        <v>3.6666666666666665</v>
      </c>
      <c r="CU16" s="341">
        <f t="shared" si="58"/>
        <v>4.666666666666667</v>
      </c>
      <c r="CV16" s="341">
        <f t="shared" si="59"/>
        <v>4.333333333333333</v>
      </c>
      <c r="CW16" s="341">
        <f t="shared" si="60"/>
        <v>4.333333333333333</v>
      </c>
      <c r="CX16" s="341">
        <f t="shared" si="61"/>
        <v>5</v>
      </c>
      <c r="CY16" s="341">
        <f t="shared" si="62"/>
        <v>3</v>
      </c>
      <c r="CZ16" s="341">
        <f t="shared" si="63"/>
        <v>3</v>
      </c>
      <c r="DA16" s="341">
        <f t="shared" si="64"/>
        <v>4.333333333333333</v>
      </c>
      <c r="DB16" s="344">
        <f t="shared" si="65"/>
        <v>3.6666666666666665</v>
      </c>
      <c r="DC16" s="340">
        <f t="shared" si="66"/>
        <v>2.5555555555555558</v>
      </c>
      <c r="DD16" s="341">
        <f t="shared" si="67"/>
        <v>3.5333333333333328</v>
      </c>
      <c r="DE16" s="341">
        <f t="shared" si="68"/>
        <v>4.4761904761904763</v>
      </c>
      <c r="DF16" s="341">
        <f t="shared" si="69"/>
        <v>3.5</v>
      </c>
      <c r="DG16" s="344">
        <f t="shared" si="70"/>
        <v>4.0416666666666661</v>
      </c>
      <c r="DH16" s="345">
        <f t="shared" si="71"/>
        <v>3.6213492063492061</v>
      </c>
      <c r="DI16" s="346">
        <f t="shared" si="72"/>
        <v>3</v>
      </c>
      <c r="DJ16" s="216"/>
      <c r="DK16" s="340">
        <f t="shared" si="73"/>
        <v>3.6666666666666665</v>
      </c>
      <c r="DL16" s="341">
        <f t="shared" si="74"/>
        <v>3.6666666666666665</v>
      </c>
      <c r="DM16" s="341">
        <f t="shared" si="75"/>
        <v>3.6666666666666665</v>
      </c>
      <c r="DN16" s="341">
        <f t="shared" si="76"/>
        <v>5</v>
      </c>
      <c r="DO16" s="341">
        <f t="shared" si="77"/>
        <v>2.3333333333333335</v>
      </c>
      <c r="DP16" s="341">
        <f t="shared" si="78"/>
        <v>3.6666666666666665</v>
      </c>
      <c r="DQ16" s="342">
        <f t="shared" si="79"/>
        <v>3.3333333333333335</v>
      </c>
      <c r="DR16" s="341">
        <f t="shared" si="80"/>
        <v>2.3333333333333335</v>
      </c>
      <c r="DS16" s="341">
        <f t="shared" si="81"/>
        <v>3.3333333333333335</v>
      </c>
      <c r="DT16" s="341">
        <f t="shared" si="82"/>
        <v>3.6666666666666665</v>
      </c>
      <c r="DU16" s="343">
        <f t="shared" si="83"/>
        <v>3</v>
      </c>
      <c r="DV16" s="341">
        <f t="shared" si="84"/>
        <v>3</v>
      </c>
      <c r="DW16" s="341">
        <f t="shared" si="85"/>
        <v>4.666666666666667</v>
      </c>
      <c r="DX16" s="341">
        <f t="shared" si="86"/>
        <v>4.333333333333333</v>
      </c>
      <c r="DY16" s="341">
        <f t="shared" si="87"/>
        <v>3.6666666666666665</v>
      </c>
      <c r="DZ16" s="341">
        <f t="shared" si="88"/>
        <v>4</v>
      </c>
      <c r="EA16" s="341">
        <f t="shared" si="89"/>
        <v>3.6666666666666665</v>
      </c>
      <c r="EB16" s="341">
        <f t="shared" si="90"/>
        <v>4</v>
      </c>
      <c r="EC16" s="342">
        <f t="shared" si="91"/>
        <v>4.666666666666667</v>
      </c>
      <c r="ED16" s="343">
        <f t="shared" si="92"/>
        <v>5.666666666666667</v>
      </c>
      <c r="EE16" s="341">
        <f t="shared" si="93"/>
        <v>3.6666666666666665</v>
      </c>
      <c r="EF16" s="341">
        <f t="shared" si="94"/>
        <v>4.666666666666667</v>
      </c>
      <c r="EG16" s="341">
        <f t="shared" si="95"/>
        <v>2.6666666666666665</v>
      </c>
      <c r="EH16" s="341">
        <f t="shared" si="96"/>
        <v>2.3333333333333335</v>
      </c>
      <c r="EI16" s="341">
        <f t="shared" si="97"/>
        <v>3.6666666666666665</v>
      </c>
      <c r="EJ16" s="341">
        <f t="shared" si="98"/>
        <v>3.6666666666666665</v>
      </c>
      <c r="EK16" s="341">
        <f t="shared" si="99"/>
        <v>3.3333333333333335</v>
      </c>
      <c r="EL16" s="344">
        <f t="shared" si="100"/>
        <v>3.6666666666666665</v>
      </c>
      <c r="EM16" s="340">
        <f t="shared" si="101"/>
        <v>3.6666666666666665</v>
      </c>
      <c r="EN16" s="341">
        <f t="shared" si="102"/>
        <v>3.1333333333333333</v>
      </c>
      <c r="EO16" s="341">
        <f t="shared" si="103"/>
        <v>3.9047619047619047</v>
      </c>
      <c r="EP16" s="341">
        <f t="shared" si="104"/>
        <v>5.166666666666667</v>
      </c>
      <c r="EQ16" s="344">
        <f t="shared" si="105"/>
        <v>3.4583333333333335</v>
      </c>
      <c r="ER16" s="345">
        <f t="shared" si="106"/>
        <v>3.8659523809523804</v>
      </c>
      <c r="ES16" s="346">
        <f t="shared" si="107"/>
        <v>3</v>
      </c>
      <c r="ET16" s="187"/>
      <c r="EU16" s="356">
        <f t="shared" si="108"/>
        <v>3.6213492063492061</v>
      </c>
      <c r="EV16" s="357">
        <f t="shared" si="109"/>
        <v>3.8659523809523804</v>
      </c>
      <c r="EW16" s="358">
        <f t="shared" si="110"/>
        <v>2.5555555555555558</v>
      </c>
      <c r="EX16" s="358">
        <f t="shared" si="111"/>
        <v>3.6666666666666665</v>
      </c>
      <c r="EY16" s="359">
        <f t="shared" si="112"/>
        <v>3.5333333333333328</v>
      </c>
      <c r="EZ16" s="358">
        <f t="shared" si="113"/>
        <v>3.1333333333333333</v>
      </c>
      <c r="FA16" s="359">
        <f t="shared" si="114"/>
        <v>4.4761904761904763</v>
      </c>
      <c r="FB16" s="360">
        <f t="shared" si="115"/>
        <v>3.9047619047619047</v>
      </c>
      <c r="FC16" s="358">
        <f t="shared" si="116"/>
        <v>3.5</v>
      </c>
      <c r="FD16" s="360">
        <f t="shared" si="117"/>
        <v>5.166666666666667</v>
      </c>
      <c r="FE16" s="358">
        <f t="shared" si="118"/>
        <v>4.0416666666666661</v>
      </c>
      <c r="FF16" s="361">
        <f t="shared" si="119"/>
        <v>3.4583333333333335</v>
      </c>
      <c r="FG16" s="50"/>
    </row>
    <row r="17" spans="2:163" s="1" customFormat="1" ht="30" customHeight="1" x14ac:dyDescent="0.25">
      <c r="B17" s="277">
        <v>13</v>
      </c>
      <c r="C17" s="278">
        <v>43538</v>
      </c>
      <c r="D17" s="279" t="s">
        <v>204</v>
      </c>
      <c r="E17" s="279" t="s">
        <v>49</v>
      </c>
      <c r="F17" s="299" t="s">
        <v>25</v>
      </c>
      <c r="G17" s="264" t="s">
        <v>140</v>
      </c>
      <c r="H17" s="241" t="s">
        <v>214</v>
      </c>
      <c r="I17" s="280" t="s">
        <v>62</v>
      </c>
      <c r="J17" s="281" t="s">
        <v>328</v>
      </c>
      <c r="K17" s="280" t="s">
        <v>220</v>
      </c>
      <c r="L17" s="282">
        <v>2</v>
      </c>
      <c r="M17" s="283">
        <v>1</v>
      </c>
      <c r="N17" s="283">
        <v>2</v>
      </c>
      <c r="O17" s="284">
        <v>5</v>
      </c>
      <c r="P17" s="284">
        <v>1</v>
      </c>
      <c r="Q17" s="285">
        <v>1</v>
      </c>
      <c r="R17" s="282">
        <v>3</v>
      </c>
      <c r="S17" s="284">
        <v>1</v>
      </c>
      <c r="T17" s="283">
        <v>3</v>
      </c>
      <c r="U17" s="283">
        <v>3</v>
      </c>
      <c r="V17" s="286">
        <v>2</v>
      </c>
      <c r="W17" s="282">
        <v>1</v>
      </c>
      <c r="X17" s="283">
        <v>4</v>
      </c>
      <c r="Y17" s="283">
        <v>3</v>
      </c>
      <c r="Z17" s="284">
        <v>1</v>
      </c>
      <c r="AA17" s="283">
        <v>4</v>
      </c>
      <c r="AB17" s="283">
        <v>2</v>
      </c>
      <c r="AC17" s="286">
        <v>2</v>
      </c>
      <c r="AD17" s="282">
        <v>2</v>
      </c>
      <c r="AE17" s="286">
        <v>3</v>
      </c>
      <c r="AF17" s="282">
        <v>3</v>
      </c>
      <c r="AG17" s="283">
        <v>1</v>
      </c>
      <c r="AH17" s="283">
        <v>1</v>
      </c>
      <c r="AI17" s="284">
        <v>1</v>
      </c>
      <c r="AJ17" s="284">
        <v>1</v>
      </c>
      <c r="AK17" s="284">
        <v>5</v>
      </c>
      <c r="AL17" s="283">
        <v>1</v>
      </c>
      <c r="AM17" s="285">
        <v>1</v>
      </c>
      <c r="AN17" s="188"/>
      <c r="AP17" s="483" t="s">
        <v>366</v>
      </c>
      <c r="AQ17" s="305"/>
      <c r="AR17" s="305"/>
      <c r="AS17" s="305"/>
      <c r="AT17" s="305"/>
      <c r="AU17" s="305"/>
      <c r="AV17" s="306"/>
      <c r="AW17" s="307"/>
      <c r="AX17" s="305"/>
      <c r="AY17" s="305"/>
      <c r="AZ17" s="305"/>
      <c r="BA17" s="306"/>
      <c r="BB17" s="307"/>
      <c r="BC17" s="305"/>
      <c r="BD17" s="305"/>
      <c r="BE17" s="305"/>
      <c r="BF17" s="305"/>
      <c r="BG17" s="305"/>
      <c r="BH17" s="306"/>
      <c r="BI17" s="307"/>
      <c r="BJ17" s="305"/>
      <c r="BK17" s="307"/>
      <c r="BL17" s="305"/>
      <c r="BM17" s="305"/>
      <c r="BN17" s="305"/>
      <c r="BO17" s="305"/>
      <c r="BP17" s="305"/>
      <c r="BQ17" s="305"/>
      <c r="BR17" s="306"/>
      <c r="BS17" s="307"/>
      <c r="BT17" s="305"/>
      <c r="BU17" s="305"/>
      <c r="BV17" s="305"/>
      <c r="BW17" s="305"/>
      <c r="BX17" s="305"/>
      <c r="BY17" s="310">
        <f t="shared" si="37"/>
        <v>0</v>
      </c>
      <c r="BZ17" s="188"/>
      <c r="CA17" s="340"/>
      <c r="CB17" s="341"/>
      <c r="CC17" s="341"/>
      <c r="CD17" s="341"/>
      <c r="CE17" s="341"/>
      <c r="CF17" s="341"/>
      <c r="CG17" s="342"/>
      <c r="CH17" s="341"/>
      <c r="CI17" s="341"/>
      <c r="CJ17" s="341"/>
      <c r="CK17" s="343"/>
      <c r="CL17" s="341"/>
      <c r="CM17" s="341"/>
      <c r="CN17" s="341"/>
      <c r="CO17" s="341"/>
      <c r="CP17" s="341"/>
      <c r="CQ17" s="341"/>
      <c r="CR17" s="341"/>
      <c r="CS17" s="342"/>
      <c r="CT17" s="343"/>
      <c r="CU17" s="341"/>
      <c r="CV17" s="341"/>
      <c r="CW17" s="341"/>
      <c r="CX17" s="341"/>
      <c r="CY17" s="341"/>
      <c r="CZ17" s="341"/>
      <c r="DA17" s="341"/>
      <c r="DB17" s="344"/>
      <c r="DC17" s="340"/>
      <c r="DD17" s="341"/>
      <c r="DE17" s="341"/>
      <c r="DF17" s="341"/>
      <c r="DG17" s="344"/>
      <c r="DH17" s="345"/>
      <c r="DI17" s="346">
        <f t="shared" si="72"/>
        <v>0</v>
      </c>
      <c r="DJ17" s="216"/>
      <c r="DK17" s="340"/>
      <c r="DL17" s="341"/>
      <c r="DM17" s="341"/>
      <c r="DN17" s="341"/>
      <c r="DO17" s="341"/>
      <c r="DP17" s="341"/>
      <c r="DQ17" s="342"/>
      <c r="DR17" s="341"/>
      <c r="DS17" s="341"/>
      <c r="DT17" s="341"/>
      <c r="DU17" s="343"/>
      <c r="DV17" s="341"/>
      <c r="DW17" s="341"/>
      <c r="DX17" s="341"/>
      <c r="DY17" s="341"/>
      <c r="DZ17" s="341"/>
      <c r="EA17" s="341"/>
      <c r="EB17" s="341"/>
      <c r="EC17" s="342"/>
      <c r="ED17" s="343"/>
      <c r="EE17" s="341"/>
      <c r="EF17" s="341"/>
      <c r="EG17" s="341"/>
      <c r="EH17" s="341"/>
      <c r="EI17" s="341"/>
      <c r="EJ17" s="341"/>
      <c r="EK17" s="341"/>
      <c r="EL17" s="344"/>
      <c r="EM17" s="340"/>
      <c r="EN17" s="341"/>
      <c r="EO17" s="341"/>
      <c r="EP17" s="341"/>
      <c r="EQ17" s="344"/>
      <c r="ER17" s="345"/>
      <c r="ES17" s="346">
        <f t="shared" si="107"/>
        <v>0</v>
      </c>
      <c r="ET17" s="187"/>
      <c r="EU17" s="356"/>
      <c r="EV17" s="357"/>
      <c r="EW17" s="358"/>
      <c r="EX17" s="358"/>
      <c r="EY17" s="359"/>
      <c r="EZ17" s="358"/>
      <c r="FA17" s="359"/>
      <c r="FB17" s="360"/>
      <c r="FC17" s="358"/>
      <c r="FD17" s="360"/>
      <c r="FE17" s="358"/>
      <c r="FF17" s="361"/>
      <c r="FG17" s="50"/>
    </row>
    <row r="18" spans="2:163" s="1" customFormat="1" ht="30" customHeight="1" x14ac:dyDescent="0.25">
      <c r="B18" s="277">
        <v>14</v>
      </c>
      <c r="C18" s="278">
        <v>43538</v>
      </c>
      <c r="D18" s="279" t="s">
        <v>204</v>
      </c>
      <c r="E18" s="279" t="s">
        <v>49</v>
      </c>
      <c r="F18" s="299" t="s">
        <v>279</v>
      </c>
      <c r="G18" s="264" t="s">
        <v>45</v>
      </c>
      <c r="H18" s="241" t="s">
        <v>214</v>
      </c>
      <c r="I18" s="280" t="s">
        <v>58</v>
      </c>
      <c r="J18" s="281" t="s">
        <v>323</v>
      </c>
      <c r="K18" s="280" t="s">
        <v>220</v>
      </c>
      <c r="L18" s="282">
        <v>3</v>
      </c>
      <c r="M18" s="283">
        <v>2</v>
      </c>
      <c r="N18" s="283">
        <v>2</v>
      </c>
      <c r="O18" s="284">
        <v>5</v>
      </c>
      <c r="P18" s="284">
        <v>1</v>
      </c>
      <c r="Q18" s="285">
        <v>1</v>
      </c>
      <c r="R18" s="282">
        <v>3</v>
      </c>
      <c r="S18" s="284">
        <v>1</v>
      </c>
      <c r="T18" s="283">
        <v>3</v>
      </c>
      <c r="U18" s="283">
        <v>2</v>
      </c>
      <c r="V18" s="286">
        <v>2</v>
      </c>
      <c r="W18" s="282">
        <v>3</v>
      </c>
      <c r="X18" s="283">
        <v>4</v>
      </c>
      <c r="Y18" s="283">
        <v>4</v>
      </c>
      <c r="Z18" s="284">
        <v>5</v>
      </c>
      <c r="AA18" s="283">
        <v>2</v>
      </c>
      <c r="AB18" s="283">
        <v>1</v>
      </c>
      <c r="AC18" s="286">
        <v>2</v>
      </c>
      <c r="AD18" s="282">
        <v>3</v>
      </c>
      <c r="AE18" s="286">
        <v>3</v>
      </c>
      <c r="AF18" s="282">
        <v>4</v>
      </c>
      <c r="AG18" s="283">
        <v>5</v>
      </c>
      <c r="AH18" s="283">
        <v>4</v>
      </c>
      <c r="AI18" s="284">
        <v>1</v>
      </c>
      <c r="AJ18" s="284">
        <v>1</v>
      </c>
      <c r="AK18" s="284">
        <v>1</v>
      </c>
      <c r="AL18" s="283">
        <v>2</v>
      </c>
      <c r="AM18" s="285">
        <v>1</v>
      </c>
      <c r="AN18" s="188"/>
      <c r="AP18" s="483" t="s">
        <v>53</v>
      </c>
      <c r="AQ18" s="305">
        <f t="shared" si="3"/>
        <v>4</v>
      </c>
      <c r="AR18" s="305">
        <f t="shared" si="4"/>
        <v>3.75</v>
      </c>
      <c r="AS18" s="305">
        <f t="shared" si="5"/>
        <v>3.5</v>
      </c>
      <c r="AT18" s="305">
        <f t="shared" si="6"/>
        <v>3</v>
      </c>
      <c r="AU18" s="305">
        <f t="shared" si="7"/>
        <v>2</v>
      </c>
      <c r="AV18" s="306">
        <f t="shared" si="8"/>
        <v>1</v>
      </c>
      <c r="AW18" s="307">
        <f t="shared" si="9"/>
        <v>4.25</v>
      </c>
      <c r="AX18" s="305">
        <f t="shared" si="10"/>
        <v>2</v>
      </c>
      <c r="AY18" s="305">
        <f t="shared" si="11"/>
        <v>3.5</v>
      </c>
      <c r="AZ18" s="305">
        <f t="shared" si="12"/>
        <v>3.5</v>
      </c>
      <c r="BA18" s="306">
        <f t="shared" si="13"/>
        <v>4</v>
      </c>
      <c r="BB18" s="307">
        <f t="shared" si="14"/>
        <v>3.5</v>
      </c>
      <c r="BC18" s="305">
        <f t="shared" si="15"/>
        <v>3</v>
      </c>
      <c r="BD18" s="305">
        <f t="shared" si="16"/>
        <v>3</v>
      </c>
      <c r="BE18" s="305">
        <f t="shared" si="17"/>
        <v>2</v>
      </c>
      <c r="BF18" s="305">
        <f t="shared" si="18"/>
        <v>3.75</v>
      </c>
      <c r="BG18" s="305">
        <f t="shared" si="19"/>
        <v>3.25</v>
      </c>
      <c r="BH18" s="306">
        <f t="shared" si="20"/>
        <v>3.5</v>
      </c>
      <c r="BI18" s="307">
        <f t="shared" si="21"/>
        <v>3.75</v>
      </c>
      <c r="BJ18" s="305">
        <f t="shared" si="22"/>
        <v>3.75</v>
      </c>
      <c r="BK18" s="307">
        <f t="shared" si="23"/>
        <v>4</v>
      </c>
      <c r="BL18" s="305">
        <f t="shared" si="24"/>
        <v>4</v>
      </c>
      <c r="BM18" s="305">
        <f t="shared" si="25"/>
        <v>3.5</v>
      </c>
      <c r="BN18" s="305">
        <f t="shared" si="26"/>
        <v>5</v>
      </c>
      <c r="BO18" s="305">
        <f t="shared" si="27"/>
        <v>3</v>
      </c>
      <c r="BP18" s="305">
        <f t="shared" si="28"/>
        <v>4</v>
      </c>
      <c r="BQ18" s="305">
        <f t="shared" si="29"/>
        <v>3.5</v>
      </c>
      <c r="BR18" s="306">
        <f t="shared" si="30"/>
        <v>4</v>
      </c>
      <c r="BS18" s="307">
        <f t="shared" si="31"/>
        <v>2.875</v>
      </c>
      <c r="BT18" s="305">
        <f t="shared" si="32"/>
        <v>3.45</v>
      </c>
      <c r="BU18" s="305">
        <f t="shared" si="33"/>
        <v>3.1428571428571428</v>
      </c>
      <c r="BV18" s="305">
        <f t="shared" si="34"/>
        <v>3.75</v>
      </c>
      <c r="BW18" s="305">
        <f t="shared" si="35"/>
        <v>3.875</v>
      </c>
      <c r="BX18" s="305">
        <f t="shared" si="36"/>
        <v>3.4185714285714282</v>
      </c>
      <c r="BY18" s="310">
        <f t="shared" si="37"/>
        <v>5</v>
      </c>
      <c r="BZ18" s="188"/>
      <c r="CA18" s="340">
        <f t="shared" si="38"/>
        <v>3.6666666666666665</v>
      </c>
      <c r="CB18" s="341">
        <f t="shared" si="39"/>
        <v>3.6666666666666665</v>
      </c>
      <c r="CC18" s="341">
        <f t="shared" si="40"/>
        <v>3.6666666666666665</v>
      </c>
      <c r="CD18" s="341">
        <f t="shared" si="41"/>
        <v>3.6666666666666665</v>
      </c>
      <c r="CE18" s="341">
        <f t="shared" si="42"/>
        <v>2.3333333333333335</v>
      </c>
      <c r="CF18" s="341">
        <f t="shared" si="43"/>
        <v>1</v>
      </c>
      <c r="CG18" s="342">
        <f t="shared" si="44"/>
        <v>4</v>
      </c>
      <c r="CH18" s="341">
        <f t="shared" si="45"/>
        <v>2.3333333333333335</v>
      </c>
      <c r="CI18" s="341">
        <f t="shared" si="46"/>
        <v>3.3333333333333335</v>
      </c>
      <c r="CJ18" s="341">
        <f t="shared" si="47"/>
        <v>3.3333333333333335</v>
      </c>
      <c r="CK18" s="343">
        <f t="shared" si="48"/>
        <v>4</v>
      </c>
      <c r="CL18" s="341">
        <f t="shared" si="49"/>
        <v>3.3333333333333335</v>
      </c>
      <c r="CM18" s="341">
        <f t="shared" si="50"/>
        <v>2.6666666666666665</v>
      </c>
      <c r="CN18" s="341">
        <f t="shared" si="51"/>
        <v>2.6666666666666665</v>
      </c>
      <c r="CO18" s="341">
        <f t="shared" si="52"/>
        <v>2.3333333333333335</v>
      </c>
      <c r="CP18" s="341">
        <f t="shared" si="53"/>
        <v>3.3333333333333335</v>
      </c>
      <c r="CQ18" s="341">
        <f t="shared" si="54"/>
        <v>3</v>
      </c>
      <c r="CR18" s="341">
        <f t="shared" si="55"/>
        <v>3.3333333333333335</v>
      </c>
      <c r="CS18" s="342">
        <f t="shared" si="56"/>
        <v>3.3333333333333335</v>
      </c>
      <c r="CT18" s="343">
        <f t="shared" si="57"/>
        <v>3.3333333333333335</v>
      </c>
      <c r="CU18" s="341">
        <f t="shared" si="58"/>
        <v>3.6666666666666665</v>
      </c>
      <c r="CV18" s="341">
        <f t="shared" si="59"/>
        <v>3.6666666666666665</v>
      </c>
      <c r="CW18" s="341">
        <f t="shared" si="60"/>
        <v>3</v>
      </c>
      <c r="CX18" s="341">
        <f t="shared" si="61"/>
        <v>5</v>
      </c>
      <c r="CY18" s="341">
        <f t="shared" si="62"/>
        <v>2.3333333333333335</v>
      </c>
      <c r="CZ18" s="341">
        <f t="shared" si="63"/>
        <v>5</v>
      </c>
      <c r="DA18" s="341">
        <f t="shared" si="64"/>
        <v>3</v>
      </c>
      <c r="DB18" s="344">
        <f t="shared" si="65"/>
        <v>3.6666666666666665</v>
      </c>
      <c r="DC18" s="340">
        <f t="shared" si="66"/>
        <v>3</v>
      </c>
      <c r="DD18" s="341">
        <f t="shared" si="67"/>
        <v>3.4</v>
      </c>
      <c r="DE18" s="341">
        <f t="shared" si="68"/>
        <v>2.9523809523809526</v>
      </c>
      <c r="DF18" s="341">
        <f t="shared" si="69"/>
        <v>3.3333333333333335</v>
      </c>
      <c r="DG18" s="344">
        <f t="shared" si="70"/>
        <v>3.6666666666666665</v>
      </c>
      <c r="DH18" s="345">
        <f t="shared" si="71"/>
        <v>3.2704761904761908</v>
      </c>
      <c r="DI18" s="346">
        <f t="shared" si="72"/>
        <v>4</v>
      </c>
      <c r="DJ18" s="216"/>
      <c r="DK18" s="340">
        <f t="shared" si="73"/>
        <v>5</v>
      </c>
      <c r="DL18" s="341">
        <f t="shared" si="74"/>
        <v>4</v>
      </c>
      <c r="DM18" s="341">
        <f t="shared" si="75"/>
        <v>3</v>
      </c>
      <c r="DN18" s="341">
        <f t="shared" si="76"/>
        <v>1</v>
      </c>
      <c r="DO18" s="341">
        <f t="shared" si="77"/>
        <v>1</v>
      </c>
      <c r="DP18" s="341">
        <f t="shared" si="78"/>
        <v>1</v>
      </c>
      <c r="DQ18" s="342">
        <f t="shared" si="79"/>
        <v>5</v>
      </c>
      <c r="DR18" s="341">
        <f t="shared" si="80"/>
        <v>1</v>
      </c>
      <c r="DS18" s="341">
        <f t="shared" si="81"/>
        <v>4</v>
      </c>
      <c r="DT18" s="341">
        <f t="shared" si="82"/>
        <v>4</v>
      </c>
      <c r="DU18" s="343">
        <f t="shared" si="83"/>
        <v>4</v>
      </c>
      <c r="DV18" s="341">
        <f t="shared" si="84"/>
        <v>4</v>
      </c>
      <c r="DW18" s="341">
        <f t="shared" si="85"/>
        <v>4</v>
      </c>
      <c r="DX18" s="341">
        <f t="shared" si="86"/>
        <v>4</v>
      </c>
      <c r="DY18" s="341">
        <f t="shared" si="87"/>
        <v>1</v>
      </c>
      <c r="DZ18" s="341">
        <f t="shared" si="88"/>
        <v>5</v>
      </c>
      <c r="EA18" s="341">
        <f t="shared" si="89"/>
        <v>4</v>
      </c>
      <c r="EB18" s="341">
        <f t="shared" si="90"/>
        <v>4</v>
      </c>
      <c r="EC18" s="342">
        <f t="shared" si="91"/>
        <v>5</v>
      </c>
      <c r="ED18" s="343">
        <f t="shared" si="92"/>
        <v>5</v>
      </c>
      <c r="EE18" s="341">
        <f t="shared" si="93"/>
        <v>5</v>
      </c>
      <c r="EF18" s="341">
        <f t="shared" si="94"/>
        <v>5</v>
      </c>
      <c r="EG18" s="341">
        <f t="shared" si="95"/>
        <v>5</v>
      </c>
      <c r="EH18" s="341">
        <f t="shared" si="96"/>
        <v>5</v>
      </c>
      <c r="EI18" s="341">
        <f t="shared" si="97"/>
        <v>5</v>
      </c>
      <c r="EJ18" s="341">
        <f t="shared" si="98"/>
        <v>1</v>
      </c>
      <c r="EK18" s="341">
        <f t="shared" si="99"/>
        <v>5</v>
      </c>
      <c r="EL18" s="344">
        <f t="shared" si="100"/>
        <v>5</v>
      </c>
      <c r="EM18" s="340">
        <f t="shared" si="101"/>
        <v>2.5</v>
      </c>
      <c r="EN18" s="341">
        <f t="shared" si="102"/>
        <v>3.6</v>
      </c>
      <c r="EO18" s="341">
        <f t="shared" si="103"/>
        <v>3.7142857142857144</v>
      </c>
      <c r="EP18" s="341">
        <f t="shared" si="104"/>
        <v>5</v>
      </c>
      <c r="EQ18" s="344">
        <f t="shared" si="105"/>
        <v>4.5</v>
      </c>
      <c r="ER18" s="345">
        <f t="shared" si="106"/>
        <v>3.8628571428571425</v>
      </c>
      <c r="ES18" s="346">
        <f t="shared" si="107"/>
        <v>1</v>
      </c>
      <c r="ET18" s="187"/>
      <c r="EU18" s="356">
        <f t="shared" si="108"/>
        <v>3.2704761904761908</v>
      </c>
      <c r="EV18" s="357">
        <f t="shared" si="109"/>
        <v>3.8628571428571425</v>
      </c>
      <c r="EW18" s="358">
        <f t="shared" si="110"/>
        <v>3</v>
      </c>
      <c r="EX18" s="358">
        <f t="shared" si="111"/>
        <v>2.5</v>
      </c>
      <c r="EY18" s="359">
        <f t="shared" si="112"/>
        <v>3.4</v>
      </c>
      <c r="EZ18" s="358">
        <f t="shared" si="113"/>
        <v>3.6</v>
      </c>
      <c r="FA18" s="359">
        <f t="shared" si="114"/>
        <v>2.9523809523809526</v>
      </c>
      <c r="FB18" s="360">
        <f t="shared" si="115"/>
        <v>3.7142857142857144</v>
      </c>
      <c r="FC18" s="358">
        <f t="shared" si="116"/>
        <v>3.3333333333333335</v>
      </c>
      <c r="FD18" s="360">
        <f t="shared" si="117"/>
        <v>5</v>
      </c>
      <c r="FE18" s="358">
        <f t="shared" si="118"/>
        <v>3.6666666666666665</v>
      </c>
      <c r="FF18" s="361">
        <f t="shared" si="119"/>
        <v>4.5</v>
      </c>
      <c r="FG18" s="50"/>
    </row>
    <row r="19" spans="2:163" s="1" customFormat="1" ht="30" customHeight="1" x14ac:dyDescent="0.25">
      <c r="B19" s="277">
        <v>15</v>
      </c>
      <c r="C19" s="278"/>
      <c r="D19" s="279"/>
      <c r="E19" s="279" t="s">
        <v>276</v>
      </c>
      <c r="F19" s="299"/>
      <c r="G19" s="287"/>
      <c r="H19" s="241"/>
      <c r="I19" s="280" t="s">
        <v>74</v>
      </c>
      <c r="J19" s="281" t="s">
        <v>329</v>
      </c>
      <c r="K19" s="280" t="s">
        <v>219</v>
      </c>
      <c r="L19" s="282"/>
      <c r="M19" s="283"/>
      <c r="N19" s="283"/>
      <c r="O19" s="284" t="s">
        <v>276</v>
      </c>
      <c r="P19" s="284" t="s">
        <v>276</v>
      </c>
      <c r="Q19" s="285" t="s">
        <v>276</v>
      </c>
      <c r="R19" s="282"/>
      <c r="S19" s="284" t="s">
        <v>276</v>
      </c>
      <c r="T19" s="283"/>
      <c r="U19" s="283"/>
      <c r="V19" s="286"/>
      <c r="W19" s="282"/>
      <c r="X19" s="283"/>
      <c r="Y19" s="283"/>
      <c r="Z19" s="284" t="s">
        <v>276</v>
      </c>
      <c r="AA19" s="283"/>
      <c r="AB19" s="283"/>
      <c r="AC19" s="286"/>
      <c r="AD19" s="282"/>
      <c r="AE19" s="286"/>
      <c r="AF19" s="282"/>
      <c r="AG19" s="283"/>
      <c r="AH19" s="283"/>
      <c r="AI19" s="284" t="s">
        <v>276</v>
      </c>
      <c r="AJ19" s="284" t="s">
        <v>276</v>
      </c>
      <c r="AK19" s="284" t="s">
        <v>276</v>
      </c>
      <c r="AL19" s="283"/>
      <c r="AM19" s="285" t="s">
        <v>276</v>
      </c>
      <c r="AN19" s="188"/>
      <c r="AP19" s="483" t="s">
        <v>66</v>
      </c>
      <c r="AQ19" s="305">
        <f t="shared" si="3"/>
        <v>4</v>
      </c>
      <c r="AR19" s="305">
        <f t="shared" si="4"/>
        <v>3</v>
      </c>
      <c r="AS19" s="305">
        <f t="shared" si="5"/>
        <v>4.333333333333333</v>
      </c>
      <c r="AT19" s="305">
        <f t="shared" si="6"/>
        <v>2.3333333333333335</v>
      </c>
      <c r="AU19" s="305">
        <f t="shared" si="7"/>
        <v>2.3333333333333335</v>
      </c>
      <c r="AV19" s="306">
        <f t="shared" si="8"/>
        <v>1</v>
      </c>
      <c r="AW19" s="307">
        <f t="shared" si="9"/>
        <v>4</v>
      </c>
      <c r="AX19" s="305">
        <f t="shared" si="10"/>
        <v>3.6666666666666665</v>
      </c>
      <c r="AY19" s="305">
        <f t="shared" si="11"/>
        <v>3.6666666666666665</v>
      </c>
      <c r="AZ19" s="305">
        <f t="shared" si="12"/>
        <v>4</v>
      </c>
      <c r="BA19" s="306">
        <f t="shared" si="13"/>
        <v>4</v>
      </c>
      <c r="BB19" s="307">
        <f t="shared" si="14"/>
        <v>5</v>
      </c>
      <c r="BC19" s="305">
        <f t="shared" si="15"/>
        <v>4.666666666666667</v>
      </c>
      <c r="BD19" s="305">
        <f t="shared" si="16"/>
        <v>4</v>
      </c>
      <c r="BE19" s="305">
        <f t="shared" si="17"/>
        <v>5</v>
      </c>
      <c r="BF19" s="305">
        <f t="shared" si="18"/>
        <v>4.666666666666667</v>
      </c>
      <c r="BG19" s="305">
        <f t="shared" si="19"/>
        <v>4.666666666666667</v>
      </c>
      <c r="BH19" s="306">
        <f t="shared" si="20"/>
        <v>4.666666666666667</v>
      </c>
      <c r="BI19" s="307">
        <f t="shared" si="21"/>
        <v>3.6666666666666665</v>
      </c>
      <c r="BJ19" s="305">
        <f t="shared" si="22"/>
        <v>3.6666666666666665</v>
      </c>
      <c r="BK19" s="307">
        <f t="shared" si="23"/>
        <v>4.333333333333333</v>
      </c>
      <c r="BL19" s="305">
        <f t="shared" si="24"/>
        <v>4.666666666666667</v>
      </c>
      <c r="BM19" s="305">
        <f t="shared" si="25"/>
        <v>4.666666666666667</v>
      </c>
      <c r="BN19" s="305">
        <f t="shared" si="26"/>
        <v>3.6666666666666665</v>
      </c>
      <c r="BO19" s="305">
        <f t="shared" si="27"/>
        <v>3.6666666666666665</v>
      </c>
      <c r="BP19" s="305">
        <f t="shared" si="28"/>
        <v>3</v>
      </c>
      <c r="BQ19" s="305">
        <f t="shared" si="29"/>
        <v>4.333333333333333</v>
      </c>
      <c r="BR19" s="306">
        <f t="shared" si="30"/>
        <v>5</v>
      </c>
      <c r="BS19" s="307">
        <f t="shared" si="31"/>
        <v>2.8333333333333335</v>
      </c>
      <c r="BT19" s="305">
        <f t="shared" si="32"/>
        <v>3.8666666666666663</v>
      </c>
      <c r="BU19" s="305">
        <f t="shared" si="33"/>
        <v>4.666666666666667</v>
      </c>
      <c r="BV19" s="305">
        <f t="shared" si="34"/>
        <v>3.6666666666666665</v>
      </c>
      <c r="BW19" s="305">
        <f t="shared" si="35"/>
        <v>4.166666666666667</v>
      </c>
      <c r="BX19" s="305">
        <f t="shared" si="36"/>
        <v>3.84</v>
      </c>
      <c r="BY19" s="310">
        <f t="shared" si="37"/>
        <v>4</v>
      </c>
      <c r="BZ19" s="188"/>
      <c r="CA19" s="340">
        <f t="shared" si="38"/>
        <v>4</v>
      </c>
      <c r="CB19" s="341">
        <f t="shared" si="39"/>
        <v>4</v>
      </c>
      <c r="CC19" s="341">
        <f t="shared" si="40"/>
        <v>3</v>
      </c>
      <c r="CD19" s="341">
        <f t="shared" si="41"/>
        <v>1</v>
      </c>
      <c r="CE19" s="341">
        <f t="shared" si="42"/>
        <v>1</v>
      </c>
      <c r="CF19" s="341">
        <f t="shared" si="43"/>
        <v>1</v>
      </c>
      <c r="CG19" s="342">
        <f t="shared" si="44"/>
        <v>5</v>
      </c>
      <c r="CH19" s="341">
        <f t="shared" si="45"/>
        <v>5</v>
      </c>
      <c r="CI19" s="341">
        <f t="shared" si="46"/>
        <v>4</v>
      </c>
      <c r="CJ19" s="341">
        <f t="shared" si="47"/>
        <v>4</v>
      </c>
      <c r="CK19" s="343">
        <f t="shared" si="48"/>
        <v>4</v>
      </c>
      <c r="CL19" s="341">
        <f t="shared" si="49"/>
        <v>5</v>
      </c>
      <c r="CM19" s="341">
        <f t="shared" si="50"/>
        <v>5</v>
      </c>
      <c r="CN19" s="341">
        <f t="shared" si="51"/>
        <v>5</v>
      </c>
      <c r="CO19" s="341">
        <f t="shared" si="52"/>
        <v>5</v>
      </c>
      <c r="CP19" s="341">
        <f t="shared" si="53"/>
        <v>5</v>
      </c>
      <c r="CQ19" s="341">
        <f t="shared" si="54"/>
        <v>5</v>
      </c>
      <c r="CR19" s="341">
        <f t="shared" si="55"/>
        <v>4</v>
      </c>
      <c r="CS19" s="342">
        <f t="shared" si="56"/>
        <v>4</v>
      </c>
      <c r="CT19" s="343">
        <f t="shared" si="57"/>
        <v>4</v>
      </c>
      <c r="CU19" s="341">
        <f t="shared" si="58"/>
        <v>4</v>
      </c>
      <c r="CV19" s="341">
        <f t="shared" si="59"/>
        <v>4</v>
      </c>
      <c r="CW19" s="341">
        <f t="shared" si="60"/>
        <v>4</v>
      </c>
      <c r="CX19" s="341">
        <f t="shared" si="61"/>
        <v>1</v>
      </c>
      <c r="CY19" s="341">
        <f t="shared" si="62"/>
        <v>1</v>
      </c>
      <c r="CZ19" s="341"/>
      <c r="DA19" s="341">
        <f t="shared" si="64"/>
        <v>4</v>
      </c>
      <c r="DB19" s="344"/>
      <c r="DC19" s="340">
        <f t="shared" si="66"/>
        <v>2.3333333333333335</v>
      </c>
      <c r="DD19" s="341">
        <f t="shared" si="67"/>
        <v>4.4000000000000004</v>
      </c>
      <c r="DE19" s="341">
        <f t="shared" si="68"/>
        <v>4.8571428571428568</v>
      </c>
      <c r="DF19" s="341">
        <f t="shared" si="69"/>
        <v>4</v>
      </c>
      <c r="DG19" s="344">
        <f t="shared" si="70"/>
        <v>3</v>
      </c>
      <c r="DH19" s="345">
        <f t="shared" si="71"/>
        <v>3.7180952380952386</v>
      </c>
      <c r="DI19" s="346">
        <f t="shared" si="72"/>
        <v>1</v>
      </c>
      <c r="DJ19" s="216"/>
      <c r="DK19" s="340">
        <f t="shared" si="73"/>
        <v>4</v>
      </c>
      <c r="DL19" s="341">
        <f t="shared" si="74"/>
        <v>2.5</v>
      </c>
      <c r="DM19" s="341">
        <f t="shared" si="75"/>
        <v>5</v>
      </c>
      <c r="DN19" s="341">
        <f t="shared" si="76"/>
        <v>3</v>
      </c>
      <c r="DO19" s="341">
        <f t="shared" si="77"/>
        <v>3</v>
      </c>
      <c r="DP19" s="341">
        <f t="shared" si="78"/>
        <v>1</v>
      </c>
      <c r="DQ19" s="342">
        <f t="shared" si="79"/>
        <v>3.5</v>
      </c>
      <c r="DR19" s="341">
        <f t="shared" si="80"/>
        <v>3</v>
      </c>
      <c r="DS19" s="341">
        <f t="shared" si="81"/>
        <v>3.5</v>
      </c>
      <c r="DT19" s="341">
        <f t="shared" si="82"/>
        <v>4</v>
      </c>
      <c r="DU19" s="343">
        <f t="shared" si="83"/>
        <v>4</v>
      </c>
      <c r="DV19" s="341">
        <f t="shared" si="84"/>
        <v>5</v>
      </c>
      <c r="DW19" s="341">
        <f t="shared" si="85"/>
        <v>4.5</v>
      </c>
      <c r="DX19" s="341">
        <f t="shared" si="86"/>
        <v>3.5</v>
      </c>
      <c r="DY19" s="341"/>
      <c r="DZ19" s="341">
        <f t="shared" si="88"/>
        <v>4.5</v>
      </c>
      <c r="EA19" s="341">
        <f t="shared" si="89"/>
        <v>4.5</v>
      </c>
      <c r="EB19" s="341">
        <f t="shared" si="90"/>
        <v>5</v>
      </c>
      <c r="EC19" s="342">
        <f t="shared" si="91"/>
        <v>3.5</v>
      </c>
      <c r="ED19" s="343">
        <f t="shared" si="92"/>
        <v>3.5</v>
      </c>
      <c r="EE19" s="341">
        <f t="shared" si="93"/>
        <v>4.5</v>
      </c>
      <c r="EF19" s="341">
        <f t="shared" si="94"/>
        <v>5</v>
      </c>
      <c r="EG19" s="341">
        <f t="shared" si="95"/>
        <v>5</v>
      </c>
      <c r="EH19" s="341">
        <f t="shared" si="96"/>
        <v>5</v>
      </c>
      <c r="EI19" s="341">
        <f t="shared" si="97"/>
        <v>5</v>
      </c>
      <c r="EJ19" s="341">
        <f t="shared" si="98"/>
        <v>3</v>
      </c>
      <c r="EK19" s="341">
        <f t="shared" si="99"/>
        <v>4.5</v>
      </c>
      <c r="EL19" s="344">
        <f t="shared" si="100"/>
        <v>5</v>
      </c>
      <c r="EM19" s="340">
        <f t="shared" si="101"/>
        <v>3.0833333333333335</v>
      </c>
      <c r="EN19" s="341">
        <f t="shared" si="102"/>
        <v>3.6</v>
      </c>
      <c r="EO19" s="341">
        <f t="shared" si="103"/>
        <v>4.5</v>
      </c>
      <c r="EP19" s="341">
        <f t="shared" si="104"/>
        <v>3.5</v>
      </c>
      <c r="EQ19" s="344">
        <f t="shared" si="105"/>
        <v>4.625</v>
      </c>
      <c r="ER19" s="345">
        <f t="shared" si="106"/>
        <v>3.8616666666666668</v>
      </c>
      <c r="ES19" s="346">
        <f t="shared" si="107"/>
        <v>3</v>
      </c>
      <c r="ET19" s="187"/>
      <c r="EU19" s="356">
        <f t="shared" si="108"/>
        <v>3.7180952380952386</v>
      </c>
      <c r="EV19" s="357">
        <f t="shared" si="109"/>
        <v>3.8616666666666668</v>
      </c>
      <c r="EW19" s="358">
        <f t="shared" si="110"/>
        <v>2.3333333333333335</v>
      </c>
      <c r="EX19" s="358">
        <f t="shared" si="111"/>
        <v>3.0833333333333335</v>
      </c>
      <c r="EY19" s="359">
        <f t="shared" si="112"/>
        <v>4.4000000000000004</v>
      </c>
      <c r="EZ19" s="358">
        <f t="shared" si="113"/>
        <v>3.6</v>
      </c>
      <c r="FA19" s="359">
        <f t="shared" si="114"/>
        <v>4.8571428571428568</v>
      </c>
      <c r="FB19" s="360">
        <f t="shared" si="115"/>
        <v>4.5</v>
      </c>
      <c r="FC19" s="358">
        <f t="shared" si="116"/>
        <v>4</v>
      </c>
      <c r="FD19" s="360">
        <f t="shared" si="117"/>
        <v>3.5</v>
      </c>
      <c r="FE19" s="358">
        <f t="shared" si="118"/>
        <v>3</v>
      </c>
      <c r="FF19" s="361">
        <f t="shared" si="119"/>
        <v>4.625</v>
      </c>
      <c r="FG19" s="50"/>
    </row>
    <row r="20" spans="2:163" s="1" customFormat="1" ht="30" customHeight="1" x14ac:dyDescent="0.25">
      <c r="B20" s="277">
        <v>16</v>
      </c>
      <c r="C20" s="278">
        <v>43538</v>
      </c>
      <c r="D20" s="279" t="s">
        <v>204</v>
      </c>
      <c r="E20" s="279" t="s">
        <v>49</v>
      </c>
      <c r="F20" s="299" t="s">
        <v>280</v>
      </c>
      <c r="G20" s="264" t="s">
        <v>45</v>
      </c>
      <c r="H20" s="241" t="s">
        <v>214</v>
      </c>
      <c r="I20" s="280" t="s">
        <v>78</v>
      </c>
      <c r="J20" s="281" t="s">
        <v>330</v>
      </c>
      <c r="K20" s="280" t="s">
        <v>220</v>
      </c>
      <c r="L20" s="282">
        <v>3</v>
      </c>
      <c r="M20" s="283">
        <v>1</v>
      </c>
      <c r="N20" s="283">
        <v>1</v>
      </c>
      <c r="O20" s="284">
        <v>5</v>
      </c>
      <c r="P20" s="284">
        <v>5</v>
      </c>
      <c r="Q20" s="285">
        <v>1</v>
      </c>
      <c r="R20" s="282">
        <v>4</v>
      </c>
      <c r="S20" s="284">
        <v>1</v>
      </c>
      <c r="T20" s="283">
        <v>1</v>
      </c>
      <c r="U20" s="283">
        <v>3</v>
      </c>
      <c r="V20" s="286">
        <v>1</v>
      </c>
      <c r="W20" s="282">
        <v>2</v>
      </c>
      <c r="X20" s="283">
        <v>2</v>
      </c>
      <c r="Y20" s="283">
        <v>2</v>
      </c>
      <c r="Z20" s="284">
        <v>1</v>
      </c>
      <c r="AA20" s="283">
        <v>4</v>
      </c>
      <c r="AB20" s="283">
        <v>4</v>
      </c>
      <c r="AC20" s="286">
        <v>3</v>
      </c>
      <c r="AD20" s="282">
        <v>1</v>
      </c>
      <c r="AE20" s="286">
        <v>5</v>
      </c>
      <c r="AF20" s="282">
        <v>4</v>
      </c>
      <c r="AG20" s="283">
        <v>4</v>
      </c>
      <c r="AH20" s="283">
        <v>1</v>
      </c>
      <c r="AI20" s="284">
        <v>1</v>
      </c>
      <c r="AJ20" s="284">
        <v>1</v>
      </c>
      <c r="AK20" s="284">
        <v>1</v>
      </c>
      <c r="AL20" s="283">
        <v>2</v>
      </c>
      <c r="AM20" s="285">
        <v>1</v>
      </c>
      <c r="AN20" s="188"/>
      <c r="AO20" s="213"/>
      <c r="AP20" s="483" t="s">
        <v>62</v>
      </c>
      <c r="AQ20" s="305">
        <f t="shared" si="3"/>
        <v>3.5</v>
      </c>
      <c r="AR20" s="305">
        <f t="shared" si="4"/>
        <v>3</v>
      </c>
      <c r="AS20" s="305">
        <f t="shared" si="5"/>
        <v>3.5</v>
      </c>
      <c r="AT20" s="305">
        <f t="shared" si="6"/>
        <v>5</v>
      </c>
      <c r="AU20" s="305">
        <f t="shared" si="7"/>
        <v>1</v>
      </c>
      <c r="AV20" s="306">
        <f t="shared" si="8"/>
        <v>1</v>
      </c>
      <c r="AW20" s="307">
        <f t="shared" si="9"/>
        <v>3</v>
      </c>
      <c r="AX20" s="305">
        <f t="shared" si="10"/>
        <v>1</v>
      </c>
      <c r="AY20" s="305">
        <f t="shared" si="11"/>
        <v>3</v>
      </c>
      <c r="AZ20" s="305">
        <f t="shared" si="12"/>
        <v>3</v>
      </c>
      <c r="BA20" s="306">
        <f t="shared" si="13"/>
        <v>2</v>
      </c>
      <c r="BB20" s="307">
        <f t="shared" si="14"/>
        <v>1</v>
      </c>
      <c r="BC20" s="305">
        <f t="shared" si="15"/>
        <v>4</v>
      </c>
      <c r="BD20" s="305">
        <f t="shared" si="16"/>
        <v>3</v>
      </c>
      <c r="BE20" s="305">
        <f t="shared" si="17"/>
        <v>1</v>
      </c>
      <c r="BF20" s="305">
        <f t="shared" si="18"/>
        <v>4</v>
      </c>
      <c r="BG20" s="305">
        <f t="shared" si="19"/>
        <v>2</v>
      </c>
      <c r="BH20" s="306">
        <f t="shared" si="20"/>
        <v>2</v>
      </c>
      <c r="BI20" s="307">
        <f t="shared" si="21"/>
        <v>2</v>
      </c>
      <c r="BJ20" s="305">
        <f t="shared" si="22"/>
        <v>3</v>
      </c>
      <c r="BK20" s="307">
        <f t="shared" si="23"/>
        <v>3</v>
      </c>
      <c r="BL20" s="305">
        <f t="shared" si="24"/>
        <v>1</v>
      </c>
      <c r="BM20" s="305">
        <f t="shared" si="25"/>
        <v>1</v>
      </c>
      <c r="BN20" s="305">
        <f t="shared" si="26"/>
        <v>1</v>
      </c>
      <c r="BO20" s="305">
        <f t="shared" si="27"/>
        <v>1</v>
      </c>
      <c r="BP20" s="305">
        <f t="shared" si="28"/>
        <v>5</v>
      </c>
      <c r="BQ20" s="305">
        <f t="shared" si="29"/>
        <v>1</v>
      </c>
      <c r="BR20" s="306">
        <f t="shared" si="30"/>
        <v>1</v>
      </c>
      <c r="BS20" s="307">
        <f t="shared" si="31"/>
        <v>2.8333333333333335</v>
      </c>
      <c r="BT20" s="305">
        <f t="shared" si="32"/>
        <v>2.4</v>
      </c>
      <c r="BU20" s="305">
        <f t="shared" si="33"/>
        <v>2.4285714285714284</v>
      </c>
      <c r="BV20" s="305">
        <f t="shared" si="34"/>
        <v>2.5</v>
      </c>
      <c r="BW20" s="305">
        <f t="shared" si="35"/>
        <v>1.75</v>
      </c>
      <c r="BX20" s="305">
        <f t="shared" si="36"/>
        <v>2.3823809523809523</v>
      </c>
      <c r="BY20" s="310">
        <f t="shared" si="37"/>
        <v>2</v>
      </c>
      <c r="BZ20" s="188"/>
      <c r="CA20" s="340">
        <f t="shared" si="38"/>
        <v>3.5</v>
      </c>
      <c r="CB20" s="341">
        <f t="shared" si="39"/>
        <v>3</v>
      </c>
      <c r="CC20" s="341">
        <f t="shared" si="40"/>
        <v>3.5</v>
      </c>
      <c r="CD20" s="341">
        <f t="shared" si="41"/>
        <v>5</v>
      </c>
      <c r="CE20" s="341">
        <f t="shared" si="42"/>
        <v>1</v>
      </c>
      <c r="CF20" s="341">
        <f t="shared" si="43"/>
        <v>1</v>
      </c>
      <c r="CG20" s="342">
        <f t="shared" si="44"/>
        <v>3</v>
      </c>
      <c r="CH20" s="341">
        <f t="shared" si="45"/>
        <v>1</v>
      </c>
      <c r="CI20" s="341">
        <f t="shared" si="46"/>
        <v>3</v>
      </c>
      <c r="CJ20" s="341">
        <f t="shared" si="47"/>
        <v>3</v>
      </c>
      <c r="CK20" s="343">
        <f t="shared" si="48"/>
        <v>2</v>
      </c>
      <c r="CL20" s="341">
        <f t="shared" si="49"/>
        <v>1</v>
      </c>
      <c r="CM20" s="341">
        <f t="shared" si="50"/>
        <v>4</v>
      </c>
      <c r="CN20" s="341">
        <f t="shared" si="51"/>
        <v>3</v>
      </c>
      <c r="CO20" s="341">
        <f t="shared" si="52"/>
        <v>1</v>
      </c>
      <c r="CP20" s="341">
        <f t="shared" si="53"/>
        <v>4</v>
      </c>
      <c r="CQ20" s="341">
        <f t="shared" si="54"/>
        <v>2</v>
      </c>
      <c r="CR20" s="341">
        <f t="shared" si="55"/>
        <v>2</v>
      </c>
      <c r="CS20" s="342">
        <f t="shared" si="56"/>
        <v>2</v>
      </c>
      <c r="CT20" s="343">
        <f t="shared" si="57"/>
        <v>3</v>
      </c>
      <c r="CU20" s="341">
        <f t="shared" si="58"/>
        <v>3</v>
      </c>
      <c r="CV20" s="341">
        <f t="shared" si="59"/>
        <v>1</v>
      </c>
      <c r="CW20" s="341">
        <f t="shared" si="60"/>
        <v>1</v>
      </c>
      <c r="CX20" s="341">
        <f t="shared" si="61"/>
        <v>1</v>
      </c>
      <c r="CY20" s="341">
        <f t="shared" si="62"/>
        <v>1</v>
      </c>
      <c r="CZ20" s="341">
        <f t="shared" si="63"/>
        <v>5</v>
      </c>
      <c r="DA20" s="341">
        <f t="shared" si="64"/>
        <v>1</v>
      </c>
      <c r="DB20" s="344">
        <f t="shared" si="65"/>
        <v>1</v>
      </c>
      <c r="DC20" s="340">
        <f t="shared" si="66"/>
        <v>2.8333333333333335</v>
      </c>
      <c r="DD20" s="341">
        <f t="shared" si="67"/>
        <v>2.4</v>
      </c>
      <c r="DE20" s="341">
        <f t="shared" si="68"/>
        <v>2.4285714285714284</v>
      </c>
      <c r="DF20" s="341">
        <f t="shared" si="69"/>
        <v>2.5</v>
      </c>
      <c r="DG20" s="344">
        <f t="shared" si="70"/>
        <v>1.75</v>
      </c>
      <c r="DH20" s="345">
        <f t="shared" si="71"/>
        <v>2.3823809523809523</v>
      </c>
      <c r="DI20" s="346">
        <f t="shared" si="72"/>
        <v>2</v>
      </c>
      <c r="DJ20" s="216"/>
      <c r="DK20" s="340"/>
      <c r="DL20" s="341"/>
      <c r="DM20" s="341"/>
      <c r="DN20" s="341"/>
      <c r="DO20" s="341"/>
      <c r="DP20" s="341"/>
      <c r="DQ20" s="342"/>
      <c r="DR20" s="341"/>
      <c r="DS20" s="341"/>
      <c r="DT20" s="341"/>
      <c r="DU20" s="343"/>
      <c r="DV20" s="341"/>
      <c r="DW20" s="341"/>
      <c r="DX20" s="341"/>
      <c r="DY20" s="341"/>
      <c r="DZ20" s="341"/>
      <c r="EA20" s="341"/>
      <c r="EB20" s="341"/>
      <c r="EC20" s="342"/>
      <c r="ED20" s="343"/>
      <c r="EE20" s="341"/>
      <c r="EF20" s="341"/>
      <c r="EG20" s="341"/>
      <c r="EH20" s="341"/>
      <c r="EI20" s="341"/>
      <c r="EJ20" s="341"/>
      <c r="EK20" s="341"/>
      <c r="EL20" s="344"/>
      <c r="EM20" s="340"/>
      <c r="EN20" s="341"/>
      <c r="EO20" s="341"/>
      <c r="EP20" s="341"/>
      <c r="EQ20" s="344"/>
      <c r="ER20" s="345"/>
      <c r="ES20" s="346">
        <f t="shared" si="107"/>
        <v>0</v>
      </c>
      <c r="ET20" s="187"/>
      <c r="EU20" s="356">
        <f t="shared" si="108"/>
        <v>2.3823809523809523</v>
      </c>
      <c r="EV20" s="357"/>
      <c r="EW20" s="358">
        <f t="shared" si="110"/>
        <v>2.8333333333333335</v>
      </c>
      <c r="EX20" s="358"/>
      <c r="EY20" s="359">
        <f t="shared" si="112"/>
        <v>2.4</v>
      </c>
      <c r="EZ20" s="358"/>
      <c r="FA20" s="359">
        <f t="shared" si="114"/>
        <v>2.4285714285714284</v>
      </c>
      <c r="FB20" s="360"/>
      <c r="FC20" s="358">
        <f t="shared" si="116"/>
        <v>2.5</v>
      </c>
      <c r="FD20" s="360"/>
      <c r="FE20" s="358">
        <f t="shared" si="118"/>
        <v>1.75</v>
      </c>
      <c r="FF20" s="361"/>
      <c r="FG20" s="50"/>
    </row>
    <row r="21" spans="2:163" s="1" customFormat="1" ht="30" customHeight="1" x14ac:dyDescent="0.25">
      <c r="B21" s="277">
        <v>17</v>
      </c>
      <c r="C21" s="278">
        <v>43538</v>
      </c>
      <c r="D21" s="279" t="s">
        <v>204</v>
      </c>
      <c r="E21" s="279" t="s">
        <v>49</v>
      </c>
      <c r="F21" s="299" t="s">
        <v>282</v>
      </c>
      <c r="G21" s="287" t="s">
        <v>45</v>
      </c>
      <c r="H21" s="241" t="s">
        <v>214</v>
      </c>
      <c r="I21" s="280" t="s">
        <v>58</v>
      </c>
      <c r="J21" s="281" t="s">
        <v>323</v>
      </c>
      <c r="K21" s="280" t="s">
        <v>219</v>
      </c>
      <c r="L21" s="282">
        <v>2</v>
      </c>
      <c r="M21" s="283">
        <v>1</v>
      </c>
      <c r="N21" s="283">
        <v>2</v>
      </c>
      <c r="O21" s="284">
        <v>5</v>
      </c>
      <c r="P21" s="284">
        <v>5</v>
      </c>
      <c r="Q21" s="285" t="s">
        <v>276</v>
      </c>
      <c r="R21" s="282">
        <v>2</v>
      </c>
      <c r="S21" s="284">
        <v>1</v>
      </c>
      <c r="T21" s="283">
        <v>1</v>
      </c>
      <c r="U21" s="283">
        <v>1</v>
      </c>
      <c r="V21" s="286">
        <v>1</v>
      </c>
      <c r="W21" s="282">
        <v>2</v>
      </c>
      <c r="X21" s="283">
        <v>2</v>
      </c>
      <c r="Y21" s="283">
        <v>3</v>
      </c>
      <c r="Z21" s="284" t="s">
        <v>276</v>
      </c>
      <c r="AA21" s="283">
        <v>2</v>
      </c>
      <c r="AB21" s="283">
        <v>4</v>
      </c>
      <c r="AC21" s="286">
        <v>2</v>
      </c>
      <c r="AD21" s="282">
        <v>2</v>
      </c>
      <c r="AE21" s="286">
        <v>3</v>
      </c>
      <c r="AF21" s="282">
        <v>1</v>
      </c>
      <c r="AG21" s="283">
        <v>2</v>
      </c>
      <c r="AH21" s="283">
        <v>2</v>
      </c>
      <c r="AI21" s="284">
        <v>1</v>
      </c>
      <c r="AJ21" s="284">
        <v>1</v>
      </c>
      <c r="AK21" s="284">
        <v>5</v>
      </c>
      <c r="AL21" s="283">
        <v>2</v>
      </c>
      <c r="AM21" s="285" t="s">
        <v>276</v>
      </c>
      <c r="AN21" s="188"/>
      <c r="AO21" s="213"/>
      <c r="AP21" s="483" t="s">
        <v>54</v>
      </c>
      <c r="AQ21" s="305">
        <f t="shared" si="3"/>
        <v>3.3333333333333335</v>
      </c>
      <c r="AR21" s="305">
        <f t="shared" si="4"/>
        <v>3</v>
      </c>
      <c r="AS21" s="305">
        <f t="shared" si="5"/>
        <v>4</v>
      </c>
      <c r="AT21" s="305">
        <f t="shared" si="6"/>
        <v>3.6666666666666665</v>
      </c>
      <c r="AU21" s="305">
        <f t="shared" si="7"/>
        <v>3.6666666666666665</v>
      </c>
      <c r="AV21" s="306">
        <f t="shared" si="8"/>
        <v>5</v>
      </c>
      <c r="AW21" s="307">
        <f t="shared" si="9"/>
        <v>5</v>
      </c>
      <c r="AX21" s="305">
        <f t="shared" si="10"/>
        <v>2.3333333333333335</v>
      </c>
      <c r="AY21" s="305">
        <f t="shared" si="11"/>
        <v>3.3333333333333335</v>
      </c>
      <c r="AZ21" s="305">
        <f t="shared" si="12"/>
        <v>4</v>
      </c>
      <c r="BA21" s="306">
        <f t="shared" si="13"/>
        <v>4.666666666666667</v>
      </c>
      <c r="BB21" s="307">
        <f t="shared" si="14"/>
        <v>5</v>
      </c>
      <c r="BC21" s="305">
        <f t="shared" si="15"/>
        <v>5</v>
      </c>
      <c r="BD21" s="305">
        <f t="shared" si="16"/>
        <v>5</v>
      </c>
      <c r="BE21" s="305">
        <f t="shared" si="17"/>
        <v>5</v>
      </c>
      <c r="BF21" s="305">
        <f t="shared" si="18"/>
        <v>5</v>
      </c>
      <c r="BG21" s="305">
        <f t="shared" si="19"/>
        <v>5</v>
      </c>
      <c r="BH21" s="306">
        <f t="shared" si="20"/>
        <v>5</v>
      </c>
      <c r="BI21" s="307">
        <f t="shared" si="21"/>
        <v>3.3333333333333335</v>
      </c>
      <c r="BJ21" s="305">
        <f t="shared" si="22"/>
        <v>4.333333333333333</v>
      </c>
      <c r="BK21" s="307">
        <f t="shared" si="23"/>
        <v>5</v>
      </c>
      <c r="BL21" s="305">
        <f t="shared" si="24"/>
        <v>3.6666666666666665</v>
      </c>
      <c r="BM21" s="305">
        <f t="shared" si="25"/>
        <v>3.3333333333333335</v>
      </c>
      <c r="BN21" s="305">
        <f t="shared" si="26"/>
        <v>3</v>
      </c>
      <c r="BO21" s="305">
        <f t="shared" si="27"/>
        <v>3</v>
      </c>
      <c r="BP21" s="305">
        <f t="shared" si="28"/>
        <v>5</v>
      </c>
      <c r="BQ21" s="305">
        <f t="shared" si="29"/>
        <v>4</v>
      </c>
      <c r="BR21" s="306">
        <f t="shared" si="30"/>
        <v>5</v>
      </c>
      <c r="BS21" s="307">
        <f t="shared" si="31"/>
        <v>3.7777777777777781</v>
      </c>
      <c r="BT21" s="305">
        <f t="shared" si="32"/>
        <v>3.8666666666666671</v>
      </c>
      <c r="BU21" s="305">
        <f t="shared" si="33"/>
        <v>5</v>
      </c>
      <c r="BV21" s="305">
        <f t="shared" si="34"/>
        <v>3.833333333333333</v>
      </c>
      <c r="BW21" s="305">
        <f t="shared" si="35"/>
        <v>4</v>
      </c>
      <c r="BX21" s="305">
        <f t="shared" si="36"/>
        <v>4.0955555555555554</v>
      </c>
      <c r="BY21" s="310">
        <f t="shared" si="37"/>
        <v>3</v>
      </c>
      <c r="BZ21" s="188"/>
      <c r="CA21" s="340">
        <f t="shared" si="38"/>
        <v>3</v>
      </c>
      <c r="CB21" s="341">
        <f t="shared" si="39"/>
        <v>2.5</v>
      </c>
      <c r="CC21" s="341">
        <f t="shared" si="40"/>
        <v>4.5</v>
      </c>
      <c r="CD21" s="341">
        <f t="shared" si="41"/>
        <v>5</v>
      </c>
      <c r="CE21" s="341">
        <f t="shared" si="42"/>
        <v>5</v>
      </c>
      <c r="CF21" s="341">
        <f t="shared" si="43"/>
        <v>5</v>
      </c>
      <c r="CG21" s="342">
        <f t="shared" si="44"/>
        <v>5</v>
      </c>
      <c r="CH21" s="341">
        <f t="shared" si="45"/>
        <v>3</v>
      </c>
      <c r="CI21" s="341">
        <f t="shared" si="46"/>
        <v>3</v>
      </c>
      <c r="CJ21" s="341">
        <f t="shared" si="47"/>
        <v>4</v>
      </c>
      <c r="CK21" s="343">
        <f t="shared" si="48"/>
        <v>5</v>
      </c>
      <c r="CL21" s="341">
        <f t="shared" si="49"/>
        <v>5</v>
      </c>
      <c r="CM21" s="341">
        <f t="shared" si="50"/>
        <v>5</v>
      </c>
      <c r="CN21" s="341">
        <f t="shared" si="51"/>
        <v>5</v>
      </c>
      <c r="CO21" s="341">
        <f t="shared" si="52"/>
        <v>5</v>
      </c>
      <c r="CP21" s="341">
        <f t="shared" si="53"/>
        <v>5</v>
      </c>
      <c r="CQ21" s="341">
        <f t="shared" si="54"/>
        <v>5.5</v>
      </c>
      <c r="CR21" s="341">
        <f t="shared" si="55"/>
        <v>5.5</v>
      </c>
      <c r="CS21" s="342">
        <f t="shared" si="56"/>
        <v>2.5</v>
      </c>
      <c r="CT21" s="343">
        <f t="shared" si="57"/>
        <v>4</v>
      </c>
      <c r="CU21" s="341">
        <f t="shared" si="58"/>
        <v>5</v>
      </c>
      <c r="CV21" s="341">
        <f t="shared" si="59"/>
        <v>3</v>
      </c>
      <c r="CW21" s="341">
        <f t="shared" si="60"/>
        <v>4</v>
      </c>
      <c r="CX21" s="341">
        <f t="shared" si="61"/>
        <v>1</v>
      </c>
      <c r="CY21" s="341">
        <f t="shared" si="62"/>
        <v>1</v>
      </c>
      <c r="CZ21" s="341">
        <f t="shared" si="63"/>
        <v>5</v>
      </c>
      <c r="DA21" s="341">
        <f t="shared" si="64"/>
        <v>4</v>
      </c>
      <c r="DB21" s="344">
        <f t="shared" si="65"/>
        <v>5</v>
      </c>
      <c r="DC21" s="340">
        <f t="shared" si="66"/>
        <v>4.166666666666667</v>
      </c>
      <c r="DD21" s="341">
        <f t="shared" si="67"/>
        <v>4</v>
      </c>
      <c r="DE21" s="341">
        <f t="shared" si="68"/>
        <v>5.1428571428571432</v>
      </c>
      <c r="DF21" s="341">
        <f t="shared" si="69"/>
        <v>3.25</v>
      </c>
      <c r="DG21" s="344">
        <f t="shared" si="70"/>
        <v>3.5</v>
      </c>
      <c r="DH21" s="345">
        <f t="shared" si="71"/>
        <v>4.0119047619047619</v>
      </c>
      <c r="DI21" s="346">
        <f t="shared" si="72"/>
        <v>2</v>
      </c>
      <c r="DJ21" s="216"/>
      <c r="DK21" s="340">
        <f t="shared" si="73"/>
        <v>4</v>
      </c>
      <c r="DL21" s="341">
        <f t="shared" si="74"/>
        <v>4</v>
      </c>
      <c r="DM21" s="341">
        <f t="shared" si="75"/>
        <v>3</v>
      </c>
      <c r="DN21" s="341">
        <f t="shared" si="76"/>
        <v>1</v>
      </c>
      <c r="DO21" s="341">
        <f t="shared" si="77"/>
        <v>1</v>
      </c>
      <c r="DP21" s="341">
        <f t="shared" si="78"/>
        <v>5</v>
      </c>
      <c r="DQ21" s="342">
        <f t="shared" si="79"/>
        <v>5</v>
      </c>
      <c r="DR21" s="341">
        <f t="shared" si="80"/>
        <v>1</v>
      </c>
      <c r="DS21" s="341">
        <f t="shared" si="81"/>
        <v>4</v>
      </c>
      <c r="DT21" s="341">
        <f t="shared" si="82"/>
        <v>4</v>
      </c>
      <c r="DU21" s="343">
        <f t="shared" si="83"/>
        <v>4</v>
      </c>
      <c r="DV21" s="341">
        <f t="shared" si="84"/>
        <v>5</v>
      </c>
      <c r="DW21" s="341">
        <f t="shared" si="85"/>
        <v>5</v>
      </c>
      <c r="DX21" s="341">
        <f t="shared" si="86"/>
        <v>5</v>
      </c>
      <c r="DY21" s="341">
        <f t="shared" si="87"/>
        <v>5</v>
      </c>
      <c r="DZ21" s="341">
        <f t="shared" si="88"/>
        <v>5</v>
      </c>
      <c r="EA21" s="341">
        <f t="shared" si="89"/>
        <v>4</v>
      </c>
      <c r="EB21" s="341">
        <f t="shared" si="90"/>
        <v>4</v>
      </c>
      <c r="EC21" s="342">
        <f t="shared" si="91"/>
        <v>5</v>
      </c>
      <c r="ED21" s="343">
        <f t="shared" si="92"/>
        <v>5</v>
      </c>
      <c r="EE21" s="341">
        <f t="shared" si="93"/>
        <v>5</v>
      </c>
      <c r="EF21" s="341">
        <f t="shared" si="94"/>
        <v>5</v>
      </c>
      <c r="EG21" s="341">
        <f t="shared" si="95"/>
        <v>2</v>
      </c>
      <c r="EH21" s="341">
        <f t="shared" si="96"/>
        <v>5</v>
      </c>
      <c r="EI21" s="341">
        <f t="shared" si="97"/>
        <v>5</v>
      </c>
      <c r="EJ21" s="341">
        <f t="shared" si="98"/>
        <v>5</v>
      </c>
      <c r="EK21" s="341">
        <f t="shared" si="99"/>
        <v>4</v>
      </c>
      <c r="EL21" s="344">
        <f t="shared" si="100"/>
        <v>5</v>
      </c>
      <c r="EM21" s="340">
        <f t="shared" si="101"/>
        <v>3</v>
      </c>
      <c r="EN21" s="341">
        <f t="shared" si="102"/>
        <v>3.6</v>
      </c>
      <c r="EO21" s="341">
        <f t="shared" si="103"/>
        <v>4.7142857142857144</v>
      </c>
      <c r="EP21" s="341">
        <f t="shared" si="104"/>
        <v>5</v>
      </c>
      <c r="EQ21" s="344">
        <f t="shared" si="105"/>
        <v>4.5</v>
      </c>
      <c r="ER21" s="345">
        <f t="shared" si="106"/>
        <v>4.1628571428571428</v>
      </c>
      <c r="ES21" s="346">
        <f t="shared" si="107"/>
        <v>1</v>
      </c>
      <c r="ET21" s="187"/>
      <c r="EU21" s="356">
        <f t="shared" si="108"/>
        <v>4.0119047619047619</v>
      </c>
      <c r="EV21" s="357">
        <f t="shared" si="109"/>
        <v>4.1628571428571428</v>
      </c>
      <c r="EW21" s="358">
        <f t="shared" si="110"/>
        <v>4.166666666666667</v>
      </c>
      <c r="EX21" s="358">
        <f t="shared" si="111"/>
        <v>3</v>
      </c>
      <c r="EY21" s="359">
        <f t="shared" si="112"/>
        <v>4</v>
      </c>
      <c r="EZ21" s="358">
        <f t="shared" si="113"/>
        <v>3.6</v>
      </c>
      <c r="FA21" s="359">
        <f t="shared" si="114"/>
        <v>5.1428571428571432</v>
      </c>
      <c r="FB21" s="360">
        <f t="shared" si="115"/>
        <v>4.7142857142857144</v>
      </c>
      <c r="FC21" s="358">
        <f t="shared" si="116"/>
        <v>3.25</v>
      </c>
      <c r="FD21" s="360">
        <f t="shared" si="117"/>
        <v>5</v>
      </c>
      <c r="FE21" s="358">
        <f t="shared" si="118"/>
        <v>3.5</v>
      </c>
      <c r="FF21" s="361">
        <f t="shared" si="119"/>
        <v>4.5</v>
      </c>
      <c r="FG21" s="50"/>
    </row>
    <row r="22" spans="2:163" s="1" customFormat="1" ht="30" customHeight="1" x14ac:dyDescent="0.25">
      <c r="B22" s="277">
        <v>18</v>
      </c>
      <c r="C22" s="278">
        <v>43538</v>
      </c>
      <c r="D22" s="279" t="s">
        <v>206</v>
      </c>
      <c r="E22" s="279" t="s">
        <v>48</v>
      </c>
      <c r="F22" s="299" t="s">
        <v>281</v>
      </c>
      <c r="G22" s="264" t="s">
        <v>212</v>
      </c>
      <c r="H22" s="241" t="s">
        <v>214</v>
      </c>
      <c r="I22" s="280" t="s">
        <v>63</v>
      </c>
      <c r="J22" s="281" t="s">
        <v>326</v>
      </c>
      <c r="K22" s="280" t="s">
        <v>220</v>
      </c>
      <c r="L22" s="282">
        <v>5</v>
      </c>
      <c r="M22" s="283">
        <v>6</v>
      </c>
      <c r="N22" s="283">
        <v>5</v>
      </c>
      <c r="O22" s="284">
        <v>1</v>
      </c>
      <c r="P22" s="284">
        <v>1</v>
      </c>
      <c r="Q22" s="285">
        <v>1</v>
      </c>
      <c r="R22" s="282">
        <v>6</v>
      </c>
      <c r="S22" s="284">
        <v>1</v>
      </c>
      <c r="T22" s="283">
        <v>5</v>
      </c>
      <c r="U22" s="283">
        <v>6</v>
      </c>
      <c r="V22" s="286">
        <v>5</v>
      </c>
      <c r="W22" s="282">
        <v>4</v>
      </c>
      <c r="X22" s="283">
        <v>3</v>
      </c>
      <c r="Y22" s="283">
        <v>3</v>
      </c>
      <c r="Z22" s="284">
        <v>5</v>
      </c>
      <c r="AA22" s="283">
        <v>5</v>
      </c>
      <c r="AB22" s="283">
        <v>5</v>
      </c>
      <c r="AC22" s="286">
        <v>5</v>
      </c>
      <c r="AD22" s="282">
        <v>3</v>
      </c>
      <c r="AE22" s="286">
        <v>5</v>
      </c>
      <c r="AF22" s="282">
        <v>5</v>
      </c>
      <c r="AG22" s="283">
        <v>4</v>
      </c>
      <c r="AH22" s="283">
        <v>4</v>
      </c>
      <c r="AI22" s="284">
        <v>5</v>
      </c>
      <c r="AJ22" s="284">
        <v>5</v>
      </c>
      <c r="AK22" s="284">
        <v>5</v>
      </c>
      <c r="AL22" s="283">
        <v>4</v>
      </c>
      <c r="AM22" s="285" t="s">
        <v>276</v>
      </c>
      <c r="AN22" s="188"/>
      <c r="AO22" s="213"/>
      <c r="AP22" s="483" t="s">
        <v>71</v>
      </c>
      <c r="AQ22" s="305">
        <f t="shared" si="3"/>
        <v>3.6666666666666665</v>
      </c>
      <c r="AR22" s="305">
        <f t="shared" si="4"/>
        <v>2</v>
      </c>
      <c r="AS22" s="305">
        <f t="shared" si="5"/>
        <v>3</v>
      </c>
      <c r="AT22" s="305">
        <f t="shared" si="6"/>
        <v>3.6666666666666665</v>
      </c>
      <c r="AU22" s="305">
        <f t="shared" si="7"/>
        <v>2.3333333333333335</v>
      </c>
      <c r="AV22" s="306">
        <f t="shared" si="8"/>
        <v>2.3333333333333335</v>
      </c>
      <c r="AW22" s="307">
        <f t="shared" si="9"/>
        <v>3.6666666666666665</v>
      </c>
      <c r="AX22" s="305">
        <f t="shared" si="10"/>
        <v>2.3333333333333335</v>
      </c>
      <c r="AY22" s="305">
        <f t="shared" si="11"/>
        <v>3.3333333333333335</v>
      </c>
      <c r="AZ22" s="305">
        <f t="shared" si="12"/>
        <v>3.6666666666666665</v>
      </c>
      <c r="BA22" s="306">
        <f t="shared" si="13"/>
        <v>3</v>
      </c>
      <c r="BB22" s="307">
        <f t="shared" si="14"/>
        <v>2.6666666666666665</v>
      </c>
      <c r="BC22" s="305">
        <f t="shared" si="15"/>
        <v>3.6666666666666665</v>
      </c>
      <c r="BD22" s="305">
        <f t="shared" si="16"/>
        <v>3.6666666666666665</v>
      </c>
      <c r="BE22" s="305">
        <f t="shared" si="17"/>
        <v>3.6666666666666665</v>
      </c>
      <c r="BF22" s="305">
        <f t="shared" si="18"/>
        <v>3</v>
      </c>
      <c r="BG22" s="305">
        <f t="shared" si="19"/>
        <v>3</v>
      </c>
      <c r="BH22" s="306">
        <f t="shared" si="20"/>
        <v>3.3333333333333335</v>
      </c>
      <c r="BI22" s="307">
        <f t="shared" si="21"/>
        <v>2.3333333333333335</v>
      </c>
      <c r="BJ22" s="305">
        <f t="shared" si="22"/>
        <v>2.3333333333333335</v>
      </c>
      <c r="BK22" s="307">
        <f t="shared" si="23"/>
        <v>3.6666666666666665</v>
      </c>
      <c r="BL22" s="305">
        <f t="shared" si="24"/>
        <v>2</v>
      </c>
      <c r="BM22" s="305">
        <f t="shared" si="25"/>
        <v>2.3333333333333335</v>
      </c>
      <c r="BN22" s="305">
        <f t="shared" si="26"/>
        <v>5</v>
      </c>
      <c r="BO22" s="305">
        <f t="shared" si="27"/>
        <v>2.3333333333333335</v>
      </c>
      <c r="BP22" s="305">
        <f t="shared" si="28"/>
        <v>3.6666666666666665</v>
      </c>
      <c r="BQ22" s="305">
        <f t="shared" si="29"/>
        <v>2.6666666666666665</v>
      </c>
      <c r="BR22" s="306">
        <f t="shared" si="30"/>
        <v>3.6666666666666665</v>
      </c>
      <c r="BS22" s="307">
        <f t="shared" si="31"/>
        <v>2.8333333333333335</v>
      </c>
      <c r="BT22" s="305">
        <f t="shared" si="32"/>
        <v>3.2</v>
      </c>
      <c r="BU22" s="305">
        <f t="shared" si="33"/>
        <v>3.2857142857142851</v>
      </c>
      <c r="BV22" s="305">
        <f t="shared" si="34"/>
        <v>2.3333333333333335</v>
      </c>
      <c r="BW22" s="305">
        <f t="shared" si="35"/>
        <v>3.166666666666667</v>
      </c>
      <c r="BX22" s="305">
        <f t="shared" si="36"/>
        <v>2.9638095238095241</v>
      </c>
      <c r="BY22" s="310">
        <f t="shared" si="37"/>
        <v>3</v>
      </c>
      <c r="BZ22" s="188"/>
      <c r="CA22" s="340">
        <f t="shared" si="38"/>
        <v>3.5</v>
      </c>
      <c r="CB22" s="341">
        <f t="shared" si="39"/>
        <v>1.5</v>
      </c>
      <c r="CC22" s="341">
        <f t="shared" si="40"/>
        <v>3</v>
      </c>
      <c r="CD22" s="341">
        <f t="shared" si="41"/>
        <v>3</v>
      </c>
      <c r="CE22" s="341">
        <f t="shared" si="42"/>
        <v>1</v>
      </c>
      <c r="CF22" s="341">
        <f t="shared" si="43"/>
        <v>1</v>
      </c>
      <c r="CG22" s="342">
        <f t="shared" si="44"/>
        <v>4</v>
      </c>
      <c r="CH22" s="341">
        <f t="shared" si="45"/>
        <v>1</v>
      </c>
      <c r="CI22" s="341">
        <f t="shared" si="46"/>
        <v>3.5</v>
      </c>
      <c r="CJ22" s="341">
        <f t="shared" si="47"/>
        <v>3.5</v>
      </c>
      <c r="CK22" s="343">
        <f t="shared" si="48"/>
        <v>2.5</v>
      </c>
      <c r="CL22" s="341">
        <f t="shared" si="49"/>
        <v>2</v>
      </c>
      <c r="CM22" s="341">
        <f t="shared" si="50"/>
        <v>3.5</v>
      </c>
      <c r="CN22" s="341">
        <f t="shared" si="51"/>
        <v>3.5</v>
      </c>
      <c r="CO22" s="341">
        <f t="shared" si="52"/>
        <v>3</v>
      </c>
      <c r="CP22" s="341">
        <f t="shared" si="53"/>
        <v>2.5</v>
      </c>
      <c r="CQ22" s="341">
        <f t="shared" si="54"/>
        <v>2.5</v>
      </c>
      <c r="CR22" s="341">
        <f t="shared" si="55"/>
        <v>3</v>
      </c>
      <c r="CS22" s="342">
        <f t="shared" si="56"/>
        <v>1.5</v>
      </c>
      <c r="CT22" s="343">
        <f t="shared" si="57"/>
        <v>1.5</v>
      </c>
      <c r="CU22" s="341">
        <f t="shared" si="58"/>
        <v>3.5</v>
      </c>
      <c r="CV22" s="341">
        <f t="shared" si="59"/>
        <v>1</v>
      </c>
      <c r="CW22" s="341">
        <f t="shared" si="60"/>
        <v>1.5</v>
      </c>
      <c r="CX22" s="341">
        <f t="shared" si="61"/>
        <v>5</v>
      </c>
      <c r="CY22" s="341">
        <f t="shared" si="62"/>
        <v>3</v>
      </c>
      <c r="CZ22" s="341">
        <f t="shared" si="63"/>
        <v>5</v>
      </c>
      <c r="DA22" s="341">
        <f t="shared" si="64"/>
        <v>2</v>
      </c>
      <c r="DB22" s="344">
        <f t="shared" si="65"/>
        <v>3</v>
      </c>
      <c r="DC22" s="340">
        <f t="shared" si="66"/>
        <v>2.1666666666666665</v>
      </c>
      <c r="DD22" s="341">
        <f t="shared" si="67"/>
        <v>2.9</v>
      </c>
      <c r="DE22" s="341">
        <f t="shared" si="68"/>
        <v>2.8571428571428572</v>
      </c>
      <c r="DF22" s="341">
        <f t="shared" si="69"/>
        <v>1.5</v>
      </c>
      <c r="DG22" s="344">
        <f t="shared" si="70"/>
        <v>3</v>
      </c>
      <c r="DH22" s="345">
        <f t="shared" si="71"/>
        <v>2.4847619047619047</v>
      </c>
      <c r="DI22" s="346">
        <f t="shared" si="72"/>
        <v>2</v>
      </c>
      <c r="DJ22" s="216"/>
      <c r="DK22" s="340">
        <f t="shared" si="73"/>
        <v>4</v>
      </c>
      <c r="DL22" s="341">
        <f t="shared" si="74"/>
        <v>3</v>
      </c>
      <c r="DM22" s="341">
        <f t="shared" si="75"/>
        <v>3</v>
      </c>
      <c r="DN22" s="341">
        <f t="shared" si="76"/>
        <v>5</v>
      </c>
      <c r="DO22" s="341">
        <f t="shared" si="77"/>
        <v>5</v>
      </c>
      <c r="DP22" s="341">
        <f t="shared" si="78"/>
        <v>5</v>
      </c>
      <c r="DQ22" s="342">
        <f t="shared" si="79"/>
        <v>3</v>
      </c>
      <c r="DR22" s="341">
        <f t="shared" si="80"/>
        <v>5</v>
      </c>
      <c r="DS22" s="341">
        <f t="shared" si="81"/>
        <v>3</v>
      </c>
      <c r="DT22" s="341">
        <f t="shared" si="82"/>
        <v>4</v>
      </c>
      <c r="DU22" s="343">
        <f t="shared" si="83"/>
        <v>4</v>
      </c>
      <c r="DV22" s="341">
        <f t="shared" si="84"/>
        <v>4</v>
      </c>
      <c r="DW22" s="341">
        <f t="shared" si="85"/>
        <v>4</v>
      </c>
      <c r="DX22" s="341">
        <f t="shared" si="86"/>
        <v>4</v>
      </c>
      <c r="DY22" s="341">
        <f t="shared" si="87"/>
        <v>5</v>
      </c>
      <c r="DZ22" s="341">
        <f t="shared" si="88"/>
        <v>4</v>
      </c>
      <c r="EA22" s="341">
        <f t="shared" si="89"/>
        <v>4</v>
      </c>
      <c r="EB22" s="341">
        <f t="shared" si="90"/>
        <v>4</v>
      </c>
      <c r="EC22" s="342">
        <f t="shared" si="91"/>
        <v>4</v>
      </c>
      <c r="ED22" s="343">
        <f t="shared" si="92"/>
        <v>4</v>
      </c>
      <c r="EE22" s="341">
        <f t="shared" si="93"/>
        <v>4</v>
      </c>
      <c r="EF22" s="341">
        <f t="shared" si="94"/>
        <v>4</v>
      </c>
      <c r="EG22" s="341">
        <f t="shared" si="95"/>
        <v>4</v>
      </c>
      <c r="EH22" s="341">
        <f t="shared" si="96"/>
        <v>5</v>
      </c>
      <c r="EI22" s="341">
        <f t="shared" si="97"/>
        <v>1</v>
      </c>
      <c r="EJ22" s="341">
        <f t="shared" si="98"/>
        <v>1</v>
      </c>
      <c r="EK22" s="341">
        <f t="shared" si="99"/>
        <v>4</v>
      </c>
      <c r="EL22" s="344">
        <f t="shared" si="100"/>
        <v>5</v>
      </c>
      <c r="EM22" s="340">
        <f t="shared" si="101"/>
        <v>4.166666666666667</v>
      </c>
      <c r="EN22" s="341">
        <f t="shared" si="102"/>
        <v>3.8</v>
      </c>
      <c r="EO22" s="341">
        <f t="shared" si="103"/>
        <v>4.1428571428571432</v>
      </c>
      <c r="EP22" s="341">
        <f t="shared" si="104"/>
        <v>4</v>
      </c>
      <c r="EQ22" s="344">
        <f t="shared" si="105"/>
        <v>3.5</v>
      </c>
      <c r="ER22" s="345">
        <f t="shared" si="106"/>
        <v>3.921904761904762</v>
      </c>
      <c r="ES22" s="346">
        <f t="shared" si="107"/>
        <v>1</v>
      </c>
      <c r="ET22" s="187"/>
      <c r="EU22" s="356">
        <f t="shared" si="108"/>
        <v>2.4847619047619047</v>
      </c>
      <c r="EV22" s="357">
        <f t="shared" si="109"/>
        <v>3.921904761904762</v>
      </c>
      <c r="EW22" s="358">
        <f t="shared" si="110"/>
        <v>2.1666666666666665</v>
      </c>
      <c r="EX22" s="358">
        <f t="shared" si="111"/>
        <v>4.166666666666667</v>
      </c>
      <c r="EY22" s="359">
        <f t="shared" si="112"/>
        <v>2.9</v>
      </c>
      <c r="EZ22" s="358">
        <f t="shared" si="113"/>
        <v>3.8</v>
      </c>
      <c r="FA22" s="359">
        <f t="shared" si="114"/>
        <v>2.8571428571428572</v>
      </c>
      <c r="FB22" s="360">
        <f t="shared" si="115"/>
        <v>4.1428571428571432</v>
      </c>
      <c r="FC22" s="358">
        <f t="shared" si="116"/>
        <v>1.5</v>
      </c>
      <c r="FD22" s="360">
        <f t="shared" si="117"/>
        <v>4</v>
      </c>
      <c r="FE22" s="358">
        <f t="shared" si="118"/>
        <v>3</v>
      </c>
      <c r="FF22" s="361">
        <f t="shared" si="119"/>
        <v>3.5</v>
      </c>
      <c r="FG22" s="50"/>
    </row>
    <row r="23" spans="2:163" s="1" customFormat="1" ht="30" customHeight="1" x14ac:dyDescent="0.25">
      <c r="B23" s="277">
        <v>19</v>
      </c>
      <c r="C23" s="278"/>
      <c r="D23" s="279"/>
      <c r="E23" s="279" t="s">
        <v>276</v>
      </c>
      <c r="F23" s="299"/>
      <c r="G23" s="264"/>
      <c r="H23" s="241"/>
      <c r="I23" s="280" t="s">
        <v>73</v>
      </c>
      <c r="J23" s="281" t="s">
        <v>331</v>
      </c>
      <c r="K23" s="280" t="s">
        <v>219</v>
      </c>
      <c r="L23" s="282"/>
      <c r="M23" s="283"/>
      <c r="N23" s="283"/>
      <c r="O23" s="284" t="s">
        <v>276</v>
      </c>
      <c r="P23" s="284" t="s">
        <v>276</v>
      </c>
      <c r="Q23" s="285" t="s">
        <v>276</v>
      </c>
      <c r="R23" s="282"/>
      <c r="S23" s="284" t="s">
        <v>276</v>
      </c>
      <c r="T23" s="283"/>
      <c r="U23" s="283"/>
      <c r="V23" s="286"/>
      <c r="W23" s="282"/>
      <c r="X23" s="283"/>
      <c r="Y23" s="283"/>
      <c r="Z23" s="284" t="s">
        <v>276</v>
      </c>
      <c r="AA23" s="283"/>
      <c r="AB23" s="283"/>
      <c r="AC23" s="286"/>
      <c r="AD23" s="282"/>
      <c r="AE23" s="286"/>
      <c r="AF23" s="282"/>
      <c r="AG23" s="283"/>
      <c r="AH23" s="283"/>
      <c r="AI23" s="284" t="s">
        <v>276</v>
      </c>
      <c r="AJ23" s="284" t="s">
        <v>276</v>
      </c>
      <c r="AK23" s="284" t="s">
        <v>276</v>
      </c>
      <c r="AL23" s="283"/>
      <c r="AM23" s="285" t="s">
        <v>276</v>
      </c>
      <c r="AN23" s="188"/>
      <c r="AO23" s="213"/>
      <c r="AP23" s="483" t="s">
        <v>68</v>
      </c>
      <c r="AQ23" s="305">
        <f t="shared" si="3"/>
        <v>4</v>
      </c>
      <c r="AR23" s="305">
        <f t="shared" si="4"/>
        <v>2.5</v>
      </c>
      <c r="AS23" s="305">
        <f t="shared" si="5"/>
        <v>2.5</v>
      </c>
      <c r="AT23" s="305">
        <f t="shared" si="6"/>
        <v>5</v>
      </c>
      <c r="AU23" s="305">
        <f t="shared" si="7"/>
        <v>3</v>
      </c>
      <c r="AV23" s="306">
        <f t="shared" si="8"/>
        <v>1</v>
      </c>
      <c r="AW23" s="307">
        <f t="shared" si="9"/>
        <v>4.5</v>
      </c>
      <c r="AX23" s="305">
        <f t="shared" si="10"/>
        <v>3</v>
      </c>
      <c r="AY23" s="305">
        <f t="shared" si="11"/>
        <v>4</v>
      </c>
      <c r="AZ23" s="305">
        <f t="shared" si="12"/>
        <v>4</v>
      </c>
      <c r="BA23" s="306">
        <f t="shared" si="13"/>
        <v>4</v>
      </c>
      <c r="BB23" s="307">
        <f t="shared" si="14"/>
        <v>5</v>
      </c>
      <c r="BC23" s="305">
        <f t="shared" si="15"/>
        <v>5</v>
      </c>
      <c r="BD23" s="305">
        <f t="shared" si="16"/>
        <v>3</v>
      </c>
      <c r="BE23" s="305">
        <f t="shared" si="17"/>
        <v>1</v>
      </c>
      <c r="BF23" s="305">
        <f t="shared" si="18"/>
        <v>4</v>
      </c>
      <c r="BG23" s="305">
        <f t="shared" si="19"/>
        <v>3</v>
      </c>
      <c r="BH23" s="306">
        <f t="shared" si="20"/>
        <v>2.5</v>
      </c>
      <c r="BI23" s="307">
        <f t="shared" si="21"/>
        <v>4.5</v>
      </c>
      <c r="BJ23" s="305">
        <f t="shared" si="22"/>
        <v>3.5</v>
      </c>
      <c r="BK23" s="307">
        <f t="shared" si="23"/>
        <v>4</v>
      </c>
      <c r="BL23" s="305">
        <f t="shared" si="24"/>
        <v>3</v>
      </c>
      <c r="BM23" s="305">
        <f t="shared" si="25"/>
        <v>4</v>
      </c>
      <c r="BN23" s="305">
        <f t="shared" si="26"/>
        <v>5</v>
      </c>
      <c r="BO23" s="305">
        <f t="shared" si="27"/>
        <v>1</v>
      </c>
      <c r="BP23" s="305">
        <f t="shared" si="28"/>
        <v>5</v>
      </c>
      <c r="BQ23" s="305">
        <f t="shared" si="29"/>
        <v>3.5</v>
      </c>
      <c r="BR23" s="306">
        <f t="shared" si="30"/>
        <v>5</v>
      </c>
      <c r="BS23" s="307">
        <f t="shared" si="31"/>
        <v>3</v>
      </c>
      <c r="BT23" s="305">
        <f t="shared" si="32"/>
        <v>3.9</v>
      </c>
      <c r="BU23" s="305">
        <f t="shared" si="33"/>
        <v>3.3571428571428572</v>
      </c>
      <c r="BV23" s="305">
        <f t="shared" si="34"/>
        <v>4</v>
      </c>
      <c r="BW23" s="305">
        <f t="shared" si="35"/>
        <v>3.8125</v>
      </c>
      <c r="BX23" s="305">
        <f t="shared" si="36"/>
        <v>3.613928571428572</v>
      </c>
      <c r="BY23" s="310">
        <f t="shared" si="37"/>
        <v>2</v>
      </c>
      <c r="BZ23" s="188"/>
      <c r="CA23" s="340">
        <f t="shared" si="38"/>
        <v>4</v>
      </c>
      <c r="CB23" s="341">
        <f t="shared" si="39"/>
        <v>2</v>
      </c>
      <c r="CC23" s="341">
        <f t="shared" si="40"/>
        <v>2</v>
      </c>
      <c r="CD23" s="341">
        <f t="shared" si="41"/>
        <v>5</v>
      </c>
      <c r="CE23" s="341">
        <f t="shared" si="42"/>
        <v>1</v>
      </c>
      <c r="CF23" s="341">
        <f t="shared" si="43"/>
        <v>1</v>
      </c>
      <c r="CG23" s="342">
        <f t="shared" si="44"/>
        <v>5</v>
      </c>
      <c r="CH23" s="341">
        <f t="shared" si="45"/>
        <v>1</v>
      </c>
      <c r="CI23" s="341">
        <f t="shared" si="46"/>
        <v>4</v>
      </c>
      <c r="CJ23" s="341">
        <f t="shared" si="47"/>
        <v>4</v>
      </c>
      <c r="CK23" s="343">
        <f t="shared" si="48"/>
        <v>4</v>
      </c>
      <c r="CL23" s="341">
        <f t="shared" si="49"/>
        <v>5</v>
      </c>
      <c r="CM23" s="341">
        <f t="shared" si="50"/>
        <v>4</v>
      </c>
      <c r="CN23" s="341">
        <f t="shared" si="51"/>
        <v>4</v>
      </c>
      <c r="CO23" s="341"/>
      <c r="CP23" s="341">
        <f t="shared" si="53"/>
        <v>4</v>
      </c>
      <c r="CQ23" s="341">
        <f t="shared" si="54"/>
        <v>3</v>
      </c>
      <c r="CR23" s="341">
        <f t="shared" si="55"/>
        <v>3</v>
      </c>
      <c r="CS23" s="342">
        <f t="shared" si="56"/>
        <v>6</v>
      </c>
      <c r="CT23" s="343">
        <f t="shared" si="57"/>
        <v>4</v>
      </c>
      <c r="CU23" s="341">
        <f t="shared" si="58"/>
        <v>4</v>
      </c>
      <c r="CV23" s="341">
        <f t="shared" si="59"/>
        <v>4</v>
      </c>
      <c r="CW23" s="341">
        <f t="shared" si="60"/>
        <v>4</v>
      </c>
      <c r="CX23" s="341">
        <f t="shared" si="61"/>
        <v>5</v>
      </c>
      <c r="CY23" s="341"/>
      <c r="CZ23" s="341">
        <f t="shared" si="63"/>
        <v>5</v>
      </c>
      <c r="DA23" s="341">
        <f t="shared" si="64"/>
        <v>4</v>
      </c>
      <c r="DB23" s="344">
        <f t="shared" si="65"/>
        <v>5</v>
      </c>
      <c r="DC23" s="340">
        <f t="shared" si="66"/>
        <v>2.5</v>
      </c>
      <c r="DD23" s="341">
        <f t="shared" si="67"/>
        <v>3.6</v>
      </c>
      <c r="DE23" s="341">
        <f t="shared" si="68"/>
        <v>3.8333333333333335</v>
      </c>
      <c r="DF23" s="341">
        <f t="shared" si="69"/>
        <v>5</v>
      </c>
      <c r="DG23" s="344">
        <f t="shared" si="70"/>
        <v>4.4285714285714288</v>
      </c>
      <c r="DH23" s="345">
        <f t="shared" si="71"/>
        <v>3.872380952380952</v>
      </c>
      <c r="DI23" s="346">
        <f t="shared" si="72"/>
        <v>1</v>
      </c>
      <c r="DJ23" s="216"/>
      <c r="DK23" s="340">
        <f t="shared" si="73"/>
        <v>4</v>
      </c>
      <c r="DL23" s="341">
        <f t="shared" si="74"/>
        <v>3</v>
      </c>
      <c r="DM23" s="341">
        <f t="shared" si="75"/>
        <v>3</v>
      </c>
      <c r="DN23" s="341">
        <f t="shared" si="76"/>
        <v>5</v>
      </c>
      <c r="DO23" s="341">
        <f t="shared" si="77"/>
        <v>5</v>
      </c>
      <c r="DP23" s="341">
        <f t="shared" si="78"/>
        <v>1</v>
      </c>
      <c r="DQ23" s="342">
        <f t="shared" si="79"/>
        <v>4</v>
      </c>
      <c r="DR23" s="341">
        <f t="shared" si="80"/>
        <v>5</v>
      </c>
      <c r="DS23" s="341">
        <f t="shared" si="81"/>
        <v>4</v>
      </c>
      <c r="DT23" s="341">
        <f t="shared" si="82"/>
        <v>4</v>
      </c>
      <c r="DU23" s="343">
        <f t="shared" si="83"/>
        <v>4</v>
      </c>
      <c r="DV23" s="341">
        <f t="shared" si="84"/>
        <v>5</v>
      </c>
      <c r="DW23" s="341">
        <f t="shared" si="85"/>
        <v>6</v>
      </c>
      <c r="DX23" s="341">
        <f t="shared" si="86"/>
        <v>2</v>
      </c>
      <c r="DY23" s="341">
        <f t="shared" si="87"/>
        <v>1</v>
      </c>
      <c r="DZ23" s="341">
        <f t="shared" si="88"/>
        <v>4</v>
      </c>
      <c r="EA23" s="341">
        <f t="shared" si="89"/>
        <v>3</v>
      </c>
      <c r="EB23" s="341">
        <f t="shared" si="90"/>
        <v>2</v>
      </c>
      <c r="EC23" s="342">
        <f t="shared" si="91"/>
        <v>3</v>
      </c>
      <c r="ED23" s="343">
        <f t="shared" si="92"/>
        <v>3</v>
      </c>
      <c r="EE23" s="341">
        <f t="shared" si="93"/>
        <v>4</v>
      </c>
      <c r="EF23" s="341">
        <f t="shared" si="94"/>
        <v>2</v>
      </c>
      <c r="EG23" s="341">
        <f t="shared" si="95"/>
        <v>4</v>
      </c>
      <c r="EH23" s="341">
        <f t="shared" si="96"/>
        <v>5</v>
      </c>
      <c r="EI23" s="341">
        <f t="shared" si="97"/>
        <v>1</v>
      </c>
      <c r="EJ23" s="341">
        <f t="shared" si="98"/>
        <v>5</v>
      </c>
      <c r="EK23" s="341">
        <f t="shared" si="99"/>
        <v>3</v>
      </c>
      <c r="EL23" s="344">
        <f t="shared" si="100"/>
        <v>5</v>
      </c>
      <c r="EM23" s="340">
        <f t="shared" si="101"/>
        <v>3.5</v>
      </c>
      <c r="EN23" s="341">
        <f t="shared" si="102"/>
        <v>4.2</v>
      </c>
      <c r="EO23" s="341">
        <f t="shared" si="103"/>
        <v>3.2857142857142856</v>
      </c>
      <c r="EP23" s="341">
        <f t="shared" si="104"/>
        <v>3</v>
      </c>
      <c r="EQ23" s="344">
        <f t="shared" si="105"/>
        <v>3.625</v>
      </c>
      <c r="ER23" s="345">
        <f t="shared" si="106"/>
        <v>3.5221428571428577</v>
      </c>
      <c r="ES23" s="346">
        <f t="shared" si="107"/>
        <v>1</v>
      </c>
      <c r="ET23" s="187"/>
      <c r="EU23" s="356">
        <f t="shared" si="108"/>
        <v>3.872380952380952</v>
      </c>
      <c r="EV23" s="357">
        <f t="shared" si="109"/>
        <v>3.5221428571428577</v>
      </c>
      <c r="EW23" s="358">
        <f t="shared" si="110"/>
        <v>2.5</v>
      </c>
      <c r="EX23" s="358">
        <f t="shared" si="111"/>
        <v>3.5</v>
      </c>
      <c r="EY23" s="359">
        <f t="shared" si="112"/>
        <v>3.6</v>
      </c>
      <c r="EZ23" s="358">
        <f t="shared" si="113"/>
        <v>4.2</v>
      </c>
      <c r="FA23" s="359">
        <f t="shared" si="114"/>
        <v>3.8333333333333335</v>
      </c>
      <c r="FB23" s="360">
        <f t="shared" si="115"/>
        <v>3.2857142857142856</v>
      </c>
      <c r="FC23" s="358">
        <f t="shared" si="116"/>
        <v>5</v>
      </c>
      <c r="FD23" s="360">
        <f t="shared" si="117"/>
        <v>3</v>
      </c>
      <c r="FE23" s="358">
        <f t="shared" si="118"/>
        <v>4.4285714285714288</v>
      </c>
      <c r="FF23" s="361">
        <f t="shared" si="119"/>
        <v>3.625</v>
      </c>
      <c r="FG23" s="50"/>
    </row>
    <row r="24" spans="2:163" s="1" customFormat="1" ht="30" customHeight="1" x14ac:dyDescent="0.25">
      <c r="B24" s="277">
        <v>20</v>
      </c>
      <c r="C24" s="278"/>
      <c r="D24" s="279"/>
      <c r="E24" s="279" t="s">
        <v>276</v>
      </c>
      <c r="F24" s="299"/>
      <c r="G24" s="287"/>
      <c r="H24" s="241"/>
      <c r="I24" s="280" t="e">
        <v>#N/A</v>
      </c>
      <c r="J24" s="281" t="e">
        <v>#N/A</v>
      </c>
      <c r="K24" s="280" t="s">
        <v>219</v>
      </c>
      <c r="L24" s="282"/>
      <c r="M24" s="283"/>
      <c r="N24" s="283"/>
      <c r="O24" s="284" t="s">
        <v>276</v>
      </c>
      <c r="P24" s="284" t="s">
        <v>276</v>
      </c>
      <c r="Q24" s="285" t="s">
        <v>276</v>
      </c>
      <c r="R24" s="282"/>
      <c r="S24" s="284" t="s">
        <v>276</v>
      </c>
      <c r="T24" s="283"/>
      <c r="U24" s="283"/>
      <c r="V24" s="286"/>
      <c r="W24" s="282"/>
      <c r="X24" s="283"/>
      <c r="Y24" s="283"/>
      <c r="Z24" s="284" t="s">
        <v>276</v>
      </c>
      <c r="AA24" s="283"/>
      <c r="AB24" s="283"/>
      <c r="AC24" s="286"/>
      <c r="AD24" s="282"/>
      <c r="AE24" s="286"/>
      <c r="AF24" s="282"/>
      <c r="AG24" s="283"/>
      <c r="AH24" s="283"/>
      <c r="AI24" s="284" t="s">
        <v>276</v>
      </c>
      <c r="AJ24" s="284" t="s">
        <v>276</v>
      </c>
      <c r="AK24" s="284" t="s">
        <v>276</v>
      </c>
      <c r="AL24" s="283"/>
      <c r="AM24" s="285" t="s">
        <v>276</v>
      </c>
      <c r="AN24" s="188"/>
      <c r="AO24" s="213"/>
      <c r="AP24" s="483" t="s">
        <v>78</v>
      </c>
      <c r="AQ24" s="305">
        <f t="shared" si="3"/>
        <v>3</v>
      </c>
      <c r="AR24" s="305">
        <f t="shared" si="4"/>
        <v>2</v>
      </c>
      <c r="AS24" s="305">
        <f t="shared" si="5"/>
        <v>2</v>
      </c>
      <c r="AT24" s="305">
        <f t="shared" si="6"/>
        <v>5</v>
      </c>
      <c r="AU24" s="305">
        <f t="shared" si="7"/>
        <v>5</v>
      </c>
      <c r="AV24" s="306">
        <f t="shared" si="8"/>
        <v>1</v>
      </c>
      <c r="AW24" s="307">
        <f t="shared" si="9"/>
        <v>4</v>
      </c>
      <c r="AX24" s="305">
        <f t="shared" si="10"/>
        <v>3</v>
      </c>
      <c r="AY24" s="305">
        <f t="shared" si="11"/>
        <v>3</v>
      </c>
      <c r="AZ24" s="305">
        <f t="shared" si="12"/>
        <v>4</v>
      </c>
      <c r="BA24" s="306">
        <f t="shared" si="13"/>
        <v>3</v>
      </c>
      <c r="BB24" s="307">
        <f t="shared" si="14"/>
        <v>3</v>
      </c>
      <c r="BC24" s="305">
        <f t="shared" si="15"/>
        <v>3</v>
      </c>
      <c r="BD24" s="305">
        <f t="shared" si="16"/>
        <v>3</v>
      </c>
      <c r="BE24" s="305">
        <f t="shared" si="17"/>
        <v>3</v>
      </c>
      <c r="BF24" s="305">
        <f t="shared" si="18"/>
        <v>3.5</v>
      </c>
      <c r="BG24" s="305">
        <f t="shared" si="19"/>
        <v>3.5</v>
      </c>
      <c r="BH24" s="306">
        <f t="shared" si="20"/>
        <v>3.5</v>
      </c>
      <c r="BI24" s="307">
        <f t="shared" si="21"/>
        <v>1.5</v>
      </c>
      <c r="BJ24" s="305">
        <f t="shared" si="22"/>
        <v>3.5</v>
      </c>
      <c r="BK24" s="307">
        <f t="shared" si="23"/>
        <v>3.5</v>
      </c>
      <c r="BL24" s="305">
        <f t="shared" si="24"/>
        <v>3</v>
      </c>
      <c r="BM24" s="305">
        <f t="shared" si="25"/>
        <v>1.5</v>
      </c>
      <c r="BN24" s="305">
        <f t="shared" si="26"/>
        <v>3</v>
      </c>
      <c r="BO24" s="305">
        <f t="shared" si="27"/>
        <v>3</v>
      </c>
      <c r="BP24" s="305">
        <f t="shared" si="28"/>
        <v>3</v>
      </c>
      <c r="BQ24" s="305">
        <f t="shared" si="29"/>
        <v>2.5</v>
      </c>
      <c r="BR24" s="306">
        <f t="shared" si="30"/>
        <v>3</v>
      </c>
      <c r="BS24" s="307">
        <f t="shared" si="31"/>
        <v>3</v>
      </c>
      <c r="BT24" s="305">
        <f t="shared" si="32"/>
        <v>3.4</v>
      </c>
      <c r="BU24" s="305">
        <f t="shared" si="33"/>
        <v>3.2142857142857144</v>
      </c>
      <c r="BV24" s="305">
        <f t="shared" si="34"/>
        <v>2.5</v>
      </c>
      <c r="BW24" s="305">
        <f t="shared" si="35"/>
        <v>2.8125</v>
      </c>
      <c r="BX24" s="305">
        <f t="shared" si="36"/>
        <v>2.9853571428571426</v>
      </c>
      <c r="BY24" s="310">
        <f t="shared" si="37"/>
        <v>2</v>
      </c>
      <c r="BZ24" s="188"/>
      <c r="CA24" s="340">
        <f t="shared" si="38"/>
        <v>3</v>
      </c>
      <c r="CB24" s="341">
        <f t="shared" si="39"/>
        <v>1</v>
      </c>
      <c r="CC24" s="341">
        <f t="shared" si="40"/>
        <v>1</v>
      </c>
      <c r="CD24" s="341">
        <f t="shared" si="41"/>
        <v>5</v>
      </c>
      <c r="CE24" s="341">
        <f t="shared" si="42"/>
        <v>5</v>
      </c>
      <c r="CF24" s="341">
        <f t="shared" si="43"/>
        <v>1</v>
      </c>
      <c r="CG24" s="342">
        <f t="shared" si="44"/>
        <v>4</v>
      </c>
      <c r="CH24" s="341">
        <f t="shared" si="45"/>
        <v>1</v>
      </c>
      <c r="CI24" s="341">
        <f t="shared" si="46"/>
        <v>1</v>
      </c>
      <c r="CJ24" s="341">
        <f t="shared" si="47"/>
        <v>3</v>
      </c>
      <c r="CK24" s="343">
        <f t="shared" si="48"/>
        <v>1</v>
      </c>
      <c r="CL24" s="341">
        <f t="shared" si="49"/>
        <v>2</v>
      </c>
      <c r="CM24" s="341">
        <f t="shared" si="50"/>
        <v>2</v>
      </c>
      <c r="CN24" s="341">
        <f t="shared" si="51"/>
        <v>2</v>
      </c>
      <c r="CO24" s="341">
        <f t="shared" si="52"/>
        <v>1</v>
      </c>
      <c r="CP24" s="341">
        <f t="shared" si="53"/>
        <v>4</v>
      </c>
      <c r="CQ24" s="341">
        <f t="shared" si="54"/>
        <v>4</v>
      </c>
      <c r="CR24" s="341">
        <f t="shared" si="55"/>
        <v>3</v>
      </c>
      <c r="CS24" s="342">
        <f t="shared" si="56"/>
        <v>1</v>
      </c>
      <c r="CT24" s="343">
        <f t="shared" si="57"/>
        <v>5</v>
      </c>
      <c r="CU24" s="341">
        <f t="shared" si="58"/>
        <v>4</v>
      </c>
      <c r="CV24" s="341">
        <f t="shared" si="59"/>
        <v>4</v>
      </c>
      <c r="CW24" s="341">
        <f t="shared" si="60"/>
        <v>1</v>
      </c>
      <c r="CX24" s="341">
        <f t="shared" si="61"/>
        <v>1</v>
      </c>
      <c r="CY24" s="341">
        <f t="shared" si="62"/>
        <v>1</v>
      </c>
      <c r="CZ24" s="341">
        <f t="shared" si="63"/>
        <v>1</v>
      </c>
      <c r="DA24" s="341">
        <f t="shared" si="64"/>
        <v>2</v>
      </c>
      <c r="DB24" s="344">
        <f t="shared" si="65"/>
        <v>1</v>
      </c>
      <c r="DC24" s="340">
        <f t="shared" si="66"/>
        <v>2.6666666666666665</v>
      </c>
      <c r="DD24" s="341">
        <f t="shared" si="67"/>
        <v>2</v>
      </c>
      <c r="DE24" s="341">
        <f t="shared" si="68"/>
        <v>2.5714285714285716</v>
      </c>
      <c r="DF24" s="341">
        <f t="shared" si="69"/>
        <v>3</v>
      </c>
      <c r="DG24" s="344">
        <f t="shared" si="70"/>
        <v>1.875</v>
      </c>
      <c r="DH24" s="345">
        <f t="shared" si="71"/>
        <v>2.4226190476190474</v>
      </c>
      <c r="DI24" s="346">
        <f t="shared" si="72"/>
        <v>1</v>
      </c>
      <c r="DJ24" s="216"/>
      <c r="DK24" s="340">
        <f t="shared" si="73"/>
        <v>3</v>
      </c>
      <c r="DL24" s="341">
        <f t="shared" si="74"/>
        <v>3</v>
      </c>
      <c r="DM24" s="341">
        <f t="shared" si="75"/>
        <v>3</v>
      </c>
      <c r="DN24" s="341"/>
      <c r="DO24" s="341">
        <f t="shared" si="77"/>
        <v>5</v>
      </c>
      <c r="DP24" s="341"/>
      <c r="DQ24" s="342">
        <f t="shared" si="79"/>
        <v>4</v>
      </c>
      <c r="DR24" s="341">
        <f t="shared" si="80"/>
        <v>5</v>
      </c>
      <c r="DS24" s="341">
        <f t="shared" si="81"/>
        <v>5</v>
      </c>
      <c r="DT24" s="341">
        <f t="shared" si="82"/>
        <v>5</v>
      </c>
      <c r="DU24" s="343">
        <f t="shared" si="83"/>
        <v>5</v>
      </c>
      <c r="DV24" s="341">
        <f t="shared" si="84"/>
        <v>4</v>
      </c>
      <c r="DW24" s="341">
        <f t="shared" si="85"/>
        <v>4</v>
      </c>
      <c r="DX24" s="341">
        <f t="shared" si="86"/>
        <v>4</v>
      </c>
      <c r="DY24" s="341">
        <f t="shared" si="87"/>
        <v>5</v>
      </c>
      <c r="DZ24" s="341">
        <f t="shared" si="88"/>
        <v>3</v>
      </c>
      <c r="EA24" s="341">
        <f t="shared" si="89"/>
        <v>3</v>
      </c>
      <c r="EB24" s="341">
        <f t="shared" si="90"/>
        <v>4</v>
      </c>
      <c r="EC24" s="342">
        <f t="shared" si="91"/>
        <v>2</v>
      </c>
      <c r="ED24" s="343">
        <f t="shared" si="92"/>
        <v>2</v>
      </c>
      <c r="EE24" s="341">
        <f t="shared" si="93"/>
        <v>3</v>
      </c>
      <c r="EF24" s="341">
        <f t="shared" si="94"/>
        <v>2</v>
      </c>
      <c r="EG24" s="341">
        <f t="shared" si="95"/>
        <v>2</v>
      </c>
      <c r="EH24" s="341">
        <f t="shared" si="96"/>
        <v>5</v>
      </c>
      <c r="EI24" s="341">
        <f t="shared" si="97"/>
        <v>5</v>
      </c>
      <c r="EJ24" s="341">
        <f t="shared" si="98"/>
        <v>5</v>
      </c>
      <c r="EK24" s="341">
        <f t="shared" si="99"/>
        <v>3</v>
      </c>
      <c r="EL24" s="344">
        <f t="shared" si="100"/>
        <v>5</v>
      </c>
      <c r="EM24" s="340">
        <f t="shared" si="101"/>
        <v>3.5</v>
      </c>
      <c r="EN24" s="341">
        <f t="shared" si="102"/>
        <v>4.8</v>
      </c>
      <c r="EO24" s="341">
        <f t="shared" si="103"/>
        <v>3.8571428571428572</v>
      </c>
      <c r="EP24" s="341">
        <f t="shared" si="104"/>
        <v>2</v>
      </c>
      <c r="EQ24" s="344">
        <f t="shared" si="105"/>
        <v>3.75</v>
      </c>
      <c r="ER24" s="345">
        <f t="shared" si="106"/>
        <v>3.5814285714285718</v>
      </c>
      <c r="ES24" s="346">
        <f t="shared" si="107"/>
        <v>1</v>
      </c>
      <c r="ET24" s="187"/>
      <c r="EU24" s="356">
        <f t="shared" si="108"/>
        <v>2.4226190476190474</v>
      </c>
      <c r="EV24" s="357">
        <f t="shared" si="109"/>
        <v>3.5814285714285718</v>
      </c>
      <c r="EW24" s="358">
        <f t="shared" si="110"/>
        <v>2.6666666666666665</v>
      </c>
      <c r="EX24" s="358">
        <f t="shared" si="111"/>
        <v>3.5</v>
      </c>
      <c r="EY24" s="359">
        <f t="shared" si="112"/>
        <v>2</v>
      </c>
      <c r="EZ24" s="358">
        <f t="shared" si="113"/>
        <v>4.8</v>
      </c>
      <c r="FA24" s="359">
        <f t="shared" si="114"/>
        <v>2.5714285714285716</v>
      </c>
      <c r="FB24" s="360">
        <f t="shared" si="115"/>
        <v>3.8571428571428572</v>
      </c>
      <c r="FC24" s="358">
        <f t="shared" si="116"/>
        <v>3</v>
      </c>
      <c r="FD24" s="360">
        <f t="shared" si="117"/>
        <v>2</v>
      </c>
      <c r="FE24" s="358">
        <f t="shared" si="118"/>
        <v>1.875</v>
      </c>
      <c r="FF24" s="361">
        <f t="shared" si="119"/>
        <v>3.75</v>
      </c>
      <c r="FG24" s="50"/>
    </row>
    <row r="25" spans="2:163" s="1" customFormat="1" ht="30" customHeight="1" x14ac:dyDescent="0.25">
      <c r="B25" s="277">
        <v>21</v>
      </c>
      <c r="C25" s="278">
        <v>43538</v>
      </c>
      <c r="D25" s="279" t="s">
        <v>204</v>
      </c>
      <c r="E25" s="279" t="s">
        <v>48</v>
      </c>
      <c r="F25" s="299" t="s">
        <v>284</v>
      </c>
      <c r="G25" s="287" t="s">
        <v>209</v>
      </c>
      <c r="H25" s="241" t="s">
        <v>214</v>
      </c>
      <c r="I25" s="280" t="s">
        <v>57</v>
      </c>
      <c r="J25" s="281" t="s">
        <v>83</v>
      </c>
      <c r="K25" s="280" t="s">
        <v>219</v>
      </c>
      <c r="L25" s="282">
        <v>5</v>
      </c>
      <c r="M25" s="283">
        <v>5</v>
      </c>
      <c r="N25" s="283">
        <v>6</v>
      </c>
      <c r="O25" s="284" t="s">
        <v>276</v>
      </c>
      <c r="P25" s="284" t="s">
        <v>276</v>
      </c>
      <c r="Q25" s="285" t="s">
        <v>276</v>
      </c>
      <c r="R25" s="282">
        <v>5</v>
      </c>
      <c r="S25" s="284">
        <v>5</v>
      </c>
      <c r="T25" s="283">
        <v>5</v>
      </c>
      <c r="U25" s="283">
        <v>5</v>
      </c>
      <c r="V25" s="286">
        <v>5</v>
      </c>
      <c r="W25" s="282">
        <v>5</v>
      </c>
      <c r="X25" s="283">
        <v>5</v>
      </c>
      <c r="Y25" s="283">
        <v>5</v>
      </c>
      <c r="Z25" s="284">
        <v>5</v>
      </c>
      <c r="AA25" s="283">
        <v>5</v>
      </c>
      <c r="AB25" s="283">
        <v>5</v>
      </c>
      <c r="AC25" s="286">
        <v>5</v>
      </c>
      <c r="AD25" s="282">
        <v>5</v>
      </c>
      <c r="AE25" s="286">
        <v>5</v>
      </c>
      <c r="AF25" s="282">
        <v>5</v>
      </c>
      <c r="AG25" s="283">
        <v>5</v>
      </c>
      <c r="AH25" s="283">
        <v>5</v>
      </c>
      <c r="AI25" s="284">
        <v>5</v>
      </c>
      <c r="AJ25" s="284" t="s">
        <v>276</v>
      </c>
      <c r="AK25" s="284">
        <v>5</v>
      </c>
      <c r="AL25" s="283">
        <v>5</v>
      </c>
      <c r="AM25" s="285">
        <v>5</v>
      </c>
      <c r="AN25" s="188"/>
      <c r="AO25" s="213"/>
      <c r="AP25" s="483" t="s">
        <v>65</v>
      </c>
      <c r="AQ25" s="305"/>
      <c r="AR25" s="305"/>
      <c r="AS25" s="305"/>
      <c r="AT25" s="305"/>
      <c r="AU25" s="305"/>
      <c r="AV25" s="306"/>
      <c r="AW25" s="307"/>
      <c r="AX25" s="305"/>
      <c r="AY25" s="305"/>
      <c r="AZ25" s="305"/>
      <c r="BA25" s="306"/>
      <c r="BB25" s="307"/>
      <c r="BC25" s="305"/>
      <c r="BD25" s="305"/>
      <c r="BE25" s="305"/>
      <c r="BF25" s="305"/>
      <c r="BG25" s="305"/>
      <c r="BH25" s="306"/>
      <c r="BI25" s="307"/>
      <c r="BJ25" s="305"/>
      <c r="BK25" s="307"/>
      <c r="BL25" s="305"/>
      <c r="BM25" s="305"/>
      <c r="BN25" s="305"/>
      <c r="BO25" s="305"/>
      <c r="BP25" s="305"/>
      <c r="BQ25" s="305"/>
      <c r="BR25" s="306"/>
      <c r="BS25" s="307"/>
      <c r="BT25" s="305"/>
      <c r="BU25" s="305"/>
      <c r="BV25" s="305"/>
      <c r="BW25" s="305"/>
      <c r="BX25" s="305"/>
      <c r="BY25" s="310">
        <f t="shared" si="37"/>
        <v>0</v>
      </c>
      <c r="BZ25" s="188"/>
      <c r="CA25" s="340"/>
      <c r="CB25" s="341"/>
      <c r="CC25" s="341"/>
      <c r="CD25" s="341"/>
      <c r="CE25" s="341"/>
      <c r="CF25" s="341"/>
      <c r="CG25" s="342"/>
      <c r="CH25" s="341"/>
      <c r="CI25" s="341"/>
      <c r="CJ25" s="341"/>
      <c r="CK25" s="343"/>
      <c r="CL25" s="341"/>
      <c r="CM25" s="341"/>
      <c r="CN25" s="341"/>
      <c r="CO25" s="341"/>
      <c r="CP25" s="341"/>
      <c r="CQ25" s="341"/>
      <c r="CR25" s="341"/>
      <c r="CS25" s="342"/>
      <c r="CT25" s="343"/>
      <c r="CU25" s="341"/>
      <c r="CV25" s="341"/>
      <c r="CW25" s="341"/>
      <c r="CX25" s="341"/>
      <c r="CY25" s="341"/>
      <c r="CZ25" s="341"/>
      <c r="DA25" s="341"/>
      <c r="DB25" s="344"/>
      <c r="DC25" s="340"/>
      <c r="DD25" s="341"/>
      <c r="DE25" s="341"/>
      <c r="DF25" s="341"/>
      <c r="DG25" s="344"/>
      <c r="DH25" s="345"/>
      <c r="DI25" s="346">
        <f t="shared" si="72"/>
        <v>0</v>
      </c>
      <c r="DJ25" s="216"/>
      <c r="DK25" s="340"/>
      <c r="DL25" s="341"/>
      <c r="DM25" s="341"/>
      <c r="DN25" s="341"/>
      <c r="DO25" s="341"/>
      <c r="DP25" s="341"/>
      <c r="DQ25" s="342"/>
      <c r="DR25" s="341"/>
      <c r="DS25" s="341"/>
      <c r="DT25" s="341"/>
      <c r="DU25" s="343"/>
      <c r="DV25" s="341"/>
      <c r="DW25" s="341"/>
      <c r="DX25" s="341"/>
      <c r="DY25" s="341"/>
      <c r="DZ25" s="341"/>
      <c r="EA25" s="341"/>
      <c r="EB25" s="341"/>
      <c r="EC25" s="342"/>
      <c r="ED25" s="343"/>
      <c r="EE25" s="341"/>
      <c r="EF25" s="341"/>
      <c r="EG25" s="341"/>
      <c r="EH25" s="341"/>
      <c r="EI25" s="341"/>
      <c r="EJ25" s="341"/>
      <c r="EK25" s="341"/>
      <c r="EL25" s="344"/>
      <c r="EM25" s="340"/>
      <c r="EN25" s="341"/>
      <c r="EO25" s="341"/>
      <c r="EP25" s="341"/>
      <c r="EQ25" s="344"/>
      <c r="ER25" s="345"/>
      <c r="ES25" s="346">
        <f t="shared" si="107"/>
        <v>0</v>
      </c>
      <c r="ET25" s="187"/>
      <c r="EU25" s="356"/>
      <c r="EV25" s="357"/>
      <c r="EW25" s="358"/>
      <c r="EX25" s="358"/>
      <c r="EY25" s="359"/>
      <c r="EZ25" s="358"/>
      <c r="FA25" s="359"/>
      <c r="FB25" s="360"/>
      <c r="FC25" s="358"/>
      <c r="FD25" s="360"/>
      <c r="FE25" s="358"/>
      <c r="FF25" s="361"/>
      <c r="FG25" s="50"/>
    </row>
    <row r="26" spans="2:163" s="1" customFormat="1" ht="30" customHeight="1" x14ac:dyDescent="0.25">
      <c r="B26" s="277">
        <v>22</v>
      </c>
      <c r="C26" s="278">
        <v>43538</v>
      </c>
      <c r="D26" s="279" t="s">
        <v>204</v>
      </c>
      <c r="E26" s="279" t="s">
        <v>49</v>
      </c>
      <c r="F26" s="299" t="s">
        <v>25</v>
      </c>
      <c r="G26" s="264" t="s">
        <v>140</v>
      </c>
      <c r="H26" s="241" t="s">
        <v>214</v>
      </c>
      <c r="I26" s="280" t="s">
        <v>70</v>
      </c>
      <c r="J26" s="281" t="s">
        <v>332</v>
      </c>
      <c r="K26" s="280" t="s">
        <v>219</v>
      </c>
      <c r="L26" s="282">
        <v>4</v>
      </c>
      <c r="M26" s="283">
        <v>4</v>
      </c>
      <c r="N26" s="283">
        <v>6</v>
      </c>
      <c r="O26" s="284">
        <v>5</v>
      </c>
      <c r="P26" s="284">
        <v>5</v>
      </c>
      <c r="Q26" s="285">
        <v>5</v>
      </c>
      <c r="R26" s="282">
        <v>4</v>
      </c>
      <c r="S26" s="284">
        <v>5</v>
      </c>
      <c r="T26" s="283">
        <v>4</v>
      </c>
      <c r="U26" s="283">
        <v>4</v>
      </c>
      <c r="V26" s="286">
        <v>2</v>
      </c>
      <c r="W26" s="282">
        <v>4</v>
      </c>
      <c r="X26" s="283">
        <v>5</v>
      </c>
      <c r="Y26" s="283">
        <v>5</v>
      </c>
      <c r="Z26" s="284">
        <v>5</v>
      </c>
      <c r="AA26" s="283">
        <v>4</v>
      </c>
      <c r="AB26" s="283">
        <v>2</v>
      </c>
      <c r="AC26" s="286">
        <v>3</v>
      </c>
      <c r="AD26" s="282">
        <v>6</v>
      </c>
      <c r="AE26" s="286">
        <v>4</v>
      </c>
      <c r="AF26" s="282">
        <v>4</v>
      </c>
      <c r="AG26" s="283">
        <v>4</v>
      </c>
      <c r="AH26" s="283">
        <v>6</v>
      </c>
      <c r="AI26" s="284">
        <v>5</v>
      </c>
      <c r="AJ26" s="284" t="s">
        <v>276</v>
      </c>
      <c r="AK26" s="284">
        <v>5</v>
      </c>
      <c r="AL26" s="283">
        <v>4</v>
      </c>
      <c r="AM26" s="285">
        <v>5</v>
      </c>
      <c r="AN26" s="188"/>
      <c r="AO26" s="213"/>
      <c r="AP26" s="483" t="s">
        <v>81</v>
      </c>
      <c r="AQ26" s="305">
        <f t="shared" si="3"/>
        <v>5</v>
      </c>
      <c r="AR26" s="305">
        <f t="shared" si="4"/>
        <v>4</v>
      </c>
      <c r="AS26" s="305">
        <f t="shared" si="5"/>
        <v>4</v>
      </c>
      <c r="AT26" s="305">
        <f t="shared" si="6"/>
        <v>5</v>
      </c>
      <c r="AU26" s="305">
        <f t="shared" si="7"/>
        <v>5</v>
      </c>
      <c r="AV26" s="306">
        <f t="shared" si="8"/>
        <v>5</v>
      </c>
      <c r="AW26" s="307">
        <f t="shared" si="9"/>
        <v>5</v>
      </c>
      <c r="AX26" s="305">
        <f t="shared" si="10"/>
        <v>5</v>
      </c>
      <c r="AY26" s="305">
        <f t="shared" si="11"/>
        <v>3</v>
      </c>
      <c r="AZ26" s="305">
        <f t="shared" si="12"/>
        <v>3</v>
      </c>
      <c r="BA26" s="306">
        <f t="shared" si="13"/>
        <v>3</v>
      </c>
      <c r="BB26" s="307">
        <f t="shared" si="14"/>
        <v>5</v>
      </c>
      <c r="BC26" s="305">
        <f t="shared" si="15"/>
        <v>5</v>
      </c>
      <c r="BD26" s="305">
        <f t="shared" si="16"/>
        <v>5</v>
      </c>
      <c r="BE26" s="305">
        <f t="shared" si="17"/>
        <v>5</v>
      </c>
      <c r="BF26" s="305">
        <f t="shared" si="18"/>
        <v>4</v>
      </c>
      <c r="BG26" s="305">
        <f t="shared" si="19"/>
        <v>4</v>
      </c>
      <c r="BH26" s="306">
        <f t="shared" si="20"/>
        <v>1</v>
      </c>
      <c r="BI26" s="307">
        <f t="shared" si="21"/>
        <v>5</v>
      </c>
      <c r="BJ26" s="305"/>
      <c r="BK26" s="307">
        <f t="shared" si="23"/>
        <v>5</v>
      </c>
      <c r="BL26" s="305">
        <f t="shared" si="24"/>
        <v>5</v>
      </c>
      <c r="BM26" s="305">
        <f t="shared" si="25"/>
        <v>5</v>
      </c>
      <c r="BN26" s="305">
        <f t="shared" si="26"/>
        <v>5</v>
      </c>
      <c r="BO26" s="305">
        <f t="shared" si="27"/>
        <v>5</v>
      </c>
      <c r="BP26" s="305">
        <f t="shared" si="28"/>
        <v>5</v>
      </c>
      <c r="BQ26" s="305">
        <f t="shared" si="29"/>
        <v>5</v>
      </c>
      <c r="BR26" s="306">
        <f t="shared" si="30"/>
        <v>5</v>
      </c>
      <c r="BS26" s="307">
        <f t="shared" si="31"/>
        <v>4.666666666666667</v>
      </c>
      <c r="BT26" s="305">
        <f t="shared" si="32"/>
        <v>3.8</v>
      </c>
      <c r="BU26" s="305">
        <f t="shared" si="33"/>
        <v>4.1428571428571432</v>
      </c>
      <c r="BV26" s="305"/>
      <c r="BW26" s="305">
        <f t="shared" si="35"/>
        <v>5</v>
      </c>
      <c r="BX26" s="305">
        <f t="shared" si="36"/>
        <v>4.4023809523809527</v>
      </c>
      <c r="BY26" s="310">
        <f t="shared" si="37"/>
        <v>1</v>
      </c>
      <c r="BZ26" s="188"/>
      <c r="CA26" s="340">
        <f t="shared" si="38"/>
        <v>5</v>
      </c>
      <c r="CB26" s="341">
        <f t="shared" si="39"/>
        <v>4</v>
      </c>
      <c r="CC26" s="341">
        <f t="shared" si="40"/>
        <v>4</v>
      </c>
      <c r="CD26" s="341">
        <f t="shared" si="41"/>
        <v>5</v>
      </c>
      <c r="CE26" s="341">
        <f t="shared" si="42"/>
        <v>5</v>
      </c>
      <c r="CF26" s="341">
        <f t="shared" si="43"/>
        <v>5</v>
      </c>
      <c r="CG26" s="342">
        <f t="shared" si="44"/>
        <v>5</v>
      </c>
      <c r="CH26" s="341">
        <f t="shared" si="45"/>
        <v>5</v>
      </c>
      <c r="CI26" s="341">
        <f t="shared" si="46"/>
        <v>3</v>
      </c>
      <c r="CJ26" s="341">
        <f t="shared" si="47"/>
        <v>3</v>
      </c>
      <c r="CK26" s="343">
        <f t="shared" si="48"/>
        <v>3</v>
      </c>
      <c r="CL26" s="341">
        <f t="shared" si="49"/>
        <v>5</v>
      </c>
      <c r="CM26" s="341">
        <f t="shared" si="50"/>
        <v>5</v>
      </c>
      <c r="CN26" s="341">
        <f t="shared" si="51"/>
        <v>5</v>
      </c>
      <c r="CO26" s="341">
        <f t="shared" si="52"/>
        <v>5</v>
      </c>
      <c r="CP26" s="341">
        <f t="shared" si="53"/>
        <v>4</v>
      </c>
      <c r="CQ26" s="341">
        <f t="shared" si="54"/>
        <v>4</v>
      </c>
      <c r="CR26" s="341">
        <f t="shared" si="55"/>
        <v>1</v>
      </c>
      <c r="CS26" s="342">
        <f t="shared" si="56"/>
        <v>5</v>
      </c>
      <c r="CT26" s="343" t="e">
        <f t="shared" si="57"/>
        <v>#DIV/0!</v>
      </c>
      <c r="CU26" s="341">
        <f t="shared" si="58"/>
        <v>5</v>
      </c>
      <c r="CV26" s="341">
        <f t="shared" si="59"/>
        <v>5</v>
      </c>
      <c r="CW26" s="341">
        <f t="shared" si="60"/>
        <v>5</v>
      </c>
      <c r="CX26" s="341">
        <f t="shared" si="61"/>
        <v>5</v>
      </c>
      <c r="CY26" s="341">
        <f t="shared" si="62"/>
        <v>5</v>
      </c>
      <c r="CZ26" s="341">
        <f t="shared" si="63"/>
        <v>5</v>
      </c>
      <c r="DA26" s="341">
        <f t="shared" si="64"/>
        <v>5</v>
      </c>
      <c r="DB26" s="344">
        <f t="shared" si="65"/>
        <v>5</v>
      </c>
      <c r="DC26" s="340">
        <f t="shared" si="66"/>
        <v>4.666666666666667</v>
      </c>
      <c r="DD26" s="341">
        <f t="shared" si="67"/>
        <v>3.8</v>
      </c>
      <c r="DE26" s="341">
        <f t="shared" si="68"/>
        <v>4.1428571428571432</v>
      </c>
      <c r="DF26" s="341" t="e">
        <f t="shared" si="69"/>
        <v>#DIV/0!</v>
      </c>
      <c r="DG26" s="344">
        <f t="shared" si="70"/>
        <v>5</v>
      </c>
      <c r="DH26" s="345" t="e">
        <f t="shared" si="71"/>
        <v>#DIV/0!</v>
      </c>
      <c r="DI26" s="346">
        <f t="shared" si="72"/>
        <v>1</v>
      </c>
      <c r="DJ26" s="216"/>
      <c r="DK26" s="340"/>
      <c r="DL26" s="341"/>
      <c r="DM26" s="341"/>
      <c r="DN26" s="341"/>
      <c r="DO26" s="341"/>
      <c r="DP26" s="341"/>
      <c r="DQ26" s="342"/>
      <c r="DR26" s="341"/>
      <c r="DS26" s="341"/>
      <c r="DT26" s="341"/>
      <c r="DU26" s="343"/>
      <c r="DV26" s="341"/>
      <c r="DW26" s="341"/>
      <c r="DX26" s="341"/>
      <c r="DY26" s="341"/>
      <c r="DZ26" s="341"/>
      <c r="EA26" s="341"/>
      <c r="EB26" s="341"/>
      <c r="EC26" s="342"/>
      <c r="ED26" s="343"/>
      <c r="EE26" s="341"/>
      <c r="EF26" s="341"/>
      <c r="EG26" s="341"/>
      <c r="EH26" s="341"/>
      <c r="EI26" s="341"/>
      <c r="EJ26" s="341"/>
      <c r="EK26" s="341"/>
      <c r="EL26" s="344"/>
      <c r="EM26" s="340"/>
      <c r="EN26" s="341"/>
      <c r="EO26" s="341"/>
      <c r="EP26" s="341"/>
      <c r="EQ26" s="344"/>
      <c r="ER26" s="345"/>
      <c r="ES26" s="346">
        <f t="shared" si="107"/>
        <v>0</v>
      </c>
      <c r="ET26" s="187"/>
      <c r="EU26" s="356" t="e">
        <f t="shared" si="108"/>
        <v>#DIV/0!</v>
      </c>
      <c r="EV26" s="357"/>
      <c r="EW26" s="358">
        <f t="shared" si="110"/>
        <v>4.666666666666667</v>
      </c>
      <c r="EX26" s="358"/>
      <c r="EY26" s="359">
        <f t="shared" si="112"/>
        <v>3.8</v>
      </c>
      <c r="EZ26" s="358"/>
      <c r="FA26" s="359">
        <f t="shared" si="114"/>
        <v>4.1428571428571432</v>
      </c>
      <c r="FB26" s="360"/>
      <c r="FC26" s="358" t="e">
        <f t="shared" si="116"/>
        <v>#DIV/0!</v>
      </c>
      <c r="FD26" s="360"/>
      <c r="FE26" s="358">
        <f t="shared" si="118"/>
        <v>5</v>
      </c>
      <c r="FF26" s="361"/>
      <c r="FG26" s="50"/>
    </row>
    <row r="27" spans="2:163" s="1" customFormat="1" ht="30" customHeight="1" x14ac:dyDescent="0.25">
      <c r="B27" s="277">
        <v>23</v>
      </c>
      <c r="C27" s="278">
        <v>43538</v>
      </c>
      <c r="D27" s="279" t="s">
        <v>204</v>
      </c>
      <c r="E27" s="279" t="s">
        <v>48</v>
      </c>
      <c r="F27" s="299" t="s">
        <v>284</v>
      </c>
      <c r="G27" s="287" t="s">
        <v>209</v>
      </c>
      <c r="H27" s="241" t="s">
        <v>213</v>
      </c>
      <c r="I27" s="280" t="s">
        <v>57</v>
      </c>
      <c r="J27" s="281" t="s">
        <v>83</v>
      </c>
      <c r="K27" s="280" t="s">
        <v>220</v>
      </c>
      <c r="L27" s="282">
        <v>5</v>
      </c>
      <c r="M27" s="283">
        <v>4</v>
      </c>
      <c r="N27" s="283">
        <v>3</v>
      </c>
      <c r="O27" s="284">
        <v>1</v>
      </c>
      <c r="P27" s="284">
        <v>1</v>
      </c>
      <c r="Q27" s="285">
        <v>1</v>
      </c>
      <c r="R27" s="282">
        <v>5</v>
      </c>
      <c r="S27" s="284">
        <v>1</v>
      </c>
      <c r="T27" s="283">
        <v>4</v>
      </c>
      <c r="U27" s="283">
        <v>4</v>
      </c>
      <c r="V27" s="286">
        <v>3</v>
      </c>
      <c r="W27" s="282">
        <v>4</v>
      </c>
      <c r="X27" s="283">
        <v>4</v>
      </c>
      <c r="Y27" s="283">
        <v>4</v>
      </c>
      <c r="Z27" s="284">
        <v>1</v>
      </c>
      <c r="AA27" s="283">
        <v>4</v>
      </c>
      <c r="AB27" s="283">
        <v>6</v>
      </c>
      <c r="AC27" s="286">
        <v>6</v>
      </c>
      <c r="AD27" s="282">
        <v>6</v>
      </c>
      <c r="AE27" s="286">
        <v>6</v>
      </c>
      <c r="AF27" s="282">
        <v>5</v>
      </c>
      <c r="AG27" s="283">
        <v>4</v>
      </c>
      <c r="AH27" s="283">
        <v>4</v>
      </c>
      <c r="AI27" s="284">
        <v>5</v>
      </c>
      <c r="AJ27" s="284">
        <v>5</v>
      </c>
      <c r="AK27" s="284">
        <v>1</v>
      </c>
      <c r="AL27" s="283">
        <v>4</v>
      </c>
      <c r="AM27" s="285">
        <v>5</v>
      </c>
      <c r="AN27" s="188"/>
      <c r="AO27" s="213"/>
      <c r="AP27" s="483" t="s">
        <v>215</v>
      </c>
      <c r="AQ27" s="305">
        <f t="shared" si="3"/>
        <v>2.5</v>
      </c>
      <c r="AR27" s="305">
        <f t="shared" si="4"/>
        <v>3</v>
      </c>
      <c r="AS27" s="305">
        <f t="shared" si="5"/>
        <v>3.5</v>
      </c>
      <c r="AT27" s="305">
        <f t="shared" si="6"/>
        <v>3</v>
      </c>
      <c r="AU27" s="305">
        <f t="shared" si="7"/>
        <v>3</v>
      </c>
      <c r="AV27" s="306">
        <f t="shared" si="8"/>
        <v>1</v>
      </c>
      <c r="AW27" s="307">
        <f t="shared" si="9"/>
        <v>3.5</v>
      </c>
      <c r="AX27" s="305">
        <f t="shared" si="10"/>
        <v>3</v>
      </c>
      <c r="AY27" s="305">
        <f t="shared" si="11"/>
        <v>3.5</v>
      </c>
      <c r="AZ27" s="305">
        <f t="shared" si="12"/>
        <v>3.5</v>
      </c>
      <c r="BA27" s="306">
        <f t="shared" si="13"/>
        <v>3</v>
      </c>
      <c r="BB27" s="307">
        <f t="shared" si="14"/>
        <v>4.5</v>
      </c>
      <c r="BC27" s="305">
        <f t="shared" si="15"/>
        <v>4.5</v>
      </c>
      <c r="BD27" s="305">
        <f t="shared" si="16"/>
        <v>4.5</v>
      </c>
      <c r="BE27" s="305">
        <f t="shared" si="17"/>
        <v>5</v>
      </c>
      <c r="BF27" s="305">
        <f t="shared" si="18"/>
        <v>4</v>
      </c>
      <c r="BG27" s="305">
        <f t="shared" si="19"/>
        <v>3</v>
      </c>
      <c r="BH27" s="306">
        <f t="shared" si="20"/>
        <v>2.5</v>
      </c>
      <c r="BI27" s="307">
        <f t="shared" si="21"/>
        <v>3.5</v>
      </c>
      <c r="BJ27" s="305">
        <f t="shared" si="22"/>
        <v>2.5</v>
      </c>
      <c r="BK27" s="307">
        <f t="shared" si="23"/>
        <v>4.5</v>
      </c>
      <c r="BL27" s="305">
        <f t="shared" si="24"/>
        <v>3.5</v>
      </c>
      <c r="BM27" s="305">
        <f t="shared" si="25"/>
        <v>3</v>
      </c>
      <c r="BN27" s="305">
        <f t="shared" si="26"/>
        <v>5</v>
      </c>
      <c r="BO27" s="305">
        <f t="shared" si="27"/>
        <v>3</v>
      </c>
      <c r="BP27" s="305">
        <f t="shared" si="28"/>
        <v>5</v>
      </c>
      <c r="BQ27" s="305">
        <f t="shared" si="29"/>
        <v>4</v>
      </c>
      <c r="BR27" s="306">
        <f t="shared" si="30"/>
        <v>5</v>
      </c>
      <c r="BS27" s="307">
        <f t="shared" si="31"/>
        <v>2.6666666666666665</v>
      </c>
      <c r="BT27" s="305">
        <f t="shared" si="32"/>
        <v>3.3</v>
      </c>
      <c r="BU27" s="305">
        <f t="shared" si="33"/>
        <v>4</v>
      </c>
      <c r="BV27" s="305">
        <f t="shared" si="34"/>
        <v>3</v>
      </c>
      <c r="BW27" s="305">
        <f t="shared" si="35"/>
        <v>4.125</v>
      </c>
      <c r="BX27" s="305">
        <f t="shared" si="36"/>
        <v>3.4183333333333339</v>
      </c>
      <c r="BY27" s="310">
        <f t="shared" si="37"/>
        <v>3</v>
      </c>
      <c r="BZ27" s="188"/>
      <c r="CA27" s="340"/>
      <c r="CB27" s="341"/>
      <c r="CC27" s="341"/>
      <c r="CD27" s="341"/>
      <c r="CE27" s="341"/>
      <c r="CF27" s="341"/>
      <c r="CG27" s="342"/>
      <c r="CH27" s="341"/>
      <c r="CI27" s="341"/>
      <c r="CJ27" s="341"/>
      <c r="CK27" s="343"/>
      <c r="CL27" s="341"/>
      <c r="CM27" s="341"/>
      <c r="CN27" s="341"/>
      <c r="CO27" s="341"/>
      <c r="CP27" s="341"/>
      <c r="CQ27" s="341"/>
      <c r="CR27" s="341"/>
      <c r="CS27" s="342"/>
      <c r="CT27" s="343"/>
      <c r="CU27" s="341"/>
      <c r="CV27" s="341"/>
      <c r="CW27" s="341"/>
      <c r="CX27" s="341"/>
      <c r="CY27" s="341"/>
      <c r="CZ27" s="341"/>
      <c r="DA27" s="341"/>
      <c r="DB27" s="344"/>
      <c r="DC27" s="340"/>
      <c r="DD27" s="341"/>
      <c r="DE27" s="341"/>
      <c r="DF27" s="341"/>
      <c r="DG27" s="344"/>
      <c r="DH27" s="345"/>
      <c r="DI27" s="346">
        <f t="shared" si="72"/>
        <v>0</v>
      </c>
      <c r="DJ27" s="216"/>
      <c r="DK27" s="340">
        <f t="shared" si="73"/>
        <v>2.5</v>
      </c>
      <c r="DL27" s="341">
        <f t="shared" si="74"/>
        <v>3</v>
      </c>
      <c r="DM27" s="341">
        <f t="shared" si="75"/>
        <v>3.5</v>
      </c>
      <c r="DN27" s="341">
        <f t="shared" si="76"/>
        <v>3</v>
      </c>
      <c r="DO27" s="341">
        <f t="shared" si="77"/>
        <v>3</v>
      </c>
      <c r="DP27" s="341">
        <f t="shared" si="78"/>
        <v>1</v>
      </c>
      <c r="DQ27" s="342">
        <f t="shared" si="79"/>
        <v>3.5</v>
      </c>
      <c r="DR27" s="341">
        <f t="shared" si="80"/>
        <v>3</v>
      </c>
      <c r="DS27" s="341">
        <f t="shared" si="81"/>
        <v>3.5</v>
      </c>
      <c r="DT27" s="341">
        <f t="shared" si="82"/>
        <v>3.5</v>
      </c>
      <c r="DU27" s="343">
        <f t="shared" si="83"/>
        <v>3</v>
      </c>
      <c r="DV27" s="341">
        <f t="shared" si="84"/>
        <v>4.5</v>
      </c>
      <c r="DW27" s="341">
        <f t="shared" si="85"/>
        <v>4.5</v>
      </c>
      <c r="DX27" s="341">
        <f t="shared" si="86"/>
        <v>4.5</v>
      </c>
      <c r="DY27" s="341">
        <f t="shared" si="87"/>
        <v>5</v>
      </c>
      <c r="DZ27" s="341">
        <f t="shared" si="88"/>
        <v>4</v>
      </c>
      <c r="EA27" s="341">
        <f t="shared" si="89"/>
        <v>3</v>
      </c>
      <c r="EB27" s="341">
        <f t="shared" si="90"/>
        <v>2.5</v>
      </c>
      <c r="EC27" s="342">
        <f t="shared" si="91"/>
        <v>3.5</v>
      </c>
      <c r="ED27" s="343">
        <f t="shared" si="92"/>
        <v>2.5</v>
      </c>
      <c r="EE27" s="341">
        <f t="shared" si="93"/>
        <v>4.5</v>
      </c>
      <c r="EF27" s="341">
        <f t="shared" si="94"/>
        <v>3.5</v>
      </c>
      <c r="EG27" s="341">
        <f t="shared" si="95"/>
        <v>3</v>
      </c>
      <c r="EH27" s="341">
        <f t="shared" si="96"/>
        <v>5</v>
      </c>
      <c r="EI27" s="341">
        <f t="shared" si="97"/>
        <v>3</v>
      </c>
      <c r="EJ27" s="341">
        <f t="shared" si="98"/>
        <v>5</v>
      </c>
      <c r="EK27" s="341">
        <f t="shared" si="99"/>
        <v>4</v>
      </c>
      <c r="EL27" s="344">
        <f t="shared" si="100"/>
        <v>5</v>
      </c>
      <c r="EM27" s="340">
        <f t="shared" si="101"/>
        <v>2.6666666666666665</v>
      </c>
      <c r="EN27" s="341">
        <f t="shared" si="102"/>
        <v>3.3</v>
      </c>
      <c r="EO27" s="341">
        <f t="shared" si="103"/>
        <v>4</v>
      </c>
      <c r="EP27" s="341">
        <f t="shared" si="104"/>
        <v>3</v>
      </c>
      <c r="EQ27" s="344">
        <f t="shared" si="105"/>
        <v>4.125</v>
      </c>
      <c r="ER27" s="345">
        <f t="shared" si="106"/>
        <v>3.4183333333333339</v>
      </c>
      <c r="ES27" s="346">
        <f t="shared" si="107"/>
        <v>3</v>
      </c>
      <c r="ET27" s="187"/>
      <c r="EU27" s="356"/>
      <c r="EV27" s="357">
        <f t="shared" si="109"/>
        <v>3.4183333333333339</v>
      </c>
      <c r="EW27" s="358"/>
      <c r="EX27" s="358">
        <f t="shared" si="111"/>
        <v>2.6666666666666665</v>
      </c>
      <c r="EY27" s="359"/>
      <c r="EZ27" s="358">
        <f t="shared" si="113"/>
        <v>3.3</v>
      </c>
      <c r="FA27" s="359"/>
      <c r="FB27" s="360">
        <f t="shared" si="115"/>
        <v>4</v>
      </c>
      <c r="FC27" s="358"/>
      <c r="FD27" s="360">
        <f t="shared" si="117"/>
        <v>3</v>
      </c>
      <c r="FE27" s="358"/>
      <c r="FF27" s="361">
        <f t="shared" si="119"/>
        <v>4.125</v>
      </c>
      <c r="FG27" s="50"/>
    </row>
    <row r="28" spans="2:163" s="1" customFormat="1" ht="30" customHeight="1" x14ac:dyDescent="0.25">
      <c r="B28" s="277">
        <v>24</v>
      </c>
      <c r="C28" s="278">
        <v>43538</v>
      </c>
      <c r="D28" s="279" t="s">
        <v>204</v>
      </c>
      <c r="E28" s="279" t="s">
        <v>276</v>
      </c>
      <c r="F28" s="299" t="s">
        <v>25</v>
      </c>
      <c r="G28" s="264" t="s">
        <v>140</v>
      </c>
      <c r="H28" s="241" t="s">
        <v>214</v>
      </c>
      <c r="I28" s="280" t="s">
        <v>56</v>
      </c>
      <c r="J28" s="281" t="s">
        <v>333</v>
      </c>
      <c r="K28" s="280" t="s">
        <v>219</v>
      </c>
      <c r="L28" s="282">
        <v>1</v>
      </c>
      <c r="M28" s="283">
        <v>1</v>
      </c>
      <c r="N28" s="283">
        <v>1</v>
      </c>
      <c r="O28" s="284">
        <v>5</v>
      </c>
      <c r="P28" s="284">
        <v>5</v>
      </c>
      <c r="Q28" s="285">
        <v>1</v>
      </c>
      <c r="R28" s="282">
        <v>4</v>
      </c>
      <c r="S28" s="284">
        <v>1</v>
      </c>
      <c r="T28" s="283">
        <v>1</v>
      </c>
      <c r="U28" s="283">
        <v>1</v>
      </c>
      <c r="V28" s="286">
        <v>1</v>
      </c>
      <c r="W28" s="282">
        <v>5</v>
      </c>
      <c r="X28" s="283">
        <v>5</v>
      </c>
      <c r="Y28" s="283">
        <v>5</v>
      </c>
      <c r="Z28" s="284">
        <v>5</v>
      </c>
      <c r="AA28" s="283">
        <v>2</v>
      </c>
      <c r="AB28" s="283">
        <v>3</v>
      </c>
      <c r="AC28" s="286">
        <v>2</v>
      </c>
      <c r="AD28" s="282">
        <v>5</v>
      </c>
      <c r="AE28" s="286">
        <v>3</v>
      </c>
      <c r="AF28" s="282">
        <v>5</v>
      </c>
      <c r="AG28" s="283">
        <v>5</v>
      </c>
      <c r="AH28" s="283">
        <v>2</v>
      </c>
      <c r="AI28" s="284">
        <v>1</v>
      </c>
      <c r="AJ28" s="284">
        <v>5</v>
      </c>
      <c r="AK28" s="284">
        <v>1</v>
      </c>
      <c r="AL28" s="283">
        <v>4</v>
      </c>
      <c r="AM28" s="285">
        <v>1</v>
      </c>
      <c r="AN28" s="188"/>
      <c r="AO28" s="213"/>
      <c r="AP28" s="483" t="s">
        <v>216</v>
      </c>
      <c r="AQ28" s="305">
        <f t="shared" si="3"/>
        <v>3</v>
      </c>
      <c r="AR28" s="305">
        <f t="shared" si="4"/>
        <v>1.5</v>
      </c>
      <c r="AS28" s="305">
        <f t="shared" si="5"/>
        <v>1</v>
      </c>
      <c r="AT28" s="305">
        <f t="shared" si="6"/>
        <v>5</v>
      </c>
      <c r="AU28" s="305">
        <f t="shared" si="7"/>
        <v>1</v>
      </c>
      <c r="AV28" s="306">
        <f t="shared" si="8"/>
        <v>1</v>
      </c>
      <c r="AW28" s="307">
        <f t="shared" si="9"/>
        <v>3.5</v>
      </c>
      <c r="AX28" s="305">
        <f t="shared" si="10"/>
        <v>1</v>
      </c>
      <c r="AY28" s="305">
        <f t="shared" si="11"/>
        <v>3</v>
      </c>
      <c r="AZ28" s="305">
        <f t="shared" si="12"/>
        <v>3</v>
      </c>
      <c r="BA28" s="306">
        <f t="shared" si="13"/>
        <v>3.5</v>
      </c>
      <c r="BB28" s="307">
        <f t="shared" si="14"/>
        <v>2.5</v>
      </c>
      <c r="BC28" s="305">
        <f t="shared" si="15"/>
        <v>3</v>
      </c>
      <c r="BD28" s="305">
        <f t="shared" si="16"/>
        <v>3</v>
      </c>
      <c r="BE28" s="305">
        <f t="shared" si="17"/>
        <v>5</v>
      </c>
      <c r="BF28" s="305">
        <f t="shared" si="18"/>
        <v>3.5</v>
      </c>
      <c r="BG28" s="305">
        <f t="shared" si="19"/>
        <v>3.5</v>
      </c>
      <c r="BH28" s="306">
        <f t="shared" si="20"/>
        <v>3.5</v>
      </c>
      <c r="BI28" s="307">
        <f t="shared" si="21"/>
        <v>3.5</v>
      </c>
      <c r="BJ28" s="305">
        <f t="shared" si="22"/>
        <v>3.5</v>
      </c>
      <c r="BK28" s="307">
        <f t="shared" si="23"/>
        <v>2.5</v>
      </c>
      <c r="BL28" s="305">
        <f t="shared" si="24"/>
        <v>3.5</v>
      </c>
      <c r="BM28" s="305">
        <f t="shared" si="25"/>
        <v>2.5</v>
      </c>
      <c r="BN28" s="305">
        <f t="shared" si="26"/>
        <v>3</v>
      </c>
      <c r="BO28" s="305">
        <f t="shared" si="27"/>
        <v>1</v>
      </c>
      <c r="BP28" s="305">
        <f t="shared" si="28"/>
        <v>5</v>
      </c>
      <c r="BQ28" s="305">
        <f t="shared" si="29"/>
        <v>3</v>
      </c>
      <c r="BR28" s="306"/>
      <c r="BS28" s="307">
        <f t="shared" si="31"/>
        <v>2.0833333333333335</v>
      </c>
      <c r="BT28" s="305">
        <f t="shared" si="32"/>
        <v>2.8</v>
      </c>
      <c r="BU28" s="305">
        <f t="shared" si="33"/>
        <v>3.4285714285714284</v>
      </c>
      <c r="BV28" s="305">
        <f t="shared" si="34"/>
        <v>3.5</v>
      </c>
      <c r="BW28" s="305">
        <f t="shared" si="35"/>
        <v>2.9285714285714284</v>
      </c>
      <c r="BX28" s="305">
        <f t="shared" si="36"/>
        <v>2.9480952380952381</v>
      </c>
      <c r="BY28" s="310">
        <f t="shared" si="37"/>
        <v>2</v>
      </c>
      <c r="BZ28" s="188"/>
      <c r="CA28" s="340"/>
      <c r="CB28" s="341"/>
      <c r="CC28" s="341"/>
      <c r="CD28" s="341"/>
      <c r="CE28" s="341"/>
      <c r="CF28" s="341"/>
      <c r="CG28" s="342"/>
      <c r="CH28" s="341"/>
      <c r="CI28" s="341"/>
      <c r="CJ28" s="341"/>
      <c r="CK28" s="343"/>
      <c r="CL28" s="341"/>
      <c r="CM28" s="341"/>
      <c r="CN28" s="341"/>
      <c r="CO28" s="341"/>
      <c r="CP28" s="341"/>
      <c r="CQ28" s="341"/>
      <c r="CR28" s="341"/>
      <c r="CS28" s="342"/>
      <c r="CT28" s="343"/>
      <c r="CU28" s="341"/>
      <c r="CV28" s="341"/>
      <c r="CW28" s="341"/>
      <c r="CX28" s="341"/>
      <c r="CY28" s="341"/>
      <c r="CZ28" s="341"/>
      <c r="DA28" s="341"/>
      <c r="DB28" s="344"/>
      <c r="DC28" s="340"/>
      <c r="DD28" s="341"/>
      <c r="DE28" s="341"/>
      <c r="DF28" s="341"/>
      <c r="DG28" s="344"/>
      <c r="DH28" s="345"/>
      <c r="DI28" s="346">
        <f t="shared" si="72"/>
        <v>0</v>
      </c>
      <c r="DJ28" s="216"/>
      <c r="DK28" s="340">
        <f t="shared" si="73"/>
        <v>3</v>
      </c>
      <c r="DL28" s="341">
        <f t="shared" si="74"/>
        <v>1.5</v>
      </c>
      <c r="DM28" s="341">
        <f t="shared" si="75"/>
        <v>1</v>
      </c>
      <c r="DN28" s="341">
        <f t="shared" si="76"/>
        <v>5</v>
      </c>
      <c r="DO28" s="341">
        <f t="shared" si="77"/>
        <v>1</v>
      </c>
      <c r="DP28" s="341">
        <f t="shared" si="78"/>
        <v>1</v>
      </c>
      <c r="DQ28" s="342">
        <f t="shared" si="79"/>
        <v>3.5</v>
      </c>
      <c r="DR28" s="341">
        <f t="shared" si="80"/>
        <v>1</v>
      </c>
      <c r="DS28" s="341">
        <f t="shared" si="81"/>
        <v>3</v>
      </c>
      <c r="DT28" s="341">
        <f t="shared" si="82"/>
        <v>3</v>
      </c>
      <c r="DU28" s="343">
        <f t="shared" si="83"/>
        <v>3.5</v>
      </c>
      <c r="DV28" s="341">
        <f t="shared" si="84"/>
        <v>2.5</v>
      </c>
      <c r="DW28" s="341">
        <f t="shared" si="85"/>
        <v>3</v>
      </c>
      <c r="DX28" s="341">
        <f t="shared" si="86"/>
        <v>3</v>
      </c>
      <c r="DY28" s="341">
        <f t="shared" si="87"/>
        <v>5</v>
      </c>
      <c r="DZ28" s="341">
        <f t="shared" si="88"/>
        <v>3.5</v>
      </c>
      <c r="EA28" s="341">
        <f t="shared" si="89"/>
        <v>3.5</v>
      </c>
      <c r="EB28" s="341">
        <f t="shared" si="90"/>
        <v>3.5</v>
      </c>
      <c r="EC28" s="342">
        <f t="shared" si="91"/>
        <v>3.5</v>
      </c>
      <c r="ED28" s="343">
        <f t="shared" si="92"/>
        <v>3.5</v>
      </c>
      <c r="EE28" s="341">
        <f t="shared" si="93"/>
        <v>2.5</v>
      </c>
      <c r="EF28" s="341">
        <f t="shared" si="94"/>
        <v>3.5</v>
      </c>
      <c r="EG28" s="341">
        <f t="shared" si="95"/>
        <v>2.5</v>
      </c>
      <c r="EH28" s="341">
        <f t="shared" si="96"/>
        <v>3</v>
      </c>
      <c r="EI28" s="341">
        <f t="shared" si="97"/>
        <v>1</v>
      </c>
      <c r="EJ28" s="341">
        <f t="shared" si="98"/>
        <v>5</v>
      </c>
      <c r="EK28" s="341">
        <f t="shared" si="99"/>
        <v>3</v>
      </c>
      <c r="EL28" s="344"/>
      <c r="EM28" s="340">
        <f t="shared" si="101"/>
        <v>2.0833333333333335</v>
      </c>
      <c r="EN28" s="341">
        <f t="shared" si="102"/>
        <v>2.8</v>
      </c>
      <c r="EO28" s="341">
        <f t="shared" si="103"/>
        <v>3.4285714285714284</v>
      </c>
      <c r="EP28" s="341">
        <f t="shared" si="104"/>
        <v>3.5</v>
      </c>
      <c r="EQ28" s="344"/>
      <c r="ER28" s="345"/>
      <c r="ES28" s="346">
        <f t="shared" si="107"/>
        <v>2</v>
      </c>
      <c r="ET28" s="187"/>
      <c r="EU28" s="356"/>
      <c r="EV28" s="357">
        <f t="shared" si="109"/>
        <v>2.9480952380952381</v>
      </c>
      <c r="EW28" s="358"/>
      <c r="EX28" s="358">
        <f t="shared" si="111"/>
        <v>2.0833333333333335</v>
      </c>
      <c r="EY28" s="359"/>
      <c r="EZ28" s="358">
        <f t="shared" si="113"/>
        <v>2.8</v>
      </c>
      <c r="FA28" s="359"/>
      <c r="FB28" s="360">
        <f t="shared" si="115"/>
        <v>3.4285714285714284</v>
      </c>
      <c r="FC28" s="358"/>
      <c r="FD28" s="360">
        <f t="shared" si="117"/>
        <v>3.5</v>
      </c>
      <c r="FE28" s="358"/>
      <c r="FF28" s="361">
        <f t="shared" si="119"/>
        <v>2.9285714285714284</v>
      </c>
      <c r="FG28" s="50"/>
    </row>
    <row r="29" spans="2:163" s="1" customFormat="1" ht="30" customHeight="1" x14ac:dyDescent="0.25">
      <c r="B29" s="277">
        <v>25</v>
      </c>
      <c r="C29" s="278">
        <v>43538</v>
      </c>
      <c r="D29" s="279" t="s">
        <v>204</v>
      </c>
      <c r="E29" s="279" t="s">
        <v>48</v>
      </c>
      <c r="F29" s="299" t="s">
        <v>25</v>
      </c>
      <c r="G29" s="264" t="s">
        <v>140</v>
      </c>
      <c r="H29" s="241" t="s">
        <v>213</v>
      </c>
      <c r="I29" s="280" t="s">
        <v>71</v>
      </c>
      <c r="J29" s="281" t="s">
        <v>334</v>
      </c>
      <c r="K29" s="280" t="s">
        <v>220</v>
      </c>
      <c r="L29" s="282">
        <v>3</v>
      </c>
      <c r="M29" s="283">
        <v>1</v>
      </c>
      <c r="N29" s="283">
        <v>1</v>
      </c>
      <c r="O29" s="284">
        <v>1</v>
      </c>
      <c r="P29" s="284">
        <v>1</v>
      </c>
      <c r="Q29" s="285">
        <v>1</v>
      </c>
      <c r="R29" s="282">
        <v>3</v>
      </c>
      <c r="S29" s="284">
        <v>1</v>
      </c>
      <c r="T29" s="283">
        <v>2</v>
      </c>
      <c r="U29" s="283">
        <v>2</v>
      </c>
      <c r="V29" s="286">
        <v>1</v>
      </c>
      <c r="W29" s="282">
        <v>2</v>
      </c>
      <c r="X29" s="283">
        <v>5</v>
      </c>
      <c r="Y29" s="283">
        <v>5</v>
      </c>
      <c r="Z29" s="284">
        <v>1</v>
      </c>
      <c r="AA29" s="283">
        <v>1</v>
      </c>
      <c r="AB29" s="283">
        <v>1</v>
      </c>
      <c r="AC29" s="286">
        <v>1</v>
      </c>
      <c r="AD29" s="282">
        <v>1</v>
      </c>
      <c r="AE29" s="286">
        <v>1</v>
      </c>
      <c r="AF29" s="282">
        <v>5</v>
      </c>
      <c r="AG29" s="283">
        <v>1</v>
      </c>
      <c r="AH29" s="283">
        <v>1</v>
      </c>
      <c r="AI29" s="284">
        <v>5</v>
      </c>
      <c r="AJ29" s="284">
        <v>1</v>
      </c>
      <c r="AK29" s="284">
        <v>5</v>
      </c>
      <c r="AL29" s="283">
        <v>2</v>
      </c>
      <c r="AM29" s="285">
        <v>1</v>
      </c>
      <c r="AN29" s="188"/>
      <c r="AO29" s="213"/>
      <c r="AP29" s="483" t="s">
        <v>59</v>
      </c>
      <c r="AQ29" s="305"/>
      <c r="AR29" s="305"/>
      <c r="AS29" s="305"/>
      <c r="AT29" s="305"/>
      <c r="AU29" s="305"/>
      <c r="AV29" s="306"/>
      <c r="AW29" s="307"/>
      <c r="AX29" s="305"/>
      <c r="AY29" s="305"/>
      <c r="AZ29" s="305"/>
      <c r="BA29" s="306"/>
      <c r="BB29" s="307"/>
      <c r="BC29" s="305"/>
      <c r="BD29" s="305"/>
      <c r="BE29" s="305"/>
      <c r="BF29" s="305"/>
      <c r="BG29" s="305"/>
      <c r="BH29" s="306"/>
      <c r="BI29" s="307"/>
      <c r="BJ29" s="305"/>
      <c r="BK29" s="307"/>
      <c r="BL29" s="305"/>
      <c r="BM29" s="305"/>
      <c r="BN29" s="305"/>
      <c r="BO29" s="305"/>
      <c r="BP29" s="305"/>
      <c r="BQ29" s="305"/>
      <c r="BR29" s="306"/>
      <c r="BS29" s="307"/>
      <c r="BT29" s="305"/>
      <c r="BU29" s="305"/>
      <c r="BV29" s="305"/>
      <c r="BW29" s="305"/>
      <c r="BX29" s="305"/>
      <c r="BY29" s="310">
        <f t="shared" si="37"/>
        <v>0</v>
      </c>
      <c r="BZ29" s="188"/>
      <c r="CA29" s="340"/>
      <c r="CB29" s="341"/>
      <c r="CC29" s="341"/>
      <c r="CD29" s="341"/>
      <c r="CE29" s="341"/>
      <c r="CF29" s="341"/>
      <c r="CG29" s="342"/>
      <c r="CH29" s="341"/>
      <c r="CI29" s="341"/>
      <c r="CJ29" s="341"/>
      <c r="CK29" s="343"/>
      <c r="CL29" s="341"/>
      <c r="CM29" s="341"/>
      <c r="CN29" s="341"/>
      <c r="CO29" s="341"/>
      <c r="CP29" s="341"/>
      <c r="CQ29" s="341"/>
      <c r="CR29" s="341"/>
      <c r="CS29" s="342"/>
      <c r="CT29" s="343"/>
      <c r="CU29" s="341"/>
      <c r="CV29" s="341"/>
      <c r="CW29" s="341"/>
      <c r="CX29" s="341"/>
      <c r="CY29" s="341"/>
      <c r="CZ29" s="341"/>
      <c r="DA29" s="341"/>
      <c r="DB29" s="344"/>
      <c r="DC29" s="340"/>
      <c r="DD29" s="341"/>
      <c r="DE29" s="341"/>
      <c r="DF29" s="341"/>
      <c r="DG29" s="344"/>
      <c r="DH29" s="345"/>
      <c r="DI29" s="346">
        <f t="shared" si="72"/>
        <v>0</v>
      </c>
      <c r="DJ29" s="216"/>
      <c r="DK29" s="340"/>
      <c r="DL29" s="341"/>
      <c r="DM29" s="341"/>
      <c r="DN29" s="341"/>
      <c r="DO29" s="341"/>
      <c r="DP29" s="341"/>
      <c r="DQ29" s="342"/>
      <c r="DR29" s="341"/>
      <c r="DS29" s="341"/>
      <c r="DT29" s="341"/>
      <c r="DU29" s="343"/>
      <c r="DV29" s="341"/>
      <c r="DW29" s="341"/>
      <c r="DX29" s="341"/>
      <c r="DY29" s="341"/>
      <c r="DZ29" s="341"/>
      <c r="EA29" s="341"/>
      <c r="EB29" s="341"/>
      <c r="EC29" s="342"/>
      <c r="ED29" s="343"/>
      <c r="EE29" s="341"/>
      <c r="EF29" s="341"/>
      <c r="EG29" s="341"/>
      <c r="EH29" s="341"/>
      <c r="EI29" s="341"/>
      <c r="EJ29" s="341"/>
      <c r="EK29" s="341"/>
      <c r="EL29" s="344"/>
      <c r="EM29" s="340"/>
      <c r="EN29" s="341"/>
      <c r="EO29" s="341"/>
      <c r="EP29" s="341"/>
      <c r="EQ29" s="344"/>
      <c r="ER29" s="345"/>
      <c r="ES29" s="346">
        <f t="shared" si="107"/>
        <v>0</v>
      </c>
      <c r="ET29" s="187"/>
      <c r="EU29" s="356"/>
      <c r="EV29" s="357"/>
      <c r="EW29" s="358"/>
      <c r="EX29" s="358"/>
      <c r="EY29" s="359"/>
      <c r="EZ29" s="358"/>
      <c r="FA29" s="359"/>
      <c r="FB29" s="360"/>
      <c r="FC29" s="358"/>
      <c r="FD29" s="360"/>
      <c r="FE29" s="358"/>
      <c r="FF29" s="361"/>
      <c r="FG29" s="50"/>
    </row>
    <row r="30" spans="2:163" s="1" customFormat="1" ht="30" customHeight="1" x14ac:dyDescent="0.25">
      <c r="B30" s="277">
        <v>26</v>
      </c>
      <c r="C30" s="278">
        <v>43538</v>
      </c>
      <c r="D30" s="279" t="s">
        <v>204</v>
      </c>
      <c r="E30" s="279" t="s">
        <v>49</v>
      </c>
      <c r="F30" s="299" t="s">
        <v>52</v>
      </c>
      <c r="G30" s="264" t="s">
        <v>46</v>
      </c>
      <c r="H30" s="241" t="s">
        <v>214</v>
      </c>
      <c r="I30" s="280" t="s">
        <v>58</v>
      </c>
      <c r="J30" s="281" t="s">
        <v>323</v>
      </c>
      <c r="K30" s="280" t="s">
        <v>220</v>
      </c>
      <c r="L30" s="282">
        <v>4</v>
      </c>
      <c r="M30" s="283">
        <v>4</v>
      </c>
      <c r="N30" s="283">
        <v>4</v>
      </c>
      <c r="O30" s="284">
        <v>5</v>
      </c>
      <c r="P30" s="284">
        <v>1</v>
      </c>
      <c r="Q30" s="285">
        <v>1</v>
      </c>
      <c r="R30" s="282">
        <v>3</v>
      </c>
      <c r="S30" s="284">
        <v>1</v>
      </c>
      <c r="T30" s="283">
        <v>3</v>
      </c>
      <c r="U30" s="283">
        <v>3</v>
      </c>
      <c r="V30" s="286">
        <v>4</v>
      </c>
      <c r="W30" s="282">
        <v>4</v>
      </c>
      <c r="X30" s="283">
        <v>4</v>
      </c>
      <c r="Y30" s="283">
        <v>4</v>
      </c>
      <c r="Z30" s="284" t="s">
        <v>276</v>
      </c>
      <c r="AA30" s="283">
        <v>4</v>
      </c>
      <c r="AB30" s="283">
        <v>4</v>
      </c>
      <c r="AC30" s="286">
        <v>2</v>
      </c>
      <c r="AD30" s="282">
        <v>4</v>
      </c>
      <c r="AE30" s="286">
        <v>5</v>
      </c>
      <c r="AF30" s="282">
        <v>4</v>
      </c>
      <c r="AG30" s="283">
        <v>4</v>
      </c>
      <c r="AH30" s="283">
        <v>4</v>
      </c>
      <c r="AI30" s="284">
        <v>5</v>
      </c>
      <c r="AJ30" s="284">
        <v>5</v>
      </c>
      <c r="AK30" s="284">
        <v>5</v>
      </c>
      <c r="AL30" s="283">
        <v>3</v>
      </c>
      <c r="AM30" s="285" t="s">
        <v>276</v>
      </c>
      <c r="AN30" s="188"/>
      <c r="AO30" s="213"/>
      <c r="AP30" s="483" t="s">
        <v>75</v>
      </c>
      <c r="AQ30" s="305"/>
      <c r="AR30" s="305"/>
      <c r="AS30" s="305"/>
      <c r="AT30" s="305"/>
      <c r="AU30" s="305"/>
      <c r="AV30" s="306"/>
      <c r="AW30" s="307"/>
      <c r="AX30" s="305"/>
      <c r="AY30" s="305"/>
      <c r="AZ30" s="305"/>
      <c r="BA30" s="306"/>
      <c r="BB30" s="307"/>
      <c r="BC30" s="305"/>
      <c r="BD30" s="305"/>
      <c r="BE30" s="305"/>
      <c r="BF30" s="305"/>
      <c r="BG30" s="305"/>
      <c r="BH30" s="306"/>
      <c r="BI30" s="307"/>
      <c r="BJ30" s="305"/>
      <c r="BK30" s="307"/>
      <c r="BL30" s="305"/>
      <c r="BM30" s="305"/>
      <c r="BN30" s="305"/>
      <c r="BO30" s="305"/>
      <c r="BP30" s="305"/>
      <c r="BQ30" s="305"/>
      <c r="BR30" s="306"/>
      <c r="BS30" s="307"/>
      <c r="BT30" s="305"/>
      <c r="BU30" s="305"/>
      <c r="BV30" s="305"/>
      <c r="BW30" s="305"/>
      <c r="BX30" s="305"/>
      <c r="BY30" s="310">
        <f t="shared" si="37"/>
        <v>0</v>
      </c>
      <c r="BZ30" s="188"/>
      <c r="CA30" s="340"/>
      <c r="CB30" s="341"/>
      <c r="CC30" s="341"/>
      <c r="CD30" s="341"/>
      <c r="CE30" s="341"/>
      <c r="CF30" s="341"/>
      <c r="CG30" s="342"/>
      <c r="CH30" s="341"/>
      <c r="CI30" s="341"/>
      <c r="CJ30" s="341"/>
      <c r="CK30" s="343"/>
      <c r="CL30" s="341"/>
      <c r="CM30" s="341"/>
      <c r="CN30" s="341"/>
      <c r="CO30" s="341"/>
      <c r="CP30" s="341"/>
      <c r="CQ30" s="341"/>
      <c r="CR30" s="341"/>
      <c r="CS30" s="342"/>
      <c r="CT30" s="343"/>
      <c r="CU30" s="341"/>
      <c r="CV30" s="341"/>
      <c r="CW30" s="341"/>
      <c r="CX30" s="341"/>
      <c r="CY30" s="341"/>
      <c r="CZ30" s="341"/>
      <c r="DA30" s="341"/>
      <c r="DB30" s="344"/>
      <c r="DC30" s="340"/>
      <c r="DD30" s="341"/>
      <c r="DE30" s="341"/>
      <c r="DF30" s="341"/>
      <c r="DG30" s="344"/>
      <c r="DH30" s="345"/>
      <c r="DI30" s="346">
        <f t="shared" si="72"/>
        <v>0</v>
      </c>
      <c r="DJ30" s="216"/>
      <c r="DK30" s="340"/>
      <c r="DL30" s="341"/>
      <c r="DM30" s="341"/>
      <c r="DN30" s="341"/>
      <c r="DO30" s="341"/>
      <c r="DP30" s="341"/>
      <c r="DQ30" s="342"/>
      <c r="DR30" s="341"/>
      <c r="DS30" s="341"/>
      <c r="DT30" s="341"/>
      <c r="DU30" s="343"/>
      <c r="DV30" s="341"/>
      <c r="DW30" s="341"/>
      <c r="DX30" s="341"/>
      <c r="DY30" s="341"/>
      <c r="DZ30" s="341"/>
      <c r="EA30" s="341"/>
      <c r="EB30" s="341"/>
      <c r="EC30" s="342"/>
      <c r="ED30" s="343"/>
      <c r="EE30" s="341"/>
      <c r="EF30" s="341"/>
      <c r="EG30" s="341"/>
      <c r="EH30" s="341"/>
      <c r="EI30" s="341"/>
      <c r="EJ30" s="341"/>
      <c r="EK30" s="341"/>
      <c r="EL30" s="344"/>
      <c r="EM30" s="340"/>
      <c r="EN30" s="341"/>
      <c r="EO30" s="341"/>
      <c r="EP30" s="341"/>
      <c r="EQ30" s="344"/>
      <c r="ER30" s="345"/>
      <c r="ES30" s="346">
        <f t="shared" si="107"/>
        <v>0</v>
      </c>
      <c r="ET30" s="187"/>
      <c r="EU30" s="356"/>
      <c r="EV30" s="357"/>
      <c r="EW30" s="358"/>
      <c r="EX30" s="358"/>
      <c r="EY30" s="359"/>
      <c r="EZ30" s="358"/>
      <c r="FA30" s="359"/>
      <c r="FB30" s="360"/>
      <c r="FC30" s="358"/>
      <c r="FD30" s="360"/>
      <c r="FE30" s="358"/>
      <c r="FF30" s="361"/>
      <c r="FG30" s="50"/>
    </row>
    <row r="31" spans="2:163" s="1" customFormat="1" ht="30" customHeight="1" x14ac:dyDescent="0.25">
      <c r="B31" s="277">
        <v>27</v>
      </c>
      <c r="C31" s="278">
        <v>43538</v>
      </c>
      <c r="D31" s="279" t="s">
        <v>269</v>
      </c>
      <c r="E31" s="279" t="s">
        <v>48</v>
      </c>
      <c r="F31" s="299" t="s">
        <v>25</v>
      </c>
      <c r="G31" s="264" t="s">
        <v>140</v>
      </c>
      <c r="H31" s="241" t="s">
        <v>214</v>
      </c>
      <c r="I31" s="280" t="s">
        <v>58</v>
      </c>
      <c r="J31" s="281" t="s">
        <v>323</v>
      </c>
      <c r="K31" s="280" t="s">
        <v>219</v>
      </c>
      <c r="L31" s="282">
        <v>4</v>
      </c>
      <c r="M31" s="283">
        <v>5</v>
      </c>
      <c r="N31" s="283">
        <v>5</v>
      </c>
      <c r="O31" s="284">
        <v>1</v>
      </c>
      <c r="P31" s="284">
        <v>1</v>
      </c>
      <c r="Q31" s="285" t="s">
        <v>276</v>
      </c>
      <c r="R31" s="282">
        <v>4</v>
      </c>
      <c r="S31" s="284" t="s">
        <v>276</v>
      </c>
      <c r="T31" s="283">
        <v>3</v>
      </c>
      <c r="U31" s="283">
        <v>4</v>
      </c>
      <c r="V31" s="286">
        <v>4</v>
      </c>
      <c r="W31" s="282">
        <v>4</v>
      </c>
      <c r="X31" s="283">
        <v>4</v>
      </c>
      <c r="Y31" s="283">
        <v>6</v>
      </c>
      <c r="Z31" s="284">
        <v>5</v>
      </c>
      <c r="AA31" s="283">
        <v>5</v>
      </c>
      <c r="AB31" s="283">
        <v>5</v>
      </c>
      <c r="AC31" s="286">
        <v>4</v>
      </c>
      <c r="AD31" s="282">
        <v>5</v>
      </c>
      <c r="AE31" s="286">
        <v>4</v>
      </c>
      <c r="AF31" s="282">
        <v>4</v>
      </c>
      <c r="AG31" s="283">
        <v>4</v>
      </c>
      <c r="AH31" s="283">
        <v>4</v>
      </c>
      <c r="AI31" s="284">
        <v>5</v>
      </c>
      <c r="AJ31" s="284">
        <v>5</v>
      </c>
      <c r="AK31" s="284">
        <v>5</v>
      </c>
      <c r="AL31" s="283">
        <v>5</v>
      </c>
      <c r="AM31" s="285">
        <v>5</v>
      </c>
      <c r="AN31" s="188"/>
      <c r="AO31" s="213"/>
      <c r="AP31" s="483" t="s">
        <v>55</v>
      </c>
      <c r="AQ31" s="305">
        <f t="shared" si="3"/>
        <v>3.2</v>
      </c>
      <c r="AR31" s="305">
        <f t="shared" si="4"/>
        <v>3</v>
      </c>
      <c r="AS31" s="305">
        <f t="shared" si="5"/>
        <v>3.6</v>
      </c>
      <c r="AT31" s="305">
        <f t="shared" si="6"/>
        <v>3.4</v>
      </c>
      <c r="AU31" s="305">
        <f t="shared" si="7"/>
        <v>1.8</v>
      </c>
      <c r="AV31" s="306">
        <f t="shared" si="8"/>
        <v>1.8</v>
      </c>
      <c r="AW31" s="307">
        <f t="shared" si="9"/>
        <v>3.8</v>
      </c>
      <c r="AX31" s="305">
        <f t="shared" si="10"/>
        <v>3.4</v>
      </c>
      <c r="AY31" s="305">
        <f t="shared" si="11"/>
        <v>3.8</v>
      </c>
      <c r="AZ31" s="305">
        <f t="shared" si="12"/>
        <v>3.8</v>
      </c>
      <c r="BA31" s="306">
        <f t="shared" si="13"/>
        <v>2.8</v>
      </c>
      <c r="BB31" s="307">
        <f t="shared" si="14"/>
        <v>3</v>
      </c>
      <c r="BC31" s="305">
        <f t="shared" si="15"/>
        <v>4.5999999999999996</v>
      </c>
      <c r="BD31" s="305">
        <f t="shared" si="16"/>
        <v>4.8</v>
      </c>
      <c r="BE31" s="305">
        <f t="shared" si="17"/>
        <v>2.6</v>
      </c>
      <c r="BF31" s="305">
        <f t="shared" si="18"/>
        <v>3.4</v>
      </c>
      <c r="BG31" s="305">
        <f t="shared" si="19"/>
        <v>3.6</v>
      </c>
      <c r="BH31" s="306">
        <f t="shared" si="20"/>
        <v>3.4</v>
      </c>
      <c r="BI31" s="307">
        <f t="shared" si="21"/>
        <v>2.6</v>
      </c>
      <c r="BJ31" s="305">
        <f t="shared" si="22"/>
        <v>2.8</v>
      </c>
      <c r="BK31" s="307">
        <f t="shared" si="23"/>
        <v>3.6</v>
      </c>
      <c r="BL31" s="305">
        <f t="shared" si="24"/>
        <v>3.8</v>
      </c>
      <c r="BM31" s="305">
        <f t="shared" si="25"/>
        <v>2.6</v>
      </c>
      <c r="BN31" s="305">
        <f t="shared" si="26"/>
        <v>5</v>
      </c>
      <c r="BO31" s="305">
        <f t="shared" si="27"/>
        <v>4</v>
      </c>
      <c r="BP31" s="305">
        <f t="shared" si="28"/>
        <v>4</v>
      </c>
      <c r="BQ31" s="305">
        <f t="shared" si="29"/>
        <v>3</v>
      </c>
      <c r="BR31" s="306">
        <f t="shared" si="30"/>
        <v>4</v>
      </c>
      <c r="BS31" s="307">
        <f t="shared" si="31"/>
        <v>2.8000000000000003</v>
      </c>
      <c r="BT31" s="305">
        <f t="shared" si="32"/>
        <v>3.5200000000000005</v>
      </c>
      <c r="BU31" s="305">
        <f t="shared" si="33"/>
        <v>3.6285714285714286</v>
      </c>
      <c r="BV31" s="305">
        <f t="shared" si="34"/>
        <v>2.7</v>
      </c>
      <c r="BW31" s="305">
        <f t="shared" si="35"/>
        <v>3.75</v>
      </c>
      <c r="BX31" s="305">
        <f t="shared" si="36"/>
        <v>3.2797142857142858</v>
      </c>
      <c r="BY31" s="310">
        <f t="shared" si="37"/>
        <v>5</v>
      </c>
      <c r="BZ31" s="188"/>
      <c r="CA31" s="340">
        <f t="shared" si="38"/>
        <v>3</v>
      </c>
      <c r="CB31" s="341">
        <f t="shared" si="39"/>
        <v>3</v>
      </c>
      <c r="CC31" s="341">
        <f t="shared" si="40"/>
        <v>3</v>
      </c>
      <c r="CD31" s="341">
        <f t="shared" si="41"/>
        <v>5</v>
      </c>
      <c r="CE31" s="341">
        <f t="shared" si="42"/>
        <v>1</v>
      </c>
      <c r="CF31" s="341">
        <f t="shared" si="43"/>
        <v>1</v>
      </c>
      <c r="CG31" s="342">
        <f t="shared" si="44"/>
        <v>5</v>
      </c>
      <c r="CH31" s="341">
        <f t="shared" si="45"/>
        <v>5</v>
      </c>
      <c r="CI31" s="341">
        <f t="shared" si="46"/>
        <v>4</v>
      </c>
      <c r="CJ31" s="341">
        <f t="shared" si="47"/>
        <v>4</v>
      </c>
      <c r="CK31" s="343">
        <f t="shared" si="48"/>
        <v>2</v>
      </c>
      <c r="CL31" s="341">
        <f t="shared" si="49"/>
        <v>2</v>
      </c>
      <c r="CM31" s="341">
        <f t="shared" si="50"/>
        <v>5</v>
      </c>
      <c r="CN31" s="341">
        <f t="shared" si="51"/>
        <v>5</v>
      </c>
      <c r="CO31" s="341">
        <f t="shared" si="52"/>
        <v>1</v>
      </c>
      <c r="CP31" s="341">
        <f t="shared" si="53"/>
        <v>3</v>
      </c>
      <c r="CQ31" s="341">
        <f t="shared" si="54"/>
        <v>3</v>
      </c>
      <c r="CR31" s="341">
        <f t="shared" si="55"/>
        <v>3</v>
      </c>
      <c r="CS31" s="342">
        <f t="shared" si="56"/>
        <v>3</v>
      </c>
      <c r="CT31" s="343">
        <f t="shared" si="57"/>
        <v>3</v>
      </c>
      <c r="CU31" s="341">
        <f t="shared" si="58"/>
        <v>3</v>
      </c>
      <c r="CV31" s="341">
        <f t="shared" si="59"/>
        <v>3</v>
      </c>
      <c r="CW31" s="341">
        <f t="shared" si="60"/>
        <v>2</v>
      </c>
      <c r="CX31" s="341"/>
      <c r="CY31" s="341"/>
      <c r="CZ31" s="341"/>
      <c r="DA31" s="341">
        <f t="shared" si="64"/>
        <v>2</v>
      </c>
      <c r="DB31" s="344"/>
      <c r="DC31" s="340">
        <f t="shared" si="66"/>
        <v>2.6666666666666665</v>
      </c>
      <c r="DD31" s="341">
        <f t="shared" si="67"/>
        <v>4</v>
      </c>
      <c r="DE31" s="341">
        <f t="shared" si="68"/>
        <v>3.1428571428571428</v>
      </c>
      <c r="DF31" s="341">
        <f t="shared" si="69"/>
        <v>3</v>
      </c>
      <c r="DG31" s="344">
        <f t="shared" si="70"/>
        <v>2.5</v>
      </c>
      <c r="DH31" s="345">
        <f t="shared" si="71"/>
        <v>3.0619047619047617</v>
      </c>
      <c r="DI31" s="346">
        <f t="shared" si="72"/>
        <v>1</v>
      </c>
      <c r="DJ31" s="216"/>
      <c r="DK31" s="340">
        <f t="shared" si="73"/>
        <v>3.25</v>
      </c>
      <c r="DL31" s="341">
        <f t="shared" si="74"/>
        <v>3</v>
      </c>
      <c r="DM31" s="341">
        <f t="shared" si="75"/>
        <v>3.75</v>
      </c>
      <c r="DN31" s="341">
        <f t="shared" si="76"/>
        <v>3</v>
      </c>
      <c r="DO31" s="341">
        <f t="shared" si="77"/>
        <v>2</v>
      </c>
      <c r="DP31" s="341">
        <f t="shared" si="78"/>
        <v>2</v>
      </c>
      <c r="DQ31" s="342">
        <f t="shared" si="79"/>
        <v>3.5</v>
      </c>
      <c r="DR31" s="341">
        <f t="shared" si="80"/>
        <v>3</v>
      </c>
      <c r="DS31" s="341">
        <f t="shared" si="81"/>
        <v>3.75</v>
      </c>
      <c r="DT31" s="341">
        <f t="shared" si="82"/>
        <v>3.75</v>
      </c>
      <c r="DU31" s="343">
        <f t="shared" si="83"/>
        <v>3</v>
      </c>
      <c r="DV31" s="341">
        <f t="shared" si="84"/>
        <v>3.25</v>
      </c>
      <c r="DW31" s="341">
        <f t="shared" si="85"/>
        <v>4.5</v>
      </c>
      <c r="DX31" s="341">
        <f t="shared" si="86"/>
        <v>4.75</v>
      </c>
      <c r="DY31" s="341">
        <f t="shared" si="87"/>
        <v>3</v>
      </c>
      <c r="DZ31" s="341">
        <f t="shared" si="88"/>
        <v>3.5</v>
      </c>
      <c r="EA31" s="341">
        <f t="shared" si="89"/>
        <v>3.75</v>
      </c>
      <c r="EB31" s="341">
        <f t="shared" si="90"/>
        <v>3.5</v>
      </c>
      <c r="EC31" s="342">
        <f t="shared" si="91"/>
        <v>2.5</v>
      </c>
      <c r="ED31" s="343">
        <f t="shared" si="92"/>
        <v>2.75</v>
      </c>
      <c r="EE31" s="341">
        <f t="shared" si="93"/>
        <v>3.75</v>
      </c>
      <c r="EF31" s="341">
        <f t="shared" si="94"/>
        <v>4</v>
      </c>
      <c r="EG31" s="341">
        <f t="shared" si="95"/>
        <v>2.75</v>
      </c>
      <c r="EH31" s="341">
        <f t="shared" si="96"/>
        <v>5</v>
      </c>
      <c r="EI31" s="341">
        <f t="shared" si="97"/>
        <v>4</v>
      </c>
      <c r="EJ31" s="341">
        <f t="shared" si="98"/>
        <v>4</v>
      </c>
      <c r="EK31" s="341">
        <f t="shared" si="99"/>
        <v>3.25</v>
      </c>
      <c r="EL31" s="344">
        <f t="shared" si="100"/>
        <v>4</v>
      </c>
      <c r="EM31" s="340">
        <f t="shared" si="101"/>
        <v>2.8333333333333335</v>
      </c>
      <c r="EN31" s="341">
        <f t="shared" si="102"/>
        <v>3.4</v>
      </c>
      <c r="EO31" s="341">
        <f t="shared" si="103"/>
        <v>3.75</v>
      </c>
      <c r="EP31" s="341">
        <f t="shared" si="104"/>
        <v>2.625</v>
      </c>
      <c r="EQ31" s="344">
        <f t="shared" si="105"/>
        <v>3.84375</v>
      </c>
      <c r="ER31" s="345">
        <f t="shared" si="106"/>
        <v>3.2904166666666668</v>
      </c>
      <c r="ES31" s="346">
        <f t="shared" si="107"/>
        <v>4</v>
      </c>
      <c r="ET31" s="187"/>
      <c r="EU31" s="356">
        <f t="shared" si="108"/>
        <v>3.0619047619047617</v>
      </c>
      <c r="EV31" s="357">
        <f t="shared" si="109"/>
        <v>3.2904166666666668</v>
      </c>
      <c r="EW31" s="358">
        <f t="shared" si="110"/>
        <v>2.6666666666666665</v>
      </c>
      <c r="EX31" s="358">
        <f t="shared" si="111"/>
        <v>2.8333333333333335</v>
      </c>
      <c r="EY31" s="359">
        <f t="shared" si="112"/>
        <v>4</v>
      </c>
      <c r="EZ31" s="358">
        <f t="shared" si="113"/>
        <v>3.4</v>
      </c>
      <c r="FA31" s="359">
        <f t="shared" si="114"/>
        <v>3.1428571428571428</v>
      </c>
      <c r="FB31" s="360">
        <f t="shared" si="115"/>
        <v>3.75</v>
      </c>
      <c r="FC31" s="358">
        <f t="shared" si="116"/>
        <v>3</v>
      </c>
      <c r="FD31" s="360">
        <f t="shared" si="117"/>
        <v>2.625</v>
      </c>
      <c r="FE31" s="358">
        <f t="shared" si="118"/>
        <v>2.5</v>
      </c>
      <c r="FF31" s="361">
        <f t="shared" si="119"/>
        <v>3.84375</v>
      </c>
      <c r="FG31" s="50"/>
    </row>
    <row r="32" spans="2:163" s="1" customFormat="1" ht="30" customHeight="1" x14ac:dyDescent="0.25">
      <c r="B32" s="277">
        <v>28</v>
      </c>
      <c r="C32" s="278">
        <v>43538</v>
      </c>
      <c r="D32" s="279" t="s">
        <v>204</v>
      </c>
      <c r="E32" s="279" t="s">
        <v>48</v>
      </c>
      <c r="F32" s="299" t="s">
        <v>25</v>
      </c>
      <c r="G32" s="264" t="s">
        <v>140</v>
      </c>
      <c r="H32" s="241" t="s">
        <v>214</v>
      </c>
      <c r="I32" s="280" t="s">
        <v>221</v>
      </c>
      <c r="J32" s="281" t="s">
        <v>335</v>
      </c>
      <c r="K32" s="280" t="s">
        <v>219</v>
      </c>
      <c r="L32" s="282">
        <v>4</v>
      </c>
      <c r="M32" s="283">
        <v>5</v>
      </c>
      <c r="N32" s="283">
        <v>4</v>
      </c>
      <c r="O32" s="284">
        <v>5</v>
      </c>
      <c r="P32" s="284">
        <v>1</v>
      </c>
      <c r="Q32" s="285">
        <v>5</v>
      </c>
      <c r="R32" s="282">
        <v>3</v>
      </c>
      <c r="S32" s="284">
        <v>1</v>
      </c>
      <c r="T32" s="283">
        <v>3</v>
      </c>
      <c r="U32" s="283">
        <v>4</v>
      </c>
      <c r="V32" s="286">
        <v>3</v>
      </c>
      <c r="W32" s="282">
        <v>3</v>
      </c>
      <c r="X32" s="283">
        <v>5</v>
      </c>
      <c r="Y32" s="283">
        <v>4</v>
      </c>
      <c r="Z32" s="284">
        <v>5</v>
      </c>
      <c r="AA32" s="283">
        <v>4</v>
      </c>
      <c r="AB32" s="283">
        <v>4</v>
      </c>
      <c r="AC32" s="286">
        <v>6</v>
      </c>
      <c r="AD32" s="282">
        <v>6</v>
      </c>
      <c r="AE32" s="286">
        <v>6</v>
      </c>
      <c r="AF32" s="282">
        <v>4</v>
      </c>
      <c r="AG32" s="283">
        <v>4</v>
      </c>
      <c r="AH32" s="283">
        <v>3</v>
      </c>
      <c r="AI32" s="284">
        <v>1</v>
      </c>
      <c r="AJ32" s="284">
        <v>1</v>
      </c>
      <c r="AK32" s="284">
        <v>5</v>
      </c>
      <c r="AL32" s="283">
        <v>4</v>
      </c>
      <c r="AM32" s="285">
        <v>5</v>
      </c>
      <c r="AN32" s="188"/>
      <c r="AO32" s="213"/>
      <c r="AP32" s="483" t="s">
        <v>80</v>
      </c>
      <c r="AQ32" s="305">
        <f t="shared" si="3"/>
        <v>4</v>
      </c>
      <c r="AR32" s="305">
        <f t="shared" si="4"/>
        <v>1</v>
      </c>
      <c r="AS32" s="305">
        <f t="shared" si="5"/>
        <v>2</v>
      </c>
      <c r="AT32" s="305">
        <f t="shared" si="6"/>
        <v>5</v>
      </c>
      <c r="AU32" s="305">
        <f t="shared" si="7"/>
        <v>1</v>
      </c>
      <c r="AV32" s="306">
        <f t="shared" si="8"/>
        <v>1</v>
      </c>
      <c r="AW32" s="307">
        <f t="shared" si="9"/>
        <v>3</v>
      </c>
      <c r="AX32" s="305">
        <f t="shared" si="10"/>
        <v>5</v>
      </c>
      <c r="AY32" s="305">
        <f t="shared" si="11"/>
        <v>2</v>
      </c>
      <c r="AZ32" s="305">
        <f t="shared" si="12"/>
        <v>2</v>
      </c>
      <c r="BA32" s="306">
        <f t="shared" si="13"/>
        <v>2</v>
      </c>
      <c r="BB32" s="307">
        <f t="shared" si="14"/>
        <v>5</v>
      </c>
      <c r="BC32" s="305">
        <f t="shared" si="15"/>
        <v>5</v>
      </c>
      <c r="BD32" s="305">
        <f t="shared" si="16"/>
        <v>3</v>
      </c>
      <c r="BE32" s="305">
        <f t="shared" si="17"/>
        <v>5</v>
      </c>
      <c r="BF32" s="305">
        <f t="shared" si="18"/>
        <v>4</v>
      </c>
      <c r="BG32" s="305">
        <f t="shared" si="19"/>
        <v>1</v>
      </c>
      <c r="BH32" s="306">
        <f t="shared" si="20"/>
        <v>1</v>
      </c>
      <c r="BI32" s="307">
        <f t="shared" si="21"/>
        <v>4</v>
      </c>
      <c r="BJ32" s="305">
        <f t="shared" si="22"/>
        <v>4</v>
      </c>
      <c r="BK32" s="307">
        <f t="shared" si="23"/>
        <v>4</v>
      </c>
      <c r="BL32" s="305">
        <f t="shared" si="24"/>
        <v>3</v>
      </c>
      <c r="BM32" s="305">
        <f t="shared" si="25"/>
        <v>3</v>
      </c>
      <c r="BN32" s="305">
        <f t="shared" si="26"/>
        <v>5</v>
      </c>
      <c r="BO32" s="305">
        <f t="shared" si="27"/>
        <v>1</v>
      </c>
      <c r="BP32" s="305">
        <f t="shared" si="28"/>
        <v>5</v>
      </c>
      <c r="BQ32" s="305">
        <f t="shared" si="29"/>
        <v>3</v>
      </c>
      <c r="BR32" s="306">
        <f t="shared" si="30"/>
        <v>5</v>
      </c>
      <c r="BS32" s="307">
        <f t="shared" si="31"/>
        <v>2.3333333333333335</v>
      </c>
      <c r="BT32" s="305">
        <f t="shared" si="32"/>
        <v>2.8</v>
      </c>
      <c r="BU32" s="305">
        <f t="shared" si="33"/>
        <v>3.4285714285714284</v>
      </c>
      <c r="BV32" s="305">
        <f t="shared" si="34"/>
        <v>4</v>
      </c>
      <c r="BW32" s="305">
        <f t="shared" si="35"/>
        <v>3.625</v>
      </c>
      <c r="BX32" s="305">
        <f t="shared" si="36"/>
        <v>3.2373809523809527</v>
      </c>
      <c r="BY32" s="310">
        <f t="shared" si="37"/>
        <v>2</v>
      </c>
      <c r="BZ32" s="188"/>
      <c r="CA32" s="340">
        <f t="shared" si="38"/>
        <v>4</v>
      </c>
      <c r="CB32" s="341">
        <f t="shared" si="39"/>
        <v>1</v>
      </c>
      <c r="CC32" s="341">
        <f t="shared" si="40"/>
        <v>2</v>
      </c>
      <c r="CD32" s="341">
        <f t="shared" si="41"/>
        <v>5</v>
      </c>
      <c r="CE32" s="341">
        <f t="shared" si="42"/>
        <v>1</v>
      </c>
      <c r="CF32" s="341">
        <f t="shared" si="43"/>
        <v>1</v>
      </c>
      <c r="CG32" s="342">
        <f t="shared" si="44"/>
        <v>3</v>
      </c>
      <c r="CH32" s="341">
        <f t="shared" si="45"/>
        <v>5</v>
      </c>
      <c r="CI32" s="341">
        <f t="shared" si="46"/>
        <v>2</v>
      </c>
      <c r="CJ32" s="341">
        <f t="shared" si="47"/>
        <v>2</v>
      </c>
      <c r="CK32" s="343">
        <f t="shared" si="48"/>
        <v>2</v>
      </c>
      <c r="CL32" s="341">
        <f t="shared" si="49"/>
        <v>5</v>
      </c>
      <c r="CM32" s="341">
        <f t="shared" si="50"/>
        <v>5</v>
      </c>
      <c r="CN32" s="341">
        <f t="shared" si="51"/>
        <v>3</v>
      </c>
      <c r="CO32" s="341">
        <f t="shared" si="52"/>
        <v>5</v>
      </c>
      <c r="CP32" s="341">
        <f t="shared" si="53"/>
        <v>4</v>
      </c>
      <c r="CQ32" s="341">
        <f t="shared" si="54"/>
        <v>1</v>
      </c>
      <c r="CR32" s="341">
        <f t="shared" si="55"/>
        <v>1</v>
      </c>
      <c r="CS32" s="342">
        <f t="shared" si="56"/>
        <v>4</v>
      </c>
      <c r="CT32" s="343">
        <f t="shared" si="57"/>
        <v>4</v>
      </c>
      <c r="CU32" s="341">
        <f t="shared" si="58"/>
        <v>4</v>
      </c>
      <c r="CV32" s="341">
        <f t="shared" si="59"/>
        <v>3</v>
      </c>
      <c r="CW32" s="341">
        <f t="shared" si="60"/>
        <v>3</v>
      </c>
      <c r="CX32" s="341">
        <f t="shared" si="61"/>
        <v>5</v>
      </c>
      <c r="CY32" s="341">
        <f t="shared" si="62"/>
        <v>1</v>
      </c>
      <c r="CZ32" s="341">
        <f t="shared" si="63"/>
        <v>5</v>
      </c>
      <c r="DA32" s="341">
        <f t="shared" si="64"/>
        <v>3</v>
      </c>
      <c r="DB32" s="344">
        <f t="shared" si="65"/>
        <v>5</v>
      </c>
      <c r="DC32" s="340">
        <f t="shared" si="66"/>
        <v>2.3333333333333335</v>
      </c>
      <c r="DD32" s="341">
        <f t="shared" si="67"/>
        <v>2.8</v>
      </c>
      <c r="DE32" s="341">
        <f t="shared" si="68"/>
        <v>3.4285714285714284</v>
      </c>
      <c r="DF32" s="341">
        <f t="shared" si="69"/>
        <v>4</v>
      </c>
      <c r="DG32" s="344">
        <f t="shared" si="70"/>
        <v>3.625</v>
      </c>
      <c r="DH32" s="345">
        <f t="shared" si="71"/>
        <v>3.2373809523809527</v>
      </c>
      <c r="DI32" s="346">
        <f t="shared" si="72"/>
        <v>1</v>
      </c>
      <c r="DJ32" s="216"/>
      <c r="DK32" s="340"/>
      <c r="DL32" s="341"/>
      <c r="DM32" s="341"/>
      <c r="DN32" s="341"/>
      <c r="DO32" s="341"/>
      <c r="DP32" s="341"/>
      <c r="DQ32" s="342"/>
      <c r="DR32" s="341"/>
      <c r="DS32" s="341"/>
      <c r="DT32" s="341"/>
      <c r="DU32" s="343"/>
      <c r="DV32" s="341"/>
      <c r="DW32" s="341"/>
      <c r="DX32" s="341"/>
      <c r="DY32" s="341"/>
      <c r="DZ32" s="341"/>
      <c r="EA32" s="341"/>
      <c r="EB32" s="341"/>
      <c r="EC32" s="342"/>
      <c r="ED32" s="343"/>
      <c r="EE32" s="341"/>
      <c r="EF32" s="341"/>
      <c r="EG32" s="341"/>
      <c r="EH32" s="341"/>
      <c r="EI32" s="341"/>
      <c r="EJ32" s="341"/>
      <c r="EK32" s="341"/>
      <c r="EL32" s="344"/>
      <c r="EM32" s="340"/>
      <c r="EN32" s="341"/>
      <c r="EO32" s="341"/>
      <c r="EP32" s="341"/>
      <c r="EQ32" s="344"/>
      <c r="ER32" s="345"/>
      <c r="ES32" s="346">
        <f t="shared" si="107"/>
        <v>1</v>
      </c>
      <c r="ET32" s="187"/>
      <c r="EU32" s="356">
        <f t="shared" si="108"/>
        <v>3.2373809523809527</v>
      </c>
      <c r="EV32" s="357"/>
      <c r="EW32" s="358">
        <f t="shared" si="110"/>
        <v>2.3333333333333335</v>
      </c>
      <c r="EX32" s="358"/>
      <c r="EY32" s="359">
        <f t="shared" si="112"/>
        <v>2.8</v>
      </c>
      <c r="EZ32" s="358"/>
      <c r="FA32" s="359">
        <f t="shared" si="114"/>
        <v>3.4285714285714284</v>
      </c>
      <c r="FB32" s="360"/>
      <c r="FC32" s="358">
        <f t="shared" si="116"/>
        <v>4</v>
      </c>
      <c r="FD32" s="360"/>
      <c r="FE32" s="358">
        <f t="shared" si="118"/>
        <v>3.625</v>
      </c>
      <c r="FF32" s="361"/>
      <c r="FG32" s="50"/>
    </row>
    <row r="33" spans="2:163" s="1" customFormat="1" ht="30" customHeight="1" x14ac:dyDescent="0.25">
      <c r="B33" s="277">
        <v>29</v>
      </c>
      <c r="C33" s="278">
        <v>43538</v>
      </c>
      <c r="D33" s="279" t="s">
        <v>204</v>
      </c>
      <c r="E33" s="279" t="s">
        <v>49</v>
      </c>
      <c r="F33" s="299" t="s">
        <v>25</v>
      </c>
      <c r="G33" s="264" t="s">
        <v>140</v>
      </c>
      <c r="H33" s="241" t="s">
        <v>214</v>
      </c>
      <c r="I33" s="280" t="s">
        <v>53</v>
      </c>
      <c r="J33" s="281" t="s">
        <v>336</v>
      </c>
      <c r="K33" s="280" t="s">
        <v>220</v>
      </c>
      <c r="L33" s="282">
        <v>5</v>
      </c>
      <c r="M33" s="283">
        <v>5</v>
      </c>
      <c r="N33" s="283">
        <v>5</v>
      </c>
      <c r="O33" s="284">
        <v>5</v>
      </c>
      <c r="P33" s="284">
        <v>5</v>
      </c>
      <c r="Q33" s="285">
        <v>1</v>
      </c>
      <c r="R33" s="282">
        <v>5</v>
      </c>
      <c r="S33" s="284">
        <v>5</v>
      </c>
      <c r="T33" s="283">
        <v>5</v>
      </c>
      <c r="U33" s="283">
        <v>5</v>
      </c>
      <c r="V33" s="286">
        <v>5</v>
      </c>
      <c r="W33" s="282">
        <v>5</v>
      </c>
      <c r="X33" s="283">
        <v>5</v>
      </c>
      <c r="Y33" s="283">
        <v>5</v>
      </c>
      <c r="Z33" s="284">
        <v>5</v>
      </c>
      <c r="AA33" s="283">
        <v>5</v>
      </c>
      <c r="AB33" s="283">
        <v>4</v>
      </c>
      <c r="AC33" s="286">
        <v>5</v>
      </c>
      <c r="AD33" s="282">
        <v>5</v>
      </c>
      <c r="AE33" s="286">
        <v>5</v>
      </c>
      <c r="AF33" s="282">
        <v>5</v>
      </c>
      <c r="AG33" s="283">
        <v>5</v>
      </c>
      <c r="AH33" s="283">
        <v>5</v>
      </c>
      <c r="AI33" s="284">
        <v>5</v>
      </c>
      <c r="AJ33" s="284">
        <v>5</v>
      </c>
      <c r="AK33" s="284">
        <v>5</v>
      </c>
      <c r="AL33" s="283">
        <v>5</v>
      </c>
      <c r="AM33" s="285">
        <v>5</v>
      </c>
      <c r="AN33" s="188"/>
      <c r="AO33" s="213"/>
      <c r="AP33" s="483" t="s">
        <v>69</v>
      </c>
      <c r="AQ33" s="305">
        <f t="shared" si="3"/>
        <v>3</v>
      </c>
      <c r="AR33" s="305">
        <f t="shared" si="4"/>
        <v>2</v>
      </c>
      <c r="AS33" s="305">
        <f t="shared" si="5"/>
        <v>2</v>
      </c>
      <c r="AT33" s="305">
        <f t="shared" si="6"/>
        <v>3</v>
      </c>
      <c r="AU33" s="305">
        <f t="shared" si="7"/>
        <v>1</v>
      </c>
      <c r="AV33" s="306">
        <f t="shared" si="8"/>
        <v>1</v>
      </c>
      <c r="AW33" s="307">
        <f t="shared" si="9"/>
        <v>5</v>
      </c>
      <c r="AX33" s="305">
        <f t="shared" si="10"/>
        <v>1</v>
      </c>
      <c r="AY33" s="305">
        <f t="shared" si="11"/>
        <v>4</v>
      </c>
      <c r="AZ33" s="305">
        <f t="shared" si="12"/>
        <v>4.5</v>
      </c>
      <c r="BA33" s="306">
        <f t="shared" si="13"/>
        <v>4.5</v>
      </c>
      <c r="BB33" s="307">
        <f t="shared" si="14"/>
        <v>5.5</v>
      </c>
      <c r="BC33" s="305">
        <f t="shared" si="15"/>
        <v>3.5</v>
      </c>
      <c r="BD33" s="305">
        <f t="shared" si="16"/>
        <v>3.5</v>
      </c>
      <c r="BE33" s="305">
        <f t="shared" si="17"/>
        <v>3</v>
      </c>
      <c r="BF33" s="305">
        <f t="shared" si="18"/>
        <v>4</v>
      </c>
      <c r="BG33" s="305">
        <f t="shared" si="19"/>
        <v>3</v>
      </c>
      <c r="BH33" s="306">
        <f t="shared" si="20"/>
        <v>3</v>
      </c>
      <c r="BI33" s="307">
        <f t="shared" si="21"/>
        <v>3.5</v>
      </c>
      <c r="BJ33" s="305">
        <f t="shared" si="22"/>
        <v>3</v>
      </c>
      <c r="BK33" s="307">
        <f t="shared" si="23"/>
        <v>3</v>
      </c>
      <c r="BL33" s="305">
        <f t="shared" si="24"/>
        <v>3</v>
      </c>
      <c r="BM33" s="305">
        <f t="shared" si="25"/>
        <v>4</v>
      </c>
      <c r="BN33" s="305">
        <f t="shared" si="26"/>
        <v>5</v>
      </c>
      <c r="BO33" s="305">
        <f t="shared" si="27"/>
        <v>3</v>
      </c>
      <c r="BP33" s="305">
        <f t="shared" si="28"/>
        <v>1</v>
      </c>
      <c r="BQ33" s="305">
        <f t="shared" si="29"/>
        <v>3.5</v>
      </c>
      <c r="BR33" s="306">
        <f t="shared" si="30"/>
        <v>3</v>
      </c>
      <c r="BS33" s="307">
        <f t="shared" si="31"/>
        <v>2</v>
      </c>
      <c r="BT33" s="305">
        <f t="shared" si="32"/>
        <v>3.8</v>
      </c>
      <c r="BU33" s="305">
        <f t="shared" si="33"/>
        <v>3.6428571428571428</v>
      </c>
      <c r="BV33" s="305">
        <f t="shared" si="34"/>
        <v>3.25</v>
      </c>
      <c r="BW33" s="305">
        <f t="shared" si="35"/>
        <v>3.1875</v>
      </c>
      <c r="BX33" s="305">
        <f t="shared" si="36"/>
        <v>3.1760714285714284</v>
      </c>
      <c r="BY33" s="310">
        <f t="shared" si="37"/>
        <v>2</v>
      </c>
      <c r="BZ33" s="188"/>
      <c r="CA33" s="340">
        <f t="shared" si="38"/>
        <v>3</v>
      </c>
      <c r="CB33" s="341">
        <f t="shared" si="39"/>
        <v>2</v>
      </c>
      <c r="CC33" s="341">
        <f t="shared" si="40"/>
        <v>2</v>
      </c>
      <c r="CD33" s="341">
        <f t="shared" si="41"/>
        <v>3</v>
      </c>
      <c r="CE33" s="341">
        <f t="shared" si="42"/>
        <v>1</v>
      </c>
      <c r="CF33" s="341">
        <f t="shared" si="43"/>
        <v>1</v>
      </c>
      <c r="CG33" s="342">
        <f t="shared" si="44"/>
        <v>5</v>
      </c>
      <c r="CH33" s="341">
        <f t="shared" si="45"/>
        <v>1</v>
      </c>
      <c r="CI33" s="341">
        <f t="shared" si="46"/>
        <v>4</v>
      </c>
      <c r="CJ33" s="341">
        <f t="shared" si="47"/>
        <v>4.5</v>
      </c>
      <c r="CK33" s="343">
        <f t="shared" si="48"/>
        <v>4.5</v>
      </c>
      <c r="CL33" s="341">
        <f t="shared" si="49"/>
        <v>5.5</v>
      </c>
      <c r="CM33" s="341">
        <f t="shared" si="50"/>
        <v>3.5</v>
      </c>
      <c r="CN33" s="341">
        <f t="shared" si="51"/>
        <v>3.5</v>
      </c>
      <c r="CO33" s="341">
        <f t="shared" si="52"/>
        <v>3</v>
      </c>
      <c r="CP33" s="341">
        <f t="shared" si="53"/>
        <v>4</v>
      </c>
      <c r="CQ33" s="341">
        <f t="shared" si="54"/>
        <v>3</v>
      </c>
      <c r="CR33" s="341">
        <f t="shared" si="55"/>
        <v>3</v>
      </c>
      <c r="CS33" s="342">
        <f t="shared" si="56"/>
        <v>3.5</v>
      </c>
      <c r="CT33" s="343">
        <f t="shared" si="57"/>
        <v>3</v>
      </c>
      <c r="CU33" s="341">
        <f t="shared" si="58"/>
        <v>3</v>
      </c>
      <c r="CV33" s="341">
        <f t="shared" si="59"/>
        <v>3</v>
      </c>
      <c r="CW33" s="341">
        <f t="shared" si="60"/>
        <v>4</v>
      </c>
      <c r="CX33" s="341">
        <f t="shared" si="61"/>
        <v>5</v>
      </c>
      <c r="CY33" s="341">
        <f t="shared" si="62"/>
        <v>3</v>
      </c>
      <c r="CZ33" s="341">
        <f t="shared" si="63"/>
        <v>1</v>
      </c>
      <c r="DA33" s="341">
        <f t="shared" si="64"/>
        <v>3.5</v>
      </c>
      <c r="DB33" s="344">
        <f t="shared" si="65"/>
        <v>3</v>
      </c>
      <c r="DC33" s="340">
        <f t="shared" si="66"/>
        <v>2</v>
      </c>
      <c r="DD33" s="341">
        <f t="shared" si="67"/>
        <v>3.8</v>
      </c>
      <c r="DE33" s="341">
        <f t="shared" si="68"/>
        <v>3.6428571428571428</v>
      </c>
      <c r="DF33" s="341">
        <f t="shared" si="69"/>
        <v>3.25</v>
      </c>
      <c r="DG33" s="344">
        <f t="shared" si="70"/>
        <v>3.1875</v>
      </c>
      <c r="DH33" s="345">
        <f t="shared" si="71"/>
        <v>3.1760714285714284</v>
      </c>
      <c r="DI33" s="346">
        <f t="shared" si="72"/>
        <v>2</v>
      </c>
      <c r="DJ33" s="216"/>
      <c r="DK33" s="340"/>
      <c r="DL33" s="341"/>
      <c r="DM33" s="341"/>
      <c r="DN33" s="341"/>
      <c r="DO33" s="341"/>
      <c r="DP33" s="341"/>
      <c r="DQ33" s="342"/>
      <c r="DR33" s="341"/>
      <c r="DS33" s="341"/>
      <c r="DT33" s="341"/>
      <c r="DU33" s="343"/>
      <c r="DV33" s="341"/>
      <c r="DW33" s="341"/>
      <c r="DX33" s="341"/>
      <c r="DY33" s="341"/>
      <c r="DZ33" s="341"/>
      <c r="EA33" s="341"/>
      <c r="EB33" s="341"/>
      <c r="EC33" s="342"/>
      <c r="ED33" s="343"/>
      <c r="EE33" s="341"/>
      <c r="EF33" s="341"/>
      <c r="EG33" s="341"/>
      <c r="EH33" s="341"/>
      <c r="EI33" s="341"/>
      <c r="EJ33" s="341"/>
      <c r="EK33" s="341"/>
      <c r="EL33" s="344"/>
      <c r="EM33" s="340"/>
      <c r="EN33" s="341"/>
      <c r="EO33" s="341"/>
      <c r="EP33" s="341"/>
      <c r="EQ33" s="344"/>
      <c r="ER33" s="345"/>
      <c r="ES33" s="346">
        <f t="shared" si="107"/>
        <v>0</v>
      </c>
      <c r="ET33" s="187"/>
      <c r="EU33" s="356">
        <f t="shared" si="108"/>
        <v>3.1760714285714284</v>
      </c>
      <c r="EV33" s="357"/>
      <c r="EW33" s="358">
        <f t="shared" si="110"/>
        <v>2</v>
      </c>
      <c r="EX33" s="358"/>
      <c r="EY33" s="359">
        <f t="shared" si="112"/>
        <v>3.8</v>
      </c>
      <c r="EZ33" s="358"/>
      <c r="FA33" s="359">
        <f t="shared" si="114"/>
        <v>3.6428571428571428</v>
      </c>
      <c r="FB33" s="360"/>
      <c r="FC33" s="358">
        <f t="shared" si="116"/>
        <v>3.25</v>
      </c>
      <c r="FD33" s="360"/>
      <c r="FE33" s="358">
        <f t="shared" si="118"/>
        <v>3.1875</v>
      </c>
      <c r="FF33" s="361"/>
      <c r="FG33" s="50"/>
    </row>
    <row r="34" spans="2:163" s="1" customFormat="1" ht="30" customHeight="1" x14ac:dyDescent="0.25">
      <c r="B34" s="277">
        <v>30</v>
      </c>
      <c r="C34" s="278">
        <v>43538</v>
      </c>
      <c r="D34" s="279" t="s">
        <v>204</v>
      </c>
      <c r="E34" s="279" t="s">
        <v>49</v>
      </c>
      <c r="F34" s="299" t="s">
        <v>25</v>
      </c>
      <c r="G34" s="264" t="s">
        <v>140</v>
      </c>
      <c r="H34" s="241" t="s">
        <v>214</v>
      </c>
      <c r="I34" s="280" t="s">
        <v>222</v>
      </c>
      <c r="J34" s="281" t="s">
        <v>337</v>
      </c>
      <c r="K34" s="280" t="s">
        <v>220</v>
      </c>
      <c r="L34" s="282">
        <v>4</v>
      </c>
      <c r="M34" s="283">
        <v>4</v>
      </c>
      <c r="N34" s="283">
        <v>4</v>
      </c>
      <c r="O34" s="284">
        <v>5</v>
      </c>
      <c r="P34" s="284">
        <v>5</v>
      </c>
      <c r="Q34" s="285">
        <v>5</v>
      </c>
      <c r="R34" s="282">
        <v>5</v>
      </c>
      <c r="S34" s="284">
        <v>5</v>
      </c>
      <c r="T34" s="283">
        <v>5</v>
      </c>
      <c r="U34" s="283">
        <v>5</v>
      </c>
      <c r="V34" s="286">
        <v>5</v>
      </c>
      <c r="W34" s="282">
        <v>5</v>
      </c>
      <c r="X34" s="283">
        <v>5</v>
      </c>
      <c r="Y34" s="283">
        <v>5</v>
      </c>
      <c r="Z34" s="284">
        <v>5</v>
      </c>
      <c r="AA34" s="283">
        <v>5</v>
      </c>
      <c r="AB34" s="283">
        <v>5</v>
      </c>
      <c r="AC34" s="286">
        <v>5</v>
      </c>
      <c r="AD34" s="282">
        <v>3</v>
      </c>
      <c r="AE34" s="286">
        <v>5</v>
      </c>
      <c r="AF34" s="282">
        <v>5</v>
      </c>
      <c r="AG34" s="283">
        <v>5</v>
      </c>
      <c r="AH34" s="283">
        <v>5</v>
      </c>
      <c r="AI34" s="284">
        <v>5</v>
      </c>
      <c r="AJ34" s="284">
        <v>5</v>
      </c>
      <c r="AK34" s="284">
        <v>5</v>
      </c>
      <c r="AL34" s="283">
        <v>5</v>
      </c>
      <c r="AM34" s="285">
        <v>5</v>
      </c>
      <c r="AN34" s="188"/>
      <c r="AO34" s="213"/>
      <c r="AP34" s="483" t="s">
        <v>77</v>
      </c>
      <c r="AQ34" s="305">
        <f t="shared" si="3"/>
        <v>3.75</v>
      </c>
      <c r="AR34" s="305">
        <f t="shared" si="4"/>
        <v>4</v>
      </c>
      <c r="AS34" s="305">
        <f t="shared" si="5"/>
        <v>3.75</v>
      </c>
      <c r="AT34" s="305">
        <f t="shared" si="6"/>
        <v>4</v>
      </c>
      <c r="AU34" s="305">
        <f t="shared" si="7"/>
        <v>3</v>
      </c>
      <c r="AV34" s="306">
        <f t="shared" si="8"/>
        <v>3</v>
      </c>
      <c r="AW34" s="307">
        <f t="shared" si="9"/>
        <v>4.25</v>
      </c>
      <c r="AX34" s="305">
        <f t="shared" si="10"/>
        <v>5</v>
      </c>
      <c r="AY34" s="305">
        <f t="shared" si="11"/>
        <v>4</v>
      </c>
      <c r="AZ34" s="305">
        <f t="shared" si="12"/>
        <v>4</v>
      </c>
      <c r="BA34" s="306">
        <f t="shared" si="13"/>
        <v>3.75</v>
      </c>
      <c r="BB34" s="307">
        <f t="shared" si="14"/>
        <v>3.75</v>
      </c>
      <c r="BC34" s="305">
        <f t="shared" si="15"/>
        <v>5</v>
      </c>
      <c r="BD34" s="305">
        <f t="shared" si="16"/>
        <v>5</v>
      </c>
      <c r="BE34" s="305">
        <f t="shared" si="17"/>
        <v>4</v>
      </c>
      <c r="BF34" s="305">
        <f t="shared" si="18"/>
        <v>4.5</v>
      </c>
      <c r="BG34" s="305">
        <f t="shared" si="19"/>
        <v>3.75</v>
      </c>
      <c r="BH34" s="306">
        <f t="shared" si="20"/>
        <v>3.75</v>
      </c>
      <c r="BI34" s="307">
        <f t="shared" si="21"/>
        <v>4.25</v>
      </c>
      <c r="BJ34" s="305">
        <f t="shared" si="22"/>
        <v>4.75</v>
      </c>
      <c r="BK34" s="307">
        <f t="shared" si="23"/>
        <v>4.75</v>
      </c>
      <c r="BL34" s="305">
        <f t="shared" si="24"/>
        <v>4.5</v>
      </c>
      <c r="BM34" s="305">
        <f t="shared" si="25"/>
        <v>4</v>
      </c>
      <c r="BN34" s="305">
        <f t="shared" si="26"/>
        <v>4</v>
      </c>
      <c r="BO34" s="305">
        <f t="shared" si="27"/>
        <v>3.6666666666666665</v>
      </c>
      <c r="BP34" s="305">
        <f t="shared" si="28"/>
        <v>4</v>
      </c>
      <c r="BQ34" s="305">
        <f t="shared" si="29"/>
        <v>4</v>
      </c>
      <c r="BR34" s="306">
        <f t="shared" si="30"/>
        <v>4</v>
      </c>
      <c r="BS34" s="307">
        <f t="shared" si="31"/>
        <v>3.5833333333333335</v>
      </c>
      <c r="BT34" s="305">
        <f t="shared" si="32"/>
        <v>4.2</v>
      </c>
      <c r="BU34" s="305">
        <f t="shared" si="33"/>
        <v>4.25</v>
      </c>
      <c r="BV34" s="305">
        <f t="shared" si="34"/>
        <v>4.5</v>
      </c>
      <c r="BW34" s="305">
        <f t="shared" si="35"/>
        <v>4.1145833333333339</v>
      </c>
      <c r="BX34" s="305">
        <f t="shared" si="36"/>
        <v>4.1295833333333336</v>
      </c>
      <c r="BY34" s="310">
        <f t="shared" si="37"/>
        <v>4</v>
      </c>
      <c r="BZ34" s="188"/>
      <c r="CA34" s="340">
        <f t="shared" si="38"/>
        <v>3.5</v>
      </c>
      <c r="CB34" s="341">
        <f t="shared" si="39"/>
        <v>3.5</v>
      </c>
      <c r="CC34" s="341">
        <f t="shared" si="40"/>
        <v>3.5</v>
      </c>
      <c r="CD34" s="341">
        <f t="shared" si="41"/>
        <v>5</v>
      </c>
      <c r="CE34" s="341">
        <f t="shared" si="42"/>
        <v>3</v>
      </c>
      <c r="CF34" s="341">
        <f t="shared" si="43"/>
        <v>3</v>
      </c>
      <c r="CG34" s="342">
        <f t="shared" si="44"/>
        <v>4.5</v>
      </c>
      <c r="CH34" s="341">
        <f t="shared" si="45"/>
        <v>5</v>
      </c>
      <c r="CI34" s="341">
        <f t="shared" si="46"/>
        <v>4</v>
      </c>
      <c r="CJ34" s="341">
        <f t="shared" si="47"/>
        <v>4</v>
      </c>
      <c r="CK34" s="343">
        <f t="shared" si="48"/>
        <v>3.5</v>
      </c>
      <c r="CL34" s="341">
        <f t="shared" si="49"/>
        <v>3.5</v>
      </c>
      <c r="CM34" s="341">
        <f t="shared" si="50"/>
        <v>5</v>
      </c>
      <c r="CN34" s="341">
        <f t="shared" si="51"/>
        <v>5</v>
      </c>
      <c r="CO34" s="341">
        <f t="shared" si="52"/>
        <v>3</v>
      </c>
      <c r="CP34" s="341">
        <f t="shared" si="53"/>
        <v>4.5</v>
      </c>
      <c r="CQ34" s="341">
        <f t="shared" si="54"/>
        <v>4</v>
      </c>
      <c r="CR34" s="341">
        <f t="shared" si="55"/>
        <v>4</v>
      </c>
      <c r="CS34" s="342">
        <f t="shared" si="56"/>
        <v>4</v>
      </c>
      <c r="CT34" s="343">
        <f t="shared" si="57"/>
        <v>5</v>
      </c>
      <c r="CU34" s="341">
        <f t="shared" si="58"/>
        <v>4.5</v>
      </c>
      <c r="CV34" s="341">
        <f t="shared" si="59"/>
        <v>5</v>
      </c>
      <c r="CW34" s="341">
        <f t="shared" si="60"/>
        <v>4</v>
      </c>
      <c r="CX34" s="341">
        <f t="shared" si="61"/>
        <v>5</v>
      </c>
      <c r="CY34" s="341">
        <f t="shared" si="62"/>
        <v>5</v>
      </c>
      <c r="CZ34" s="341">
        <f t="shared" si="63"/>
        <v>5</v>
      </c>
      <c r="DA34" s="341">
        <f t="shared" si="64"/>
        <v>4</v>
      </c>
      <c r="DB34" s="344">
        <f t="shared" si="65"/>
        <v>3</v>
      </c>
      <c r="DC34" s="340">
        <f t="shared" si="66"/>
        <v>3.5833333333333335</v>
      </c>
      <c r="DD34" s="341">
        <f t="shared" si="67"/>
        <v>4.2</v>
      </c>
      <c r="DE34" s="341">
        <f t="shared" si="68"/>
        <v>4.1428571428571432</v>
      </c>
      <c r="DF34" s="341">
        <f t="shared" si="69"/>
        <v>4.5</v>
      </c>
      <c r="DG34" s="344">
        <f t="shared" si="70"/>
        <v>4.4375</v>
      </c>
      <c r="DH34" s="345">
        <f t="shared" si="71"/>
        <v>4.1727380952380955</v>
      </c>
      <c r="DI34" s="346">
        <f t="shared" si="72"/>
        <v>2</v>
      </c>
      <c r="DJ34" s="216"/>
      <c r="DK34" s="340">
        <f t="shared" si="73"/>
        <v>4</v>
      </c>
      <c r="DL34" s="341">
        <f t="shared" si="74"/>
        <v>4.5</v>
      </c>
      <c r="DM34" s="341">
        <f t="shared" si="75"/>
        <v>4</v>
      </c>
      <c r="DN34" s="341">
        <f t="shared" si="76"/>
        <v>3</v>
      </c>
      <c r="DO34" s="341">
        <f t="shared" si="77"/>
        <v>3</v>
      </c>
      <c r="DP34" s="341">
        <f t="shared" si="78"/>
        <v>3</v>
      </c>
      <c r="DQ34" s="342">
        <f t="shared" si="79"/>
        <v>4</v>
      </c>
      <c r="DR34" s="341">
        <f t="shared" si="80"/>
        <v>5</v>
      </c>
      <c r="DS34" s="341">
        <f t="shared" si="81"/>
        <v>4</v>
      </c>
      <c r="DT34" s="341">
        <f t="shared" si="82"/>
        <v>4</v>
      </c>
      <c r="DU34" s="343">
        <f t="shared" si="83"/>
        <v>4</v>
      </c>
      <c r="DV34" s="341">
        <f t="shared" si="84"/>
        <v>4</v>
      </c>
      <c r="DW34" s="341">
        <f t="shared" si="85"/>
        <v>5</v>
      </c>
      <c r="DX34" s="341">
        <f t="shared" si="86"/>
        <v>5</v>
      </c>
      <c r="DY34" s="341">
        <f t="shared" si="87"/>
        <v>5</v>
      </c>
      <c r="DZ34" s="341">
        <f t="shared" si="88"/>
        <v>4.5</v>
      </c>
      <c r="EA34" s="341">
        <f t="shared" si="89"/>
        <v>3.5</v>
      </c>
      <c r="EB34" s="341">
        <f t="shared" si="90"/>
        <v>3.5</v>
      </c>
      <c r="EC34" s="342">
        <f t="shared" si="91"/>
        <v>4.5</v>
      </c>
      <c r="ED34" s="343">
        <f t="shared" si="92"/>
        <v>4.5</v>
      </c>
      <c r="EE34" s="341">
        <f t="shared" si="93"/>
        <v>5</v>
      </c>
      <c r="EF34" s="341">
        <f t="shared" si="94"/>
        <v>4</v>
      </c>
      <c r="EG34" s="341">
        <f t="shared" si="95"/>
        <v>4</v>
      </c>
      <c r="EH34" s="341">
        <f t="shared" si="96"/>
        <v>3</v>
      </c>
      <c r="EI34" s="341">
        <f t="shared" si="97"/>
        <v>1</v>
      </c>
      <c r="EJ34" s="341">
        <f t="shared" si="98"/>
        <v>3</v>
      </c>
      <c r="EK34" s="341">
        <f t="shared" si="99"/>
        <v>4</v>
      </c>
      <c r="EL34" s="344">
        <f t="shared" si="100"/>
        <v>5</v>
      </c>
      <c r="EM34" s="340">
        <f t="shared" si="101"/>
        <v>3.5833333333333335</v>
      </c>
      <c r="EN34" s="341">
        <f t="shared" si="102"/>
        <v>4.2</v>
      </c>
      <c r="EO34" s="341">
        <f t="shared" si="103"/>
        <v>4.3571428571428568</v>
      </c>
      <c r="EP34" s="341">
        <f t="shared" si="104"/>
        <v>4.5</v>
      </c>
      <c r="EQ34" s="344">
        <f t="shared" si="105"/>
        <v>3.625</v>
      </c>
      <c r="ER34" s="345">
        <f t="shared" si="106"/>
        <v>4.0530952380952376</v>
      </c>
      <c r="ES34" s="346">
        <f t="shared" si="107"/>
        <v>2</v>
      </c>
      <c r="ET34" s="187"/>
      <c r="EU34" s="356">
        <f t="shared" si="108"/>
        <v>4.1727380952380955</v>
      </c>
      <c r="EV34" s="357">
        <f t="shared" si="109"/>
        <v>4.0530952380952376</v>
      </c>
      <c r="EW34" s="358">
        <f t="shared" si="110"/>
        <v>3.5833333333333335</v>
      </c>
      <c r="EX34" s="358">
        <f t="shared" si="111"/>
        <v>3.5833333333333335</v>
      </c>
      <c r="EY34" s="359">
        <f t="shared" si="112"/>
        <v>4.2</v>
      </c>
      <c r="EZ34" s="358">
        <f t="shared" si="113"/>
        <v>4.2</v>
      </c>
      <c r="FA34" s="359">
        <f t="shared" si="114"/>
        <v>4.1428571428571432</v>
      </c>
      <c r="FB34" s="360">
        <f t="shared" si="115"/>
        <v>4.3571428571428568</v>
      </c>
      <c r="FC34" s="358">
        <f t="shared" si="116"/>
        <v>4.5</v>
      </c>
      <c r="FD34" s="360">
        <f t="shared" si="117"/>
        <v>4.5</v>
      </c>
      <c r="FE34" s="358">
        <f t="shared" si="118"/>
        <v>4.4375</v>
      </c>
      <c r="FF34" s="361">
        <f t="shared" si="119"/>
        <v>3.625</v>
      </c>
      <c r="FG34" s="50"/>
    </row>
    <row r="35" spans="2:163" s="1" customFormat="1" ht="30" customHeight="1" x14ac:dyDescent="0.25">
      <c r="B35" s="277">
        <v>31</v>
      </c>
      <c r="C35" s="278">
        <v>43538</v>
      </c>
      <c r="D35" s="279" t="s">
        <v>204</v>
      </c>
      <c r="E35" s="279" t="s">
        <v>49</v>
      </c>
      <c r="F35" s="299" t="s">
        <v>25</v>
      </c>
      <c r="G35" s="264" t="s">
        <v>140</v>
      </c>
      <c r="H35" s="241" t="s">
        <v>214</v>
      </c>
      <c r="I35" s="280" t="s">
        <v>77</v>
      </c>
      <c r="J35" s="281" t="s">
        <v>338</v>
      </c>
      <c r="K35" s="280" t="s">
        <v>220</v>
      </c>
      <c r="L35" s="282">
        <v>5</v>
      </c>
      <c r="M35" s="283">
        <v>5</v>
      </c>
      <c r="N35" s="283">
        <v>5</v>
      </c>
      <c r="O35" s="284">
        <v>5</v>
      </c>
      <c r="P35" s="284">
        <v>5</v>
      </c>
      <c r="Q35" s="285">
        <v>5</v>
      </c>
      <c r="R35" s="282">
        <v>5</v>
      </c>
      <c r="S35" s="284">
        <v>5</v>
      </c>
      <c r="T35" s="283">
        <v>5</v>
      </c>
      <c r="U35" s="283">
        <v>5</v>
      </c>
      <c r="V35" s="286">
        <v>5</v>
      </c>
      <c r="W35" s="282">
        <v>5</v>
      </c>
      <c r="X35" s="283">
        <v>5</v>
      </c>
      <c r="Y35" s="283">
        <v>5</v>
      </c>
      <c r="Z35" s="284">
        <v>5</v>
      </c>
      <c r="AA35" s="283">
        <v>5</v>
      </c>
      <c r="AB35" s="283">
        <v>5</v>
      </c>
      <c r="AC35" s="286">
        <v>5</v>
      </c>
      <c r="AD35" s="282">
        <v>5</v>
      </c>
      <c r="AE35" s="286">
        <v>5</v>
      </c>
      <c r="AF35" s="282">
        <v>5</v>
      </c>
      <c r="AG35" s="283">
        <v>5</v>
      </c>
      <c r="AH35" s="283">
        <v>5</v>
      </c>
      <c r="AI35" s="284">
        <v>5</v>
      </c>
      <c r="AJ35" s="284">
        <v>5</v>
      </c>
      <c r="AK35" s="284">
        <v>5</v>
      </c>
      <c r="AL35" s="283">
        <v>5</v>
      </c>
      <c r="AM35" s="285">
        <v>5</v>
      </c>
      <c r="AN35" s="188"/>
      <c r="AO35" s="213"/>
      <c r="AP35" s="483" t="s">
        <v>82</v>
      </c>
      <c r="AQ35" s="305"/>
      <c r="AR35" s="305"/>
      <c r="AS35" s="305"/>
      <c r="AT35" s="305"/>
      <c r="AU35" s="305"/>
      <c r="AV35" s="306"/>
      <c r="AW35" s="307"/>
      <c r="AX35" s="305"/>
      <c r="AY35" s="305"/>
      <c r="AZ35" s="305"/>
      <c r="BA35" s="306"/>
      <c r="BB35" s="307"/>
      <c r="BC35" s="305"/>
      <c r="BD35" s="305"/>
      <c r="BE35" s="305"/>
      <c r="BF35" s="305"/>
      <c r="BG35" s="305"/>
      <c r="BH35" s="306"/>
      <c r="BI35" s="307"/>
      <c r="BJ35" s="305"/>
      <c r="BK35" s="307"/>
      <c r="BL35" s="305"/>
      <c r="BM35" s="305"/>
      <c r="BN35" s="305"/>
      <c r="BO35" s="305"/>
      <c r="BP35" s="305"/>
      <c r="BQ35" s="305"/>
      <c r="BR35" s="306"/>
      <c r="BS35" s="307"/>
      <c r="BT35" s="305"/>
      <c r="BU35" s="305"/>
      <c r="BV35" s="305"/>
      <c r="BW35" s="305"/>
      <c r="BX35" s="305"/>
      <c r="BY35" s="310">
        <f t="shared" si="37"/>
        <v>0</v>
      </c>
      <c r="BZ35" s="188"/>
      <c r="CA35" s="340"/>
      <c r="CB35" s="341"/>
      <c r="CC35" s="341"/>
      <c r="CD35" s="341"/>
      <c r="CE35" s="341"/>
      <c r="CF35" s="341"/>
      <c r="CG35" s="342"/>
      <c r="CH35" s="341"/>
      <c r="CI35" s="341"/>
      <c r="CJ35" s="341"/>
      <c r="CK35" s="343"/>
      <c r="CL35" s="341"/>
      <c r="CM35" s="341"/>
      <c r="CN35" s="341"/>
      <c r="CO35" s="341"/>
      <c r="CP35" s="341"/>
      <c r="CQ35" s="341"/>
      <c r="CR35" s="341"/>
      <c r="CS35" s="342"/>
      <c r="CT35" s="343"/>
      <c r="CU35" s="341"/>
      <c r="CV35" s="341"/>
      <c r="CW35" s="341"/>
      <c r="CX35" s="341"/>
      <c r="CY35" s="341"/>
      <c r="CZ35" s="341"/>
      <c r="DA35" s="341"/>
      <c r="DB35" s="344"/>
      <c r="DC35" s="340"/>
      <c r="DD35" s="341"/>
      <c r="DE35" s="341"/>
      <c r="DF35" s="341"/>
      <c r="DG35" s="344"/>
      <c r="DH35" s="345"/>
      <c r="DI35" s="346">
        <f t="shared" si="72"/>
        <v>0</v>
      </c>
      <c r="DJ35" s="216"/>
      <c r="DK35" s="340"/>
      <c r="DL35" s="341"/>
      <c r="DM35" s="341"/>
      <c r="DN35" s="341"/>
      <c r="DO35" s="341"/>
      <c r="DP35" s="341"/>
      <c r="DQ35" s="342"/>
      <c r="DR35" s="341"/>
      <c r="DS35" s="341"/>
      <c r="DT35" s="341"/>
      <c r="DU35" s="343"/>
      <c r="DV35" s="341"/>
      <c r="DW35" s="341"/>
      <c r="DX35" s="341"/>
      <c r="DY35" s="341"/>
      <c r="DZ35" s="341"/>
      <c r="EA35" s="341"/>
      <c r="EB35" s="341"/>
      <c r="EC35" s="342"/>
      <c r="ED35" s="343"/>
      <c r="EE35" s="341"/>
      <c r="EF35" s="341"/>
      <c r="EG35" s="341"/>
      <c r="EH35" s="341"/>
      <c r="EI35" s="341"/>
      <c r="EJ35" s="341"/>
      <c r="EK35" s="341"/>
      <c r="EL35" s="344"/>
      <c r="EM35" s="340"/>
      <c r="EN35" s="341"/>
      <c r="EO35" s="341"/>
      <c r="EP35" s="341"/>
      <c r="EQ35" s="344"/>
      <c r="ER35" s="345"/>
      <c r="ES35" s="346">
        <f t="shared" si="107"/>
        <v>0</v>
      </c>
      <c r="ET35" s="187"/>
      <c r="EU35" s="356"/>
      <c r="EV35" s="357"/>
      <c r="EW35" s="358"/>
      <c r="EX35" s="358"/>
      <c r="EY35" s="359"/>
      <c r="EZ35" s="358"/>
      <c r="FA35" s="359"/>
      <c r="FB35" s="360"/>
      <c r="FC35" s="358"/>
      <c r="FD35" s="360"/>
      <c r="FE35" s="358"/>
      <c r="FF35" s="361"/>
      <c r="FG35" s="50"/>
    </row>
    <row r="36" spans="2:163" s="1" customFormat="1" ht="30" customHeight="1" x14ac:dyDescent="0.25">
      <c r="B36" s="277">
        <v>32</v>
      </c>
      <c r="C36" s="278"/>
      <c r="D36" s="279"/>
      <c r="E36" s="279" t="s">
        <v>276</v>
      </c>
      <c r="F36" s="299"/>
      <c r="G36" s="287"/>
      <c r="H36" s="288"/>
      <c r="I36" s="280" t="e">
        <v>#N/A</v>
      </c>
      <c r="J36" s="281" t="e">
        <v>#N/A</v>
      </c>
      <c r="K36" s="280" t="s">
        <v>219</v>
      </c>
      <c r="L36" s="282"/>
      <c r="M36" s="283"/>
      <c r="N36" s="283"/>
      <c r="O36" s="284" t="s">
        <v>276</v>
      </c>
      <c r="P36" s="284" t="s">
        <v>276</v>
      </c>
      <c r="Q36" s="285" t="s">
        <v>276</v>
      </c>
      <c r="R36" s="282"/>
      <c r="S36" s="284" t="s">
        <v>276</v>
      </c>
      <c r="T36" s="283"/>
      <c r="U36" s="283"/>
      <c r="V36" s="286"/>
      <c r="W36" s="282"/>
      <c r="X36" s="283"/>
      <c r="Y36" s="283"/>
      <c r="Z36" s="284" t="s">
        <v>276</v>
      </c>
      <c r="AA36" s="283"/>
      <c r="AB36" s="283"/>
      <c r="AC36" s="286"/>
      <c r="AD36" s="282"/>
      <c r="AE36" s="286"/>
      <c r="AF36" s="282"/>
      <c r="AG36" s="283"/>
      <c r="AH36" s="283"/>
      <c r="AI36" s="284" t="s">
        <v>276</v>
      </c>
      <c r="AJ36" s="284" t="s">
        <v>276</v>
      </c>
      <c r="AK36" s="284" t="s">
        <v>276</v>
      </c>
      <c r="AL36" s="283"/>
      <c r="AM36" s="285" t="s">
        <v>276</v>
      </c>
      <c r="AN36" s="188"/>
      <c r="AP36" s="483" t="s">
        <v>222</v>
      </c>
      <c r="AQ36" s="305">
        <f t="shared" ref="AQ36" si="120">+AVERAGEIF($I$6:$I$173,$AP36,L$6:L$173)</f>
        <v>3.7142857142857144</v>
      </c>
      <c r="AR36" s="305">
        <f t="shared" ref="AR36" si="121">+AVERAGEIF($I$6:$I$173,$AP36,M$6:M$173)</f>
        <v>3.4285714285714284</v>
      </c>
      <c r="AS36" s="305">
        <f t="shared" ref="AS36" si="122">+AVERAGEIF($I$6:$I$173,$AP36,N$6:N$173)</f>
        <v>4.1428571428571432</v>
      </c>
      <c r="AT36" s="305">
        <f t="shared" ref="AT36" si="123">+AVERAGEIF($I$6:$I$173,$AP36,O$6:O$173)</f>
        <v>4.2</v>
      </c>
      <c r="AU36" s="305">
        <f t="shared" ref="AU36" si="124">+AVERAGEIF($I$6:$I$173,$AP36,P$6:P$173)</f>
        <v>3.4</v>
      </c>
      <c r="AV36" s="306">
        <f t="shared" ref="AV36" si="125">+AVERAGEIF($I$6:$I$173,$AP36,Q$6:Q$173)</f>
        <v>2</v>
      </c>
      <c r="AW36" s="307">
        <f t="shared" ref="AW36" si="126">+AVERAGEIF($I$6:$I$173,$AP36,R$6:R$173)</f>
        <v>3.4285714285714284</v>
      </c>
      <c r="AX36" s="305">
        <f t="shared" ref="AX36" si="127">+AVERAGEIF($I$6:$I$173,$AP36,S$6:S$173)</f>
        <v>4.333333333333333</v>
      </c>
      <c r="AY36" s="305">
        <f t="shared" ref="AY36" si="128">+AVERAGEIF($I$6:$I$173,$AP36,T$6:T$173)</f>
        <v>3.7142857142857144</v>
      </c>
      <c r="AZ36" s="305">
        <f t="shared" ref="AZ36" si="129">+AVERAGEIF($I$6:$I$173,$AP36,U$6:U$173)</f>
        <v>3.8571428571428572</v>
      </c>
      <c r="BA36" s="306">
        <f t="shared" ref="BA36" si="130">+AVERAGEIF($I$6:$I$173,$AP36,V$6:V$173)</f>
        <v>4.4285714285714288</v>
      </c>
      <c r="BB36" s="307">
        <f t="shared" ref="BB36" si="131">+AVERAGEIF($I$6:$I$173,$AP36,W$6:W$173)</f>
        <v>4.166666666666667</v>
      </c>
      <c r="BC36" s="305">
        <f t="shared" ref="BC36" si="132">+AVERAGEIF($I$6:$I$173,$AP36,X$6:X$173)</f>
        <v>5</v>
      </c>
      <c r="BD36" s="305">
        <f t="shared" ref="BD36" si="133">+AVERAGEIF($I$6:$I$173,$AP36,Y$6:Y$173)</f>
        <v>4.833333333333333</v>
      </c>
      <c r="BE36" s="305">
        <f t="shared" ref="BE36" si="134">+AVERAGEIF($I$6:$I$173,$AP36,Z$6:Z$173)</f>
        <v>5</v>
      </c>
      <c r="BF36" s="305">
        <f t="shared" ref="BF36" si="135">+AVERAGEIF($I$6:$I$173,$AP36,AA$6:AA$173)</f>
        <v>4.166666666666667</v>
      </c>
      <c r="BG36" s="305">
        <f t="shared" ref="BG36" si="136">+AVERAGEIF($I$6:$I$173,$AP36,AB$6:AB$173)</f>
        <v>3.6666666666666665</v>
      </c>
      <c r="BH36" s="306">
        <f t="shared" ref="BH36" si="137">+AVERAGEIF($I$6:$I$173,$AP36,AC$6:AC$173)</f>
        <v>3.5</v>
      </c>
      <c r="BI36" s="307">
        <f t="shared" ref="BI36" si="138">+AVERAGEIF($I$6:$I$173,$AP36,AD$6:AD$173)</f>
        <v>4.166666666666667</v>
      </c>
      <c r="BJ36" s="305">
        <f t="shared" ref="BJ36" si="139">+AVERAGEIF($I$6:$I$173,$AP36,AE$6:AE$173)</f>
        <v>5</v>
      </c>
      <c r="BK36" s="307">
        <f t="shared" ref="BK36" si="140">+AVERAGEIF($I$6:$I$173,$AP36,AF$6:AF$173)</f>
        <v>5</v>
      </c>
      <c r="BL36" s="305">
        <f t="shared" ref="BL36" si="141">+AVERAGEIF($I$6:$I$173,$AP36,AG$6:AG$173)</f>
        <v>4.5</v>
      </c>
      <c r="BM36" s="305">
        <f t="shared" ref="BM36" si="142">+AVERAGEIF($I$6:$I$173,$AP36,AH$6:AH$173)</f>
        <v>4.166666666666667</v>
      </c>
      <c r="BN36" s="305">
        <f t="shared" ref="BN36" si="143">+AVERAGEIF($I$6:$I$173,$AP36,AI$6:AI$173)</f>
        <v>5</v>
      </c>
      <c r="BO36" s="305">
        <f t="shared" ref="BO36" si="144">+AVERAGEIF($I$6:$I$173,$AP36,AJ$6:AJ$173)</f>
        <v>3</v>
      </c>
      <c r="BP36" s="305">
        <f t="shared" ref="BP36" si="145">+AVERAGEIF($I$6:$I$173,$AP36,AK$6:AK$173)</f>
        <v>5</v>
      </c>
      <c r="BQ36" s="305">
        <f t="shared" ref="BQ36" si="146">+AVERAGEIF($I$6:$I$173,$AP36,AL$6:AL$173)</f>
        <v>4</v>
      </c>
      <c r="BR36" s="306">
        <f t="shared" ref="BR36" si="147">+AVERAGEIF($I$6:$I$173,$AP36,AM$6:AM$173)</f>
        <v>4</v>
      </c>
      <c r="BS36" s="307">
        <f t="shared" ref="BS36" si="148">AVERAGE(AQ36:AV36)</f>
        <v>3.4809523809523806</v>
      </c>
      <c r="BT36" s="305">
        <f t="shared" ref="BT36" si="149">AVERAGE(AW36:BA36)</f>
        <v>3.9523809523809517</v>
      </c>
      <c r="BU36" s="305">
        <f t="shared" ref="BU36" si="150">AVERAGE(BB36:BH36)</f>
        <v>4.3333333333333339</v>
      </c>
      <c r="BV36" s="305">
        <f t="shared" ref="BV36" si="151">AVERAGE(BI36:BJ36)</f>
        <v>4.5833333333333339</v>
      </c>
      <c r="BW36" s="305">
        <f t="shared" ref="BW36" si="152">AVERAGE(BK36:BR36)</f>
        <v>4.3333333333333339</v>
      </c>
      <c r="BX36" s="305">
        <f t="shared" ref="BX36" si="153">AVERAGE(BS36:BW36)</f>
        <v>4.1366666666666676</v>
      </c>
      <c r="BY36" s="310">
        <f t="shared" ref="BY36" si="154">+COUNTIF($I$6:$I$173,AP36)</f>
        <v>8</v>
      </c>
      <c r="BZ36" s="188"/>
      <c r="CA36" s="340">
        <f t="shared" si="38"/>
        <v>4</v>
      </c>
      <c r="CB36" s="341">
        <f t="shared" si="39"/>
        <v>3.6666666666666665</v>
      </c>
      <c r="CC36" s="341">
        <f t="shared" si="40"/>
        <v>4.666666666666667</v>
      </c>
      <c r="CD36" s="341">
        <f t="shared" si="41"/>
        <v>3</v>
      </c>
      <c r="CE36" s="341">
        <f t="shared" si="42"/>
        <v>3</v>
      </c>
      <c r="CF36" s="341">
        <f t="shared" si="43"/>
        <v>3</v>
      </c>
      <c r="CG36" s="342">
        <f t="shared" si="44"/>
        <v>4</v>
      </c>
      <c r="CH36" s="341">
        <f t="shared" si="45"/>
        <v>3.6666666666666665</v>
      </c>
      <c r="CI36" s="341">
        <f t="shared" si="46"/>
        <v>4</v>
      </c>
      <c r="CJ36" s="341">
        <f t="shared" si="47"/>
        <v>4</v>
      </c>
      <c r="CK36" s="343">
        <f t="shared" si="48"/>
        <v>5.333333333333333</v>
      </c>
      <c r="CL36" s="341">
        <f t="shared" si="49"/>
        <v>5</v>
      </c>
      <c r="CM36" s="341">
        <f t="shared" si="50"/>
        <v>5</v>
      </c>
      <c r="CN36" s="341">
        <f t="shared" si="51"/>
        <v>5</v>
      </c>
      <c r="CO36" s="341">
        <f t="shared" si="52"/>
        <v>5</v>
      </c>
      <c r="CP36" s="341">
        <f t="shared" si="53"/>
        <v>5</v>
      </c>
      <c r="CQ36" s="341">
        <f t="shared" si="54"/>
        <v>5</v>
      </c>
      <c r="CR36" s="341">
        <f t="shared" si="55"/>
        <v>4.5</v>
      </c>
      <c r="CS36" s="342">
        <f t="shared" si="56"/>
        <v>3.5</v>
      </c>
      <c r="CT36" s="343">
        <f t="shared" si="57"/>
        <v>5</v>
      </c>
      <c r="CU36" s="341">
        <f t="shared" si="58"/>
        <v>5</v>
      </c>
      <c r="CV36" s="341">
        <f t="shared" si="59"/>
        <v>5</v>
      </c>
      <c r="CW36" s="341">
        <f t="shared" si="60"/>
        <v>4.5</v>
      </c>
      <c r="CX36" s="341">
        <f t="shared" si="61"/>
        <v>5</v>
      </c>
      <c r="CY36" s="341">
        <f t="shared" si="62"/>
        <v>5</v>
      </c>
      <c r="CZ36" s="341">
        <f t="shared" si="63"/>
        <v>5</v>
      </c>
      <c r="DA36" s="341">
        <f t="shared" si="64"/>
        <v>5</v>
      </c>
      <c r="DB36" s="344">
        <f t="shared" si="65"/>
        <v>5</v>
      </c>
      <c r="DC36" s="340">
        <f t="shared" si="66"/>
        <v>3.5555555555555554</v>
      </c>
      <c r="DD36" s="341">
        <f t="shared" si="67"/>
        <v>4.2</v>
      </c>
      <c r="DE36" s="341">
        <f t="shared" si="68"/>
        <v>4.9285714285714288</v>
      </c>
      <c r="DF36" s="341">
        <f t="shared" si="69"/>
        <v>4.25</v>
      </c>
      <c r="DG36" s="344">
        <f t="shared" si="70"/>
        <v>4.9375</v>
      </c>
      <c r="DH36" s="345">
        <f t="shared" si="71"/>
        <v>4.3743253968253963</v>
      </c>
      <c r="DI36" s="346">
        <f t="shared" si="72"/>
        <v>3</v>
      </c>
      <c r="DJ36" s="216"/>
      <c r="DK36" s="340">
        <f t="shared" si="73"/>
        <v>3.5</v>
      </c>
      <c r="DL36" s="341">
        <f t="shared" si="74"/>
        <v>3.25</v>
      </c>
      <c r="DM36" s="341">
        <f t="shared" si="75"/>
        <v>3.75</v>
      </c>
      <c r="DN36" s="341">
        <f t="shared" si="76"/>
        <v>5</v>
      </c>
      <c r="DO36" s="341">
        <f t="shared" si="77"/>
        <v>3.6666666666666665</v>
      </c>
      <c r="DP36" s="341">
        <f t="shared" si="78"/>
        <v>1</v>
      </c>
      <c r="DQ36" s="342">
        <f t="shared" si="79"/>
        <v>3</v>
      </c>
      <c r="DR36" s="341">
        <f t="shared" si="80"/>
        <v>5</v>
      </c>
      <c r="DS36" s="341">
        <f t="shared" si="81"/>
        <v>3.5</v>
      </c>
      <c r="DT36" s="341">
        <f t="shared" si="82"/>
        <v>3.75</v>
      </c>
      <c r="DU36" s="343">
        <f t="shared" si="83"/>
        <v>3.75</v>
      </c>
      <c r="DV36" s="341">
        <f t="shared" si="84"/>
        <v>3.75</v>
      </c>
      <c r="DW36" s="341">
        <f t="shared" si="85"/>
        <v>5</v>
      </c>
      <c r="DX36" s="341">
        <f t="shared" si="86"/>
        <v>4.75</v>
      </c>
      <c r="DY36" s="341">
        <f t="shared" si="87"/>
        <v>5</v>
      </c>
      <c r="DZ36" s="341">
        <f t="shared" si="88"/>
        <v>3.75</v>
      </c>
      <c r="EA36" s="341">
        <f t="shared" si="89"/>
        <v>3</v>
      </c>
      <c r="EB36" s="341">
        <f t="shared" si="90"/>
        <v>3</v>
      </c>
      <c r="EC36" s="342">
        <f t="shared" si="91"/>
        <v>4.5</v>
      </c>
      <c r="ED36" s="343">
        <f t="shared" si="92"/>
        <v>5</v>
      </c>
      <c r="EE36" s="341">
        <f t="shared" si="93"/>
        <v>5</v>
      </c>
      <c r="EF36" s="341">
        <f t="shared" si="94"/>
        <v>4.25</v>
      </c>
      <c r="EG36" s="341">
        <f t="shared" si="95"/>
        <v>4</v>
      </c>
      <c r="EH36" s="341">
        <f t="shared" si="96"/>
        <v>5</v>
      </c>
      <c r="EI36" s="341">
        <f t="shared" si="97"/>
        <v>2.3333333333333335</v>
      </c>
      <c r="EJ36" s="341">
        <f t="shared" si="98"/>
        <v>5</v>
      </c>
      <c r="EK36" s="341">
        <f t="shared" si="99"/>
        <v>3.5</v>
      </c>
      <c r="EL36" s="344">
        <f t="shared" si="100"/>
        <v>3</v>
      </c>
      <c r="EM36" s="340">
        <f t="shared" si="101"/>
        <v>3.3611111111111112</v>
      </c>
      <c r="EN36" s="341">
        <f t="shared" si="102"/>
        <v>3.8</v>
      </c>
      <c r="EO36" s="341">
        <f t="shared" si="103"/>
        <v>4.0357142857142856</v>
      </c>
      <c r="EP36" s="341">
        <f t="shared" si="104"/>
        <v>4.75</v>
      </c>
      <c r="EQ36" s="344">
        <f t="shared" si="105"/>
        <v>4.0104166666666661</v>
      </c>
      <c r="ER36" s="345">
        <f t="shared" si="106"/>
        <v>3.991448412698412</v>
      </c>
      <c r="ES36" s="346">
        <f t="shared" si="107"/>
        <v>5</v>
      </c>
      <c r="ET36" s="187"/>
      <c r="EU36" s="356">
        <f t="shared" si="108"/>
        <v>4.3743253968253963</v>
      </c>
      <c r="EV36" s="357">
        <f t="shared" si="109"/>
        <v>3.991448412698412</v>
      </c>
      <c r="EW36" s="358">
        <f t="shared" si="110"/>
        <v>3.5555555555555554</v>
      </c>
      <c r="EX36" s="358">
        <f t="shared" si="111"/>
        <v>3.3611111111111112</v>
      </c>
      <c r="EY36" s="359">
        <f t="shared" si="112"/>
        <v>4.2</v>
      </c>
      <c r="EZ36" s="358">
        <f t="shared" si="113"/>
        <v>3.8</v>
      </c>
      <c r="FA36" s="359">
        <f t="shared" si="114"/>
        <v>4.9285714285714288</v>
      </c>
      <c r="FB36" s="360">
        <f t="shared" si="115"/>
        <v>4.0357142857142856</v>
      </c>
      <c r="FC36" s="358">
        <f t="shared" si="116"/>
        <v>4.25</v>
      </c>
      <c r="FD36" s="360">
        <f t="shared" si="117"/>
        <v>4.75</v>
      </c>
      <c r="FE36" s="358">
        <f t="shared" si="118"/>
        <v>4.9375</v>
      </c>
      <c r="FF36" s="361">
        <f t="shared" si="119"/>
        <v>4.0104166666666661</v>
      </c>
      <c r="FG36" s="50"/>
    </row>
    <row r="37" spans="2:163" s="1" customFormat="1" ht="30" customHeight="1" x14ac:dyDescent="0.25">
      <c r="B37" s="277">
        <v>33</v>
      </c>
      <c r="C37" s="278">
        <v>43538</v>
      </c>
      <c r="D37" s="279"/>
      <c r="E37" s="279" t="s">
        <v>48</v>
      </c>
      <c r="F37" s="299"/>
      <c r="G37" s="287"/>
      <c r="H37" s="241" t="s">
        <v>213</v>
      </c>
      <c r="I37" s="280" t="s">
        <v>73</v>
      </c>
      <c r="J37" s="281" t="s">
        <v>331</v>
      </c>
      <c r="K37" s="280" t="s">
        <v>219</v>
      </c>
      <c r="L37" s="282">
        <v>3</v>
      </c>
      <c r="M37" s="283">
        <v>4</v>
      </c>
      <c r="N37" s="283">
        <v>4</v>
      </c>
      <c r="O37" s="284">
        <v>1</v>
      </c>
      <c r="P37" s="284">
        <v>1</v>
      </c>
      <c r="Q37" s="285">
        <v>1</v>
      </c>
      <c r="R37" s="282">
        <v>2</v>
      </c>
      <c r="S37" s="284">
        <v>1</v>
      </c>
      <c r="T37" s="283">
        <v>4</v>
      </c>
      <c r="U37" s="283">
        <v>4</v>
      </c>
      <c r="V37" s="286">
        <v>4</v>
      </c>
      <c r="W37" s="282">
        <v>4</v>
      </c>
      <c r="X37" s="283">
        <v>4</v>
      </c>
      <c r="Y37" s="283">
        <v>4</v>
      </c>
      <c r="Z37" s="284" t="s">
        <v>276</v>
      </c>
      <c r="AA37" s="283">
        <v>5</v>
      </c>
      <c r="AB37" s="283">
        <v>5</v>
      </c>
      <c r="AC37" s="286">
        <v>6</v>
      </c>
      <c r="AD37" s="282">
        <v>4</v>
      </c>
      <c r="AE37" s="286">
        <v>6</v>
      </c>
      <c r="AF37" s="282">
        <v>6</v>
      </c>
      <c r="AG37" s="283">
        <v>6</v>
      </c>
      <c r="AH37" s="283">
        <v>4</v>
      </c>
      <c r="AI37" s="284">
        <v>5</v>
      </c>
      <c r="AJ37" s="284" t="s">
        <v>276</v>
      </c>
      <c r="AK37" s="284">
        <v>5</v>
      </c>
      <c r="AL37" s="283">
        <v>3</v>
      </c>
      <c r="AM37" s="285">
        <v>5</v>
      </c>
      <c r="AN37" s="188"/>
      <c r="AO37" s="213"/>
      <c r="AP37" s="483" t="s">
        <v>223</v>
      </c>
      <c r="AQ37" s="305"/>
      <c r="AR37" s="305"/>
      <c r="AS37" s="305"/>
      <c r="AT37" s="305"/>
      <c r="AU37" s="305"/>
      <c r="AV37" s="306"/>
      <c r="AW37" s="307"/>
      <c r="AX37" s="305"/>
      <c r="AY37" s="305"/>
      <c r="AZ37" s="305"/>
      <c r="BA37" s="306"/>
      <c r="BB37" s="307"/>
      <c r="BC37" s="305"/>
      <c r="BD37" s="305"/>
      <c r="BE37" s="305"/>
      <c r="BF37" s="305"/>
      <c r="BG37" s="305"/>
      <c r="BH37" s="306"/>
      <c r="BI37" s="307"/>
      <c r="BJ37" s="305"/>
      <c r="BK37" s="307"/>
      <c r="BL37" s="305"/>
      <c r="BM37" s="305"/>
      <c r="BN37" s="305"/>
      <c r="BO37" s="305"/>
      <c r="BP37" s="305"/>
      <c r="BQ37" s="305"/>
      <c r="BR37" s="306"/>
      <c r="BS37" s="307"/>
      <c r="BT37" s="305"/>
      <c r="BU37" s="305"/>
      <c r="BV37" s="305"/>
      <c r="BW37" s="305"/>
      <c r="BX37" s="305"/>
      <c r="BY37" s="310">
        <f t="shared" ref="BY37:BY44" si="155">+COUNTIF($I$6:$I$173,AP37)</f>
        <v>0</v>
      </c>
      <c r="BZ37" s="188"/>
      <c r="CA37" s="340"/>
      <c r="CB37" s="341"/>
      <c r="CC37" s="341"/>
      <c r="CD37" s="341"/>
      <c r="CE37" s="341"/>
      <c r="CF37" s="341"/>
      <c r="CG37" s="342"/>
      <c r="CH37" s="341"/>
      <c r="CI37" s="341"/>
      <c r="CJ37" s="341"/>
      <c r="CK37" s="343"/>
      <c r="CL37" s="341"/>
      <c r="CM37" s="341"/>
      <c r="CN37" s="341"/>
      <c r="CO37" s="341"/>
      <c r="CP37" s="341"/>
      <c r="CQ37" s="341"/>
      <c r="CR37" s="341"/>
      <c r="CS37" s="342"/>
      <c r="CT37" s="343"/>
      <c r="CU37" s="341"/>
      <c r="CV37" s="341"/>
      <c r="CW37" s="341"/>
      <c r="CX37" s="341"/>
      <c r="CY37" s="341"/>
      <c r="CZ37" s="341"/>
      <c r="DA37" s="341"/>
      <c r="DB37" s="341"/>
      <c r="DC37" s="340"/>
      <c r="DD37" s="341"/>
      <c r="DE37" s="341"/>
      <c r="DF37" s="341"/>
      <c r="DG37" s="344"/>
      <c r="DH37" s="345"/>
      <c r="DI37" s="346">
        <f t="shared" si="72"/>
        <v>0</v>
      </c>
      <c r="DJ37" s="216"/>
      <c r="DK37" s="340"/>
      <c r="DL37" s="341"/>
      <c r="DM37" s="341"/>
      <c r="DN37" s="341"/>
      <c r="DO37" s="341"/>
      <c r="DP37" s="341"/>
      <c r="DQ37" s="342"/>
      <c r="DR37" s="341"/>
      <c r="DS37" s="341"/>
      <c r="DT37" s="341"/>
      <c r="DU37" s="343"/>
      <c r="DV37" s="341"/>
      <c r="DW37" s="341"/>
      <c r="DX37" s="341"/>
      <c r="DY37" s="341"/>
      <c r="DZ37" s="341"/>
      <c r="EA37" s="341"/>
      <c r="EB37" s="341"/>
      <c r="EC37" s="342"/>
      <c r="ED37" s="343"/>
      <c r="EE37" s="341"/>
      <c r="EF37" s="341"/>
      <c r="EG37" s="341"/>
      <c r="EH37" s="341"/>
      <c r="EI37" s="341"/>
      <c r="EJ37" s="341"/>
      <c r="EK37" s="341"/>
      <c r="EL37" s="341"/>
      <c r="EM37" s="340"/>
      <c r="EN37" s="341"/>
      <c r="EO37" s="341"/>
      <c r="EP37" s="341"/>
      <c r="EQ37" s="344"/>
      <c r="ER37" s="345"/>
      <c r="ES37" s="346">
        <f t="shared" si="107"/>
        <v>0</v>
      </c>
      <c r="ET37" s="187"/>
      <c r="EU37" s="356"/>
      <c r="EV37" s="357"/>
      <c r="EW37" s="358"/>
      <c r="EX37" s="358"/>
      <c r="EY37" s="359"/>
      <c r="EZ37" s="358"/>
      <c r="FA37" s="359"/>
      <c r="FB37" s="360"/>
      <c r="FC37" s="358"/>
      <c r="FD37" s="360"/>
      <c r="FE37" s="358"/>
      <c r="FF37" s="361"/>
      <c r="FG37" s="50"/>
    </row>
    <row r="38" spans="2:163" s="1" customFormat="1" ht="30" customHeight="1" x14ac:dyDescent="0.25">
      <c r="B38" s="277">
        <v>34</v>
      </c>
      <c r="C38" s="278">
        <v>43538</v>
      </c>
      <c r="D38" s="279" t="s">
        <v>204</v>
      </c>
      <c r="E38" s="279" t="s">
        <v>49</v>
      </c>
      <c r="F38" s="299" t="s">
        <v>25</v>
      </c>
      <c r="G38" s="264" t="s">
        <v>140</v>
      </c>
      <c r="H38" s="288" t="s">
        <v>214</v>
      </c>
      <c r="I38" s="280" t="s">
        <v>68</v>
      </c>
      <c r="J38" s="281" t="s">
        <v>86</v>
      </c>
      <c r="K38" s="280" t="s">
        <v>220</v>
      </c>
      <c r="L38" s="282">
        <v>4</v>
      </c>
      <c r="M38" s="283">
        <v>2</v>
      </c>
      <c r="N38" s="283">
        <v>2</v>
      </c>
      <c r="O38" s="284">
        <v>5</v>
      </c>
      <c r="P38" s="284">
        <v>1</v>
      </c>
      <c r="Q38" s="285">
        <v>1</v>
      </c>
      <c r="R38" s="282">
        <v>5</v>
      </c>
      <c r="S38" s="284">
        <v>1</v>
      </c>
      <c r="T38" s="283">
        <v>4</v>
      </c>
      <c r="U38" s="283">
        <v>4</v>
      </c>
      <c r="V38" s="286">
        <v>4</v>
      </c>
      <c r="W38" s="282">
        <v>5</v>
      </c>
      <c r="X38" s="283">
        <v>4</v>
      </c>
      <c r="Y38" s="283">
        <v>4</v>
      </c>
      <c r="Z38" s="284" t="s">
        <v>276</v>
      </c>
      <c r="AA38" s="283">
        <v>4</v>
      </c>
      <c r="AB38" s="283">
        <v>3</v>
      </c>
      <c r="AC38" s="286">
        <v>3</v>
      </c>
      <c r="AD38" s="282">
        <v>6</v>
      </c>
      <c r="AE38" s="286">
        <v>4</v>
      </c>
      <c r="AF38" s="282">
        <v>4</v>
      </c>
      <c r="AG38" s="283">
        <v>4</v>
      </c>
      <c r="AH38" s="283">
        <v>4</v>
      </c>
      <c r="AI38" s="284">
        <v>5</v>
      </c>
      <c r="AJ38" s="284" t="s">
        <v>276</v>
      </c>
      <c r="AK38" s="284">
        <v>5</v>
      </c>
      <c r="AL38" s="283">
        <v>4</v>
      </c>
      <c r="AM38" s="285">
        <v>5</v>
      </c>
      <c r="AN38" s="188"/>
      <c r="AO38" s="213"/>
      <c r="AP38" s="483" t="s">
        <v>56</v>
      </c>
      <c r="AQ38" s="305">
        <f t="shared" ref="AQ38:AZ39" si="156">+AVERAGEIF($I$6:$I$173,$AP38,L$6:L$173)</f>
        <v>4</v>
      </c>
      <c r="AR38" s="305">
        <f t="shared" si="156"/>
        <v>4</v>
      </c>
      <c r="AS38" s="305">
        <f t="shared" si="156"/>
        <v>3.6666666666666665</v>
      </c>
      <c r="AT38" s="305">
        <f t="shared" si="156"/>
        <v>5</v>
      </c>
      <c r="AU38" s="305">
        <f t="shared" si="156"/>
        <v>3</v>
      </c>
      <c r="AV38" s="306">
        <f t="shared" si="156"/>
        <v>2.3333333333333335</v>
      </c>
      <c r="AW38" s="307">
        <f t="shared" si="156"/>
        <v>4.666666666666667</v>
      </c>
      <c r="AX38" s="305">
        <f t="shared" si="156"/>
        <v>3.6666666666666665</v>
      </c>
      <c r="AY38" s="305">
        <f t="shared" si="156"/>
        <v>3</v>
      </c>
      <c r="AZ38" s="305">
        <f t="shared" si="156"/>
        <v>3</v>
      </c>
      <c r="BA38" s="306">
        <f t="shared" ref="BA38:BJ39" si="157">+AVERAGEIF($I$6:$I$173,$AP38,V$6:V$173)</f>
        <v>2.3333333333333335</v>
      </c>
      <c r="BB38" s="307">
        <f t="shared" si="157"/>
        <v>5</v>
      </c>
      <c r="BC38" s="305">
        <f t="shared" si="157"/>
        <v>5</v>
      </c>
      <c r="BD38" s="305">
        <f t="shared" si="157"/>
        <v>5</v>
      </c>
      <c r="BE38" s="305">
        <f t="shared" si="157"/>
        <v>5</v>
      </c>
      <c r="BF38" s="305">
        <f t="shared" si="157"/>
        <v>4</v>
      </c>
      <c r="BG38" s="305">
        <f t="shared" si="157"/>
        <v>4.666666666666667</v>
      </c>
      <c r="BH38" s="306">
        <f t="shared" si="157"/>
        <v>4</v>
      </c>
      <c r="BI38" s="307">
        <f t="shared" si="157"/>
        <v>5</v>
      </c>
      <c r="BJ38" s="305">
        <f t="shared" si="157"/>
        <v>4.333333333333333</v>
      </c>
      <c r="BK38" s="307">
        <f t="shared" ref="BK38:BR39" si="158">+AVERAGEIF($I$6:$I$173,$AP38,AF$6:AF$173)</f>
        <v>5</v>
      </c>
      <c r="BL38" s="305">
        <f t="shared" si="158"/>
        <v>5.333333333333333</v>
      </c>
      <c r="BM38" s="305">
        <f t="shared" si="158"/>
        <v>4.333333333333333</v>
      </c>
      <c r="BN38" s="305">
        <f t="shared" si="158"/>
        <v>3.6666666666666665</v>
      </c>
      <c r="BO38" s="305">
        <f t="shared" si="158"/>
        <v>5</v>
      </c>
      <c r="BP38" s="305">
        <f t="shared" si="158"/>
        <v>3.6666666666666665</v>
      </c>
      <c r="BQ38" s="305">
        <f t="shared" si="158"/>
        <v>4.666666666666667</v>
      </c>
      <c r="BR38" s="306">
        <f t="shared" si="158"/>
        <v>3.6666666666666665</v>
      </c>
      <c r="BS38" s="307">
        <f>AVERAGE(AQ38:AV38)</f>
        <v>3.6666666666666661</v>
      </c>
      <c r="BT38" s="305">
        <f>AVERAGE(AW38:BA38)</f>
        <v>3.3333333333333335</v>
      </c>
      <c r="BU38" s="305">
        <f>AVERAGE(BB38:BH38)</f>
        <v>4.666666666666667</v>
      </c>
      <c r="BV38" s="305">
        <f>AVERAGE(BI38:BJ38)</f>
        <v>4.6666666666666661</v>
      </c>
      <c r="BW38" s="305">
        <f>AVERAGE(BK38:BR38)</f>
        <v>4.416666666666667</v>
      </c>
      <c r="BX38" s="305">
        <f>AVERAGE(BS38:BW38)</f>
        <v>4.1500000000000004</v>
      </c>
      <c r="BY38" s="310">
        <f t="shared" si="155"/>
        <v>5</v>
      </c>
      <c r="BZ38" s="188"/>
      <c r="CA38" s="340">
        <f t="shared" si="38"/>
        <v>5</v>
      </c>
      <c r="CB38" s="341">
        <f t="shared" si="39"/>
        <v>5</v>
      </c>
      <c r="CC38" s="341">
        <f t="shared" si="40"/>
        <v>4</v>
      </c>
      <c r="CD38" s="341">
        <f t="shared" si="41"/>
        <v>5</v>
      </c>
      <c r="CE38" s="341">
        <f t="shared" si="42"/>
        <v>1</v>
      </c>
      <c r="CF38" s="341">
        <f t="shared" si="43"/>
        <v>1</v>
      </c>
      <c r="CG38" s="342">
        <f t="shared" si="44"/>
        <v>5</v>
      </c>
      <c r="CH38" s="341">
        <f t="shared" si="45"/>
        <v>5</v>
      </c>
      <c r="CI38" s="341">
        <f t="shared" si="46"/>
        <v>5</v>
      </c>
      <c r="CJ38" s="341">
        <f t="shared" si="47"/>
        <v>5</v>
      </c>
      <c r="CK38" s="343">
        <f t="shared" si="48"/>
        <v>4</v>
      </c>
      <c r="CL38" s="341">
        <f t="shared" si="49"/>
        <v>5</v>
      </c>
      <c r="CM38" s="341">
        <f t="shared" si="50"/>
        <v>5</v>
      </c>
      <c r="CN38" s="341">
        <f t="shared" si="51"/>
        <v>5</v>
      </c>
      <c r="CO38" s="341">
        <f t="shared" si="52"/>
        <v>5</v>
      </c>
      <c r="CP38" s="341">
        <f t="shared" si="53"/>
        <v>5</v>
      </c>
      <c r="CQ38" s="341">
        <f t="shared" si="54"/>
        <v>6</v>
      </c>
      <c r="CR38" s="341">
        <f t="shared" si="55"/>
        <v>5</v>
      </c>
      <c r="CS38" s="342">
        <f t="shared" si="56"/>
        <v>5</v>
      </c>
      <c r="CT38" s="343">
        <f t="shared" si="57"/>
        <v>5</v>
      </c>
      <c r="CU38" s="341">
        <f t="shared" si="58"/>
        <v>5</v>
      </c>
      <c r="CV38" s="341">
        <f t="shared" si="59"/>
        <v>5</v>
      </c>
      <c r="CW38" s="341">
        <f t="shared" si="60"/>
        <v>5</v>
      </c>
      <c r="CX38" s="341">
        <f t="shared" si="61"/>
        <v>5</v>
      </c>
      <c r="CY38" s="341">
        <f t="shared" si="62"/>
        <v>5</v>
      </c>
      <c r="CZ38" s="341">
        <f t="shared" si="63"/>
        <v>5</v>
      </c>
      <c r="DA38" s="341">
        <f t="shared" si="64"/>
        <v>5</v>
      </c>
      <c r="DB38" s="341">
        <f t="shared" si="65"/>
        <v>5</v>
      </c>
      <c r="DC38" s="340">
        <f t="shared" si="66"/>
        <v>3.5</v>
      </c>
      <c r="DD38" s="341">
        <f t="shared" si="67"/>
        <v>4.8</v>
      </c>
      <c r="DE38" s="341">
        <f t="shared" si="68"/>
        <v>5.1428571428571432</v>
      </c>
      <c r="DF38" s="341">
        <f t="shared" si="69"/>
        <v>5</v>
      </c>
      <c r="DG38" s="344">
        <f t="shared" si="70"/>
        <v>5</v>
      </c>
      <c r="DH38" s="345">
        <f t="shared" si="71"/>
        <v>4.6885714285714286</v>
      </c>
      <c r="DI38" s="346">
        <f t="shared" si="72"/>
        <v>3</v>
      </c>
      <c r="DJ38" s="215"/>
      <c r="DK38" s="340">
        <f t="shared" si="73"/>
        <v>3.5</v>
      </c>
      <c r="DL38" s="341">
        <f t="shared" si="74"/>
        <v>3.5</v>
      </c>
      <c r="DM38" s="341">
        <f t="shared" si="75"/>
        <v>3.5</v>
      </c>
      <c r="DN38" s="341">
        <f t="shared" si="76"/>
        <v>5</v>
      </c>
      <c r="DO38" s="341">
        <f t="shared" si="77"/>
        <v>5</v>
      </c>
      <c r="DP38" s="341">
        <f t="shared" si="78"/>
        <v>3</v>
      </c>
      <c r="DQ38" s="342">
        <f t="shared" si="79"/>
        <v>4.5</v>
      </c>
      <c r="DR38" s="341">
        <f t="shared" si="80"/>
        <v>3</v>
      </c>
      <c r="DS38" s="341">
        <f t="shared" si="81"/>
        <v>2</v>
      </c>
      <c r="DT38" s="341">
        <f t="shared" si="82"/>
        <v>2</v>
      </c>
      <c r="DU38" s="343">
        <f t="shared" si="83"/>
        <v>1.5</v>
      </c>
      <c r="DV38" s="341">
        <f t="shared" si="84"/>
        <v>5</v>
      </c>
      <c r="DW38" s="341">
        <f t="shared" si="85"/>
        <v>5</v>
      </c>
      <c r="DX38" s="341">
        <f t="shared" si="86"/>
        <v>5</v>
      </c>
      <c r="DY38" s="341">
        <f t="shared" si="87"/>
        <v>5</v>
      </c>
      <c r="DZ38" s="341">
        <f t="shared" si="88"/>
        <v>3.5</v>
      </c>
      <c r="EA38" s="341">
        <f t="shared" si="89"/>
        <v>4</v>
      </c>
      <c r="EB38" s="341">
        <f t="shared" si="90"/>
        <v>3.5</v>
      </c>
      <c r="EC38" s="342">
        <f t="shared" si="91"/>
        <v>5</v>
      </c>
      <c r="ED38" s="343">
        <f t="shared" si="92"/>
        <v>4</v>
      </c>
      <c r="EE38" s="341">
        <f t="shared" si="93"/>
        <v>5</v>
      </c>
      <c r="EF38" s="341">
        <f t="shared" si="94"/>
        <v>5.5</v>
      </c>
      <c r="EG38" s="341">
        <f t="shared" si="95"/>
        <v>4</v>
      </c>
      <c r="EH38" s="341">
        <f t="shared" si="96"/>
        <v>3</v>
      </c>
      <c r="EI38" s="341">
        <f t="shared" si="97"/>
        <v>5</v>
      </c>
      <c r="EJ38" s="341">
        <f t="shared" si="98"/>
        <v>3</v>
      </c>
      <c r="EK38" s="341">
        <f t="shared" si="99"/>
        <v>4.5</v>
      </c>
      <c r="EL38" s="341">
        <f t="shared" si="100"/>
        <v>3</v>
      </c>
      <c r="EM38" s="340">
        <f t="shared" si="101"/>
        <v>3.9166666666666665</v>
      </c>
      <c r="EN38" s="341">
        <f t="shared" si="102"/>
        <v>2.6</v>
      </c>
      <c r="EO38" s="341">
        <f t="shared" si="103"/>
        <v>4.4285714285714288</v>
      </c>
      <c r="EP38" s="341">
        <f t="shared" si="104"/>
        <v>4.5</v>
      </c>
      <c r="EQ38" s="344">
        <f t="shared" si="105"/>
        <v>4.125</v>
      </c>
      <c r="ER38" s="345">
        <f t="shared" si="106"/>
        <v>3.9140476190476194</v>
      </c>
      <c r="ES38" s="346">
        <f t="shared" si="107"/>
        <v>2</v>
      </c>
      <c r="ET38" s="187"/>
      <c r="EU38" s="356">
        <f t="shared" si="108"/>
        <v>4.6885714285714286</v>
      </c>
      <c r="EV38" s="357">
        <f t="shared" si="109"/>
        <v>3.9140476190476194</v>
      </c>
      <c r="EW38" s="358">
        <f t="shared" si="110"/>
        <v>3.5</v>
      </c>
      <c r="EX38" s="358">
        <f t="shared" si="111"/>
        <v>3.9166666666666665</v>
      </c>
      <c r="EY38" s="359">
        <f t="shared" si="112"/>
        <v>4.8</v>
      </c>
      <c r="EZ38" s="358">
        <f t="shared" si="113"/>
        <v>2.6</v>
      </c>
      <c r="FA38" s="359">
        <f t="shared" si="114"/>
        <v>5.1428571428571432</v>
      </c>
      <c r="FB38" s="360">
        <f t="shared" si="115"/>
        <v>4.4285714285714288</v>
      </c>
      <c r="FC38" s="358">
        <f t="shared" si="116"/>
        <v>5</v>
      </c>
      <c r="FD38" s="360">
        <f t="shared" si="117"/>
        <v>4.5</v>
      </c>
      <c r="FE38" s="358">
        <f t="shared" si="118"/>
        <v>5</v>
      </c>
      <c r="FF38" s="361">
        <f t="shared" si="119"/>
        <v>4.125</v>
      </c>
      <c r="FG38" s="50"/>
    </row>
    <row r="39" spans="2:163" s="1" customFormat="1" ht="30" customHeight="1" x14ac:dyDescent="0.25">
      <c r="B39" s="277">
        <v>35</v>
      </c>
      <c r="C39" s="278">
        <v>43538</v>
      </c>
      <c r="D39" s="279" t="s">
        <v>204</v>
      </c>
      <c r="E39" s="279" t="s">
        <v>276</v>
      </c>
      <c r="F39" s="299" t="s">
        <v>282</v>
      </c>
      <c r="G39" s="287" t="s">
        <v>45</v>
      </c>
      <c r="H39" s="241" t="s">
        <v>214</v>
      </c>
      <c r="I39" s="280" t="s">
        <v>76</v>
      </c>
      <c r="J39" s="281" t="s">
        <v>327</v>
      </c>
      <c r="K39" s="280" t="s">
        <v>219</v>
      </c>
      <c r="L39" s="282">
        <v>3</v>
      </c>
      <c r="M39" s="283">
        <v>3</v>
      </c>
      <c r="N39" s="283">
        <v>3</v>
      </c>
      <c r="O39" s="284">
        <v>5</v>
      </c>
      <c r="P39" s="284" t="s">
        <v>276</v>
      </c>
      <c r="Q39" s="285">
        <v>1</v>
      </c>
      <c r="R39" s="282">
        <v>4</v>
      </c>
      <c r="S39" s="284" t="s">
        <v>276</v>
      </c>
      <c r="T39" s="283">
        <v>4</v>
      </c>
      <c r="U39" s="283">
        <v>4</v>
      </c>
      <c r="V39" s="286">
        <v>4</v>
      </c>
      <c r="W39" s="282">
        <v>3</v>
      </c>
      <c r="X39" s="283">
        <v>4</v>
      </c>
      <c r="Y39" s="283">
        <v>5</v>
      </c>
      <c r="Z39" s="284">
        <v>5</v>
      </c>
      <c r="AA39" s="283">
        <v>3</v>
      </c>
      <c r="AB39" s="283">
        <v>3</v>
      </c>
      <c r="AC39" s="286">
        <v>3</v>
      </c>
      <c r="AD39" s="282">
        <v>4</v>
      </c>
      <c r="AE39" s="286">
        <v>4</v>
      </c>
      <c r="AF39" s="282">
        <v>4</v>
      </c>
      <c r="AG39" s="283">
        <v>4</v>
      </c>
      <c r="AH39" s="283">
        <v>3</v>
      </c>
      <c r="AI39" s="284">
        <v>5</v>
      </c>
      <c r="AJ39" s="284">
        <v>1</v>
      </c>
      <c r="AK39" s="284">
        <v>5</v>
      </c>
      <c r="AL39" s="283">
        <v>4</v>
      </c>
      <c r="AM39" s="285">
        <v>5</v>
      </c>
      <c r="AN39" s="188"/>
      <c r="AO39" s="213"/>
      <c r="AP39" s="483" t="s">
        <v>60</v>
      </c>
      <c r="AQ39" s="305">
        <f t="shared" si="156"/>
        <v>3</v>
      </c>
      <c r="AR39" s="305">
        <f t="shared" si="156"/>
        <v>4.5</v>
      </c>
      <c r="AS39" s="305">
        <f t="shared" si="156"/>
        <v>4.5</v>
      </c>
      <c r="AT39" s="305">
        <f t="shared" si="156"/>
        <v>1</v>
      </c>
      <c r="AU39" s="305">
        <f t="shared" si="156"/>
        <v>1</v>
      </c>
      <c r="AV39" s="305">
        <f t="shared" si="156"/>
        <v>1</v>
      </c>
      <c r="AW39" s="307">
        <f t="shared" si="156"/>
        <v>3</v>
      </c>
      <c r="AX39" s="305">
        <f t="shared" si="156"/>
        <v>1</v>
      </c>
      <c r="AY39" s="305">
        <f t="shared" si="156"/>
        <v>3</v>
      </c>
      <c r="AZ39" s="305">
        <f t="shared" si="156"/>
        <v>3</v>
      </c>
      <c r="BA39" s="306">
        <f t="shared" si="157"/>
        <v>4</v>
      </c>
      <c r="BB39" s="305">
        <f t="shared" si="157"/>
        <v>5.5</v>
      </c>
      <c r="BC39" s="305">
        <f t="shared" si="157"/>
        <v>5.5</v>
      </c>
      <c r="BD39" s="305">
        <f t="shared" si="157"/>
        <v>4.5</v>
      </c>
      <c r="BE39" s="305">
        <f t="shared" si="157"/>
        <v>5</v>
      </c>
      <c r="BF39" s="305">
        <f t="shared" si="157"/>
        <v>5</v>
      </c>
      <c r="BG39" s="305">
        <f t="shared" si="157"/>
        <v>3.5</v>
      </c>
      <c r="BH39" s="305">
        <f t="shared" si="157"/>
        <v>5</v>
      </c>
      <c r="BI39" s="307">
        <f t="shared" si="157"/>
        <v>4</v>
      </c>
      <c r="BJ39" s="306">
        <f t="shared" si="157"/>
        <v>4</v>
      </c>
      <c r="BK39" s="305">
        <f t="shared" si="158"/>
        <v>4</v>
      </c>
      <c r="BL39" s="305">
        <f t="shared" si="158"/>
        <v>4.5</v>
      </c>
      <c r="BM39" s="305">
        <f t="shared" si="158"/>
        <v>5</v>
      </c>
      <c r="BN39" s="305">
        <f t="shared" si="158"/>
        <v>5</v>
      </c>
      <c r="BO39" s="305">
        <f t="shared" si="158"/>
        <v>5</v>
      </c>
      <c r="BP39" s="305">
        <f t="shared" si="158"/>
        <v>5</v>
      </c>
      <c r="BQ39" s="305">
        <f t="shared" si="158"/>
        <v>4</v>
      </c>
      <c r="BR39" s="306">
        <f t="shared" si="158"/>
        <v>5</v>
      </c>
      <c r="BS39" s="307">
        <f>AVERAGE(AQ39:AV39)</f>
        <v>2.5</v>
      </c>
      <c r="BT39" s="305">
        <f>AVERAGE(AW39:BA39)</f>
        <v>2.8</v>
      </c>
      <c r="BU39" s="305">
        <f>AVERAGE(BB39:BH39)</f>
        <v>4.8571428571428568</v>
      </c>
      <c r="BV39" s="305">
        <f>AVERAGE(BI39:BJ39)</f>
        <v>4</v>
      </c>
      <c r="BW39" s="305">
        <f>AVERAGE(BK39:BR39)</f>
        <v>4.6875</v>
      </c>
      <c r="BX39" s="305">
        <f>AVERAGE(BS39:BW39)</f>
        <v>3.7689285714285718</v>
      </c>
      <c r="BY39" s="310">
        <f t="shared" si="155"/>
        <v>2</v>
      </c>
      <c r="BZ39" s="188"/>
      <c r="CA39" s="307">
        <f t="shared" si="38"/>
        <v>3</v>
      </c>
      <c r="CB39" s="305">
        <f t="shared" si="39"/>
        <v>3</v>
      </c>
      <c r="CC39" s="305">
        <f t="shared" si="40"/>
        <v>3</v>
      </c>
      <c r="CD39" s="305"/>
      <c r="CE39" s="305"/>
      <c r="CF39" s="305"/>
      <c r="CG39" s="347">
        <f t="shared" si="44"/>
        <v>2</v>
      </c>
      <c r="CH39" s="305">
        <f t="shared" si="45"/>
        <v>1</v>
      </c>
      <c r="CI39" s="305">
        <f t="shared" si="46"/>
        <v>2</v>
      </c>
      <c r="CJ39" s="305">
        <f t="shared" si="47"/>
        <v>2</v>
      </c>
      <c r="CK39" s="348">
        <f t="shared" si="48"/>
        <v>2</v>
      </c>
      <c r="CL39" s="305">
        <f t="shared" si="49"/>
        <v>6</v>
      </c>
      <c r="CM39" s="305">
        <f t="shared" si="50"/>
        <v>6</v>
      </c>
      <c r="CN39" s="305">
        <f t="shared" si="51"/>
        <v>4</v>
      </c>
      <c r="CO39" s="305"/>
      <c r="CP39" s="305">
        <f t="shared" si="53"/>
        <v>6</v>
      </c>
      <c r="CQ39" s="305">
        <f t="shared" si="54"/>
        <v>3</v>
      </c>
      <c r="CR39" s="305">
        <f t="shared" si="55"/>
        <v>6</v>
      </c>
      <c r="CS39" s="347">
        <f t="shared" si="56"/>
        <v>4</v>
      </c>
      <c r="CT39" s="348">
        <f t="shared" si="57"/>
        <v>5</v>
      </c>
      <c r="CU39" s="305">
        <f t="shared" si="58"/>
        <v>3</v>
      </c>
      <c r="CV39" s="305">
        <f t="shared" si="59"/>
        <v>4</v>
      </c>
      <c r="CW39" s="305">
        <f t="shared" si="60"/>
        <v>6</v>
      </c>
      <c r="CX39" s="305">
        <f t="shared" si="61"/>
        <v>5</v>
      </c>
      <c r="CY39" s="305"/>
      <c r="CZ39" s="305"/>
      <c r="DA39" s="305">
        <f t="shared" si="64"/>
        <v>4</v>
      </c>
      <c r="DB39" s="305"/>
      <c r="DC39" s="340">
        <f t="shared" si="66"/>
        <v>3</v>
      </c>
      <c r="DD39" s="341">
        <f t="shared" si="67"/>
        <v>1.8</v>
      </c>
      <c r="DE39" s="341">
        <f t="shared" si="68"/>
        <v>5.166666666666667</v>
      </c>
      <c r="DF39" s="341">
        <f t="shared" si="69"/>
        <v>4.5</v>
      </c>
      <c r="DG39" s="344">
        <f t="shared" si="70"/>
        <v>4.4000000000000004</v>
      </c>
      <c r="DH39" s="349">
        <f t="shared" si="71"/>
        <v>3.7733333333333334</v>
      </c>
      <c r="DI39" s="346">
        <f t="shared" si="72"/>
        <v>1</v>
      </c>
      <c r="DJ39" s="215"/>
      <c r="DK39" s="307">
        <f t="shared" si="73"/>
        <v>3</v>
      </c>
      <c r="DL39" s="305">
        <f t="shared" si="74"/>
        <v>6</v>
      </c>
      <c r="DM39" s="305">
        <f t="shared" si="75"/>
        <v>6</v>
      </c>
      <c r="DN39" s="305">
        <f t="shared" si="76"/>
        <v>1</v>
      </c>
      <c r="DO39" s="305">
        <f t="shared" si="77"/>
        <v>1</v>
      </c>
      <c r="DP39" s="305">
        <f t="shared" si="78"/>
        <v>1</v>
      </c>
      <c r="DQ39" s="347">
        <f t="shared" si="79"/>
        <v>4</v>
      </c>
      <c r="DR39" s="305">
        <f t="shared" si="80"/>
        <v>1</v>
      </c>
      <c r="DS39" s="305">
        <f t="shared" si="81"/>
        <v>4</v>
      </c>
      <c r="DT39" s="305">
        <f t="shared" si="82"/>
        <v>4</v>
      </c>
      <c r="DU39" s="348">
        <f t="shared" si="83"/>
        <v>6</v>
      </c>
      <c r="DV39" s="305">
        <f t="shared" si="84"/>
        <v>5</v>
      </c>
      <c r="DW39" s="305">
        <f t="shared" si="85"/>
        <v>5</v>
      </c>
      <c r="DX39" s="305">
        <f t="shared" si="86"/>
        <v>5</v>
      </c>
      <c r="DY39" s="305">
        <f t="shared" si="87"/>
        <v>5</v>
      </c>
      <c r="DZ39" s="305">
        <f t="shared" si="88"/>
        <v>4</v>
      </c>
      <c r="EA39" s="305">
        <f t="shared" si="89"/>
        <v>4</v>
      </c>
      <c r="EB39" s="305">
        <f t="shared" si="90"/>
        <v>4</v>
      </c>
      <c r="EC39" s="347">
        <f t="shared" si="91"/>
        <v>4</v>
      </c>
      <c r="ED39" s="348">
        <f t="shared" si="92"/>
        <v>3</v>
      </c>
      <c r="EE39" s="305">
        <f t="shared" si="93"/>
        <v>5</v>
      </c>
      <c r="EF39" s="305">
        <f t="shared" si="94"/>
        <v>5</v>
      </c>
      <c r="EG39" s="305">
        <f t="shared" si="95"/>
        <v>4</v>
      </c>
      <c r="EH39" s="305">
        <f t="shared" si="96"/>
        <v>5</v>
      </c>
      <c r="EI39" s="305">
        <f t="shared" si="97"/>
        <v>5</v>
      </c>
      <c r="EJ39" s="305">
        <f t="shared" si="98"/>
        <v>5</v>
      </c>
      <c r="EK39" s="305">
        <f t="shared" si="99"/>
        <v>4</v>
      </c>
      <c r="EL39" s="305">
        <f t="shared" si="100"/>
        <v>5</v>
      </c>
      <c r="EM39" s="340">
        <f t="shared" si="101"/>
        <v>3</v>
      </c>
      <c r="EN39" s="341">
        <f t="shared" si="102"/>
        <v>3.8</v>
      </c>
      <c r="EO39" s="341">
        <f t="shared" si="103"/>
        <v>4.5714285714285712</v>
      </c>
      <c r="EP39" s="341">
        <f t="shared" si="104"/>
        <v>3.5</v>
      </c>
      <c r="EQ39" s="344">
        <f t="shared" si="105"/>
        <v>4.75</v>
      </c>
      <c r="ER39" s="349">
        <f t="shared" si="106"/>
        <v>3.9242857142857139</v>
      </c>
      <c r="ES39" s="346">
        <f t="shared" si="107"/>
        <v>1</v>
      </c>
      <c r="ET39" s="187"/>
      <c r="EU39" s="356">
        <f t="shared" si="108"/>
        <v>3.7733333333333334</v>
      </c>
      <c r="EV39" s="357">
        <f t="shared" si="109"/>
        <v>3.9242857142857139</v>
      </c>
      <c r="EW39" s="358">
        <f t="shared" si="110"/>
        <v>3</v>
      </c>
      <c r="EX39" s="358">
        <f t="shared" si="111"/>
        <v>3</v>
      </c>
      <c r="EY39" s="359">
        <f t="shared" si="112"/>
        <v>1.8</v>
      </c>
      <c r="EZ39" s="358">
        <f t="shared" si="113"/>
        <v>3.8</v>
      </c>
      <c r="FA39" s="359">
        <f t="shared" si="114"/>
        <v>5.166666666666667</v>
      </c>
      <c r="FB39" s="360">
        <f t="shared" si="115"/>
        <v>4.5714285714285712</v>
      </c>
      <c r="FC39" s="358">
        <f t="shared" si="116"/>
        <v>4.5</v>
      </c>
      <c r="FD39" s="360">
        <f t="shared" si="117"/>
        <v>3.5</v>
      </c>
      <c r="FE39" s="358">
        <f t="shared" si="118"/>
        <v>4.4000000000000004</v>
      </c>
      <c r="FF39" s="361">
        <f t="shared" si="119"/>
        <v>4.75</v>
      </c>
      <c r="FG39" s="50"/>
    </row>
    <row r="40" spans="2:163" s="1" customFormat="1" ht="30" customHeight="1" x14ac:dyDescent="0.25">
      <c r="B40" s="277">
        <v>36</v>
      </c>
      <c r="C40" s="278"/>
      <c r="D40" s="279" t="s">
        <v>205</v>
      </c>
      <c r="E40" s="279" t="s">
        <v>48</v>
      </c>
      <c r="F40" s="299" t="s">
        <v>283</v>
      </c>
      <c r="G40" s="287" t="s">
        <v>46</v>
      </c>
      <c r="H40" s="241" t="s">
        <v>213</v>
      </c>
      <c r="I40" s="280" t="e">
        <v>#N/A</v>
      </c>
      <c r="J40" s="281" t="e">
        <v>#N/A</v>
      </c>
      <c r="K40" s="280" t="s">
        <v>219</v>
      </c>
      <c r="L40" s="282"/>
      <c r="M40" s="283"/>
      <c r="N40" s="283"/>
      <c r="O40" s="284" t="s">
        <v>276</v>
      </c>
      <c r="P40" s="284" t="s">
        <v>276</v>
      </c>
      <c r="Q40" s="285" t="s">
        <v>276</v>
      </c>
      <c r="R40" s="282"/>
      <c r="S40" s="284" t="s">
        <v>276</v>
      </c>
      <c r="T40" s="283"/>
      <c r="U40" s="283"/>
      <c r="V40" s="286"/>
      <c r="W40" s="282"/>
      <c r="X40" s="283"/>
      <c r="Y40" s="283"/>
      <c r="Z40" s="284" t="s">
        <v>276</v>
      </c>
      <c r="AA40" s="283"/>
      <c r="AB40" s="283"/>
      <c r="AC40" s="286"/>
      <c r="AD40" s="282"/>
      <c r="AE40" s="286"/>
      <c r="AF40" s="282"/>
      <c r="AG40" s="283"/>
      <c r="AH40" s="283"/>
      <c r="AI40" s="284" t="s">
        <v>276</v>
      </c>
      <c r="AJ40" s="284" t="s">
        <v>276</v>
      </c>
      <c r="AK40" s="284" t="s">
        <v>276</v>
      </c>
      <c r="AL40" s="283"/>
      <c r="AM40" s="285" t="s">
        <v>276</v>
      </c>
      <c r="AN40" s="188"/>
      <c r="AO40" s="213"/>
      <c r="AP40" s="483" t="s">
        <v>141</v>
      </c>
      <c r="AQ40" s="305"/>
      <c r="AR40" s="305"/>
      <c r="AS40" s="305"/>
      <c r="AT40" s="305"/>
      <c r="AU40" s="305"/>
      <c r="AV40" s="305"/>
      <c r="AW40" s="307"/>
      <c r="AX40" s="305"/>
      <c r="AY40" s="305"/>
      <c r="AZ40" s="305"/>
      <c r="BA40" s="306"/>
      <c r="BB40" s="305"/>
      <c r="BC40" s="305"/>
      <c r="BD40" s="305"/>
      <c r="BE40" s="305"/>
      <c r="BF40" s="305"/>
      <c r="BG40" s="305"/>
      <c r="BH40" s="305"/>
      <c r="BI40" s="307"/>
      <c r="BJ40" s="306"/>
      <c r="BK40" s="305"/>
      <c r="BL40" s="305"/>
      <c r="BM40" s="305"/>
      <c r="BN40" s="305"/>
      <c r="BO40" s="305"/>
      <c r="BP40" s="305"/>
      <c r="BQ40" s="305"/>
      <c r="BR40" s="306"/>
      <c r="BS40" s="307"/>
      <c r="BT40" s="305"/>
      <c r="BU40" s="305"/>
      <c r="BV40" s="305"/>
      <c r="BW40" s="305"/>
      <c r="BX40" s="305"/>
      <c r="BY40" s="310">
        <f t="shared" si="155"/>
        <v>0</v>
      </c>
      <c r="BZ40" s="188"/>
      <c r="CA40" s="307"/>
      <c r="CB40" s="305"/>
      <c r="CC40" s="305"/>
      <c r="CD40" s="305"/>
      <c r="CE40" s="305"/>
      <c r="CF40" s="305"/>
      <c r="CG40" s="347"/>
      <c r="CH40" s="305"/>
      <c r="CI40" s="305"/>
      <c r="CJ40" s="305"/>
      <c r="CK40" s="348"/>
      <c r="CL40" s="305"/>
      <c r="CM40" s="305"/>
      <c r="CN40" s="305"/>
      <c r="CO40" s="305"/>
      <c r="CP40" s="305"/>
      <c r="CQ40" s="305"/>
      <c r="CR40" s="305"/>
      <c r="CS40" s="347"/>
      <c r="CT40" s="348"/>
      <c r="CU40" s="305"/>
      <c r="CV40" s="305"/>
      <c r="CW40" s="305"/>
      <c r="CX40" s="305"/>
      <c r="CY40" s="305"/>
      <c r="CZ40" s="305"/>
      <c r="DA40" s="305"/>
      <c r="DB40" s="305"/>
      <c r="DC40" s="340"/>
      <c r="DD40" s="341"/>
      <c r="DE40" s="341"/>
      <c r="DF40" s="341"/>
      <c r="DG40" s="344"/>
      <c r="DH40" s="349"/>
      <c r="DI40" s="346">
        <f t="shared" si="72"/>
        <v>0</v>
      </c>
      <c r="DJ40" s="215"/>
      <c r="DK40" s="307"/>
      <c r="DL40" s="305"/>
      <c r="DM40" s="305"/>
      <c r="DN40" s="305"/>
      <c r="DO40" s="305"/>
      <c r="DP40" s="305"/>
      <c r="DQ40" s="347"/>
      <c r="DR40" s="305"/>
      <c r="DS40" s="305"/>
      <c r="DT40" s="305"/>
      <c r="DU40" s="348"/>
      <c r="DV40" s="305"/>
      <c r="DW40" s="305"/>
      <c r="DX40" s="305"/>
      <c r="DY40" s="305"/>
      <c r="DZ40" s="305"/>
      <c r="EA40" s="305"/>
      <c r="EB40" s="305"/>
      <c r="EC40" s="347"/>
      <c r="ED40" s="348"/>
      <c r="EE40" s="305"/>
      <c r="EF40" s="305"/>
      <c r="EG40" s="305"/>
      <c r="EH40" s="305"/>
      <c r="EI40" s="305"/>
      <c r="EJ40" s="305"/>
      <c r="EK40" s="305"/>
      <c r="EL40" s="305"/>
      <c r="EM40" s="340"/>
      <c r="EN40" s="341"/>
      <c r="EO40" s="341"/>
      <c r="EP40" s="341"/>
      <c r="EQ40" s="344"/>
      <c r="ER40" s="349"/>
      <c r="ES40" s="346">
        <f t="shared" si="107"/>
        <v>0</v>
      </c>
      <c r="ET40" s="187"/>
      <c r="EU40" s="356"/>
      <c r="EV40" s="357"/>
      <c r="EW40" s="358"/>
      <c r="EX40" s="358"/>
      <c r="EY40" s="359"/>
      <c r="EZ40" s="358"/>
      <c r="FA40" s="359"/>
      <c r="FB40" s="360"/>
      <c r="FC40" s="358"/>
      <c r="FD40" s="360"/>
      <c r="FE40" s="358"/>
      <c r="FF40" s="361"/>
      <c r="FG40" s="50"/>
    </row>
    <row r="41" spans="2:163" s="1" customFormat="1" ht="30" customHeight="1" x14ac:dyDescent="0.25">
      <c r="B41" s="277">
        <v>37</v>
      </c>
      <c r="C41" s="278">
        <v>43538</v>
      </c>
      <c r="D41" s="279" t="s">
        <v>270</v>
      </c>
      <c r="E41" s="279" t="s">
        <v>48</v>
      </c>
      <c r="F41" s="299" t="s">
        <v>25</v>
      </c>
      <c r="G41" s="264" t="s">
        <v>140</v>
      </c>
      <c r="H41" s="241" t="s">
        <v>214</v>
      </c>
      <c r="I41" s="280" t="s">
        <v>53</v>
      </c>
      <c r="J41" s="281" t="s">
        <v>336</v>
      </c>
      <c r="K41" s="280" t="s">
        <v>219</v>
      </c>
      <c r="L41" s="282">
        <v>5</v>
      </c>
      <c r="M41" s="283">
        <v>4</v>
      </c>
      <c r="N41" s="283">
        <v>3</v>
      </c>
      <c r="O41" s="284">
        <v>1</v>
      </c>
      <c r="P41" s="284">
        <v>1</v>
      </c>
      <c r="Q41" s="285">
        <v>1</v>
      </c>
      <c r="R41" s="282">
        <v>5</v>
      </c>
      <c r="S41" s="284">
        <v>1</v>
      </c>
      <c r="T41" s="283">
        <v>4</v>
      </c>
      <c r="U41" s="283">
        <v>4</v>
      </c>
      <c r="V41" s="286">
        <v>4</v>
      </c>
      <c r="W41" s="282">
        <v>4</v>
      </c>
      <c r="X41" s="283">
        <v>4</v>
      </c>
      <c r="Y41" s="283">
        <v>4</v>
      </c>
      <c r="Z41" s="284">
        <v>1</v>
      </c>
      <c r="AA41" s="283">
        <v>5</v>
      </c>
      <c r="AB41" s="283">
        <v>4</v>
      </c>
      <c r="AC41" s="286">
        <v>4</v>
      </c>
      <c r="AD41" s="282">
        <v>5</v>
      </c>
      <c r="AE41" s="286">
        <v>5</v>
      </c>
      <c r="AF41" s="282">
        <v>5</v>
      </c>
      <c r="AG41" s="283">
        <v>5</v>
      </c>
      <c r="AH41" s="283">
        <v>5</v>
      </c>
      <c r="AI41" s="284">
        <v>5</v>
      </c>
      <c r="AJ41" s="284">
        <v>5</v>
      </c>
      <c r="AK41" s="284">
        <v>1</v>
      </c>
      <c r="AL41" s="283">
        <v>5</v>
      </c>
      <c r="AM41" s="285">
        <v>5</v>
      </c>
      <c r="AN41" s="188"/>
      <c r="AO41" s="213"/>
      <c r="AP41" s="483" t="s">
        <v>76</v>
      </c>
      <c r="AQ41" s="305">
        <f t="shared" ref="AQ41:BR41" si="159">+AVERAGEIF($I$6:$I$173,$AP41,L$6:L$173)</f>
        <v>2.3333333333333335</v>
      </c>
      <c r="AR41" s="305">
        <f t="shared" si="159"/>
        <v>3.3333333333333335</v>
      </c>
      <c r="AS41" s="305">
        <f t="shared" si="159"/>
        <v>3.3333333333333335</v>
      </c>
      <c r="AT41" s="305">
        <f t="shared" si="159"/>
        <v>5</v>
      </c>
      <c r="AU41" s="305">
        <f t="shared" si="159"/>
        <v>5</v>
      </c>
      <c r="AV41" s="305">
        <f t="shared" si="159"/>
        <v>1</v>
      </c>
      <c r="AW41" s="307">
        <f t="shared" si="159"/>
        <v>4.333333333333333</v>
      </c>
      <c r="AX41" s="305">
        <f t="shared" si="159"/>
        <v>3</v>
      </c>
      <c r="AY41" s="305">
        <f t="shared" si="159"/>
        <v>3.3333333333333335</v>
      </c>
      <c r="AZ41" s="305">
        <f t="shared" si="159"/>
        <v>4</v>
      </c>
      <c r="BA41" s="306">
        <f t="shared" si="159"/>
        <v>4</v>
      </c>
      <c r="BB41" s="305">
        <f t="shared" si="159"/>
        <v>4</v>
      </c>
      <c r="BC41" s="305">
        <f t="shared" si="159"/>
        <v>4.333333333333333</v>
      </c>
      <c r="BD41" s="305">
        <f t="shared" si="159"/>
        <v>5</v>
      </c>
      <c r="BE41" s="305">
        <f t="shared" si="159"/>
        <v>5</v>
      </c>
      <c r="BF41" s="305">
        <f t="shared" si="159"/>
        <v>2.6666666666666665</v>
      </c>
      <c r="BG41" s="305">
        <f t="shared" si="159"/>
        <v>2.6666666666666665</v>
      </c>
      <c r="BH41" s="305">
        <f t="shared" si="159"/>
        <v>2.6666666666666665</v>
      </c>
      <c r="BI41" s="307">
        <f t="shared" si="159"/>
        <v>4.333333333333333</v>
      </c>
      <c r="BJ41" s="306">
        <f t="shared" si="159"/>
        <v>4.333333333333333</v>
      </c>
      <c r="BK41" s="305">
        <f t="shared" si="159"/>
        <v>4</v>
      </c>
      <c r="BL41" s="305">
        <f t="shared" si="159"/>
        <v>4.333333333333333</v>
      </c>
      <c r="BM41" s="305">
        <f t="shared" si="159"/>
        <v>2.3333333333333335</v>
      </c>
      <c r="BN41" s="305">
        <f t="shared" si="159"/>
        <v>5</v>
      </c>
      <c r="BO41" s="305">
        <f t="shared" si="159"/>
        <v>1</v>
      </c>
      <c r="BP41" s="305">
        <f t="shared" si="159"/>
        <v>3.6666666666666665</v>
      </c>
      <c r="BQ41" s="305">
        <f t="shared" si="159"/>
        <v>3.6666666666666665</v>
      </c>
      <c r="BR41" s="306">
        <f t="shared" si="159"/>
        <v>5</v>
      </c>
      <c r="BS41" s="307">
        <f>AVERAGE(AQ41:AV41)</f>
        <v>3.3333333333333335</v>
      </c>
      <c r="BT41" s="305">
        <f>AVERAGE(AW41:BA41)</f>
        <v>3.7333333333333329</v>
      </c>
      <c r="BU41" s="305">
        <f>AVERAGE(BB41:BH41)</f>
        <v>3.7619047619047623</v>
      </c>
      <c r="BV41" s="305">
        <f>AVERAGE(BI41:BJ41)</f>
        <v>4.333333333333333</v>
      </c>
      <c r="BW41" s="305">
        <f>AVERAGE(BK41:BR41)</f>
        <v>3.625</v>
      </c>
      <c r="BX41" s="305">
        <f>AVERAGE(BS41:BW41)</f>
        <v>3.7573809523809523</v>
      </c>
      <c r="BY41" s="310">
        <f t="shared" si="155"/>
        <v>3</v>
      </c>
      <c r="BZ41" s="188"/>
      <c r="CA41" s="307">
        <f t="shared" si="38"/>
        <v>2</v>
      </c>
      <c r="CB41" s="305">
        <f t="shared" si="39"/>
        <v>3</v>
      </c>
      <c r="CC41" s="305">
        <f t="shared" si="40"/>
        <v>3</v>
      </c>
      <c r="CD41" s="305">
        <f t="shared" si="41"/>
        <v>5</v>
      </c>
      <c r="CE41" s="305">
        <f t="shared" si="42"/>
        <v>5</v>
      </c>
      <c r="CF41" s="305">
        <f t="shared" si="43"/>
        <v>1</v>
      </c>
      <c r="CG41" s="347">
        <f t="shared" si="44"/>
        <v>5</v>
      </c>
      <c r="CH41" s="305">
        <f t="shared" si="45"/>
        <v>1</v>
      </c>
      <c r="CI41" s="305">
        <f t="shared" si="46"/>
        <v>3</v>
      </c>
      <c r="CJ41" s="305">
        <f t="shared" si="47"/>
        <v>4</v>
      </c>
      <c r="CK41" s="348">
        <f t="shared" si="48"/>
        <v>4</v>
      </c>
      <c r="CL41" s="305">
        <f t="shared" si="49"/>
        <v>4</v>
      </c>
      <c r="CM41" s="305">
        <f t="shared" si="50"/>
        <v>4</v>
      </c>
      <c r="CN41" s="305">
        <f t="shared" si="51"/>
        <v>5</v>
      </c>
      <c r="CO41" s="305">
        <f t="shared" si="52"/>
        <v>5</v>
      </c>
      <c r="CP41" s="305">
        <f t="shared" si="53"/>
        <v>2</v>
      </c>
      <c r="CQ41" s="305">
        <f t="shared" si="54"/>
        <v>2</v>
      </c>
      <c r="CR41" s="305">
        <f t="shared" si="55"/>
        <v>2</v>
      </c>
      <c r="CS41" s="347">
        <f t="shared" si="56"/>
        <v>4</v>
      </c>
      <c r="CT41" s="348">
        <f t="shared" si="57"/>
        <v>4</v>
      </c>
      <c r="CU41" s="305">
        <f t="shared" si="58"/>
        <v>3</v>
      </c>
      <c r="CV41" s="305">
        <f t="shared" si="59"/>
        <v>4</v>
      </c>
      <c r="CW41" s="305">
        <f t="shared" si="60"/>
        <v>1</v>
      </c>
      <c r="CX41" s="305"/>
      <c r="CY41" s="305"/>
      <c r="CZ41" s="305">
        <f t="shared" si="63"/>
        <v>1</v>
      </c>
      <c r="DA41" s="305">
        <f t="shared" si="64"/>
        <v>3</v>
      </c>
      <c r="DB41" s="305"/>
      <c r="DC41" s="340">
        <f t="shared" si="66"/>
        <v>3.1666666666666665</v>
      </c>
      <c r="DD41" s="341">
        <f t="shared" si="67"/>
        <v>3.4</v>
      </c>
      <c r="DE41" s="341">
        <f t="shared" si="68"/>
        <v>3.4285714285714284</v>
      </c>
      <c r="DF41" s="341">
        <f t="shared" si="69"/>
        <v>4</v>
      </c>
      <c r="DG41" s="344">
        <f t="shared" si="70"/>
        <v>2.4</v>
      </c>
      <c r="DH41" s="349">
        <f t="shared" si="71"/>
        <v>3.2790476190476192</v>
      </c>
      <c r="DI41" s="346">
        <f t="shared" si="72"/>
        <v>1</v>
      </c>
      <c r="DJ41" s="215"/>
      <c r="DK41" s="307">
        <f t="shared" si="73"/>
        <v>2.5</v>
      </c>
      <c r="DL41" s="305">
        <f t="shared" si="74"/>
        <v>3.5</v>
      </c>
      <c r="DM41" s="305">
        <f t="shared" si="75"/>
        <v>3.5</v>
      </c>
      <c r="DN41" s="305">
        <f t="shared" si="76"/>
        <v>5</v>
      </c>
      <c r="DO41" s="305">
        <f t="shared" si="77"/>
        <v>5</v>
      </c>
      <c r="DP41" s="305">
        <f t="shared" si="78"/>
        <v>1</v>
      </c>
      <c r="DQ41" s="347">
        <f t="shared" si="79"/>
        <v>4</v>
      </c>
      <c r="DR41" s="305">
        <f t="shared" si="80"/>
        <v>5</v>
      </c>
      <c r="DS41" s="305">
        <f t="shared" si="81"/>
        <v>3.5</v>
      </c>
      <c r="DT41" s="305">
        <f t="shared" si="82"/>
        <v>4</v>
      </c>
      <c r="DU41" s="348">
        <f t="shared" si="83"/>
        <v>4</v>
      </c>
      <c r="DV41" s="305">
        <f t="shared" si="84"/>
        <v>4</v>
      </c>
      <c r="DW41" s="305">
        <f t="shared" si="85"/>
        <v>4.5</v>
      </c>
      <c r="DX41" s="305">
        <f t="shared" si="86"/>
        <v>5</v>
      </c>
      <c r="DY41" s="305">
        <f t="shared" si="87"/>
        <v>5</v>
      </c>
      <c r="DZ41" s="305">
        <f t="shared" si="88"/>
        <v>3</v>
      </c>
      <c r="EA41" s="305">
        <f t="shared" si="89"/>
        <v>3</v>
      </c>
      <c r="EB41" s="305">
        <f t="shared" si="90"/>
        <v>3</v>
      </c>
      <c r="EC41" s="347">
        <f t="shared" si="91"/>
        <v>4.5</v>
      </c>
      <c r="ED41" s="348">
        <f t="shared" si="92"/>
        <v>4.5</v>
      </c>
      <c r="EE41" s="305">
        <f t="shared" si="93"/>
        <v>4.5</v>
      </c>
      <c r="EF41" s="305">
        <f t="shared" si="94"/>
        <v>4.5</v>
      </c>
      <c r="EG41" s="305">
        <f t="shared" si="95"/>
        <v>3</v>
      </c>
      <c r="EH41" s="305">
        <f t="shared" si="96"/>
        <v>5</v>
      </c>
      <c r="EI41" s="305">
        <f t="shared" si="97"/>
        <v>1</v>
      </c>
      <c r="EJ41" s="305">
        <f t="shared" si="98"/>
        <v>5</v>
      </c>
      <c r="EK41" s="305">
        <f t="shared" si="99"/>
        <v>4</v>
      </c>
      <c r="EL41" s="305">
        <f t="shared" si="100"/>
        <v>5</v>
      </c>
      <c r="EM41" s="340">
        <f t="shared" si="101"/>
        <v>3.4166666666666665</v>
      </c>
      <c r="EN41" s="341">
        <f t="shared" si="102"/>
        <v>4.0999999999999996</v>
      </c>
      <c r="EO41" s="341">
        <f t="shared" si="103"/>
        <v>3.9285714285714284</v>
      </c>
      <c r="EP41" s="341">
        <f t="shared" si="104"/>
        <v>4.5</v>
      </c>
      <c r="EQ41" s="344">
        <f t="shared" si="105"/>
        <v>4</v>
      </c>
      <c r="ER41" s="349">
        <f t="shared" si="106"/>
        <v>3.9890476190476192</v>
      </c>
      <c r="ES41" s="346">
        <f t="shared" si="107"/>
        <v>2</v>
      </c>
      <c r="ET41" s="187"/>
      <c r="EU41" s="356">
        <f t="shared" si="108"/>
        <v>3.2790476190476192</v>
      </c>
      <c r="EV41" s="357">
        <f t="shared" si="109"/>
        <v>3.9890476190476192</v>
      </c>
      <c r="EW41" s="358">
        <f t="shared" si="110"/>
        <v>3.1666666666666665</v>
      </c>
      <c r="EX41" s="358">
        <f t="shared" si="111"/>
        <v>3.4166666666666665</v>
      </c>
      <c r="EY41" s="359">
        <f t="shared" si="112"/>
        <v>3.4</v>
      </c>
      <c r="EZ41" s="358">
        <f t="shared" si="113"/>
        <v>4.0999999999999996</v>
      </c>
      <c r="FA41" s="359">
        <f t="shared" si="114"/>
        <v>3.4285714285714284</v>
      </c>
      <c r="FB41" s="360">
        <f t="shared" si="115"/>
        <v>3.9285714285714284</v>
      </c>
      <c r="FC41" s="358">
        <f t="shared" si="116"/>
        <v>4</v>
      </c>
      <c r="FD41" s="360">
        <f t="shared" si="117"/>
        <v>4.5</v>
      </c>
      <c r="FE41" s="358">
        <f t="shared" si="118"/>
        <v>2.4</v>
      </c>
      <c r="FF41" s="361">
        <f t="shared" si="119"/>
        <v>4</v>
      </c>
    </row>
    <row r="42" spans="2:163" s="1" customFormat="1" ht="30" customHeight="1" x14ac:dyDescent="0.25">
      <c r="B42" s="277">
        <v>38</v>
      </c>
      <c r="C42" s="278">
        <v>43538</v>
      </c>
      <c r="D42" s="279" t="s">
        <v>204</v>
      </c>
      <c r="E42" s="279" t="s">
        <v>49</v>
      </c>
      <c r="F42" s="299" t="s">
        <v>25</v>
      </c>
      <c r="G42" s="264" t="s">
        <v>140</v>
      </c>
      <c r="H42" s="241" t="s">
        <v>214</v>
      </c>
      <c r="I42" s="280" t="s">
        <v>79</v>
      </c>
      <c r="J42" s="281" t="s">
        <v>339</v>
      </c>
      <c r="K42" s="280" t="s">
        <v>220</v>
      </c>
      <c r="L42" s="282">
        <v>4</v>
      </c>
      <c r="M42" s="283">
        <v>4</v>
      </c>
      <c r="N42" s="283">
        <v>5</v>
      </c>
      <c r="O42" s="284">
        <v>5</v>
      </c>
      <c r="P42" s="284">
        <v>1</v>
      </c>
      <c r="Q42" s="285">
        <v>1</v>
      </c>
      <c r="R42" s="282">
        <v>6</v>
      </c>
      <c r="S42" s="284">
        <v>1</v>
      </c>
      <c r="T42" s="283">
        <v>4</v>
      </c>
      <c r="U42" s="283">
        <v>3</v>
      </c>
      <c r="V42" s="286">
        <v>4</v>
      </c>
      <c r="W42" s="282">
        <v>3</v>
      </c>
      <c r="X42" s="283">
        <v>4</v>
      </c>
      <c r="Y42" s="283">
        <v>4</v>
      </c>
      <c r="Z42" s="284">
        <v>5</v>
      </c>
      <c r="AA42" s="283">
        <v>3</v>
      </c>
      <c r="AB42" s="283">
        <v>4</v>
      </c>
      <c r="AC42" s="286">
        <v>4</v>
      </c>
      <c r="AD42" s="282">
        <v>3</v>
      </c>
      <c r="AE42" s="286">
        <v>4</v>
      </c>
      <c r="AF42" s="282">
        <v>4</v>
      </c>
      <c r="AG42" s="283">
        <v>3</v>
      </c>
      <c r="AH42" s="283">
        <v>3</v>
      </c>
      <c r="AI42" s="284">
        <v>5</v>
      </c>
      <c r="AJ42" s="284">
        <v>1</v>
      </c>
      <c r="AK42" s="284">
        <v>5</v>
      </c>
      <c r="AL42" s="283">
        <v>3</v>
      </c>
      <c r="AM42" s="285">
        <v>5</v>
      </c>
      <c r="AN42" s="188"/>
      <c r="AO42" s="213"/>
      <c r="AP42" s="483" t="s">
        <v>224</v>
      </c>
      <c r="AQ42" s="305"/>
      <c r="AR42" s="305"/>
      <c r="AS42" s="305"/>
      <c r="AT42" s="305"/>
      <c r="AU42" s="305"/>
      <c r="AV42" s="305"/>
      <c r="AW42" s="307"/>
      <c r="AX42" s="305"/>
      <c r="AY42" s="305"/>
      <c r="AZ42" s="305"/>
      <c r="BA42" s="306"/>
      <c r="BB42" s="305"/>
      <c r="BC42" s="305"/>
      <c r="BD42" s="305"/>
      <c r="BE42" s="305"/>
      <c r="BF42" s="305"/>
      <c r="BG42" s="305"/>
      <c r="BH42" s="305"/>
      <c r="BI42" s="307"/>
      <c r="BJ42" s="306"/>
      <c r="BK42" s="305"/>
      <c r="BL42" s="305"/>
      <c r="BM42" s="305"/>
      <c r="BN42" s="305"/>
      <c r="BO42" s="305"/>
      <c r="BP42" s="305"/>
      <c r="BQ42" s="305"/>
      <c r="BR42" s="306"/>
      <c r="BS42" s="307"/>
      <c r="BT42" s="305"/>
      <c r="BU42" s="305"/>
      <c r="BV42" s="305"/>
      <c r="BW42" s="305"/>
      <c r="BX42" s="305"/>
      <c r="BY42" s="310">
        <f t="shared" si="155"/>
        <v>0</v>
      </c>
      <c r="BZ42" s="188"/>
      <c r="CA42" s="307"/>
      <c r="CB42" s="305"/>
      <c r="CC42" s="305"/>
      <c r="CD42" s="305"/>
      <c r="CE42" s="305"/>
      <c r="CF42" s="305"/>
      <c r="CG42" s="347"/>
      <c r="CH42" s="305"/>
      <c r="CI42" s="305"/>
      <c r="CJ42" s="305"/>
      <c r="CK42" s="348"/>
      <c r="CL42" s="305"/>
      <c r="CM42" s="305"/>
      <c r="CN42" s="305"/>
      <c r="CO42" s="305"/>
      <c r="CP42" s="305"/>
      <c r="CQ42" s="305"/>
      <c r="CR42" s="305"/>
      <c r="CS42" s="347"/>
      <c r="CT42" s="348"/>
      <c r="CU42" s="305"/>
      <c r="CV42" s="305"/>
      <c r="CW42" s="305"/>
      <c r="CX42" s="305"/>
      <c r="CY42" s="305"/>
      <c r="CZ42" s="305"/>
      <c r="DA42" s="305"/>
      <c r="DB42" s="305"/>
      <c r="DC42" s="340"/>
      <c r="DD42" s="341"/>
      <c r="DE42" s="341"/>
      <c r="DF42" s="341"/>
      <c r="DG42" s="344"/>
      <c r="DH42" s="349"/>
      <c r="DI42" s="346">
        <f t="shared" si="72"/>
        <v>0</v>
      </c>
      <c r="DJ42" s="215"/>
      <c r="DK42" s="307"/>
      <c r="DL42" s="305"/>
      <c r="DM42" s="305"/>
      <c r="DN42" s="305"/>
      <c r="DO42" s="305"/>
      <c r="DP42" s="305"/>
      <c r="DQ42" s="347"/>
      <c r="DR42" s="305"/>
      <c r="DS42" s="305"/>
      <c r="DT42" s="305"/>
      <c r="DU42" s="348"/>
      <c r="DV42" s="305"/>
      <c r="DW42" s="305"/>
      <c r="DX42" s="305"/>
      <c r="DY42" s="305"/>
      <c r="DZ42" s="305"/>
      <c r="EA42" s="305"/>
      <c r="EB42" s="305"/>
      <c r="EC42" s="347"/>
      <c r="ED42" s="348"/>
      <c r="EE42" s="305"/>
      <c r="EF42" s="305"/>
      <c r="EG42" s="305"/>
      <c r="EH42" s="305"/>
      <c r="EI42" s="305"/>
      <c r="EJ42" s="305"/>
      <c r="EK42" s="305"/>
      <c r="EL42" s="305"/>
      <c r="EM42" s="340"/>
      <c r="EN42" s="341"/>
      <c r="EO42" s="341"/>
      <c r="EP42" s="341"/>
      <c r="EQ42" s="344"/>
      <c r="ER42" s="349"/>
      <c r="ES42" s="346">
        <f t="shared" si="107"/>
        <v>0</v>
      </c>
      <c r="ET42" s="187"/>
      <c r="EU42" s="356"/>
      <c r="EV42" s="357"/>
      <c r="EW42" s="358"/>
      <c r="EX42" s="358"/>
      <c r="EY42" s="359"/>
      <c r="EZ42" s="358"/>
      <c r="FA42" s="359"/>
      <c r="FB42" s="360"/>
      <c r="FC42" s="358"/>
      <c r="FD42" s="360"/>
      <c r="FE42" s="358"/>
      <c r="FF42" s="361"/>
    </row>
    <row r="43" spans="2:163" s="1" customFormat="1" ht="30" customHeight="1" x14ac:dyDescent="0.25">
      <c r="B43" s="277">
        <v>39</v>
      </c>
      <c r="C43" s="278">
        <v>43538</v>
      </c>
      <c r="D43" s="279" t="s">
        <v>205</v>
      </c>
      <c r="E43" s="279" t="s">
        <v>48</v>
      </c>
      <c r="F43" s="299" t="s">
        <v>283</v>
      </c>
      <c r="G43" s="287" t="s">
        <v>46</v>
      </c>
      <c r="H43" s="241" t="s">
        <v>214</v>
      </c>
      <c r="I43" s="280" t="e">
        <v>#N/A</v>
      </c>
      <c r="J43" s="281" t="e">
        <v>#N/A</v>
      </c>
      <c r="K43" s="280" t="s">
        <v>220</v>
      </c>
      <c r="L43" s="282">
        <v>4</v>
      </c>
      <c r="M43" s="283">
        <v>5</v>
      </c>
      <c r="N43" s="283">
        <v>5</v>
      </c>
      <c r="O43" s="284">
        <v>5</v>
      </c>
      <c r="P43" s="284">
        <v>5</v>
      </c>
      <c r="Q43" s="285">
        <v>5</v>
      </c>
      <c r="R43" s="282">
        <v>5</v>
      </c>
      <c r="S43" s="284">
        <v>5</v>
      </c>
      <c r="T43" s="283">
        <v>5</v>
      </c>
      <c r="U43" s="283">
        <v>5</v>
      </c>
      <c r="V43" s="286">
        <v>5</v>
      </c>
      <c r="W43" s="282">
        <v>5</v>
      </c>
      <c r="X43" s="283">
        <v>5</v>
      </c>
      <c r="Y43" s="283">
        <v>5</v>
      </c>
      <c r="Z43" s="284">
        <v>5</v>
      </c>
      <c r="AA43" s="283">
        <v>5</v>
      </c>
      <c r="AB43" s="283">
        <v>5</v>
      </c>
      <c r="AC43" s="286">
        <v>5</v>
      </c>
      <c r="AD43" s="282">
        <v>5</v>
      </c>
      <c r="AE43" s="286">
        <v>5</v>
      </c>
      <c r="AF43" s="282">
        <v>5</v>
      </c>
      <c r="AG43" s="283">
        <v>5</v>
      </c>
      <c r="AH43" s="283">
        <v>6</v>
      </c>
      <c r="AI43" s="284">
        <v>5</v>
      </c>
      <c r="AJ43" s="284">
        <v>5</v>
      </c>
      <c r="AK43" s="284">
        <v>5</v>
      </c>
      <c r="AL43" s="283">
        <v>5</v>
      </c>
      <c r="AM43" s="285">
        <v>5</v>
      </c>
      <c r="AN43" s="188"/>
      <c r="AO43" s="213"/>
      <c r="AP43" s="483" t="s">
        <v>67</v>
      </c>
      <c r="AQ43" s="305">
        <f t="shared" ref="AQ43:BD44" si="160">+AVERAGEIF($I$6:$I$173,$AP43,L$6:L$173)</f>
        <v>3.5</v>
      </c>
      <c r="AR43" s="305">
        <f t="shared" si="160"/>
        <v>3.5</v>
      </c>
      <c r="AS43" s="305">
        <f t="shared" si="160"/>
        <v>4</v>
      </c>
      <c r="AT43" s="305">
        <f t="shared" si="160"/>
        <v>5</v>
      </c>
      <c r="AU43" s="305">
        <f t="shared" si="160"/>
        <v>1</v>
      </c>
      <c r="AV43" s="305">
        <f t="shared" si="160"/>
        <v>1</v>
      </c>
      <c r="AW43" s="307">
        <f t="shared" si="160"/>
        <v>4</v>
      </c>
      <c r="AX43" s="305">
        <f t="shared" si="160"/>
        <v>1</v>
      </c>
      <c r="AY43" s="305">
        <f t="shared" si="160"/>
        <v>4</v>
      </c>
      <c r="AZ43" s="305">
        <f t="shared" si="160"/>
        <v>4</v>
      </c>
      <c r="BA43" s="306">
        <f t="shared" si="160"/>
        <v>4.5</v>
      </c>
      <c r="BB43" s="305">
        <f t="shared" si="160"/>
        <v>4</v>
      </c>
      <c r="BC43" s="305">
        <f t="shared" si="160"/>
        <v>4</v>
      </c>
      <c r="BD43" s="305">
        <f t="shared" si="160"/>
        <v>4</v>
      </c>
      <c r="BE43" s="305"/>
      <c r="BF43" s="305">
        <f t="shared" ref="BF43:BR44" si="161">+AVERAGEIF($I$6:$I$173,$AP43,AA$6:AA$173)</f>
        <v>4</v>
      </c>
      <c r="BG43" s="305">
        <f t="shared" si="161"/>
        <v>3.5</v>
      </c>
      <c r="BH43" s="305">
        <f t="shared" si="161"/>
        <v>3.5</v>
      </c>
      <c r="BI43" s="307">
        <f t="shared" si="161"/>
        <v>4.5</v>
      </c>
      <c r="BJ43" s="306">
        <f t="shared" si="161"/>
        <v>5</v>
      </c>
      <c r="BK43" s="305">
        <f t="shared" si="161"/>
        <v>4</v>
      </c>
      <c r="BL43" s="305">
        <f t="shared" si="161"/>
        <v>4</v>
      </c>
      <c r="BM43" s="305">
        <f t="shared" si="161"/>
        <v>2.5</v>
      </c>
      <c r="BN43" s="305">
        <f t="shared" si="161"/>
        <v>5</v>
      </c>
      <c r="BO43" s="305">
        <f t="shared" si="161"/>
        <v>5</v>
      </c>
      <c r="BP43" s="305">
        <f t="shared" si="161"/>
        <v>5</v>
      </c>
      <c r="BQ43" s="305">
        <f t="shared" si="161"/>
        <v>4</v>
      </c>
      <c r="BR43" s="306">
        <f t="shared" si="161"/>
        <v>5</v>
      </c>
      <c r="BS43" s="307">
        <f>AVERAGE(AQ43:AV43)</f>
        <v>3</v>
      </c>
      <c r="BT43" s="305">
        <f>AVERAGE(AW43:BA43)</f>
        <v>3.5</v>
      </c>
      <c r="BU43" s="305">
        <f>AVERAGE(BB43:BH43)</f>
        <v>3.8333333333333335</v>
      </c>
      <c r="BV43" s="305">
        <f>AVERAGE(BI43:BJ43)</f>
        <v>4.75</v>
      </c>
      <c r="BW43" s="305">
        <f>AVERAGE(BK43:BR43)</f>
        <v>4.3125</v>
      </c>
      <c r="BX43" s="305">
        <f>AVERAGE(BS43:BW43)</f>
        <v>3.8791666666666673</v>
      </c>
      <c r="BY43" s="310">
        <f t="shared" si="155"/>
        <v>2</v>
      </c>
      <c r="BZ43" s="188"/>
      <c r="CA43" s="307">
        <f t="shared" si="38"/>
        <v>3.5</v>
      </c>
      <c r="CB43" s="305">
        <f t="shared" si="39"/>
        <v>3.5</v>
      </c>
      <c r="CC43" s="305">
        <f t="shared" si="40"/>
        <v>4</v>
      </c>
      <c r="CD43" s="305">
        <f t="shared" si="41"/>
        <v>5</v>
      </c>
      <c r="CE43" s="305">
        <f t="shared" si="42"/>
        <v>1</v>
      </c>
      <c r="CF43" s="305">
        <f t="shared" si="43"/>
        <v>1</v>
      </c>
      <c r="CG43" s="347">
        <f t="shared" si="44"/>
        <v>4</v>
      </c>
      <c r="CH43" s="305">
        <f t="shared" si="45"/>
        <v>1</v>
      </c>
      <c r="CI43" s="305">
        <f t="shared" si="46"/>
        <v>4</v>
      </c>
      <c r="CJ43" s="305">
        <f t="shared" si="47"/>
        <v>4</v>
      </c>
      <c r="CK43" s="348">
        <f t="shared" si="48"/>
        <v>4.5</v>
      </c>
      <c r="CL43" s="305">
        <f t="shared" si="49"/>
        <v>4</v>
      </c>
      <c r="CM43" s="305">
        <f t="shared" si="50"/>
        <v>4</v>
      </c>
      <c r="CN43" s="305">
        <f t="shared" si="51"/>
        <v>4</v>
      </c>
      <c r="CO43" s="305"/>
      <c r="CP43" s="305">
        <f t="shared" si="53"/>
        <v>4</v>
      </c>
      <c r="CQ43" s="305">
        <f t="shared" si="54"/>
        <v>3.5</v>
      </c>
      <c r="CR43" s="305">
        <f t="shared" si="55"/>
        <v>3.5</v>
      </c>
      <c r="CS43" s="347">
        <f t="shared" si="56"/>
        <v>4.5</v>
      </c>
      <c r="CT43" s="348">
        <f t="shared" si="57"/>
        <v>5</v>
      </c>
      <c r="CU43" s="305">
        <f t="shared" si="58"/>
        <v>4</v>
      </c>
      <c r="CV43" s="305">
        <f t="shared" si="59"/>
        <v>4</v>
      </c>
      <c r="CW43" s="305">
        <f t="shared" si="60"/>
        <v>2.5</v>
      </c>
      <c r="CX43" s="305">
        <f t="shared" si="61"/>
        <v>5</v>
      </c>
      <c r="CY43" s="305">
        <f t="shared" si="62"/>
        <v>5</v>
      </c>
      <c r="CZ43" s="305">
        <f t="shared" si="63"/>
        <v>5</v>
      </c>
      <c r="DA43" s="305">
        <f t="shared" si="64"/>
        <v>4</v>
      </c>
      <c r="DB43" s="305">
        <f t="shared" si="65"/>
        <v>5</v>
      </c>
      <c r="DC43" s="340">
        <f t="shared" si="66"/>
        <v>3</v>
      </c>
      <c r="DD43" s="341">
        <f t="shared" si="67"/>
        <v>3.5</v>
      </c>
      <c r="DE43" s="341"/>
      <c r="DF43" s="341">
        <f t="shared" si="69"/>
        <v>4.75</v>
      </c>
      <c r="DG43" s="344">
        <f t="shared" si="70"/>
        <v>4.3125</v>
      </c>
      <c r="DH43" s="349">
        <f t="shared" si="71"/>
        <v>3.890625</v>
      </c>
      <c r="DI43" s="346">
        <f t="shared" si="72"/>
        <v>2</v>
      </c>
      <c r="DJ43" s="215"/>
      <c r="DK43" s="307"/>
      <c r="DL43" s="305"/>
      <c r="DM43" s="305"/>
      <c r="DN43" s="305"/>
      <c r="DO43" s="305"/>
      <c r="DP43" s="305"/>
      <c r="DQ43" s="347"/>
      <c r="DR43" s="305"/>
      <c r="DS43" s="305"/>
      <c r="DT43" s="305"/>
      <c r="DU43" s="348"/>
      <c r="DV43" s="305"/>
      <c r="DW43" s="305"/>
      <c r="DX43" s="305"/>
      <c r="DY43" s="305"/>
      <c r="DZ43" s="305"/>
      <c r="EA43" s="305"/>
      <c r="EB43" s="305"/>
      <c r="EC43" s="347"/>
      <c r="ED43" s="348"/>
      <c r="EE43" s="305"/>
      <c r="EF43" s="305"/>
      <c r="EG43" s="305"/>
      <c r="EH43" s="305"/>
      <c r="EI43" s="305"/>
      <c r="EJ43" s="305"/>
      <c r="EK43" s="305"/>
      <c r="EL43" s="305"/>
      <c r="EM43" s="340"/>
      <c r="EN43" s="341"/>
      <c r="EO43" s="341"/>
      <c r="EP43" s="341"/>
      <c r="EQ43" s="344"/>
      <c r="ER43" s="349"/>
      <c r="ES43" s="346">
        <f t="shared" si="107"/>
        <v>0</v>
      </c>
      <c r="ET43" s="187"/>
      <c r="EU43" s="356">
        <f t="shared" si="108"/>
        <v>3.8791666666666673</v>
      </c>
      <c r="EV43" s="357"/>
      <c r="EW43" s="358">
        <f t="shared" si="110"/>
        <v>3</v>
      </c>
      <c r="EX43" s="358"/>
      <c r="EY43" s="359">
        <f t="shared" si="112"/>
        <v>3.5</v>
      </c>
      <c r="EZ43" s="358"/>
      <c r="FA43" s="359">
        <f t="shared" si="114"/>
        <v>3.8333333333333335</v>
      </c>
      <c r="FB43" s="360"/>
      <c r="FC43" s="358">
        <f t="shared" si="116"/>
        <v>4.75</v>
      </c>
      <c r="FD43" s="360"/>
      <c r="FE43" s="358">
        <f t="shared" si="118"/>
        <v>4.3125</v>
      </c>
      <c r="FF43" s="361"/>
    </row>
    <row r="44" spans="2:163" s="1" customFormat="1" ht="30" customHeight="1" x14ac:dyDescent="0.25">
      <c r="B44" s="277">
        <v>40</v>
      </c>
      <c r="C44" s="278">
        <v>43538</v>
      </c>
      <c r="D44" s="279"/>
      <c r="E44" s="279" t="s">
        <v>48</v>
      </c>
      <c r="F44" s="299"/>
      <c r="G44" s="287"/>
      <c r="H44" s="241" t="s">
        <v>213</v>
      </c>
      <c r="I44" s="280" t="e">
        <v>#N/A</v>
      </c>
      <c r="J44" s="281" t="e">
        <v>#N/A</v>
      </c>
      <c r="K44" s="280" t="s">
        <v>219</v>
      </c>
      <c r="L44" s="282">
        <v>5</v>
      </c>
      <c r="M44" s="283">
        <v>5</v>
      </c>
      <c r="N44" s="283">
        <v>5</v>
      </c>
      <c r="O44" s="284">
        <v>1</v>
      </c>
      <c r="P44" s="284">
        <v>1</v>
      </c>
      <c r="Q44" s="285">
        <v>1</v>
      </c>
      <c r="R44" s="282">
        <v>5</v>
      </c>
      <c r="S44" s="284">
        <v>5</v>
      </c>
      <c r="T44" s="283">
        <v>5</v>
      </c>
      <c r="U44" s="283">
        <v>5</v>
      </c>
      <c r="V44" s="286">
        <v>5</v>
      </c>
      <c r="W44" s="282">
        <v>5</v>
      </c>
      <c r="X44" s="283">
        <v>5</v>
      </c>
      <c r="Y44" s="283">
        <v>5</v>
      </c>
      <c r="Z44" s="284">
        <v>5</v>
      </c>
      <c r="AA44" s="283">
        <v>5</v>
      </c>
      <c r="AB44" s="283">
        <v>5</v>
      </c>
      <c r="AC44" s="286">
        <v>5</v>
      </c>
      <c r="AD44" s="282">
        <v>5</v>
      </c>
      <c r="AE44" s="286">
        <v>5</v>
      </c>
      <c r="AF44" s="282">
        <v>5</v>
      </c>
      <c r="AG44" s="283">
        <v>5</v>
      </c>
      <c r="AH44" s="283">
        <v>5</v>
      </c>
      <c r="AI44" s="284">
        <v>5</v>
      </c>
      <c r="AJ44" s="284">
        <v>5</v>
      </c>
      <c r="AK44" s="284">
        <v>5</v>
      </c>
      <c r="AL44" s="283">
        <v>5</v>
      </c>
      <c r="AM44" s="285">
        <v>5</v>
      </c>
      <c r="AN44" s="188"/>
      <c r="AO44" s="213"/>
      <c r="AP44" s="484" t="s">
        <v>73</v>
      </c>
      <c r="AQ44" s="305">
        <f t="shared" si="160"/>
        <v>3</v>
      </c>
      <c r="AR44" s="305">
        <f t="shared" si="160"/>
        <v>4</v>
      </c>
      <c r="AS44" s="305">
        <f t="shared" si="160"/>
        <v>4</v>
      </c>
      <c r="AT44" s="305">
        <f t="shared" si="160"/>
        <v>3</v>
      </c>
      <c r="AU44" s="305">
        <f t="shared" si="160"/>
        <v>3</v>
      </c>
      <c r="AV44" s="305">
        <f t="shared" si="160"/>
        <v>1</v>
      </c>
      <c r="AW44" s="307">
        <f t="shared" si="160"/>
        <v>3</v>
      </c>
      <c r="AX44" s="305">
        <f t="shared" si="160"/>
        <v>3</v>
      </c>
      <c r="AY44" s="305">
        <f t="shared" si="160"/>
        <v>3.5</v>
      </c>
      <c r="AZ44" s="305">
        <f t="shared" si="160"/>
        <v>3.5</v>
      </c>
      <c r="BA44" s="306">
        <f t="shared" si="160"/>
        <v>3.5</v>
      </c>
      <c r="BB44" s="305">
        <f t="shared" si="160"/>
        <v>4</v>
      </c>
      <c r="BC44" s="305">
        <f t="shared" si="160"/>
        <v>4.5</v>
      </c>
      <c r="BD44" s="305">
        <f t="shared" si="160"/>
        <v>4.5</v>
      </c>
      <c r="BE44" s="305"/>
      <c r="BF44" s="305">
        <f t="shared" si="161"/>
        <v>5</v>
      </c>
      <c r="BG44" s="305">
        <f t="shared" si="161"/>
        <v>5</v>
      </c>
      <c r="BH44" s="305">
        <f t="shared" si="161"/>
        <v>5</v>
      </c>
      <c r="BI44" s="307">
        <f t="shared" si="161"/>
        <v>4</v>
      </c>
      <c r="BJ44" s="306">
        <f t="shared" si="161"/>
        <v>4.5</v>
      </c>
      <c r="BK44" s="305">
        <f t="shared" si="161"/>
        <v>5.5</v>
      </c>
      <c r="BL44" s="305">
        <f t="shared" si="161"/>
        <v>5</v>
      </c>
      <c r="BM44" s="305">
        <f t="shared" si="161"/>
        <v>3.5</v>
      </c>
      <c r="BN44" s="305">
        <f t="shared" si="161"/>
        <v>5</v>
      </c>
      <c r="BO44" s="305">
        <f t="shared" si="161"/>
        <v>1</v>
      </c>
      <c r="BP44" s="305">
        <f t="shared" si="161"/>
        <v>5</v>
      </c>
      <c r="BQ44" s="305">
        <f t="shared" si="161"/>
        <v>3.5</v>
      </c>
      <c r="BR44" s="306">
        <f t="shared" si="161"/>
        <v>5</v>
      </c>
      <c r="BS44" s="307">
        <f>AVERAGE(AQ44:AV44)</f>
        <v>3</v>
      </c>
      <c r="BT44" s="305">
        <f>AVERAGE(AW44:BA44)</f>
        <v>3.3</v>
      </c>
      <c r="BU44" s="305">
        <f>AVERAGE(BB44:BH44)</f>
        <v>4.666666666666667</v>
      </c>
      <c r="BV44" s="305">
        <f>AVERAGE(BI44:BJ44)</f>
        <v>4.25</v>
      </c>
      <c r="BW44" s="305">
        <f>AVERAGE(BK44:BR44)</f>
        <v>4.1875</v>
      </c>
      <c r="BX44" s="305">
        <f>AVERAGE(BS44:BW44)</f>
        <v>3.8808333333333338</v>
      </c>
      <c r="BY44" s="310">
        <f t="shared" si="155"/>
        <v>4</v>
      </c>
      <c r="BZ44" s="188"/>
      <c r="CA44" s="307"/>
      <c r="CB44" s="305"/>
      <c r="CC44" s="305"/>
      <c r="CD44" s="305"/>
      <c r="CE44" s="305"/>
      <c r="CF44" s="305"/>
      <c r="CG44" s="347"/>
      <c r="CH44" s="305"/>
      <c r="CI44" s="305"/>
      <c r="CJ44" s="305"/>
      <c r="CK44" s="348"/>
      <c r="CL44" s="305"/>
      <c r="CM44" s="305"/>
      <c r="CN44" s="305"/>
      <c r="CO44" s="305"/>
      <c r="CP44" s="305"/>
      <c r="CQ44" s="305"/>
      <c r="CR44" s="305"/>
      <c r="CS44" s="347"/>
      <c r="CT44" s="348"/>
      <c r="CU44" s="305"/>
      <c r="CV44" s="305"/>
      <c r="CW44" s="305"/>
      <c r="CX44" s="305"/>
      <c r="CY44" s="305"/>
      <c r="CZ44" s="305"/>
      <c r="DA44" s="305"/>
      <c r="DB44" s="305"/>
      <c r="DC44" s="340"/>
      <c r="DD44" s="341"/>
      <c r="DE44" s="341"/>
      <c r="DF44" s="341"/>
      <c r="DG44" s="344"/>
      <c r="DH44" s="349"/>
      <c r="DI44" s="346">
        <f t="shared" si="72"/>
        <v>0</v>
      </c>
      <c r="DJ44" s="215"/>
      <c r="DK44" s="307">
        <f t="shared" si="73"/>
        <v>3</v>
      </c>
      <c r="DL44" s="305">
        <f t="shared" si="74"/>
        <v>4</v>
      </c>
      <c r="DM44" s="305">
        <f t="shared" si="75"/>
        <v>4</v>
      </c>
      <c r="DN44" s="305">
        <f t="shared" si="76"/>
        <v>3</v>
      </c>
      <c r="DO44" s="305">
        <f t="shared" si="77"/>
        <v>3</v>
      </c>
      <c r="DP44" s="305">
        <f t="shared" si="78"/>
        <v>1</v>
      </c>
      <c r="DQ44" s="347">
        <f t="shared" si="79"/>
        <v>3</v>
      </c>
      <c r="DR44" s="305">
        <f t="shared" si="80"/>
        <v>3</v>
      </c>
      <c r="DS44" s="305">
        <f t="shared" si="81"/>
        <v>3.5</v>
      </c>
      <c r="DT44" s="305">
        <f t="shared" si="82"/>
        <v>3.5</v>
      </c>
      <c r="DU44" s="348">
        <f t="shared" si="83"/>
        <v>3.5</v>
      </c>
      <c r="DV44" s="305">
        <f t="shared" si="84"/>
        <v>4</v>
      </c>
      <c r="DW44" s="305">
        <f t="shared" si="85"/>
        <v>4.5</v>
      </c>
      <c r="DX44" s="305">
        <f t="shared" si="86"/>
        <v>4.5</v>
      </c>
      <c r="DY44" s="305"/>
      <c r="DZ44" s="305">
        <f t="shared" si="88"/>
        <v>5</v>
      </c>
      <c r="EA44" s="305">
        <f t="shared" si="89"/>
        <v>5</v>
      </c>
      <c r="EB44" s="305">
        <f t="shared" si="90"/>
        <v>5</v>
      </c>
      <c r="EC44" s="347">
        <f t="shared" si="91"/>
        <v>4</v>
      </c>
      <c r="ED44" s="348">
        <f t="shared" si="92"/>
        <v>4.5</v>
      </c>
      <c r="EE44" s="305">
        <f t="shared" si="93"/>
        <v>5.5</v>
      </c>
      <c r="EF44" s="305">
        <f t="shared" si="94"/>
        <v>5</v>
      </c>
      <c r="EG44" s="305">
        <f t="shared" si="95"/>
        <v>3.5</v>
      </c>
      <c r="EH44" s="305">
        <f t="shared" si="96"/>
        <v>5</v>
      </c>
      <c r="EI44" s="305">
        <f t="shared" si="97"/>
        <v>1</v>
      </c>
      <c r="EJ44" s="305">
        <f t="shared" si="98"/>
        <v>5</v>
      </c>
      <c r="EK44" s="305">
        <f t="shared" si="99"/>
        <v>3.5</v>
      </c>
      <c r="EL44" s="305">
        <f t="shared" si="100"/>
        <v>5</v>
      </c>
      <c r="EM44" s="340">
        <f t="shared" si="101"/>
        <v>3</v>
      </c>
      <c r="EN44" s="341">
        <f t="shared" si="102"/>
        <v>3.3</v>
      </c>
      <c r="EO44" s="341">
        <f t="shared" si="103"/>
        <v>4.666666666666667</v>
      </c>
      <c r="EP44" s="341">
        <f t="shared" si="104"/>
        <v>4.25</v>
      </c>
      <c r="EQ44" s="344">
        <f t="shared" si="105"/>
        <v>4.1875</v>
      </c>
      <c r="ER44" s="349">
        <f t="shared" si="106"/>
        <v>3.8808333333333338</v>
      </c>
      <c r="ES44" s="346">
        <f t="shared" si="107"/>
        <v>4</v>
      </c>
      <c r="ET44" s="187"/>
      <c r="EU44" s="356"/>
      <c r="EV44" s="357">
        <f t="shared" si="109"/>
        <v>3.8808333333333338</v>
      </c>
      <c r="EW44" s="358"/>
      <c r="EX44" s="358">
        <f t="shared" si="111"/>
        <v>3</v>
      </c>
      <c r="EY44" s="359"/>
      <c r="EZ44" s="358">
        <f t="shared" si="113"/>
        <v>3.3</v>
      </c>
      <c r="FA44" s="359"/>
      <c r="FB44" s="360">
        <f t="shared" si="115"/>
        <v>4.666666666666667</v>
      </c>
      <c r="FC44" s="358"/>
      <c r="FD44" s="360">
        <f t="shared" si="117"/>
        <v>4.25</v>
      </c>
      <c r="FE44" s="358"/>
      <c r="FF44" s="361">
        <f t="shared" si="119"/>
        <v>4.1875</v>
      </c>
    </row>
    <row r="45" spans="2:163" s="1" customFormat="1" ht="30" customHeight="1" x14ac:dyDescent="0.25">
      <c r="B45" s="277">
        <v>41</v>
      </c>
      <c r="C45" s="278">
        <v>43538</v>
      </c>
      <c r="D45" s="279" t="s">
        <v>204</v>
      </c>
      <c r="E45" s="279" t="s">
        <v>48</v>
      </c>
      <c r="F45" s="299" t="s">
        <v>25</v>
      </c>
      <c r="G45" s="264" t="s">
        <v>140</v>
      </c>
      <c r="H45" s="241" t="s">
        <v>213</v>
      </c>
      <c r="I45" s="280" t="s">
        <v>66</v>
      </c>
      <c r="J45" s="281" t="s">
        <v>340</v>
      </c>
      <c r="K45" s="280" t="s">
        <v>219</v>
      </c>
      <c r="L45" s="282">
        <v>3</v>
      </c>
      <c r="M45" s="283">
        <v>2</v>
      </c>
      <c r="N45" s="283">
        <v>5</v>
      </c>
      <c r="O45" s="284">
        <v>5</v>
      </c>
      <c r="P45" s="284">
        <v>5</v>
      </c>
      <c r="Q45" s="285" t="s">
        <v>276</v>
      </c>
      <c r="R45" s="282">
        <v>4</v>
      </c>
      <c r="S45" s="284">
        <v>5</v>
      </c>
      <c r="T45" s="283">
        <v>3</v>
      </c>
      <c r="U45" s="283">
        <v>4</v>
      </c>
      <c r="V45" s="286">
        <v>4</v>
      </c>
      <c r="W45" s="282">
        <v>5</v>
      </c>
      <c r="X45" s="283">
        <v>4</v>
      </c>
      <c r="Y45" s="283">
        <v>4</v>
      </c>
      <c r="Z45" s="284" t="s">
        <v>276</v>
      </c>
      <c r="AA45" s="283">
        <v>5</v>
      </c>
      <c r="AB45" s="283">
        <v>5</v>
      </c>
      <c r="AC45" s="286">
        <v>6</v>
      </c>
      <c r="AD45" s="282">
        <v>4</v>
      </c>
      <c r="AE45" s="286">
        <v>4</v>
      </c>
      <c r="AF45" s="282">
        <v>5</v>
      </c>
      <c r="AG45" s="283">
        <v>5</v>
      </c>
      <c r="AH45" s="283">
        <v>5</v>
      </c>
      <c r="AI45" s="284">
        <v>5</v>
      </c>
      <c r="AJ45" s="284">
        <v>5</v>
      </c>
      <c r="AK45" s="284">
        <v>1</v>
      </c>
      <c r="AL45" s="283">
        <v>4</v>
      </c>
      <c r="AM45" s="285">
        <v>5</v>
      </c>
      <c r="AN45" s="188"/>
      <c r="AO45" s="213"/>
      <c r="AP45" s="485"/>
      <c r="AQ45" s="214"/>
      <c r="AR45" s="214"/>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311" t="s">
        <v>15</v>
      </c>
      <c r="BY45" s="312">
        <f>SUM(BY6:BY44)</f>
        <v>129</v>
      </c>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362" t="s">
        <v>382</v>
      </c>
      <c r="DI45" s="311">
        <f>SUM(DI6:DI44)</f>
        <v>67</v>
      </c>
      <c r="DJ45" s="215"/>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362" t="s">
        <v>381</v>
      </c>
      <c r="ES45" s="311">
        <f>SUM(ES6:ES44)</f>
        <v>63</v>
      </c>
      <c r="ET45" s="187"/>
      <c r="EU45" s="187"/>
      <c r="EV45" s="187"/>
      <c r="EW45" s="187"/>
      <c r="EX45" s="187"/>
      <c r="EY45" s="187"/>
      <c r="EZ45" s="187"/>
      <c r="FA45" s="187"/>
      <c r="FB45" s="187"/>
      <c r="FC45" s="187"/>
      <c r="FD45" s="187"/>
      <c r="FE45" s="187"/>
      <c r="FF45" s="187"/>
    </row>
    <row r="46" spans="2:163" s="1" customFormat="1" ht="30" customHeight="1" x14ac:dyDescent="0.25">
      <c r="B46" s="277">
        <v>42</v>
      </c>
      <c r="C46" s="278">
        <v>43538</v>
      </c>
      <c r="D46" s="279" t="s">
        <v>205</v>
      </c>
      <c r="E46" s="279" t="s">
        <v>48</v>
      </c>
      <c r="F46" s="299"/>
      <c r="G46" s="264"/>
      <c r="H46" s="241" t="s">
        <v>213</v>
      </c>
      <c r="I46" s="280" t="s">
        <v>55</v>
      </c>
      <c r="J46" s="281" t="s">
        <v>341</v>
      </c>
      <c r="K46" s="280" t="s">
        <v>219</v>
      </c>
      <c r="L46" s="282">
        <v>2</v>
      </c>
      <c r="M46" s="283">
        <v>1</v>
      </c>
      <c r="N46" s="283">
        <v>1</v>
      </c>
      <c r="O46" s="284">
        <v>1</v>
      </c>
      <c r="P46" s="284">
        <v>1</v>
      </c>
      <c r="Q46" s="285">
        <v>1</v>
      </c>
      <c r="R46" s="282">
        <v>2</v>
      </c>
      <c r="S46" s="284">
        <v>1</v>
      </c>
      <c r="T46" s="283">
        <v>3</v>
      </c>
      <c r="U46" s="283">
        <v>2</v>
      </c>
      <c r="V46" s="286">
        <v>1</v>
      </c>
      <c r="W46" s="282">
        <v>1</v>
      </c>
      <c r="X46" s="283">
        <v>5</v>
      </c>
      <c r="Y46" s="283">
        <v>5</v>
      </c>
      <c r="Z46" s="284">
        <v>1</v>
      </c>
      <c r="AA46" s="283">
        <v>3</v>
      </c>
      <c r="AB46" s="283">
        <v>3</v>
      </c>
      <c r="AC46" s="286">
        <v>2</v>
      </c>
      <c r="AD46" s="282">
        <v>1</v>
      </c>
      <c r="AE46" s="286">
        <v>1</v>
      </c>
      <c r="AF46" s="282">
        <v>5</v>
      </c>
      <c r="AG46" s="283">
        <v>5</v>
      </c>
      <c r="AH46" s="283">
        <v>1</v>
      </c>
      <c r="AI46" s="284">
        <v>5</v>
      </c>
      <c r="AJ46" s="284">
        <v>1</v>
      </c>
      <c r="AK46" s="284">
        <v>1</v>
      </c>
      <c r="AL46" s="283">
        <v>2</v>
      </c>
      <c r="AM46" s="285">
        <v>1</v>
      </c>
      <c r="AN46" s="188"/>
      <c r="AO46" s="213"/>
      <c r="AP46" s="485"/>
      <c r="AQ46" s="214"/>
      <c r="AR46" s="214"/>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215"/>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7"/>
      <c r="EU46" s="187"/>
      <c r="EV46" s="187"/>
      <c r="EW46" s="187"/>
      <c r="EX46" s="187"/>
      <c r="EY46" s="187"/>
      <c r="EZ46" s="187"/>
      <c r="FA46" s="187"/>
      <c r="FB46" s="187"/>
      <c r="FC46" s="187"/>
      <c r="FD46" s="187"/>
      <c r="FE46" s="187"/>
      <c r="FF46" s="187"/>
    </row>
    <row r="47" spans="2:163" s="1" customFormat="1" ht="30" customHeight="1" x14ac:dyDescent="0.25">
      <c r="B47" s="277">
        <v>43</v>
      </c>
      <c r="C47" s="278">
        <v>43538</v>
      </c>
      <c r="D47" s="279" t="s">
        <v>204</v>
      </c>
      <c r="E47" s="279" t="s">
        <v>49</v>
      </c>
      <c r="F47" s="299" t="s">
        <v>25</v>
      </c>
      <c r="G47" s="264" t="s">
        <v>140</v>
      </c>
      <c r="H47" s="241" t="s">
        <v>214</v>
      </c>
      <c r="I47" s="280" t="s">
        <v>216</v>
      </c>
      <c r="J47" s="281" t="s">
        <v>342</v>
      </c>
      <c r="K47" s="280" t="s">
        <v>219</v>
      </c>
      <c r="L47" s="282">
        <v>4</v>
      </c>
      <c r="M47" s="283">
        <v>2</v>
      </c>
      <c r="N47" s="283">
        <v>1</v>
      </c>
      <c r="O47" s="284">
        <v>5</v>
      </c>
      <c r="P47" s="284">
        <v>1</v>
      </c>
      <c r="Q47" s="285">
        <v>1</v>
      </c>
      <c r="R47" s="282">
        <v>4</v>
      </c>
      <c r="S47" s="284">
        <v>1</v>
      </c>
      <c r="T47" s="283">
        <v>3</v>
      </c>
      <c r="U47" s="283">
        <v>3</v>
      </c>
      <c r="V47" s="286">
        <v>4</v>
      </c>
      <c r="W47" s="282">
        <v>3</v>
      </c>
      <c r="X47" s="283">
        <v>4</v>
      </c>
      <c r="Y47" s="283">
        <v>4</v>
      </c>
      <c r="Z47" s="284">
        <v>5</v>
      </c>
      <c r="AA47" s="283">
        <v>4</v>
      </c>
      <c r="AB47" s="283">
        <v>4</v>
      </c>
      <c r="AC47" s="286">
        <v>4</v>
      </c>
      <c r="AD47" s="282">
        <v>4</v>
      </c>
      <c r="AE47" s="286">
        <v>4</v>
      </c>
      <c r="AF47" s="282">
        <v>3</v>
      </c>
      <c r="AG47" s="283">
        <v>4</v>
      </c>
      <c r="AH47" s="283">
        <v>4</v>
      </c>
      <c r="AI47" s="284">
        <v>5</v>
      </c>
      <c r="AJ47" s="284" t="s">
        <v>276</v>
      </c>
      <c r="AK47" s="284">
        <v>5</v>
      </c>
      <c r="AL47" s="283">
        <v>4</v>
      </c>
      <c r="AM47" s="285" t="s">
        <v>276</v>
      </c>
      <c r="AN47" s="188"/>
      <c r="AO47" s="213"/>
      <c r="AP47" s="485"/>
      <c r="AQ47" s="214"/>
      <c r="AR47" s="214"/>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215"/>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7"/>
      <c r="EU47" s="187"/>
      <c r="EV47" s="187"/>
      <c r="EW47" s="187"/>
      <c r="EX47" s="187"/>
      <c r="EY47" s="187"/>
      <c r="EZ47" s="187"/>
      <c r="FA47" s="187"/>
      <c r="FB47" s="187"/>
      <c r="FC47" s="187"/>
      <c r="FD47" s="187"/>
      <c r="FE47" s="187"/>
      <c r="FF47" s="187"/>
    </row>
    <row r="48" spans="2:163" s="1" customFormat="1" ht="30" customHeight="1" x14ac:dyDescent="0.25">
      <c r="B48" s="277">
        <v>44</v>
      </c>
      <c r="C48" s="278"/>
      <c r="D48" s="279"/>
      <c r="E48" s="279" t="s">
        <v>276</v>
      </c>
      <c r="F48" s="299"/>
      <c r="G48" s="264"/>
      <c r="H48" s="288"/>
      <c r="I48" s="280" t="e">
        <v>#N/A</v>
      </c>
      <c r="J48" s="281" t="e">
        <v>#N/A</v>
      </c>
      <c r="K48" s="280" t="s">
        <v>220</v>
      </c>
      <c r="L48" s="282"/>
      <c r="M48" s="283"/>
      <c r="N48" s="283"/>
      <c r="O48" s="284" t="s">
        <v>276</v>
      </c>
      <c r="P48" s="284" t="s">
        <v>276</v>
      </c>
      <c r="Q48" s="285" t="s">
        <v>276</v>
      </c>
      <c r="R48" s="282"/>
      <c r="S48" s="284" t="s">
        <v>276</v>
      </c>
      <c r="T48" s="283"/>
      <c r="U48" s="283"/>
      <c r="V48" s="286"/>
      <c r="W48" s="282"/>
      <c r="X48" s="283"/>
      <c r="Y48" s="283"/>
      <c r="Z48" s="284" t="s">
        <v>276</v>
      </c>
      <c r="AA48" s="283"/>
      <c r="AB48" s="283"/>
      <c r="AC48" s="286"/>
      <c r="AD48" s="282"/>
      <c r="AE48" s="286"/>
      <c r="AF48" s="282"/>
      <c r="AG48" s="283"/>
      <c r="AH48" s="283"/>
      <c r="AI48" s="284" t="s">
        <v>276</v>
      </c>
      <c r="AJ48" s="284" t="s">
        <v>276</v>
      </c>
      <c r="AK48" s="284" t="s">
        <v>276</v>
      </c>
      <c r="AL48" s="283"/>
      <c r="AM48" s="285" t="s">
        <v>276</v>
      </c>
      <c r="AN48" s="188"/>
      <c r="AO48" s="213"/>
      <c r="AP48" s="485"/>
      <c r="AQ48" s="214"/>
      <c r="AR48" s="214"/>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215"/>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7"/>
      <c r="EU48" s="187"/>
      <c r="EV48" s="187"/>
      <c r="EW48" s="187"/>
      <c r="EX48" s="187"/>
      <c r="EY48" s="187"/>
      <c r="EZ48" s="187"/>
      <c r="FA48" s="187"/>
      <c r="FB48" s="187"/>
      <c r="FC48" s="187"/>
      <c r="FD48" s="187"/>
      <c r="FE48" s="187"/>
      <c r="FF48" s="187"/>
    </row>
    <row r="49" spans="2:162" s="1" customFormat="1" ht="30" customHeight="1" x14ac:dyDescent="0.25">
      <c r="B49" s="277">
        <v>46</v>
      </c>
      <c r="C49" s="278">
        <v>43538</v>
      </c>
      <c r="D49" s="279" t="s">
        <v>204</v>
      </c>
      <c r="E49" s="279" t="s">
        <v>49</v>
      </c>
      <c r="F49" s="299" t="s">
        <v>284</v>
      </c>
      <c r="G49" s="287" t="s">
        <v>209</v>
      </c>
      <c r="H49" s="241" t="s">
        <v>214</v>
      </c>
      <c r="I49" s="280" t="s">
        <v>81</v>
      </c>
      <c r="J49" s="281" t="s">
        <v>343</v>
      </c>
      <c r="K49" s="280" t="s">
        <v>220</v>
      </c>
      <c r="L49" s="282">
        <v>5</v>
      </c>
      <c r="M49" s="283">
        <v>4</v>
      </c>
      <c r="N49" s="283">
        <v>4</v>
      </c>
      <c r="O49" s="284">
        <v>5</v>
      </c>
      <c r="P49" s="284">
        <v>5</v>
      </c>
      <c r="Q49" s="285">
        <v>5</v>
      </c>
      <c r="R49" s="282">
        <v>5</v>
      </c>
      <c r="S49" s="284">
        <v>5</v>
      </c>
      <c r="T49" s="283">
        <v>3</v>
      </c>
      <c r="U49" s="283">
        <v>3</v>
      </c>
      <c r="V49" s="286">
        <v>3</v>
      </c>
      <c r="W49" s="282">
        <v>5</v>
      </c>
      <c r="X49" s="283">
        <v>5</v>
      </c>
      <c r="Y49" s="283">
        <v>5</v>
      </c>
      <c r="Z49" s="284">
        <v>5</v>
      </c>
      <c r="AA49" s="283">
        <v>4</v>
      </c>
      <c r="AB49" s="283">
        <v>4</v>
      </c>
      <c r="AC49" s="286">
        <v>1</v>
      </c>
      <c r="AD49" s="282">
        <v>5</v>
      </c>
      <c r="AE49" s="286"/>
      <c r="AF49" s="282">
        <v>5</v>
      </c>
      <c r="AG49" s="283">
        <v>5</v>
      </c>
      <c r="AH49" s="283">
        <v>5</v>
      </c>
      <c r="AI49" s="284">
        <v>5</v>
      </c>
      <c r="AJ49" s="284">
        <v>5</v>
      </c>
      <c r="AK49" s="284">
        <v>5</v>
      </c>
      <c r="AL49" s="283">
        <v>5</v>
      </c>
      <c r="AM49" s="285">
        <v>5</v>
      </c>
      <c r="AN49" s="188"/>
      <c r="AO49" s="213"/>
      <c r="AP49" s="485"/>
      <c r="AQ49" s="214"/>
      <c r="AR49" s="214"/>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8"/>
      <c r="BR49" s="188"/>
      <c r="BS49" s="188"/>
      <c r="BT49" s="188"/>
      <c r="BU49" s="188"/>
      <c r="BV49" s="188"/>
      <c r="BW49" s="188"/>
      <c r="BX49" s="188"/>
      <c r="BY49" s="188"/>
      <c r="BZ49" s="188"/>
      <c r="CA49" s="188"/>
      <c r="CB49" s="188"/>
      <c r="CC49" s="188"/>
      <c r="CD49" s="188"/>
      <c r="CE49" s="188"/>
      <c r="CF49" s="188"/>
      <c r="CG49" s="188"/>
      <c r="CH49" s="188"/>
      <c r="CI49" s="188"/>
      <c r="CJ49" s="188"/>
      <c r="CK49" s="188"/>
      <c r="CL49" s="188"/>
      <c r="CM49" s="188"/>
      <c r="CN49" s="188"/>
      <c r="CO49" s="188"/>
      <c r="CP49" s="188"/>
      <c r="CQ49" s="188"/>
      <c r="CR49" s="188"/>
      <c r="CS49" s="188"/>
      <c r="CT49" s="188"/>
      <c r="CU49" s="188"/>
      <c r="CV49" s="188"/>
      <c r="CW49" s="188"/>
      <c r="CX49" s="188"/>
      <c r="CY49" s="188"/>
      <c r="CZ49" s="188"/>
      <c r="DA49" s="188"/>
      <c r="DB49" s="188"/>
      <c r="DC49" s="188"/>
      <c r="DD49" s="188"/>
      <c r="DE49" s="188"/>
      <c r="DF49" s="188"/>
      <c r="DG49" s="188"/>
      <c r="DH49" s="188"/>
      <c r="DI49" s="188"/>
      <c r="DJ49" s="215"/>
      <c r="DK49" s="188"/>
      <c r="DL49" s="188"/>
      <c r="DM49" s="188"/>
      <c r="DN49" s="188"/>
      <c r="DO49" s="188"/>
      <c r="DP49" s="188"/>
      <c r="DQ49" s="188"/>
      <c r="DR49" s="188"/>
      <c r="DS49" s="188"/>
      <c r="DT49" s="188"/>
      <c r="DU49" s="188"/>
      <c r="DV49" s="188"/>
      <c r="DW49" s="188"/>
      <c r="DX49" s="188"/>
      <c r="DY49" s="188"/>
      <c r="DZ49" s="188"/>
      <c r="EA49" s="188"/>
      <c r="EB49" s="188"/>
      <c r="EC49" s="188"/>
      <c r="ED49" s="188"/>
      <c r="EE49" s="188"/>
      <c r="EF49" s="188"/>
      <c r="EG49" s="188"/>
      <c r="EH49" s="188"/>
      <c r="EI49" s="188"/>
      <c r="EJ49" s="188"/>
      <c r="EK49" s="188"/>
      <c r="EL49" s="188"/>
      <c r="EM49" s="188"/>
      <c r="EN49" s="188"/>
      <c r="EO49" s="188"/>
      <c r="EP49" s="188"/>
      <c r="EQ49" s="188"/>
      <c r="ER49" s="188"/>
      <c r="ES49" s="188"/>
      <c r="ET49" s="187"/>
      <c r="EU49" s="187"/>
      <c r="EV49" s="187"/>
      <c r="EW49" s="187"/>
      <c r="EX49" s="187"/>
      <c r="EY49" s="187"/>
      <c r="EZ49" s="187"/>
      <c r="FA49" s="187"/>
      <c r="FB49" s="187"/>
      <c r="FC49" s="187"/>
      <c r="FD49" s="187"/>
      <c r="FE49" s="187"/>
      <c r="FF49" s="187"/>
    </row>
    <row r="50" spans="2:162" s="1" customFormat="1" ht="30" customHeight="1" x14ac:dyDescent="0.25">
      <c r="B50" s="277">
        <v>47</v>
      </c>
      <c r="C50" s="278">
        <v>43538</v>
      </c>
      <c r="D50" s="279" t="s">
        <v>204</v>
      </c>
      <c r="E50" s="279" t="s">
        <v>48</v>
      </c>
      <c r="F50" s="299" t="s">
        <v>25</v>
      </c>
      <c r="G50" s="264" t="s">
        <v>140</v>
      </c>
      <c r="H50" s="241" t="s">
        <v>213</v>
      </c>
      <c r="I50" s="280" t="s">
        <v>55</v>
      </c>
      <c r="J50" s="281" t="s">
        <v>341</v>
      </c>
      <c r="K50" s="280" t="s">
        <v>220</v>
      </c>
      <c r="L50" s="282">
        <v>3</v>
      </c>
      <c r="M50" s="283">
        <v>3</v>
      </c>
      <c r="N50" s="283">
        <v>3</v>
      </c>
      <c r="O50" s="284">
        <v>5</v>
      </c>
      <c r="P50" s="284">
        <v>1</v>
      </c>
      <c r="Q50" s="285">
        <v>1</v>
      </c>
      <c r="R50" s="282">
        <v>5</v>
      </c>
      <c r="S50" s="284">
        <v>5</v>
      </c>
      <c r="T50" s="283">
        <v>4</v>
      </c>
      <c r="U50" s="283">
        <v>4</v>
      </c>
      <c r="V50" s="286">
        <v>2</v>
      </c>
      <c r="W50" s="282">
        <v>2</v>
      </c>
      <c r="X50" s="283">
        <v>5</v>
      </c>
      <c r="Y50" s="283">
        <v>5</v>
      </c>
      <c r="Z50" s="284">
        <v>1</v>
      </c>
      <c r="AA50" s="283">
        <v>3</v>
      </c>
      <c r="AB50" s="283">
        <v>3</v>
      </c>
      <c r="AC50" s="286">
        <v>3</v>
      </c>
      <c r="AD50" s="282">
        <v>3</v>
      </c>
      <c r="AE50" s="286">
        <v>3</v>
      </c>
      <c r="AF50" s="282">
        <v>3</v>
      </c>
      <c r="AG50" s="283">
        <v>3</v>
      </c>
      <c r="AH50" s="283">
        <v>2</v>
      </c>
      <c r="AI50" s="284" t="s">
        <v>276</v>
      </c>
      <c r="AJ50" s="284" t="s">
        <v>276</v>
      </c>
      <c r="AK50" s="284" t="s">
        <v>276</v>
      </c>
      <c r="AL50" s="283">
        <v>2</v>
      </c>
      <c r="AM50" s="285" t="s">
        <v>276</v>
      </c>
      <c r="AN50" s="188"/>
      <c r="AO50" s="213"/>
      <c r="AP50" s="485"/>
      <c r="AQ50" s="214"/>
      <c r="AR50" s="214"/>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215"/>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7"/>
      <c r="EU50" s="187"/>
      <c r="EV50" s="187"/>
      <c r="EW50" s="187"/>
      <c r="EX50" s="187"/>
      <c r="EY50" s="187"/>
      <c r="EZ50" s="187"/>
      <c r="FA50" s="187"/>
      <c r="FB50" s="187"/>
      <c r="FC50" s="187"/>
      <c r="FD50" s="187"/>
      <c r="FE50" s="187"/>
      <c r="FF50" s="187"/>
    </row>
    <row r="51" spans="2:162" s="1" customFormat="1" ht="30" customHeight="1" x14ac:dyDescent="0.25">
      <c r="B51" s="277">
        <v>48</v>
      </c>
      <c r="C51" s="278"/>
      <c r="D51" s="279"/>
      <c r="E51" s="279" t="s">
        <v>276</v>
      </c>
      <c r="F51" s="299"/>
      <c r="G51" s="264"/>
      <c r="H51" s="241"/>
      <c r="I51" s="280" t="s">
        <v>63</v>
      </c>
      <c r="J51" s="281" t="s">
        <v>326</v>
      </c>
      <c r="K51" s="280" t="s">
        <v>220</v>
      </c>
      <c r="L51" s="282"/>
      <c r="M51" s="283"/>
      <c r="N51" s="283"/>
      <c r="O51" s="284" t="s">
        <v>276</v>
      </c>
      <c r="P51" s="284" t="s">
        <v>276</v>
      </c>
      <c r="Q51" s="285" t="s">
        <v>276</v>
      </c>
      <c r="R51" s="282"/>
      <c r="S51" s="284" t="s">
        <v>276</v>
      </c>
      <c r="T51" s="283"/>
      <c r="U51" s="283"/>
      <c r="V51" s="286"/>
      <c r="W51" s="282"/>
      <c r="X51" s="283"/>
      <c r="Y51" s="283"/>
      <c r="Z51" s="284" t="s">
        <v>276</v>
      </c>
      <c r="AA51" s="283"/>
      <c r="AB51" s="283"/>
      <c r="AC51" s="286"/>
      <c r="AD51" s="282"/>
      <c r="AE51" s="286"/>
      <c r="AF51" s="282"/>
      <c r="AG51" s="283"/>
      <c r="AH51" s="283"/>
      <c r="AI51" s="284" t="s">
        <v>276</v>
      </c>
      <c r="AJ51" s="284" t="s">
        <v>276</v>
      </c>
      <c r="AK51" s="284" t="s">
        <v>276</v>
      </c>
      <c r="AL51" s="283"/>
      <c r="AM51" s="285" t="s">
        <v>276</v>
      </c>
      <c r="AN51" s="188"/>
      <c r="AO51" s="213"/>
      <c r="AP51" s="486"/>
      <c r="AQ51" s="214"/>
      <c r="AR51" s="214"/>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211"/>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215"/>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7"/>
      <c r="EU51" s="187"/>
      <c r="EV51" s="187"/>
      <c r="EW51" s="187"/>
      <c r="EX51" s="187"/>
      <c r="EY51" s="187"/>
      <c r="EZ51" s="187"/>
      <c r="FA51" s="187"/>
      <c r="FB51" s="187"/>
      <c r="FC51" s="187"/>
      <c r="FD51" s="187"/>
      <c r="FE51" s="187"/>
      <c r="FF51" s="187"/>
    </row>
    <row r="52" spans="2:162" s="1" customFormat="1" ht="30" customHeight="1" x14ac:dyDescent="0.25">
      <c r="B52" s="277">
        <v>49</v>
      </c>
      <c r="C52" s="278">
        <v>43538</v>
      </c>
      <c r="D52" s="279" t="s">
        <v>204</v>
      </c>
      <c r="E52" s="279" t="s">
        <v>49</v>
      </c>
      <c r="F52" s="299" t="s">
        <v>285</v>
      </c>
      <c r="G52" s="264" t="s">
        <v>45</v>
      </c>
      <c r="H52" s="241" t="s">
        <v>214</v>
      </c>
      <c r="I52" s="280" t="s">
        <v>79</v>
      </c>
      <c r="J52" s="281" t="s">
        <v>339</v>
      </c>
      <c r="K52" s="280" t="s">
        <v>220</v>
      </c>
      <c r="L52" s="282">
        <v>3</v>
      </c>
      <c r="M52" s="283">
        <v>2</v>
      </c>
      <c r="N52" s="283">
        <v>3</v>
      </c>
      <c r="O52" s="284">
        <v>1</v>
      </c>
      <c r="P52" s="284">
        <v>1</v>
      </c>
      <c r="Q52" s="285">
        <v>1</v>
      </c>
      <c r="R52" s="282">
        <v>3</v>
      </c>
      <c r="S52" s="284">
        <v>5</v>
      </c>
      <c r="T52" s="283">
        <v>2</v>
      </c>
      <c r="U52" s="283">
        <v>3</v>
      </c>
      <c r="V52" s="286">
        <v>3</v>
      </c>
      <c r="W52" s="282">
        <v>4</v>
      </c>
      <c r="X52" s="283">
        <v>5</v>
      </c>
      <c r="Y52" s="283">
        <v>5</v>
      </c>
      <c r="Z52" s="284">
        <v>5</v>
      </c>
      <c r="AA52" s="283">
        <v>3</v>
      </c>
      <c r="AB52" s="283">
        <v>3</v>
      </c>
      <c r="AC52" s="286">
        <v>3</v>
      </c>
      <c r="AD52" s="282">
        <v>4</v>
      </c>
      <c r="AE52" s="286">
        <v>5</v>
      </c>
      <c r="AF52" s="282">
        <v>5</v>
      </c>
      <c r="AG52" s="283">
        <v>3</v>
      </c>
      <c r="AH52" s="283">
        <v>3</v>
      </c>
      <c r="AI52" s="284">
        <v>5</v>
      </c>
      <c r="AJ52" s="284">
        <v>1</v>
      </c>
      <c r="AK52" s="284">
        <v>5</v>
      </c>
      <c r="AL52" s="283">
        <v>5</v>
      </c>
      <c r="AM52" s="285" t="s">
        <v>276</v>
      </c>
      <c r="AN52" s="188"/>
      <c r="AO52" s="213"/>
      <c r="AP52" s="486"/>
      <c r="AQ52" s="214"/>
      <c r="AR52" s="214"/>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211"/>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215"/>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7"/>
      <c r="EU52" s="187"/>
      <c r="EV52" s="187"/>
      <c r="EW52" s="187"/>
      <c r="EX52" s="187"/>
      <c r="EY52" s="187"/>
      <c r="EZ52" s="187"/>
      <c r="FA52" s="187"/>
      <c r="FB52" s="187"/>
      <c r="FC52" s="187"/>
      <c r="FD52" s="187"/>
      <c r="FE52" s="187"/>
      <c r="FF52" s="187"/>
    </row>
    <row r="53" spans="2:162" s="1" customFormat="1" ht="30" customHeight="1" x14ac:dyDescent="0.25">
      <c r="B53" s="277">
        <v>50</v>
      </c>
      <c r="C53" s="278"/>
      <c r="D53" s="279"/>
      <c r="E53" s="279" t="s">
        <v>276</v>
      </c>
      <c r="F53" s="299"/>
      <c r="G53" s="264"/>
      <c r="H53" s="241"/>
      <c r="I53" s="280" t="s">
        <v>58</v>
      </c>
      <c r="J53" s="281" t="s">
        <v>323</v>
      </c>
      <c r="K53" s="280" t="s">
        <v>220</v>
      </c>
      <c r="L53" s="282"/>
      <c r="M53" s="283"/>
      <c r="N53" s="283"/>
      <c r="O53" s="284" t="s">
        <v>276</v>
      </c>
      <c r="P53" s="284" t="s">
        <v>276</v>
      </c>
      <c r="Q53" s="285" t="s">
        <v>276</v>
      </c>
      <c r="R53" s="282"/>
      <c r="S53" s="284" t="s">
        <v>276</v>
      </c>
      <c r="T53" s="283"/>
      <c r="U53" s="283"/>
      <c r="V53" s="286"/>
      <c r="W53" s="282"/>
      <c r="X53" s="283"/>
      <c r="Y53" s="283"/>
      <c r="Z53" s="284" t="s">
        <v>276</v>
      </c>
      <c r="AA53" s="283"/>
      <c r="AB53" s="283"/>
      <c r="AC53" s="286"/>
      <c r="AD53" s="282"/>
      <c r="AE53" s="286"/>
      <c r="AF53" s="282"/>
      <c r="AG53" s="283"/>
      <c r="AH53" s="283"/>
      <c r="AI53" s="284" t="s">
        <v>276</v>
      </c>
      <c r="AJ53" s="284" t="s">
        <v>276</v>
      </c>
      <c r="AK53" s="284" t="s">
        <v>276</v>
      </c>
      <c r="AL53" s="283"/>
      <c r="AM53" s="285" t="s">
        <v>276</v>
      </c>
      <c r="AN53" s="188"/>
      <c r="AO53" s="213"/>
      <c r="AP53" s="485"/>
      <c r="AQ53" s="214"/>
      <c r="AR53" s="214"/>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211"/>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215"/>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7"/>
      <c r="EU53" s="187"/>
      <c r="EV53" s="187"/>
      <c r="EW53" s="187"/>
      <c r="EX53" s="187"/>
      <c r="EY53" s="187"/>
      <c r="EZ53" s="187"/>
      <c r="FA53" s="187"/>
      <c r="FB53" s="187"/>
      <c r="FC53" s="187"/>
      <c r="FD53" s="187"/>
      <c r="FE53" s="187"/>
      <c r="FF53" s="187"/>
    </row>
    <row r="54" spans="2:162" s="1" customFormat="1" ht="30" customHeight="1" x14ac:dyDescent="0.25">
      <c r="B54" s="277">
        <v>51</v>
      </c>
      <c r="C54" s="278">
        <v>43538</v>
      </c>
      <c r="D54" s="279" t="s">
        <v>204</v>
      </c>
      <c r="E54" s="279" t="s">
        <v>48</v>
      </c>
      <c r="F54" s="299" t="s">
        <v>284</v>
      </c>
      <c r="G54" s="287" t="s">
        <v>209</v>
      </c>
      <c r="H54" s="241" t="s">
        <v>213</v>
      </c>
      <c r="I54" s="280" t="s">
        <v>57</v>
      </c>
      <c r="J54" s="281" t="s">
        <v>83</v>
      </c>
      <c r="K54" s="280" t="s">
        <v>219</v>
      </c>
      <c r="L54" s="282">
        <v>4</v>
      </c>
      <c r="M54" s="283">
        <v>4</v>
      </c>
      <c r="N54" s="283">
        <v>4</v>
      </c>
      <c r="O54" s="284" t="s">
        <v>276</v>
      </c>
      <c r="P54" s="284" t="s">
        <v>276</v>
      </c>
      <c r="Q54" s="285" t="s">
        <v>276</v>
      </c>
      <c r="R54" s="282">
        <v>5</v>
      </c>
      <c r="S54" s="284">
        <v>5</v>
      </c>
      <c r="T54" s="283">
        <v>4</v>
      </c>
      <c r="U54" s="283">
        <v>4</v>
      </c>
      <c r="V54" s="286">
        <v>4</v>
      </c>
      <c r="W54" s="282">
        <v>5</v>
      </c>
      <c r="X54" s="283">
        <v>5</v>
      </c>
      <c r="Y54" s="283">
        <v>5</v>
      </c>
      <c r="Z54" s="284" t="s">
        <v>276</v>
      </c>
      <c r="AA54" s="283">
        <v>5</v>
      </c>
      <c r="AB54" s="283">
        <v>4</v>
      </c>
      <c r="AC54" s="286">
        <v>6</v>
      </c>
      <c r="AD54" s="282">
        <v>4</v>
      </c>
      <c r="AE54" s="286">
        <v>4</v>
      </c>
      <c r="AF54" s="282">
        <v>4</v>
      </c>
      <c r="AG54" s="283">
        <v>4</v>
      </c>
      <c r="AH54" s="283">
        <v>4</v>
      </c>
      <c r="AI54" s="284" t="s">
        <v>276</v>
      </c>
      <c r="AJ54" s="284" t="s">
        <v>276</v>
      </c>
      <c r="AK54" s="284" t="s">
        <v>276</v>
      </c>
      <c r="AL54" s="283">
        <v>4</v>
      </c>
      <c r="AM54" s="285" t="s">
        <v>276</v>
      </c>
      <c r="AN54" s="188"/>
      <c r="AO54" s="213"/>
      <c r="AP54" s="485"/>
      <c r="AQ54" s="214"/>
      <c r="AR54" s="214"/>
      <c r="AS54" s="188"/>
      <c r="AT54" s="188"/>
      <c r="AU54" s="188"/>
      <c r="AV54" s="188"/>
      <c r="AW54" s="188"/>
      <c r="AX54" s="188"/>
      <c r="AY54" s="188"/>
      <c r="AZ54" s="188"/>
      <c r="BA54" s="188"/>
      <c r="BB54" s="188"/>
      <c r="BC54" s="188"/>
      <c r="BD54" s="188"/>
      <c r="BE54" s="188"/>
      <c r="BF54" s="187"/>
      <c r="BG54" s="187"/>
      <c r="BH54" s="187"/>
      <c r="BI54" s="187"/>
      <c r="BJ54" s="187"/>
      <c r="BK54" s="187"/>
      <c r="BL54" s="187"/>
      <c r="BM54" s="187"/>
      <c r="BN54" s="187"/>
      <c r="BO54" s="187"/>
      <c r="BP54" s="187"/>
      <c r="BQ54" s="187"/>
      <c r="BR54" s="187"/>
      <c r="BS54" s="188"/>
      <c r="BT54" s="188"/>
      <c r="BU54" s="188"/>
      <c r="BV54" s="188"/>
      <c r="BW54" s="188"/>
      <c r="BX54" s="188"/>
      <c r="BY54" s="188"/>
      <c r="BZ54" s="188"/>
      <c r="CA54" s="188"/>
      <c r="CB54" s="211"/>
      <c r="CC54" s="188"/>
      <c r="CD54" s="188"/>
      <c r="CE54" s="188"/>
      <c r="CF54" s="188"/>
      <c r="CG54" s="188"/>
      <c r="CH54" s="188"/>
      <c r="CI54" s="188"/>
      <c r="CJ54" s="188"/>
      <c r="CK54" s="188"/>
      <c r="CL54" s="188"/>
      <c r="CM54" s="188"/>
      <c r="CN54" s="188"/>
      <c r="CO54" s="188"/>
      <c r="CP54" s="188"/>
      <c r="CQ54" s="188"/>
      <c r="CR54" s="188"/>
      <c r="CS54" s="188"/>
      <c r="CT54" s="188"/>
      <c r="CU54" s="188"/>
      <c r="CV54" s="188"/>
      <c r="CW54" s="188"/>
      <c r="CX54" s="188"/>
      <c r="CY54" s="188"/>
      <c r="CZ54" s="188"/>
      <c r="DA54" s="188"/>
      <c r="DB54" s="188"/>
      <c r="DC54" s="188"/>
      <c r="DD54" s="188"/>
      <c r="DE54" s="188"/>
      <c r="DF54" s="188"/>
      <c r="DG54" s="188"/>
      <c r="DH54" s="188"/>
      <c r="DI54" s="188"/>
      <c r="DJ54" s="215"/>
      <c r="DK54" s="188"/>
      <c r="DL54" s="188"/>
      <c r="DM54" s="188"/>
      <c r="DN54" s="188"/>
      <c r="DO54" s="188"/>
      <c r="DP54" s="188"/>
      <c r="DQ54" s="188"/>
      <c r="DR54" s="188"/>
      <c r="DS54" s="188"/>
      <c r="DT54" s="188"/>
      <c r="DU54" s="188"/>
      <c r="DV54" s="188"/>
      <c r="DW54" s="188"/>
      <c r="DX54" s="188"/>
      <c r="DY54" s="188"/>
      <c r="DZ54" s="188"/>
      <c r="EA54" s="188"/>
      <c r="EB54" s="188"/>
      <c r="EC54" s="188"/>
      <c r="ED54" s="188"/>
      <c r="EE54" s="188"/>
      <c r="EF54" s="188"/>
      <c r="EG54" s="188"/>
      <c r="EH54" s="188"/>
      <c r="EI54" s="188"/>
      <c r="EJ54" s="188"/>
      <c r="EK54" s="188"/>
      <c r="EL54" s="188"/>
      <c r="EM54" s="188"/>
      <c r="EN54" s="188"/>
      <c r="EO54" s="188"/>
      <c r="EP54" s="188"/>
      <c r="EQ54" s="188"/>
      <c r="ER54" s="188"/>
      <c r="ES54" s="188"/>
      <c r="ET54" s="187"/>
      <c r="EU54" s="187"/>
      <c r="EV54" s="187"/>
      <c r="EW54" s="187"/>
      <c r="EX54" s="187"/>
      <c r="EY54" s="187"/>
      <c r="EZ54" s="187"/>
      <c r="FA54" s="187"/>
      <c r="FB54" s="187"/>
      <c r="FC54" s="187"/>
      <c r="FD54" s="187"/>
      <c r="FE54" s="187"/>
      <c r="FF54" s="187"/>
    </row>
    <row r="55" spans="2:162" s="1" customFormat="1" ht="30" customHeight="1" x14ac:dyDescent="0.25">
      <c r="B55" s="277">
        <v>52</v>
      </c>
      <c r="C55" s="278">
        <v>43538</v>
      </c>
      <c r="D55" s="279" t="s">
        <v>204</v>
      </c>
      <c r="E55" s="279" t="s">
        <v>48</v>
      </c>
      <c r="F55" s="299" t="s">
        <v>312</v>
      </c>
      <c r="G55" s="264" t="s">
        <v>211</v>
      </c>
      <c r="H55" s="241" t="s">
        <v>214</v>
      </c>
      <c r="I55" s="280" t="s">
        <v>64</v>
      </c>
      <c r="J55" s="281" t="s">
        <v>85</v>
      </c>
      <c r="K55" s="280" t="s">
        <v>220</v>
      </c>
      <c r="L55" s="282">
        <v>4</v>
      </c>
      <c r="M55" s="283">
        <v>4</v>
      </c>
      <c r="N55" s="283">
        <v>4</v>
      </c>
      <c r="O55" s="284">
        <v>1</v>
      </c>
      <c r="P55" s="284">
        <v>1</v>
      </c>
      <c r="Q55" s="285">
        <v>5</v>
      </c>
      <c r="R55" s="282">
        <v>5</v>
      </c>
      <c r="S55" s="284">
        <v>5</v>
      </c>
      <c r="T55" s="283">
        <v>5</v>
      </c>
      <c r="U55" s="283">
        <v>4</v>
      </c>
      <c r="V55" s="286">
        <v>5</v>
      </c>
      <c r="W55" s="282">
        <v>5</v>
      </c>
      <c r="X55" s="283">
        <v>5</v>
      </c>
      <c r="Y55" s="283">
        <v>5</v>
      </c>
      <c r="Z55" s="284">
        <v>5</v>
      </c>
      <c r="AA55" s="283">
        <v>4</v>
      </c>
      <c r="AB55" s="283">
        <v>5</v>
      </c>
      <c r="AC55" s="286">
        <v>5</v>
      </c>
      <c r="AD55" s="282">
        <v>4</v>
      </c>
      <c r="AE55" s="286">
        <v>5</v>
      </c>
      <c r="AF55" s="282">
        <v>5</v>
      </c>
      <c r="AG55" s="283">
        <v>5</v>
      </c>
      <c r="AH55" s="283">
        <v>4</v>
      </c>
      <c r="AI55" s="284">
        <v>5</v>
      </c>
      <c r="AJ55" s="284">
        <v>1</v>
      </c>
      <c r="AK55" s="284">
        <v>1</v>
      </c>
      <c r="AL55" s="283">
        <v>5</v>
      </c>
      <c r="AM55" s="285">
        <v>5</v>
      </c>
      <c r="AN55" s="188"/>
      <c r="AO55" s="213"/>
      <c r="AP55" s="485"/>
      <c r="AQ55" s="214"/>
      <c r="AR55" s="214"/>
      <c r="AS55" s="188"/>
      <c r="AT55" s="188"/>
      <c r="AU55" s="188"/>
      <c r="AV55" s="188"/>
      <c r="AW55" s="188"/>
      <c r="AX55" s="188"/>
      <c r="AY55" s="188"/>
      <c r="AZ55" s="188"/>
      <c r="BA55" s="188"/>
      <c r="BB55" s="188"/>
      <c r="BC55" s="188"/>
      <c r="BD55" s="188"/>
      <c r="BE55" s="188"/>
      <c r="BF55" s="187"/>
      <c r="BG55" s="187"/>
      <c r="BH55" s="187"/>
      <c r="BI55" s="187"/>
      <c r="BJ55" s="187"/>
      <c r="BK55" s="187"/>
      <c r="BL55" s="187"/>
      <c r="BM55" s="187"/>
      <c r="BN55" s="187"/>
      <c r="BO55" s="187"/>
      <c r="BP55" s="187"/>
      <c r="BQ55" s="187"/>
      <c r="BR55" s="187"/>
      <c r="BS55" s="188"/>
      <c r="BT55" s="188"/>
      <c r="BU55" s="188"/>
      <c r="BV55" s="188"/>
      <c r="BW55" s="188"/>
      <c r="BX55" s="188"/>
      <c r="BY55" s="188"/>
      <c r="BZ55" s="188"/>
      <c r="CA55" s="188"/>
      <c r="CB55" s="211"/>
      <c r="CC55" s="188"/>
      <c r="CD55" s="188"/>
      <c r="CE55" s="188"/>
      <c r="CF55" s="188"/>
      <c r="CG55" s="188"/>
      <c r="CH55" s="188"/>
      <c r="CI55" s="188"/>
      <c r="CJ55" s="188"/>
      <c r="CK55" s="188"/>
      <c r="CL55" s="188"/>
      <c r="CM55" s="188"/>
      <c r="CN55" s="188"/>
      <c r="CO55" s="188"/>
      <c r="CP55" s="188"/>
      <c r="CQ55" s="188"/>
      <c r="CR55" s="188"/>
      <c r="CS55" s="188"/>
      <c r="CT55" s="188"/>
      <c r="CU55" s="188"/>
      <c r="CV55" s="188"/>
      <c r="CW55" s="188"/>
      <c r="CX55" s="188"/>
      <c r="CY55" s="188"/>
      <c r="CZ55" s="188"/>
      <c r="DA55" s="188"/>
      <c r="DB55" s="188"/>
      <c r="DC55" s="188"/>
      <c r="DD55" s="188"/>
      <c r="DE55" s="188"/>
      <c r="DF55" s="188"/>
      <c r="DG55" s="188"/>
      <c r="DH55" s="188"/>
      <c r="DI55" s="188"/>
      <c r="DJ55" s="215"/>
      <c r="DK55" s="188"/>
      <c r="DL55" s="188"/>
      <c r="DM55" s="188"/>
      <c r="DN55" s="188"/>
      <c r="DO55" s="188"/>
      <c r="DP55" s="188"/>
      <c r="DQ55" s="188"/>
      <c r="DR55" s="188"/>
      <c r="DS55" s="188"/>
      <c r="DT55" s="188"/>
      <c r="DU55" s="188"/>
      <c r="DV55" s="188"/>
      <c r="DW55" s="188"/>
      <c r="DX55" s="188"/>
      <c r="DY55" s="188"/>
      <c r="DZ55" s="188"/>
      <c r="EA55" s="188"/>
      <c r="EB55" s="188"/>
      <c r="EC55" s="188"/>
      <c r="ED55" s="188"/>
      <c r="EE55" s="188"/>
      <c r="EF55" s="188"/>
      <c r="EG55" s="188"/>
      <c r="EH55" s="188"/>
      <c r="EI55" s="188"/>
      <c r="EJ55" s="188"/>
      <c r="EK55" s="188"/>
      <c r="EL55" s="188"/>
      <c r="EM55" s="188"/>
      <c r="EN55" s="188"/>
      <c r="EO55" s="188"/>
      <c r="EP55" s="188"/>
      <c r="EQ55" s="188"/>
      <c r="ER55" s="188"/>
      <c r="ES55" s="188"/>
      <c r="ET55" s="187"/>
      <c r="EU55" s="187"/>
      <c r="EV55" s="187"/>
      <c r="EW55" s="187"/>
      <c r="EX55" s="187"/>
      <c r="EY55" s="187"/>
      <c r="EZ55" s="187"/>
      <c r="FA55" s="187"/>
      <c r="FB55" s="187"/>
      <c r="FC55" s="187"/>
      <c r="FD55" s="187"/>
      <c r="FE55" s="187"/>
      <c r="FF55" s="187"/>
    </row>
    <row r="56" spans="2:162" s="1" customFormat="1" ht="30" customHeight="1" x14ac:dyDescent="0.25">
      <c r="B56" s="277">
        <v>53</v>
      </c>
      <c r="C56" s="278">
        <v>43538</v>
      </c>
      <c r="D56" s="279" t="s">
        <v>204</v>
      </c>
      <c r="E56" s="279" t="s">
        <v>48</v>
      </c>
      <c r="F56" s="299" t="s">
        <v>284</v>
      </c>
      <c r="G56" s="287" t="s">
        <v>209</v>
      </c>
      <c r="H56" s="241" t="s">
        <v>213</v>
      </c>
      <c r="I56" s="280" t="s">
        <v>78</v>
      </c>
      <c r="J56" s="281" t="s">
        <v>330</v>
      </c>
      <c r="K56" s="280" t="s">
        <v>219</v>
      </c>
      <c r="L56" s="282">
        <v>3</v>
      </c>
      <c r="M56" s="283">
        <v>3</v>
      </c>
      <c r="N56" s="283">
        <v>3</v>
      </c>
      <c r="O56" s="284" t="s">
        <v>276</v>
      </c>
      <c r="P56" s="284">
        <v>5</v>
      </c>
      <c r="Q56" s="285" t="s">
        <v>276</v>
      </c>
      <c r="R56" s="282">
        <v>4</v>
      </c>
      <c r="S56" s="284">
        <v>5</v>
      </c>
      <c r="T56" s="283">
        <v>5</v>
      </c>
      <c r="U56" s="283">
        <v>5</v>
      </c>
      <c r="V56" s="286">
        <v>5</v>
      </c>
      <c r="W56" s="282">
        <v>4</v>
      </c>
      <c r="X56" s="283">
        <v>4</v>
      </c>
      <c r="Y56" s="283">
        <v>4</v>
      </c>
      <c r="Z56" s="284">
        <v>5</v>
      </c>
      <c r="AA56" s="283">
        <v>3</v>
      </c>
      <c r="AB56" s="283">
        <v>3</v>
      </c>
      <c r="AC56" s="286">
        <v>4</v>
      </c>
      <c r="AD56" s="282">
        <v>2</v>
      </c>
      <c r="AE56" s="286">
        <v>2</v>
      </c>
      <c r="AF56" s="282">
        <v>3</v>
      </c>
      <c r="AG56" s="283">
        <v>2</v>
      </c>
      <c r="AH56" s="283">
        <v>2</v>
      </c>
      <c r="AI56" s="284">
        <v>5</v>
      </c>
      <c r="AJ56" s="284">
        <v>5</v>
      </c>
      <c r="AK56" s="284">
        <v>5</v>
      </c>
      <c r="AL56" s="283">
        <v>3</v>
      </c>
      <c r="AM56" s="285">
        <v>5</v>
      </c>
      <c r="AN56" s="188"/>
      <c r="AO56" s="213"/>
      <c r="AP56" s="485"/>
      <c r="AQ56" s="214"/>
      <c r="AR56" s="214"/>
      <c r="AS56" s="188"/>
      <c r="AT56" s="188"/>
      <c r="AU56" s="188"/>
      <c r="AV56" s="188"/>
      <c r="AW56" s="188"/>
      <c r="AX56" s="188"/>
      <c r="AY56" s="188"/>
      <c r="AZ56" s="188"/>
      <c r="BA56" s="188"/>
      <c r="BB56" s="188"/>
      <c r="BC56" s="188"/>
      <c r="BD56" s="188"/>
      <c r="BE56" s="188"/>
      <c r="BF56" s="187"/>
      <c r="BG56" s="187"/>
      <c r="BH56" s="187"/>
      <c r="BI56" s="187"/>
      <c r="BJ56" s="187"/>
      <c r="BK56" s="187"/>
      <c r="BL56" s="187"/>
      <c r="BM56" s="187"/>
      <c r="BN56" s="187"/>
      <c r="BO56" s="187"/>
      <c r="BP56" s="187"/>
      <c r="BQ56" s="187"/>
      <c r="BR56" s="187"/>
      <c r="BS56" s="188"/>
      <c r="BT56" s="188"/>
      <c r="BU56" s="188"/>
      <c r="BV56" s="188"/>
      <c r="BW56" s="188"/>
      <c r="BX56" s="188"/>
      <c r="BY56" s="188"/>
      <c r="BZ56" s="188"/>
      <c r="CA56" s="188"/>
      <c r="CB56" s="211"/>
      <c r="CC56" s="188"/>
      <c r="CD56" s="188"/>
      <c r="CE56" s="188"/>
      <c r="CF56" s="188"/>
      <c r="CG56" s="188"/>
      <c r="CH56" s="188"/>
      <c r="CI56" s="188"/>
      <c r="CJ56" s="188"/>
      <c r="CK56" s="188"/>
      <c r="CL56" s="188"/>
      <c r="CM56" s="188"/>
      <c r="CN56" s="188"/>
      <c r="CO56" s="188"/>
      <c r="CP56" s="188"/>
      <c r="CQ56" s="188"/>
      <c r="CR56" s="188"/>
      <c r="CS56" s="188"/>
      <c r="CT56" s="188"/>
      <c r="CU56" s="188"/>
      <c r="CV56" s="188"/>
      <c r="CW56" s="188"/>
      <c r="CX56" s="188"/>
      <c r="CY56" s="188"/>
      <c r="CZ56" s="188"/>
      <c r="DA56" s="188"/>
      <c r="DB56" s="188"/>
      <c r="DC56" s="188"/>
      <c r="DD56" s="188"/>
      <c r="DE56" s="188"/>
      <c r="DF56" s="188"/>
      <c r="DG56" s="188"/>
      <c r="DH56" s="188"/>
      <c r="DI56" s="188"/>
      <c r="DJ56" s="215"/>
      <c r="DK56" s="188"/>
      <c r="DL56" s="188"/>
      <c r="DM56" s="188"/>
      <c r="DN56" s="188"/>
      <c r="DO56" s="188"/>
      <c r="DP56" s="188"/>
      <c r="DQ56" s="188"/>
      <c r="DR56" s="188"/>
      <c r="DS56" s="188"/>
      <c r="DT56" s="188"/>
      <c r="DU56" s="188"/>
      <c r="DV56" s="188"/>
      <c r="DW56" s="188"/>
      <c r="DX56" s="188"/>
      <c r="DY56" s="188"/>
      <c r="DZ56" s="188"/>
      <c r="EA56" s="188"/>
      <c r="EB56" s="188"/>
      <c r="EC56" s="188"/>
      <c r="ED56" s="188"/>
      <c r="EE56" s="188"/>
      <c r="EF56" s="188"/>
      <c r="EG56" s="188"/>
      <c r="EH56" s="188"/>
      <c r="EI56" s="188"/>
      <c r="EJ56" s="188"/>
      <c r="EK56" s="188"/>
      <c r="EL56" s="188"/>
      <c r="EM56" s="188"/>
      <c r="EN56" s="188"/>
      <c r="EO56" s="188"/>
      <c r="EP56" s="188"/>
      <c r="EQ56" s="188"/>
      <c r="ER56" s="188"/>
      <c r="ES56" s="188"/>
      <c r="ET56" s="187"/>
      <c r="EU56" s="187"/>
      <c r="EV56" s="187"/>
      <c r="EW56" s="187"/>
      <c r="EX56" s="187"/>
      <c r="EY56" s="187"/>
      <c r="EZ56" s="187"/>
      <c r="FA56" s="187"/>
      <c r="FB56" s="187"/>
      <c r="FC56" s="187"/>
      <c r="FD56" s="187"/>
      <c r="FE56" s="187"/>
      <c r="FF56" s="187"/>
    </row>
    <row r="57" spans="2:162" s="1" customFormat="1" ht="30" customHeight="1" x14ac:dyDescent="0.25">
      <c r="B57" s="277">
        <v>54</v>
      </c>
      <c r="C57" s="278">
        <v>43538</v>
      </c>
      <c r="D57" s="279" t="s">
        <v>204</v>
      </c>
      <c r="E57" s="279" t="s">
        <v>48</v>
      </c>
      <c r="F57" s="299" t="s">
        <v>284</v>
      </c>
      <c r="G57" s="287" t="s">
        <v>209</v>
      </c>
      <c r="H57" s="241" t="s">
        <v>213</v>
      </c>
      <c r="I57" s="280" t="s">
        <v>77</v>
      </c>
      <c r="J57" s="281" t="s">
        <v>338</v>
      </c>
      <c r="K57" s="280" t="s">
        <v>219</v>
      </c>
      <c r="L57" s="282">
        <v>3</v>
      </c>
      <c r="M57" s="283">
        <v>4</v>
      </c>
      <c r="N57" s="283">
        <v>3</v>
      </c>
      <c r="O57" s="284">
        <v>1</v>
      </c>
      <c r="P57" s="284">
        <v>1</v>
      </c>
      <c r="Q57" s="285">
        <v>1</v>
      </c>
      <c r="R57" s="282">
        <v>3</v>
      </c>
      <c r="S57" s="284">
        <v>5</v>
      </c>
      <c r="T57" s="283">
        <v>3</v>
      </c>
      <c r="U57" s="283">
        <v>3</v>
      </c>
      <c r="V57" s="286">
        <v>3</v>
      </c>
      <c r="W57" s="282">
        <v>3</v>
      </c>
      <c r="X57" s="283">
        <v>5</v>
      </c>
      <c r="Y57" s="283">
        <v>5</v>
      </c>
      <c r="Z57" s="284">
        <v>5</v>
      </c>
      <c r="AA57" s="283">
        <v>4</v>
      </c>
      <c r="AB57" s="283">
        <v>2</v>
      </c>
      <c r="AC57" s="286">
        <v>2</v>
      </c>
      <c r="AD57" s="282">
        <v>3</v>
      </c>
      <c r="AE57" s="286">
        <v>4</v>
      </c>
      <c r="AF57" s="282">
        <v>5</v>
      </c>
      <c r="AG57" s="283">
        <v>3</v>
      </c>
      <c r="AH57" s="283">
        <v>3</v>
      </c>
      <c r="AI57" s="284">
        <v>5</v>
      </c>
      <c r="AJ57" s="284" t="s">
        <v>276</v>
      </c>
      <c r="AK57" s="284">
        <v>5</v>
      </c>
      <c r="AL57" s="283">
        <v>3</v>
      </c>
      <c r="AM57" s="285">
        <v>5</v>
      </c>
      <c r="AN57" s="188"/>
      <c r="AO57" s="213"/>
      <c r="AP57" s="485"/>
      <c r="AQ57" s="214"/>
      <c r="AR57" s="214"/>
      <c r="AS57" s="188"/>
      <c r="AT57" s="188"/>
      <c r="AU57" s="188"/>
      <c r="AV57" s="188"/>
      <c r="AW57" s="188"/>
      <c r="AX57" s="188"/>
      <c r="AY57" s="188"/>
      <c r="AZ57" s="188"/>
      <c r="BA57" s="188"/>
      <c r="BB57" s="188"/>
      <c r="BC57" s="188"/>
      <c r="BD57" s="188"/>
      <c r="BE57" s="188"/>
      <c r="BF57" s="187"/>
      <c r="BG57" s="187"/>
      <c r="BH57" s="187"/>
      <c r="BI57" s="187"/>
      <c r="BJ57" s="187"/>
      <c r="BK57" s="187"/>
      <c r="BL57" s="187"/>
      <c r="BM57" s="187"/>
      <c r="BN57" s="187"/>
      <c r="BO57" s="187"/>
      <c r="BP57" s="187"/>
      <c r="BQ57" s="187"/>
      <c r="BR57" s="187"/>
      <c r="BS57" s="188"/>
      <c r="BT57" s="188"/>
      <c r="BU57" s="188"/>
      <c r="BV57" s="188"/>
      <c r="BW57" s="188"/>
      <c r="BX57" s="188"/>
      <c r="BY57" s="188"/>
      <c r="BZ57" s="188"/>
      <c r="CA57" s="188"/>
      <c r="CB57" s="211"/>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215"/>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c r="EO57" s="188"/>
      <c r="EP57" s="188"/>
      <c r="EQ57" s="188"/>
      <c r="ER57" s="188"/>
      <c r="ES57" s="188"/>
      <c r="ET57" s="187"/>
      <c r="EU57" s="187"/>
      <c r="EV57" s="187"/>
      <c r="EW57" s="187"/>
      <c r="EX57" s="187"/>
      <c r="EY57" s="187"/>
      <c r="EZ57" s="187"/>
      <c r="FA57" s="187"/>
      <c r="FB57" s="187"/>
      <c r="FC57" s="187"/>
      <c r="FD57" s="187"/>
      <c r="FE57" s="187"/>
      <c r="FF57" s="187"/>
    </row>
    <row r="58" spans="2:162" s="1" customFormat="1" ht="30" customHeight="1" x14ac:dyDescent="0.25">
      <c r="B58" s="277">
        <v>55</v>
      </c>
      <c r="C58" s="278">
        <v>43538</v>
      </c>
      <c r="D58" s="279" t="s">
        <v>204</v>
      </c>
      <c r="E58" s="279" t="s">
        <v>48</v>
      </c>
      <c r="F58" s="299" t="s">
        <v>284</v>
      </c>
      <c r="G58" s="287" t="s">
        <v>209</v>
      </c>
      <c r="H58" s="241" t="s">
        <v>213</v>
      </c>
      <c r="I58" s="280" t="s">
        <v>215</v>
      </c>
      <c r="J58" s="281" t="s">
        <v>344</v>
      </c>
      <c r="K58" s="280" t="s">
        <v>219</v>
      </c>
      <c r="L58" s="282">
        <v>2</v>
      </c>
      <c r="M58" s="283">
        <v>2</v>
      </c>
      <c r="N58" s="283">
        <v>3</v>
      </c>
      <c r="O58" s="284">
        <v>5</v>
      </c>
      <c r="P58" s="284">
        <v>5</v>
      </c>
      <c r="Q58" s="285">
        <v>1</v>
      </c>
      <c r="R58" s="282">
        <v>3</v>
      </c>
      <c r="S58" s="284">
        <v>5</v>
      </c>
      <c r="T58" s="283">
        <v>3</v>
      </c>
      <c r="U58" s="283">
        <v>3</v>
      </c>
      <c r="V58" s="286">
        <v>2</v>
      </c>
      <c r="W58" s="282">
        <v>4</v>
      </c>
      <c r="X58" s="283">
        <v>4</v>
      </c>
      <c r="Y58" s="283">
        <v>4</v>
      </c>
      <c r="Z58" s="284" t="s">
        <v>276</v>
      </c>
      <c r="AA58" s="283">
        <v>3</v>
      </c>
      <c r="AB58" s="283">
        <v>3</v>
      </c>
      <c r="AC58" s="286">
        <v>3</v>
      </c>
      <c r="AD58" s="282">
        <v>3</v>
      </c>
      <c r="AE58" s="286">
        <v>1</v>
      </c>
      <c r="AF58" s="282">
        <v>4</v>
      </c>
      <c r="AG58" s="283">
        <v>2</v>
      </c>
      <c r="AH58" s="283">
        <v>2</v>
      </c>
      <c r="AI58" s="284" t="s">
        <v>276</v>
      </c>
      <c r="AJ58" s="284">
        <v>1</v>
      </c>
      <c r="AK58" s="284" t="s">
        <v>276</v>
      </c>
      <c r="AL58" s="283">
        <v>4</v>
      </c>
      <c r="AM58" s="285" t="s">
        <v>276</v>
      </c>
      <c r="AN58" s="188"/>
      <c r="AO58" s="213"/>
      <c r="AP58" s="486"/>
      <c r="AQ58" s="214"/>
      <c r="AR58" s="214"/>
      <c r="AS58" s="188"/>
      <c r="AT58" s="188"/>
      <c r="AU58" s="188"/>
      <c r="AV58" s="188"/>
      <c r="AW58" s="188"/>
      <c r="AX58" s="188"/>
      <c r="AY58" s="188"/>
      <c r="AZ58" s="188"/>
      <c r="BA58" s="188"/>
      <c r="BB58" s="188"/>
      <c r="BC58" s="188"/>
      <c r="BD58" s="188"/>
      <c r="BE58" s="188"/>
      <c r="BF58" s="187"/>
      <c r="BG58" s="187"/>
      <c r="BH58" s="187"/>
      <c r="BI58" s="187"/>
      <c r="BJ58" s="187"/>
      <c r="BK58" s="187"/>
      <c r="BL58" s="187"/>
      <c r="BM58" s="187"/>
      <c r="BN58" s="187"/>
      <c r="BO58" s="187"/>
      <c r="BP58" s="187"/>
      <c r="BQ58" s="187"/>
      <c r="BR58" s="187"/>
      <c r="BS58" s="188"/>
      <c r="BT58" s="188"/>
      <c r="BU58" s="188"/>
      <c r="BV58" s="188"/>
      <c r="BW58" s="188"/>
      <c r="BX58" s="188"/>
      <c r="BY58" s="188"/>
      <c r="BZ58" s="188"/>
      <c r="CA58" s="188"/>
      <c r="CB58" s="211"/>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215"/>
      <c r="DK58" s="188"/>
      <c r="DL58" s="188"/>
      <c r="DM58" s="188"/>
      <c r="DN58" s="188"/>
      <c r="DO58" s="188"/>
      <c r="DP58" s="188"/>
      <c r="DQ58" s="188"/>
      <c r="DR58" s="188"/>
      <c r="DS58" s="188"/>
      <c r="DT58" s="188"/>
      <c r="DU58" s="188"/>
      <c r="DV58" s="188"/>
      <c r="DW58" s="188"/>
      <c r="DX58" s="188"/>
      <c r="DY58" s="188"/>
      <c r="DZ58" s="188"/>
      <c r="EA58" s="188"/>
      <c r="EB58" s="188"/>
      <c r="EC58" s="188"/>
      <c r="ED58" s="188"/>
      <c r="EE58" s="188"/>
      <c r="EF58" s="188"/>
      <c r="EG58" s="188"/>
      <c r="EH58" s="188"/>
      <c r="EI58" s="188"/>
      <c r="EJ58" s="188"/>
      <c r="EK58" s="188"/>
      <c r="EL58" s="188"/>
      <c r="EM58" s="188"/>
      <c r="EN58" s="188"/>
      <c r="EO58" s="188"/>
      <c r="EP58" s="188"/>
      <c r="EQ58" s="188"/>
      <c r="ER58" s="188"/>
      <c r="ES58" s="188"/>
      <c r="ET58" s="187"/>
      <c r="EU58" s="187"/>
      <c r="EV58" s="187"/>
      <c r="EW58" s="187"/>
      <c r="EX58" s="187"/>
      <c r="EY58" s="187"/>
      <c r="EZ58" s="187"/>
      <c r="FA58" s="187"/>
      <c r="FB58" s="187"/>
      <c r="FC58" s="187"/>
      <c r="FD58" s="187"/>
      <c r="FE58" s="187"/>
      <c r="FF58" s="187"/>
    </row>
    <row r="59" spans="2:162" s="1" customFormat="1" ht="30" customHeight="1" x14ac:dyDescent="0.25">
      <c r="B59" s="277">
        <v>56</v>
      </c>
      <c r="C59" s="278">
        <v>43538</v>
      </c>
      <c r="D59" s="279" t="s">
        <v>205</v>
      </c>
      <c r="E59" s="279" t="s">
        <v>48</v>
      </c>
      <c r="F59" s="299" t="s">
        <v>210</v>
      </c>
      <c r="G59" s="264" t="s">
        <v>46</v>
      </c>
      <c r="H59" s="241" t="s">
        <v>214</v>
      </c>
      <c r="I59" s="280" t="e">
        <v>#N/A</v>
      </c>
      <c r="J59" s="281" t="e">
        <v>#N/A</v>
      </c>
      <c r="K59" s="280" t="s">
        <v>220</v>
      </c>
      <c r="L59" s="282">
        <v>5</v>
      </c>
      <c r="M59" s="283">
        <v>5</v>
      </c>
      <c r="N59" s="283">
        <v>6</v>
      </c>
      <c r="O59" s="284" t="s">
        <v>276</v>
      </c>
      <c r="P59" s="284" t="s">
        <v>276</v>
      </c>
      <c r="Q59" s="285" t="s">
        <v>276</v>
      </c>
      <c r="R59" s="282">
        <v>5</v>
      </c>
      <c r="S59" s="284">
        <v>1</v>
      </c>
      <c r="T59" s="283">
        <v>4</v>
      </c>
      <c r="U59" s="283">
        <v>4</v>
      </c>
      <c r="V59" s="286">
        <v>5</v>
      </c>
      <c r="W59" s="282">
        <v>5</v>
      </c>
      <c r="X59" s="283">
        <v>5</v>
      </c>
      <c r="Y59" s="283">
        <v>5</v>
      </c>
      <c r="Z59" s="284" t="s">
        <v>276</v>
      </c>
      <c r="AA59" s="283">
        <v>5</v>
      </c>
      <c r="AB59" s="283">
        <v>5</v>
      </c>
      <c r="AC59" s="286">
        <v>5</v>
      </c>
      <c r="AD59" s="282">
        <v>5</v>
      </c>
      <c r="AE59" s="286">
        <v>5</v>
      </c>
      <c r="AF59" s="282">
        <v>5</v>
      </c>
      <c r="AG59" s="283">
        <v>5</v>
      </c>
      <c r="AH59" s="283">
        <v>5</v>
      </c>
      <c r="AI59" s="284">
        <v>5</v>
      </c>
      <c r="AJ59" s="284">
        <v>5</v>
      </c>
      <c r="AK59" s="284">
        <v>5</v>
      </c>
      <c r="AL59" s="283">
        <v>5</v>
      </c>
      <c r="AM59" s="285">
        <v>5</v>
      </c>
      <c r="AN59" s="188"/>
      <c r="AO59" s="213"/>
      <c r="AP59" s="485"/>
      <c r="AQ59" s="214"/>
      <c r="AR59" s="214"/>
      <c r="AS59" s="188"/>
      <c r="AT59" s="188"/>
      <c r="AU59" s="188"/>
      <c r="AV59" s="188"/>
      <c r="AW59" s="188"/>
      <c r="AX59" s="188"/>
      <c r="AY59" s="188"/>
      <c r="AZ59" s="188"/>
      <c r="BA59" s="188"/>
      <c r="BB59" s="188"/>
      <c r="BC59" s="188"/>
      <c r="BD59" s="188"/>
      <c r="BE59" s="188"/>
      <c r="BF59" s="187"/>
      <c r="BG59" s="187"/>
      <c r="BH59" s="187"/>
      <c r="BI59" s="187"/>
      <c r="BJ59" s="187"/>
      <c r="BK59" s="187"/>
      <c r="BL59" s="187"/>
      <c r="BM59" s="187"/>
      <c r="BN59" s="187"/>
      <c r="BO59" s="187"/>
      <c r="BP59" s="187"/>
      <c r="BQ59" s="187"/>
      <c r="BR59" s="187"/>
      <c r="BS59" s="188"/>
      <c r="BT59" s="188"/>
      <c r="BU59" s="188"/>
      <c r="BV59" s="188"/>
      <c r="BW59" s="188"/>
      <c r="BX59" s="188"/>
      <c r="BY59" s="188"/>
      <c r="BZ59" s="188"/>
      <c r="CA59" s="188"/>
      <c r="CB59" s="211"/>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215"/>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88"/>
      <c r="EI59" s="188"/>
      <c r="EJ59" s="188"/>
      <c r="EK59" s="188"/>
      <c r="EL59" s="188"/>
      <c r="EM59" s="188"/>
      <c r="EN59" s="188"/>
      <c r="EO59" s="188"/>
      <c r="EP59" s="188"/>
      <c r="EQ59" s="188"/>
      <c r="ER59" s="188"/>
      <c r="ES59" s="188"/>
      <c r="ET59" s="187"/>
      <c r="EU59" s="187"/>
      <c r="EV59" s="187"/>
      <c r="EW59" s="187"/>
      <c r="EX59" s="187"/>
      <c r="EY59" s="187"/>
      <c r="EZ59" s="187"/>
      <c r="FA59" s="187"/>
      <c r="FB59" s="187"/>
      <c r="FC59" s="187"/>
      <c r="FD59" s="187"/>
      <c r="FE59" s="187"/>
      <c r="FF59" s="187"/>
    </row>
    <row r="60" spans="2:162" s="1" customFormat="1" ht="30" customHeight="1" x14ac:dyDescent="0.25">
      <c r="B60" s="277">
        <v>57</v>
      </c>
      <c r="C60" s="278">
        <v>43538</v>
      </c>
      <c r="D60" s="279" t="s">
        <v>204</v>
      </c>
      <c r="E60" s="279" t="s">
        <v>48</v>
      </c>
      <c r="F60" s="299" t="s">
        <v>25</v>
      </c>
      <c r="G60" s="264" t="s">
        <v>140</v>
      </c>
      <c r="H60" s="241" t="s">
        <v>214</v>
      </c>
      <c r="I60" s="280" t="s">
        <v>69</v>
      </c>
      <c r="J60" s="281" t="s">
        <v>345</v>
      </c>
      <c r="K60" s="280" t="s">
        <v>220</v>
      </c>
      <c r="L60" s="282">
        <v>3</v>
      </c>
      <c r="M60" s="283">
        <v>1</v>
      </c>
      <c r="N60" s="283">
        <v>1</v>
      </c>
      <c r="O60" s="284">
        <v>5</v>
      </c>
      <c r="P60" s="284">
        <v>1</v>
      </c>
      <c r="Q60" s="285">
        <v>1</v>
      </c>
      <c r="R60" s="282">
        <v>5</v>
      </c>
      <c r="S60" s="284">
        <v>1</v>
      </c>
      <c r="T60" s="283">
        <v>4</v>
      </c>
      <c r="U60" s="283">
        <v>4</v>
      </c>
      <c r="V60" s="286">
        <v>4</v>
      </c>
      <c r="W60" s="282">
        <v>5</v>
      </c>
      <c r="X60" s="283">
        <v>5</v>
      </c>
      <c r="Y60" s="283">
        <v>5</v>
      </c>
      <c r="Z60" s="284">
        <v>5</v>
      </c>
      <c r="AA60" s="283">
        <v>4</v>
      </c>
      <c r="AB60" s="283">
        <v>3</v>
      </c>
      <c r="AC60" s="286">
        <v>3</v>
      </c>
      <c r="AD60" s="282">
        <v>4</v>
      </c>
      <c r="AE60" s="286">
        <v>3</v>
      </c>
      <c r="AF60" s="282">
        <v>4</v>
      </c>
      <c r="AG60" s="283">
        <v>4</v>
      </c>
      <c r="AH60" s="283">
        <v>4</v>
      </c>
      <c r="AI60" s="284">
        <v>5</v>
      </c>
      <c r="AJ60" s="284">
        <v>5</v>
      </c>
      <c r="AK60" s="284" t="s">
        <v>276</v>
      </c>
      <c r="AL60" s="283">
        <v>4</v>
      </c>
      <c r="AM60" s="285">
        <v>5</v>
      </c>
      <c r="AN60" s="188"/>
      <c r="AO60" s="213"/>
      <c r="AP60" s="486"/>
      <c r="AQ60" s="214"/>
      <c r="AR60" s="214"/>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211"/>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215"/>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c r="EO60" s="188"/>
      <c r="EP60" s="188"/>
      <c r="EQ60" s="188"/>
      <c r="ER60" s="188"/>
      <c r="ES60" s="188"/>
      <c r="ET60" s="187"/>
      <c r="EU60" s="187"/>
      <c r="EV60" s="187"/>
      <c r="EW60" s="187"/>
      <c r="EX60" s="187"/>
      <c r="EY60" s="187"/>
      <c r="EZ60" s="187"/>
      <c r="FA60" s="187"/>
      <c r="FB60" s="187"/>
      <c r="FC60" s="187"/>
      <c r="FD60" s="187"/>
      <c r="FE60" s="187"/>
      <c r="FF60" s="187"/>
    </row>
    <row r="61" spans="2:162" s="1" customFormat="1" ht="30" customHeight="1" x14ac:dyDescent="0.25">
      <c r="B61" s="277">
        <v>59</v>
      </c>
      <c r="C61" s="278">
        <v>43538</v>
      </c>
      <c r="D61" s="279" t="s">
        <v>204</v>
      </c>
      <c r="E61" s="279" t="s">
        <v>48</v>
      </c>
      <c r="F61" s="299" t="s">
        <v>25</v>
      </c>
      <c r="G61" s="264" t="s">
        <v>140</v>
      </c>
      <c r="H61" s="241" t="s">
        <v>214</v>
      </c>
      <c r="I61" s="280" t="s">
        <v>58</v>
      </c>
      <c r="J61" s="281" t="s">
        <v>323</v>
      </c>
      <c r="K61" s="280" t="s">
        <v>220</v>
      </c>
      <c r="L61" s="282">
        <v>2</v>
      </c>
      <c r="M61" s="283">
        <v>3</v>
      </c>
      <c r="N61" s="283">
        <v>3</v>
      </c>
      <c r="O61" s="284" t="s">
        <v>276</v>
      </c>
      <c r="P61" s="284" t="s">
        <v>276</v>
      </c>
      <c r="Q61" s="285">
        <v>1</v>
      </c>
      <c r="R61" s="282">
        <v>3</v>
      </c>
      <c r="S61" s="284">
        <v>1</v>
      </c>
      <c r="T61" s="283">
        <v>2</v>
      </c>
      <c r="U61" s="283">
        <v>4</v>
      </c>
      <c r="V61" s="286">
        <v>2</v>
      </c>
      <c r="W61" s="282">
        <v>3</v>
      </c>
      <c r="X61" s="283">
        <v>3</v>
      </c>
      <c r="Y61" s="283">
        <v>5</v>
      </c>
      <c r="Z61" s="284">
        <v>5</v>
      </c>
      <c r="AA61" s="283">
        <v>5</v>
      </c>
      <c r="AB61" s="283">
        <v>4</v>
      </c>
      <c r="AC61" s="286">
        <v>3</v>
      </c>
      <c r="AD61" s="282">
        <v>3</v>
      </c>
      <c r="AE61" s="286">
        <v>2</v>
      </c>
      <c r="AF61" s="282">
        <v>5</v>
      </c>
      <c r="AG61" s="283">
        <v>5</v>
      </c>
      <c r="AH61" s="283">
        <v>2</v>
      </c>
      <c r="AI61" s="284">
        <v>5</v>
      </c>
      <c r="AJ61" s="284" t="s">
        <v>276</v>
      </c>
      <c r="AK61" s="284">
        <v>1</v>
      </c>
      <c r="AL61" s="283">
        <v>4</v>
      </c>
      <c r="AM61" s="285">
        <v>5</v>
      </c>
      <c r="AN61" s="188"/>
      <c r="AO61" s="213"/>
      <c r="AP61" s="486"/>
      <c r="AQ61" s="214"/>
      <c r="AR61" s="214"/>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211"/>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215"/>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88"/>
      <c r="ET61" s="187"/>
      <c r="EU61" s="187"/>
      <c r="EV61" s="187"/>
      <c r="EW61" s="187"/>
      <c r="EX61" s="187"/>
      <c r="EY61" s="187"/>
      <c r="EZ61" s="187"/>
      <c r="FA61" s="187"/>
      <c r="FB61" s="187"/>
      <c r="FC61" s="187"/>
      <c r="FD61" s="187"/>
      <c r="FE61" s="187"/>
      <c r="FF61" s="187"/>
    </row>
    <row r="62" spans="2:162" s="1" customFormat="1" ht="30" customHeight="1" x14ac:dyDescent="0.25">
      <c r="B62" s="277">
        <v>60</v>
      </c>
      <c r="C62" s="278">
        <v>43538</v>
      </c>
      <c r="D62" s="279" t="s">
        <v>204</v>
      </c>
      <c r="E62" s="279" t="s">
        <v>48</v>
      </c>
      <c r="F62" s="299" t="s">
        <v>25</v>
      </c>
      <c r="G62" s="264" t="s">
        <v>140</v>
      </c>
      <c r="H62" s="241" t="s">
        <v>214</v>
      </c>
      <c r="I62" s="280" t="s">
        <v>64</v>
      </c>
      <c r="J62" s="281" t="s">
        <v>85</v>
      </c>
      <c r="K62" s="280" t="s">
        <v>220</v>
      </c>
      <c r="L62" s="282">
        <v>4</v>
      </c>
      <c r="M62" s="283">
        <v>4</v>
      </c>
      <c r="N62" s="283">
        <v>2</v>
      </c>
      <c r="O62" s="284">
        <v>5</v>
      </c>
      <c r="P62" s="284">
        <v>1</v>
      </c>
      <c r="Q62" s="285">
        <v>1</v>
      </c>
      <c r="R62" s="282">
        <v>4</v>
      </c>
      <c r="S62" s="284">
        <v>5</v>
      </c>
      <c r="T62" s="283">
        <v>4</v>
      </c>
      <c r="U62" s="283">
        <v>4</v>
      </c>
      <c r="V62" s="286">
        <v>6</v>
      </c>
      <c r="W62" s="282">
        <v>4</v>
      </c>
      <c r="X62" s="283">
        <v>5</v>
      </c>
      <c r="Y62" s="283">
        <v>5</v>
      </c>
      <c r="Z62" s="284">
        <v>5</v>
      </c>
      <c r="AA62" s="283">
        <v>4</v>
      </c>
      <c r="AB62" s="283">
        <v>4</v>
      </c>
      <c r="AC62" s="286">
        <v>4</v>
      </c>
      <c r="AD62" s="282">
        <v>4</v>
      </c>
      <c r="AE62" s="286">
        <v>4</v>
      </c>
      <c r="AF62" s="282">
        <v>5</v>
      </c>
      <c r="AG62" s="283">
        <v>5</v>
      </c>
      <c r="AH62" s="283">
        <v>4</v>
      </c>
      <c r="AI62" s="284">
        <v>5</v>
      </c>
      <c r="AJ62" s="284" t="s">
        <v>276</v>
      </c>
      <c r="AK62" s="284">
        <v>5</v>
      </c>
      <c r="AL62" s="283">
        <v>4</v>
      </c>
      <c r="AM62" s="285">
        <v>5</v>
      </c>
      <c r="AN62" s="188"/>
      <c r="AO62" s="213"/>
      <c r="AP62" s="486"/>
      <c r="AQ62" s="214"/>
      <c r="AR62" s="214"/>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211"/>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215"/>
      <c r="DK62" s="188"/>
      <c r="DL62" s="188"/>
      <c r="DM62" s="188"/>
      <c r="DN62" s="188"/>
      <c r="DO62" s="188"/>
      <c r="DP62" s="188"/>
      <c r="DQ62" s="188"/>
      <c r="DR62" s="188"/>
      <c r="DS62" s="188"/>
      <c r="DT62" s="188"/>
      <c r="DU62" s="188"/>
      <c r="DV62" s="188"/>
      <c r="DW62" s="188"/>
      <c r="DX62" s="188"/>
      <c r="DY62" s="188"/>
      <c r="DZ62" s="188"/>
      <c r="EA62" s="188"/>
      <c r="EB62" s="188"/>
      <c r="EC62" s="188"/>
      <c r="ED62" s="188"/>
      <c r="EE62" s="188"/>
      <c r="EF62" s="188"/>
      <c r="EG62" s="188"/>
      <c r="EH62" s="188"/>
      <c r="EI62" s="188"/>
      <c r="EJ62" s="188"/>
      <c r="EK62" s="188"/>
      <c r="EL62" s="188"/>
      <c r="EM62" s="188"/>
      <c r="EN62" s="188"/>
      <c r="EO62" s="188"/>
      <c r="EP62" s="188"/>
      <c r="EQ62" s="188"/>
      <c r="ER62" s="188"/>
      <c r="ES62" s="188"/>
      <c r="ET62" s="187"/>
      <c r="EU62" s="187"/>
      <c r="EV62" s="187"/>
      <c r="EW62" s="187"/>
      <c r="EX62" s="187"/>
      <c r="EY62" s="187"/>
      <c r="EZ62" s="187"/>
      <c r="FA62" s="187"/>
      <c r="FB62" s="187"/>
      <c r="FC62" s="187"/>
      <c r="FD62" s="187"/>
      <c r="FE62" s="187"/>
      <c r="FF62" s="187"/>
    </row>
    <row r="63" spans="2:162" s="1" customFormat="1" ht="30" customHeight="1" x14ac:dyDescent="0.25">
      <c r="B63" s="277">
        <v>61</v>
      </c>
      <c r="C63" s="278">
        <v>43539</v>
      </c>
      <c r="D63" s="279" t="s">
        <v>204</v>
      </c>
      <c r="E63" s="279" t="s">
        <v>49</v>
      </c>
      <c r="F63" s="299" t="s">
        <v>25</v>
      </c>
      <c r="G63" s="264" t="s">
        <v>140</v>
      </c>
      <c r="H63" s="241" t="s">
        <v>214</v>
      </c>
      <c r="I63" s="280" t="s">
        <v>57</v>
      </c>
      <c r="J63" s="281" t="s">
        <v>83</v>
      </c>
      <c r="K63" s="280" t="s">
        <v>220</v>
      </c>
      <c r="L63" s="282">
        <v>3</v>
      </c>
      <c r="M63" s="283">
        <v>4</v>
      </c>
      <c r="N63" s="283">
        <v>3</v>
      </c>
      <c r="O63" s="284">
        <v>5</v>
      </c>
      <c r="P63" s="284">
        <v>1</v>
      </c>
      <c r="Q63" s="285">
        <v>1</v>
      </c>
      <c r="R63" s="282">
        <v>2</v>
      </c>
      <c r="S63" s="284">
        <v>1</v>
      </c>
      <c r="T63" s="283">
        <v>3</v>
      </c>
      <c r="U63" s="283">
        <v>2</v>
      </c>
      <c r="V63" s="286">
        <v>2</v>
      </c>
      <c r="W63" s="282">
        <v>3</v>
      </c>
      <c r="X63" s="283">
        <v>3</v>
      </c>
      <c r="Y63" s="283">
        <v>3</v>
      </c>
      <c r="Z63" s="284">
        <v>1</v>
      </c>
      <c r="AA63" s="283">
        <v>2</v>
      </c>
      <c r="AB63" s="283">
        <v>2</v>
      </c>
      <c r="AC63" s="286">
        <v>2</v>
      </c>
      <c r="AD63" s="282">
        <v>3</v>
      </c>
      <c r="AE63" s="286">
        <v>2</v>
      </c>
      <c r="AF63" s="282">
        <v>3</v>
      </c>
      <c r="AG63" s="283">
        <v>3</v>
      </c>
      <c r="AH63" s="283">
        <v>2</v>
      </c>
      <c r="AI63" s="284">
        <v>5</v>
      </c>
      <c r="AJ63" s="284">
        <v>1</v>
      </c>
      <c r="AK63" s="284">
        <v>5</v>
      </c>
      <c r="AL63" s="283">
        <v>3</v>
      </c>
      <c r="AM63" s="285">
        <v>1</v>
      </c>
      <c r="AN63" s="188"/>
      <c r="AO63" s="213"/>
      <c r="AP63" s="486"/>
      <c r="AQ63" s="214"/>
      <c r="AR63" s="214"/>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8"/>
      <c r="BU63" s="188"/>
      <c r="BV63" s="188"/>
      <c r="BW63" s="188"/>
      <c r="BX63" s="188"/>
      <c r="BY63" s="188"/>
      <c r="BZ63" s="188"/>
      <c r="CA63" s="188"/>
      <c r="CB63" s="211"/>
      <c r="CC63" s="188"/>
      <c r="CD63" s="188"/>
      <c r="CE63" s="188"/>
      <c r="CF63" s="188"/>
      <c r="CG63" s="188"/>
      <c r="CH63" s="188"/>
      <c r="CI63" s="188"/>
      <c r="CJ63" s="188"/>
      <c r="CK63" s="188"/>
      <c r="CL63" s="188"/>
      <c r="CM63" s="188"/>
      <c r="CN63" s="188"/>
      <c r="CO63" s="188"/>
      <c r="CP63" s="188"/>
      <c r="CQ63" s="188"/>
      <c r="CR63" s="188"/>
      <c r="CS63" s="188"/>
      <c r="CT63" s="188"/>
      <c r="CU63" s="188"/>
      <c r="CV63" s="188"/>
      <c r="CW63" s="188"/>
      <c r="CX63" s="188"/>
      <c r="CY63" s="188"/>
      <c r="CZ63" s="188"/>
      <c r="DA63" s="188"/>
      <c r="DB63" s="188"/>
      <c r="DC63" s="188"/>
      <c r="DD63" s="188"/>
      <c r="DE63" s="188"/>
      <c r="DF63" s="188"/>
      <c r="DG63" s="188"/>
      <c r="DH63" s="188"/>
      <c r="DI63" s="188"/>
      <c r="DJ63" s="215"/>
      <c r="DK63" s="188"/>
      <c r="DL63" s="188"/>
      <c r="DM63" s="188"/>
      <c r="DN63" s="188"/>
      <c r="DO63" s="188"/>
      <c r="DP63" s="188"/>
      <c r="DQ63" s="188"/>
      <c r="DR63" s="188"/>
      <c r="DS63" s="188"/>
      <c r="DT63" s="188"/>
      <c r="DU63" s="188"/>
      <c r="DV63" s="188"/>
      <c r="DW63" s="188"/>
      <c r="DX63" s="188"/>
      <c r="DY63" s="188"/>
      <c r="DZ63" s="188"/>
      <c r="EA63" s="188"/>
      <c r="EB63" s="188"/>
      <c r="EC63" s="188"/>
      <c r="ED63" s="188"/>
      <c r="EE63" s="188"/>
      <c r="EF63" s="188"/>
      <c r="EG63" s="188"/>
      <c r="EH63" s="188"/>
      <c r="EI63" s="188"/>
      <c r="EJ63" s="188"/>
      <c r="EK63" s="188"/>
      <c r="EL63" s="188"/>
      <c r="EM63" s="188"/>
      <c r="EN63" s="188"/>
      <c r="EO63" s="188"/>
      <c r="EP63" s="188"/>
      <c r="EQ63" s="188"/>
      <c r="ER63" s="188"/>
      <c r="ES63" s="188"/>
      <c r="ET63" s="187"/>
      <c r="EU63" s="187"/>
      <c r="EV63" s="187"/>
      <c r="EW63" s="187"/>
      <c r="EX63" s="187"/>
      <c r="EY63" s="187"/>
      <c r="EZ63" s="187"/>
      <c r="FA63" s="187"/>
      <c r="FB63" s="187"/>
      <c r="FC63" s="187"/>
      <c r="FD63" s="187"/>
      <c r="FE63" s="187"/>
      <c r="FF63" s="187"/>
    </row>
    <row r="64" spans="2:162" s="1" customFormat="1" ht="30" customHeight="1" x14ac:dyDescent="0.25">
      <c r="B64" s="277">
        <v>62</v>
      </c>
      <c r="C64" s="278"/>
      <c r="D64" s="279"/>
      <c r="E64" s="279" t="s">
        <v>276</v>
      </c>
      <c r="F64" s="299"/>
      <c r="G64" s="264"/>
      <c r="H64" s="241"/>
      <c r="I64" s="280" t="s">
        <v>72</v>
      </c>
      <c r="J64" s="281" t="s">
        <v>346</v>
      </c>
      <c r="K64" s="280" t="s">
        <v>220</v>
      </c>
      <c r="L64" s="282"/>
      <c r="M64" s="283"/>
      <c r="N64" s="283"/>
      <c r="O64" s="284" t="s">
        <v>276</v>
      </c>
      <c r="P64" s="284" t="s">
        <v>276</v>
      </c>
      <c r="Q64" s="285" t="s">
        <v>276</v>
      </c>
      <c r="R64" s="282"/>
      <c r="S64" s="284" t="s">
        <v>276</v>
      </c>
      <c r="T64" s="283"/>
      <c r="U64" s="283"/>
      <c r="V64" s="286"/>
      <c r="W64" s="282"/>
      <c r="X64" s="283"/>
      <c r="Y64" s="283"/>
      <c r="Z64" s="284" t="s">
        <v>276</v>
      </c>
      <c r="AA64" s="283"/>
      <c r="AB64" s="283"/>
      <c r="AC64" s="286"/>
      <c r="AD64" s="282"/>
      <c r="AE64" s="286"/>
      <c r="AF64" s="282"/>
      <c r="AG64" s="283"/>
      <c r="AH64" s="283"/>
      <c r="AI64" s="284" t="s">
        <v>276</v>
      </c>
      <c r="AJ64" s="284" t="s">
        <v>276</v>
      </c>
      <c r="AK64" s="284" t="s">
        <v>276</v>
      </c>
      <c r="AL64" s="283"/>
      <c r="AM64" s="285" t="s">
        <v>276</v>
      </c>
      <c r="AN64" s="188"/>
      <c r="AO64" s="213"/>
      <c r="AP64" s="486"/>
      <c r="AQ64" s="214"/>
      <c r="AR64" s="214"/>
      <c r="AS64" s="188"/>
      <c r="AT64" s="188"/>
      <c r="AU64" s="188"/>
      <c r="AV64" s="188"/>
      <c r="AW64" s="188"/>
      <c r="AX64" s="188"/>
      <c r="AY64" s="188"/>
      <c r="AZ64" s="188"/>
      <c r="BA64" s="188"/>
      <c r="BB64" s="188"/>
      <c r="BC64" s="188"/>
      <c r="BD64" s="188"/>
      <c r="BE64" s="188"/>
      <c r="BF64" s="188"/>
      <c r="BG64" s="188"/>
      <c r="BH64" s="188"/>
      <c r="BI64" s="188"/>
      <c r="BJ64" s="188"/>
      <c r="BK64" s="188"/>
      <c r="BL64" s="188"/>
      <c r="BM64" s="188"/>
      <c r="BN64" s="188"/>
      <c r="BO64" s="188"/>
      <c r="BP64" s="188"/>
      <c r="BQ64" s="188"/>
      <c r="BR64" s="188"/>
      <c r="BS64" s="188"/>
      <c r="BT64" s="188"/>
      <c r="BU64" s="188"/>
      <c r="BV64" s="188"/>
      <c r="BW64" s="188"/>
      <c r="BX64" s="188"/>
      <c r="BY64" s="188"/>
      <c r="BZ64" s="188"/>
      <c r="CA64" s="188"/>
      <c r="CB64" s="211"/>
      <c r="CC64" s="188"/>
      <c r="CD64" s="188"/>
      <c r="CE64" s="188"/>
      <c r="CF64" s="188"/>
      <c r="CG64" s="188"/>
      <c r="CH64" s="188"/>
      <c r="CI64" s="188"/>
      <c r="CJ64" s="188"/>
      <c r="CK64" s="188"/>
      <c r="CL64" s="188"/>
      <c r="CM64" s="188"/>
      <c r="CN64" s="188"/>
      <c r="CO64" s="188"/>
      <c r="CP64" s="188"/>
      <c r="CQ64" s="188"/>
      <c r="CR64" s="188"/>
      <c r="CS64" s="188"/>
      <c r="CT64" s="188"/>
      <c r="CU64" s="188"/>
      <c r="CV64" s="188"/>
      <c r="CW64" s="188"/>
      <c r="CX64" s="188"/>
      <c r="CY64" s="188"/>
      <c r="CZ64" s="188"/>
      <c r="DA64" s="188"/>
      <c r="DB64" s="188"/>
      <c r="DC64" s="188"/>
      <c r="DD64" s="188"/>
      <c r="DE64" s="188"/>
      <c r="DF64" s="188"/>
      <c r="DG64" s="188"/>
      <c r="DH64" s="188"/>
      <c r="DI64" s="188"/>
      <c r="DJ64" s="215"/>
      <c r="DK64" s="188"/>
      <c r="DL64" s="188"/>
      <c r="DM64" s="188"/>
      <c r="DN64" s="188"/>
      <c r="DO64" s="188"/>
      <c r="DP64" s="188"/>
      <c r="DQ64" s="188"/>
      <c r="DR64" s="188"/>
      <c r="DS64" s="188"/>
      <c r="DT64" s="188"/>
      <c r="DU64" s="188"/>
      <c r="DV64" s="188"/>
      <c r="DW64" s="188"/>
      <c r="DX64" s="188"/>
      <c r="DY64" s="188"/>
      <c r="DZ64" s="188"/>
      <c r="EA64" s="188"/>
      <c r="EB64" s="188"/>
      <c r="EC64" s="188"/>
      <c r="ED64" s="188"/>
      <c r="EE64" s="188"/>
      <c r="EF64" s="188"/>
      <c r="EG64" s="188"/>
      <c r="EH64" s="188"/>
      <c r="EI64" s="188"/>
      <c r="EJ64" s="188"/>
      <c r="EK64" s="188"/>
      <c r="EL64" s="188"/>
      <c r="EM64" s="188"/>
      <c r="EN64" s="188"/>
      <c r="EO64" s="188"/>
      <c r="EP64" s="188"/>
      <c r="EQ64" s="188"/>
      <c r="ER64" s="188"/>
      <c r="ES64" s="188"/>
      <c r="ET64" s="187"/>
      <c r="EU64" s="187"/>
      <c r="EV64" s="187"/>
      <c r="EW64" s="187"/>
      <c r="EX64" s="187"/>
      <c r="EY64" s="187"/>
      <c r="EZ64" s="187"/>
      <c r="FA64" s="187"/>
      <c r="FB64" s="187"/>
      <c r="FC64" s="187"/>
      <c r="FD64" s="187"/>
      <c r="FE64" s="187"/>
      <c r="FF64" s="187"/>
    </row>
    <row r="65" spans="2:162" s="1" customFormat="1" ht="30" customHeight="1" x14ac:dyDescent="0.25">
      <c r="B65" s="277">
        <v>63</v>
      </c>
      <c r="C65" s="278"/>
      <c r="D65" s="279"/>
      <c r="E65" s="279" t="s">
        <v>276</v>
      </c>
      <c r="F65" s="299"/>
      <c r="G65" s="287"/>
      <c r="H65" s="241"/>
      <c r="I65" s="280" t="s">
        <v>66</v>
      </c>
      <c r="J65" s="281" t="s">
        <v>340</v>
      </c>
      <c r="K65" s="280" t="s">
        <v>219</v>
      </c>
      <c r="L65" s="282"/>
      <c r="M65" s="283"/>
      <c r="N65" s="283"/>
      <c r="O65" s="284" t="s">
        <v>276</v>
      </c>
      <c r="P65" s="284" t="s">
        <v>276</v>
      </c>
      <c r="Q65" s="285" t="s">
        <v>276</v>
      </c>
      <c r="R65" s="282"/>
      <c r="S65" s="284" t="s">
        <v>276</v>
      </c>
      <c r="T65" s="283"/>
      <c r="U65" s="283"/>
      <c r="V65" s="286"/>
      <c r="W65" s="282"/>
      <c r="X65" s="283"/>
      <c r="Y65" s="283"/>
      <c r="Z65" s="284" t="s">
        <v>276</v>
      </c>
      <c r="AA65" s="283"/>
      <c r="AB65" s="283"/>
      <c r="AC65" s="286"/>
      <c r="AD65" s="282"/>
      <c r="AE65" s="286"/>
      <c r="AF65" s="282"/>
      <c r="AG65" s="283"/>
      <c r="AH65" s="283"/>
      <c r="AI65" s="284" t="s">
        <v>276</v>
      </c>
      <c r="AJ65" s="284" t="s">
        <v>276</v>
      </c>
      <c r="AK65" s="284" t="s">
        <v>276</v>
      </c>
      <c r="AL65" s="283"/>
      <c r="AM65" s="285" t="s">
        <v>276</v>
      </c>
      <c r="AN65" s="188"/>
      <c r="AO65" s="213"/>
      <c r="AP65" s="486"/>
      <c r="AQ65" s="214"/>
      <c r="AR65" s="214"/>
      <c r="AS65" s="188"/>
      <c r="AT65" s="188"/>
      <c r="AU65" s="188"/>
      <c r="AV65" s="188"/>
      <c r="AW65" s="188"/>
      <c r="AX65" s="188"/>
      <c r="AY65" s="188"/>
      <c r="AZ65" s="188"/>
      <c r="BA65" s="188"/>
      <c r="BB65" s="188"/>
      <c r="BC65" s="188"/>
      <c r="BD65" s="188"/>
      <c r="BE65" s="188"/>
      <c r="BF65" s="188"/>
      <c r="BG65" s="188"/>
      <c r="BH65" s="188"/>
      <c r="BI65" s="188"/>
      <c r="BJ65" s="188"/>
      <c r="BK65" s="188"/>
      <c r="BL65" s="188"/>
      <c r="BM65" s="188"/>
      <c r="BN65" s="188"/>
      <c r="BO65" s="188"/>
      <c r="BP65" s="188"/>
      <c r="BQ65" s="188"/>
      <c r="BR65" s="188"/>
      <c r="BS65" s="188"/>
      <c r="BT65" s="188"/>
      <c r="BU65" s="188"/>
      <c r="BV65" s="188"/>
      <c r="BW65" s="188"/>
      <c r="BX65" s="188"/>
      <c r="BY65" s="188"/>
      <c r="BZ65" s="188"/>
      <c r="CA65" s="188"/>
      <c r="CB65" s="211"/>
      <c r="CC65" s="188"/>
      <c r="CD65" s="188"/>
      <c r="CE65" s="188"/>
      <c r="CF65" s="188"/>
      <c r="CG65" s="188"/>
      <c r="CH65" s="188"/>
      <c r="CI65" s="188"/>
      <c r="CJ65" s="188"/>
      <c r="CK65" s="188"/>
      <c r="CL65" s="188"/>
      <c r="CM65" s="188"/>
      <c r="CN65" s="188"/>
      <c r="CO65" s="188"/>
      <c r="CP65" s="188"/>
      <c r="CQ65" s="188"/>
      <c r="CR65" s="188"/>
      <c r="CS65" s="188"/>
      <c r="CT65" s="188"/>
      <c r="CU65" s="188"/>
      <c r="CV65" s="188"/>
      <c r="CW65" s="188"/>
      <c r="CX65" s="188"/>
      <c r="CY65" s="188"/>
      <c r="CZ65" s="188"/>
      <c r="DA65" s="188"/>
      <c r="DB65" s="188"/>
      <c r="DC65" s="188"/>
      <c r="DD65" s="188"/>
      <c r="DE65" s="188"/>
      <c r="DF65" s="188"/>
      <c r="DG65" s="188"/>
      <c r="DH65" s="188"/>
      <c r="DI65" s="188"/>
      <c r="DJ65" s="215"/>
      <c r="DK65" s="188"/>
      <c r="DL65" s="188"/>
      <c r="DM65" s="188"/>
      <c r="DN65" s="188"/>
      <c r="DO65" s="188"/>
      <c r="DP65" s="188"/>
      <c r="DQ65" s="188"/>
      <c r="DR65" s="188"/>
      <c r="DS65" s="188"/>
      <c r="DT65" s="188"/>
      <c r="DU65" s="188"/>
      <c r="DV65" s="188"/>
      <c r="DW65" s="188"/>
      <c r="DX65" s="188"/>
      <c r="DY65" s="188"/>
      <c r="DZ65" s="188"/>
      <c r="EA65" s="188"/>
      <c r="EB65" s="188"/>
      <c r="EC65" s="188"/>
      <c r="ED65" s="188"/>
      <c r="EE65" s="188"/>
      <c r="EF65" s="188"/>
      <c r="EG65" s="188"/>
      <c r="EH65" s="188"/>
      <c r="EI65" s="188"/>
      <c r="EJ65" s="188"/>
      <c r="EK65" s="188"/>
      <c r="EL65" s="188"/>
      <c r="EM65" s="188"/>
      <c r="EN65" s="188"/>
      <c r="EO65" s="188"/>
      <c r="EP65" s="188"/>
      <c r="EQ65" s="188"/>
      <c r="ER65" s="188"/>
      <c r="ES65" s="188"/>
      <c r="ET65" s="187"/>
      <c r="EU65" s="187"/>
      <c r="EV65" s="187"/>
      <c r="EW65" s="187"/>
      <c r="EX65" s="187"/>
      <c r="EY65" s="187"/>
      <c r="EZ65" s="187"/>
      <c r="FA65" s="187"/>
      <c r="FB65" s="187"/>
      <c r="FC65" s="187"/>
      <c r="FD65" s="187"/>
      <c r="FE65" s="187"/>
      <c r="FF65" s="187"/>
    </row>
    <row r="66" spans="2:162" s="1" customFormat="1" ht="30" customHeight="1" x14ac:dyDescent="0.25">
      <c r="B66" s="277">
        <v>64</v>
      </c>
      <c r="C66" s="278">
        <v>43539</v>
      </c>
      <c r="D66" s="279" t="s">
        <v>204</v>
      </c>
      <c r="E66" s="279" t="s">
        <v>48</v>
      </c>
      <c r="F66" s="299" t="s">
        <v>25</v>
      </c>
      <c r="G66" s="264" t="s">
        <v>140</v>
      </c>
      <c r="H66" s="241" t="s">
        <v>213</v>
      </c>
      <c r="I66" s="280" t="s">
        <v>79</v>
      </c>
      <c r="J66" s="281" t="s">
        <v>339</v>
      </c>
      <c r="K66" s="280" t="s">
        <v>219</v>
      </c>
      <c r="L66" s="282">
        <v>4</v>
      </c>
      <c r="M66" s="283">
        <v>3</v>
      </c>
      <c r="N66" s="283">
        <v>3</v>
      </c>
      <c r="O66" s="284">
        <v>1</v>
      </c>
      <c r="P66" s="284">
        <v>1</v>
      </c>
      <c r="Q66" s="285">
        <v>1</v>
      </c>
      <c r="R66" s="282">
        <v>3</v>
      </c>
      <c r="S66" s="284">
        <v>1</v>
      </c>
      <c r="T66" s="283">
        <v>4</v>
      </c>
      <c r="U66" s="283">
        <v>4</v>
      </c>
      <c r="V66" s="286">
        <v>3</v>
      </c>
      <c r="W66" s="282">
        <v>5</v>
      </c>
      <c r="X66" s="283">
        <v>5</v>
      </c>
      <c r="Y66" s="283">
        <v>5</v>
      </c>
      <c r="Z66" s="284">
        <v>5</v>
      </c>
      <c r="AA66" s="283">
        <v>3</v>
      </c>
      <c r="AB66" s="283">
        <v>3</v>
      </c>
      <c r="AC66" s="286">
        <v>6</v>
      </c>
      <c r="AD66" s="282">
        <v>5</v>
      </c>
      <c r="AE66" s="286">
        <v>5</v>
      </c>
      <c r="AF66" s="282">
        <v>5</v>
      </c>
      <c r="AG66" s="283">
        <v>5</v>
      </c>
      <c r="AH66" s="283">
        <v>6</v>
      </c>
      <c r="AI66" s="284">
        <v>5</v>
      </c>
      <c r="AJ66" s="284">
        <v>5</v>
      </c>
      <c r="AK66" s="284">
        <v>5</v>
      </c>
      <c r="AL66" s="283">
        <v>4</v>
      </c>
      <c r="AM66" s="285">
        <v>5</v>
      </c>
      <c r="AN66" s="188"/>
      <c r="AO66" s="213"/>
      <c r="AP66" s="486"/>
      <c r="AQ66" s="214"/>
      <c r="AR66" s="214"/>
      <c r="AS66" s="188"/>
      <c r="AT66" s="188"/>
      <c r="AU66" s="188"/>
      <c r="AV66" s="188"/>
      <c r="AW66" s="188"/>
      <c r="AX66" s="188"/>
      <c r="AY66" s="188"/>
      <c r="AZ66" s="188"/>
      <c r="BA66" s="188"/>
      <c r="BB66" s="188"/>
      <c r="BC66" s="188"/>
      <c r="BD66" s="188"/>
      <c r="BE66" s="188"/>
      <c r="BF66" s="187"/>
      <c r="BG66" s="187"/>
      <c r="BH66" s="187"/>
      <c r="BI66" s="187"/>
      <c r="BJ66" s="187"/>
      <c r="BK66" s="187"/>
      <c r="BL66" s="187"/>
      <c r="BM66" s="187"/>
      <c r="BN66" s="187"/>
      <c r="BO66" s="187"/>
      <c r="BP66" s="187"/>
      <c r="BQ66" s="187"/>
      <c r="BR66" s="187"/>
      <c r="BS66" s="188"/>
      <c r="BT66" s="188"/>
      <c r="BU66" s="188"/>
      <c r="BV66" s="188"/>
      <c r="BW66" s="188"/>
      <c r="BX66" s="188"/>
      <c r="BY66" s="188"/>
      <c r="BZ66" s="188"/>
      <c r="CA66" s="188"/>
      <c r="CB66" s="211"/>
      <c r="CC66" s="188"/>
      <c r="CD66" s="188"/>
      <c r="CE66" s="188"/>
      <c r="CF66" s="188"/>
      <c r="CG66" s="188"/>
      <c r="CH66" s="188"/>
      <c r="CI66" s="188"/>
      <c r="CJ66" s="188"/>
      <c r="CK66" s="188"/>
      <c r="CL66" s="188"/>
      <c r="CM66" s="188"/>
      <c r="CN66" s="188"/>
      <c r="CO66" s="188"/>
      <c r="CP66" s="188"/>
      <c r="CQ66" s="188"/>
      <c r="CR66" s="188"/>
      <c r="CS66" s="188"/>
      <c r="CT66" s="188"/>
      <c r="CU66" s="188"/>
      <c r="CV66" s="188"/>
      <c r="CW66" s="188"/>
      <c r="CX66" s="188"/>
      <c r="CY66" s="188"/>
      <c r="CZ66" s="188"/>
      <c r="DA66" s="188"/>
      <c r="DB66" s="188"/>
      <c r="DC66" s="188"/>
      <c r="DD66" s="188"/>
      <c r="DE66" s="188"/>
      <c r="DF66" s="188"/>
      <c r="DG66" s="188"/>
      <c r="DH66" s="188"/>
      <c r="DI66" s="188"/>
      <c r="DJ66" s="215"/>
      <c r="DK66" s="188"/>
      <c r="DL66" s="188"/>
      <c r="DM66" s="188"/>
      <c r="DN66" s="188"/>
      <c r="DO66" s="188"/>
      <c r="DP66" s="188"/>
      <c r="DQ66" s="188"/>
      <c r="DR66" s="188"/>
      <c r="DS66" s="188"/>
      <c r="DT66" s="188"/>
      <c r="DU66" s="188"/>
      <c r="DV66" s="188"/>
      <c r="DW66" s="188"/>
      <c r="DX66" s="188"/>
      <c r="DY66" s="188"/>
      <c r="DZ66" s="188"/>
      <c r="EA66" s="188"/>
      <c r="EB66" s="188"/>
      <c r="EC66" s="188"/>
      <c r="ED66" s="188"/>
      <c r="EE66" s="188"/>
      <c r="EF66" s="188"/>
      <c r="EG66" s="188"/>
      <c r="EH66" s="188"/>
      <c r="EI66" s="188"/>
      <c r="EJ66" s="188"/>
      <c r="EK66" s="188"/>
      <c r="EL66" s="188"/>
      <c r="EM66" s="188"/>
      <c r="EN66" s="188"/>
      <c r="EO66" s="188"/>
      <c r="EP66" s="188"/>
      <c r="EQ66" s="188"/>
      <c r="ER66" s="188"/>
      <c r="ES66" s="188"/>
      <c r="ET66" s="187"/>
      <c r="EU66" s="187"/>
      <c r="EV66" s="187"/>
      <c r="EW66" s="187"/>
      <c r="EX66" s="187"/>
      <c r="EY66" s="187"/>
      <c r="EZ66" s="187"/>
      <c r="FA66" s="187"/>
      <c r="FB66" s="187"/>
      <c r="FC66" s="187"/>
      <c r="FD66" s="187"/>
      <c r="FE66" s="187"/>
      <c r="FF66" s="187"/>
    </row>
    <row r="67" spans="2:162" s="1" customFormat="1" ht="30" customHeight="1" x14ac:dyDescent="0.25">
      <c r="B67" s="277">
        <v>65</v>
      </c>
      <c r="C67" s="278">
        <v>43539</v>
      </c>
      <c r="D67" s="279" t="s">
        <v>204</v>
      </c>
      <c r="E67" s="279" t="s">
        <v>48</v>
      </c>
      <c r="F67" s="299" t="s">
        <v>25</v>
      </c>
      <c r="G67" s="264" t="s">
        <v>140</v>
      </c>
      <c r="H67" s="241" t="s">
        <v>214</v>
      </c>
      <c r="I67" s="280" t="s">
        <v>221</v>
      </c>
      <c r="J67" s="281" t="s">
        <v>335</v>
      </c>
      <c r="K67" s="280" t="s">
        <v>219</v>
      </c>
      <c r="L67" s="282">
        <v>2</v>
      </c>
      <c r="M67" s="283">
        <v>1</v>
      </c>
      <c r="N67" s="283">
        <v>3</v>
      </c>
      <c r="O67" s="284">
        <v>5</v>
      </c>
      <c r="P67" s="284">
        <v>1</v>
      </c>
      <c r="Q67" s="285">
        <v>1</v>
      </c>
      <c r="R67" s="282">
        <v>2</v>
      </c>
      <c r="S67" s="284">
        <v>1</v>
      </c>
      <c r="T67" s="283">
        <v>2</v>
      </c>
      <c r="U67" s="283">
        <v>3</v>
      </c>
      <c r="V67" s="286">
        <v>2</v>
      </c>
      <c r="W67" s="282">
        <v>2</v>
      </c>
      <c r="X67" s="283">
        <v>4</v>
      </c>
      <c r="Y67" s="283">
        <v>4</v>
      </c>
      <c r="Z67" s="284">
        <v>1</v>
      </c>
      <c r="AA67" s="283">
        <v>3</v>
      </c>
      <c r="AB67" s="283">
        <v>2</v>
      </c>
      <c r="AC67" s="286">
        <v>2</v>
      </c>
      <c r="AD67" s="282">
        <v>3</v>
      </c>
      <c r="AE67" s="286">
        <v>6</v>
      </c>
      <c r="AF67" s="282">
        <v>4</v>
      </c>
      <c r="AG67" s="283">
        <v>6</v>
      </c>
      <c r="AH67" s="283">
        <v>1</v>
      </c>
      <c r="AI67" s="284">
        <v>5</v>
      </c>
      <c r="AJ67" s="284">
        <v>5</v>
      </c>
      <c r="AK67" s="284">
        <v>5</v>
      </c>
      <c r="AL67" s="283">
        <v>2</v>
      </c>
      <c r="AM67" s="285">
        <v>1</v>
      </c>
      <c r="AN67" s="188"/>
      <c r="AO67" s="213"/>
      <c r="AP67" s="486"/>
      <c r="AQ67" s="214"/>
      <c r="AR67" s="214"/>
      <c r="AS67" s="188"/>
      <c r="AT67" s="188"/>
      <c r="AU67" s="188"/>
      <c r="AV67" s="188"/>
      <c r="AW67" s="188"/>
      <c r="AX67" s="188"/>
      <c r="AY67" s="188"/>
      <c r="AZ67" s="188"/>
      <c r="BA67" s="188"/>
      <c r="BB67" s="188"/>
      <c r="BC67" s="188"/>
      <c r="BD67" s="188"/>
      <c r="BE67" s="188"/>
      <c r="BF67" s="188"/>
      <c r="BG67" s="188"/>
      <c r="BH67" s="188"/>
      <c r="BI67" s="188"/>
      <c r="BJ67" s="188"/>
      <c r="BK67" s="188"/>
      <c r="BL67" s="188"/>
      <c r="BM67" s="188"/>
      <c r="BN67" s="188"/>
      <c r="BO67" s="188"/>
      <c r="BP67" s="188"/>
      <c r="BQ67" s="188"/>
      <c r="BR67" s="188"/>
      <c r="BS67" s="188"/>
      <c r="BT67" s="188"/>
      <c r="BU67" s="188"/>
      <c r="BV67" s="188"/>
      <c r="BW67" s="188"/>
      <c r="BX67" s="188"/>
      <c r="BY67" s="188"/>
      <c r="BZ67" s="188"/>
      <c r="CA67" s="188"/>
      <c r="CB67" s="211"/>
      <c r="CC67" s="188"/>
      <c r="CD67" s="188"/>
      <c r="CE67" s="188"/>
      <c r="CF67" s="188"/>
      <c r="CG67" s="188"/>
      <c r="CH67" s="188"/>
      <c r="CI67" s="188"/>
      <c r="CJ67" s="188"/>
      <c r="CK67" s="188"/>
      <c r="CL67" s="188"/>
      <c r="CM67" s="188"/>
      <c r="CN67" s="188"/>
      <c r="CO67" s="188"/>
      <c r="CP67" s="188"/>
      <c r="CQ67" s="188"/>
      <c r="CR67" s="188"/>
      <c r="CS67" s="188"/>
      <c r="CT67" s="188"/>
      <c r="CU67" s="188"/>
      <c r="CV67" s="188"/>
      <c r="CW67" s="188"/>
      <c r="CX67" s="188"/>
      <c r="CY67" s="188"/>
      <c r="CZ67" s="188"/>
      <c r="DA67" s="188"/>
      <c r="DB67" s="188"/>
      <c r="DC67" s="188"/>
      <c r="DD67" s="188"/>
      <c r="DE67" s="188"/>
      <c r="DF67" s="188"/>
      <c r="DG67" s="188"/>
      <c r="DH67" s="188"/>
      <c r="DI67" s="188"/>
      <c r="DJ67" s="215"/>
      <c r="DK67" s="188"/>
      <c r="DL67" s="188"/>
      <c r="DM67" s="188"/>
      <c r="DN67" s="188"/>
      <c r="DO67" s="188"/>
      <c r="DP67" s="188"/>
      <c r="DQ67" s="188"/>
      <c r="DR67" s="188"/>
      <c r="DS67" s="188"/>
      <c r="DT67" s="188"/>
      <c r="DU67" s="188"/>
      <c r="DV67" s="188"/>
      <c r="DW67" s="188"/>
      <c r="DX67" s="188"/>
      <c r="DY67" s="188"/>
      <c r="DZ67" s="188"/>
      <c r="EA67" s="188"/>
      <c r="EB67" s="188"/>
      <c r="EC67" s="188"/>
      <c r="ED67" s="188"/>
      <c r="EE67" s="188"/>
      <c r="EF67" s="188"/>
      <c r="EG67" s="188"/>
      <c r="EH67" s="188"/>
      <c r="EI67" s="188"/>
      <c r="EJ67" s="188"/>
      <c r="EK67" s="188"/>
      <c r="EL67" s="188"/>
      <c r="EM67" s="188"/>
      <c r="EN67" s="188"/>
      <c r="EO67" s="188"/>
      <c r="EP67" s="188"/>
      <c r="EQ67" s="188"/>
      <c r="ER67" s="188"/>
      <c r="ES67" s="188"/>
      <c r="ET67" s="187"/>
      <c r="EU67" s="187"/>
      <c r="EV67" s="187"/>
      <c r="EW67" s="187"/>
      <c r="EX67" s="187"/>
      <c r="EY67" s="187"/>
      <c r="EZ67" s="187"/>
      <c r="FA67" s="187"/>
      <c r="FB67" s="187"/>
      <c r="FC67" s="187"/>
      <c r="FD67" s="187"/>
      <c r="FE67" s="187"/>
      <c r="FF67" s="187"/>
    </row>
    <row r="68" spans="2:162" s="1" customFormat="1" ht="30" customHeight="1" x14ac:dyDescent="0.25">
      <c r="B68" s="277">
        <v>66</v>
      </c>
      <c r="C68" s="278">
        <v>43541</v>
      </c>
      <c r="D68" s="279" t="s">
        <v>204</v>
      </c>
      <c r="E68" s="279" t="s">
        <v>48</v>
      </c>
      <c r="F68" s="299" t="s">
        <v>284</v>
      </c>
      <c r="G68" s="287" t="s">
        <v>209</v>
      </c>
      <c r="H68" s="241" t="s">
        <v>213</v>
      </c>
      <c r="I68" s="280" t="s">
        <v>58</v>
      </c>
      <c r="J68" s="281" t="s">
        <v>323</v>
      </c>
      <c r="K68" s="280" t="s">
        <v>219</v>
      </c>
      <c r="L68" s="282">
        <v>3</v>
      </c>
      <c r="M68" s="283">
        <v>4</v>
      </c>
      <c r="N68" s="283">
        <v>4</v>
      </c>
      <c r="O68" s="284">
        <v>5</v>
      </c>
      <c r="P68" s="284">
        <v>1</v>
      </c>
      <c r="Q68" s="285" t="s">
        <v>276</v>
      </c>
      <c r="R68" s="282">
        <v>4</v>
      </c>
      <c r="S68" s="284">
        <v>5</v>
      </c>
      <c r="T68" s="283">
        <v>4</v>
      </c>
      <c r="U68" s="283">
        <v>6</v>
      </c>
      <c r="V68" s="286">
        <v>3</v>
      </c>
      <c r="W68" s="282">
        <v>3</v>
      </c>
      <c r="X68" s="283">
        <v>6</v>
      </c>
      <c r="Y68" s="283">
        <v>5</v>
      </c>
      <c r="Z68" s="284" t="s">
        <v>276</v>
      </c>
      <c r="AA68" s="283">
        <v>4</v>
      </c>
      <c r="AB68" s="283">
        <v>4</v>
      </c>
      <c r="AC68" s="286">
        <v>4</v>
      </c>
      <c r="AD68" s="282">
        <v>3</v>
      </c>
      <c r="AE68" s="286">
        <v>3</v>
      </c>
      <c r="AF68" s="282">
        <v>4</v>
      </c>
      <c r="AG68" s="283">
        <v>3</v>
      </c>
      <c r="AH68" s="283">
        <v>3</v>
      </c>
      <c r="AI68" s="284">
        <v>5</v>
      </c>
      <c r="AJ68" s="284">
        <v>1</v>
      </c>
      <c r="AK68" s="284">
        <v>5</v>
      </c>
      <c r="AL68" s="283">
        <v>3</v>
      </c>
      <c r="AM68" s="285">
        <v>5</v>
      </c>
      <c r="AN68" s="188"/>
      <c r="AO68" s="213"/>
      <c r="AP68" s="486"/>
      <c r="AQ68" s="214"/>
      <c r="AR68" s="214"/>
      <c r="AS68" s="188"/>
      <c r="AT68" s="188"/>
      <c r="AU68" s="188"/>
      <c r="AV68" s="188"/>
      <c r="AW68" s="188"/>
      <c r="AX68" s="188"/>
      <c r="AY68" s="188"/>
      <c r="AZ68" s="188"/>
      <c r="BA68" s="188"/>
      <c r="BB68" s="188"/>
      <c r="BC68" s="188"/>
      <c r="BD68" s="188"/>
      <c r="BE68" s="188"/>
      <c r="BF68" s="188"/>
      <c r="BG68" s="188"/>
      <c r="BH68" s="188"/>
      <c r="BI68" s="188"/>
      <c r="BJ68" s="188"/>
      <c r="BK68" s="188"/>
      <c r="BL68" s="188"/>
      <c r="BM68" s="188"/>
      <c r="BN68" s="188"/>
      <c r="BO68" s="188"/>
      <c r="BP68" s="188"/>
      <c r="BQ68" s="188"/>
      <c r="BR68" s="188"/>
      <c r="BS68" s="188"/>
      <c r="BT68" s="188"/>
      <c r="BU68" s="188"/>
      <c r="BV68" s="188"/>
      <c r="BW68" s="188"/>
      <c r="BX68" s="188"/>
      <c r="BY68" s="188"/>
      <c r="BZ68" s="188"/>
      <c r="CA68" s="188"/>
      <c r="CB68" s="211"/>
      <c r="CC68" s="188"/>
      <c r="CD68" s="188"/>
      <c r="CE68" s="188"/>
      <c r="CF68" s="188"/>
      <c r="CG68" s="188"/>
      <c r="CH68" s="188"/>
      <c r="CI68" s="188"/>
      <c r="CJ68" s="188"/>
      <c r="CK68" s="188"/>
      <c r="CL68" s="188"/>
      <c r="CM68" s="188"/>
      <c r="CN68" s="188"/>
      <c r="CO68" s="188"/>
      <c r="CP68" s="188"/>
      <c r="CQ68" s="188"/>
      <c r="CR68" s="188"/>
      <c r="CS68" s="188"/>
      <c r="CT68" s="188"/>
      <c r="CU68" s="188"/>
      <c r="CV68" s="188"/>
      <c r="CW68" s="188"/>
      <c r="CX68" s="188"/>
      <c r="CY68" s="188"/>
      <c r="CZ68" s="188"/>
      <c r="DA68" s="188"/>
      <c r="DB68" s="188"/>
      <c r="DC68" s="188"/>
      <c r="DD68" s="188"/>
      <c r="DE68" s="188"/>
      <c r="DF68" s="188"/>
      <c r="DG68" s="188"/>
      <c r="DH68" s="188"/>
      <c r="DI68" s="188"/>
      <c r="DJ68" s="215"/>
      <c r="DK68" s="188"/>
      <c r="DL68" s="188"/>
      <c r="DM68" s="188"/>
      <c r="DN68" s="188"/>
      <c r="DO68" s="188"/>
      <c r="DP68" s="188"/>
      <c r="DQ68" s="188"/>
      <c r="DR68" s="188"/>
      <c r="DS68" s="188"/>
      <c r="DT68" s="188"/>
      <c r="DU68" s="188"/>
      <c r="DV68" s="188"/>
      <c r="DW68" s="188"/>
      <c r="DX68" s="188"/>
      <c r="DY68" s="188"/>
      <c r="DZ68" s="188"/>
      <c r="EA68" s="188"/>
      <c r="EB68" s="188"/>
      <c r="EC68" s="188"/>
      <c r="ED68" s="188"/>
      <c r="EE68" s="188"/>
      <c r="EF68" s="188"/>
      <c r="EG68" s="188"/>
      <c r="EH68" s="188"/>
      <c r="EI68" s="188"/>
      <c r="EJ68" s="188"/>
      <c r="EK68" s="188"/>
      <c r="EL68" s="188"/>
      <c r="EM68" s="188"/>
      <c r="EN68" s="188"/>
      <c r="EO68" s="188"/>
      <c r="EP68" s="188"/>
      <c r="EQ68" s="188"/>
      <c r="ER68" s="188"/>
      <c r="ES68" s="188"/>
      <c r="ET68" s="187"/>
      <c r="EU68" s="187"/>
      <c r="EV68" s="187"/>
      <c r="EW68" s="187"/>
      <c r="EX68" s="187"/>
      <c r="EY68" s="187"/>
      <c r="EZ68" s="187"/>
      <c r="FA68" s="187"/>
      <c r="FB68" s="187"/>
      <c r="FC68" s="187"/>
      <c r="FD68" s="187"/>
      <c r="FE68" s="187"/>
      <c r="FF68" s="187"/>
    </row>
    <row r="69" spans="2:162" s="1" customFormat="1" ht="30" customHeight="1" x14ac:dyDescent="0.25">
      <c r="B69" s="277">
        <v>67</v>
      </c>
      <c r="C69" s="278">
        <v>43541</v>
      </c>
      <c r="D69" s="279" t="s">
        <v>204</v>
      </c>
      <c r="E69" s="279" t="s">
        <v>49</v>
      </c>
      <c r="F69" s="299" t="s">
        <v>25</v>
      </c>
      <c r="G69" s="264" t="s">
        <v>140</v>
      </c>
      <c r="H69" s="241" t="s">
        <v>214</v>
      </c>
      <c r="I69" s="280" t="s">
        <v>80</v>
      </c>
      <c r="J69" s="281" t="s">
        <v>325</v>
      </c>
      <c r="K69" s="280" t="s">
        <v>220</v>
      </c>
      <c r="L69" s="282">
        <v>4</v>
      </c>
      <c r="M69" s="283">
        <v>1</v>
      </c>
      <c r="N69" s="283">
        <v>2</v>
      </c>
      <c r="O69" s="284">
        <v>5</v>
      </c>
      <c r="P69" s="284">
        <v>1</v>
      </c>
      <c r="Q69" s="285">
        <v>1</v>
      </c>
      <c r="R69" s="282">
        <v>3</v>
      </c>
      <c r="S69" s="284">
        <v>5</v>
      </c>
      <c r="T69" s="283">
        <v>2</v>
      </c>
      <c r="U69" s="283">
        <v>2</v>
      </c>
      <c r="V69" s="286">
        <v>2</v>
      </c>
      <c r="W69" s="282">
        <v>5</v>
      </c>
      <c r="X69" s="283">
        <v>5</v>
      </c>
      <c r="Y69" s="283">
        <v>3</v>
      </c>
      <c r="Z69" s="284">
        <v>5</v>
      </c>
      <c r="AA69" s="283">
        <v>4</v>
      </c>
      <c r="AB69" s="283">
        <v>1</v>
      </c>
      <c r="AC69" s="286">
        <v>1</v>
      </c>
      <c r="AD69" s="282">
        <v>4</v>
      </c>
      <c r="AE69" s="286">
        <v>4</v>
      </c>
      <c r="AF69" s="282">
        <v>4</v>
      </c>
      <c r="AG69" s="283">
        <v>3</v>
      </c>
      <c r="AH69" s="283">
        <v>3</v>
      </c>
      <c r="AI69" s="284">
        <v>5</v>
      </c>
      <c r="AJ69" s="284">
        <v>1</v>
      </c>
      <c r="AK69" s="284">
        <v>5</v>
      </c>
      <c r="AL69" s="283">
        <v>3</v>
      </c>
      <c r="AM69" s="285">
        <v>5</v>
      </c>
      <c r="AN69" s="188"/>
      <c r="AO69" s="213"/>
      <c r="AP69" s="486"/>
      <c r="AQ69" s="214"/>
      <c r="AR69" s="214"/>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8"/>
      <c r="BR69" s="188"/>
      <c r="BS69" s="188"/>
      <c r="BT69" s="188"/>
      <c r="BU69" s="188"/>
      <c r="BV69" s="188"/>
      <c r="BW69" s="188"/>
      <c r="BX69" s="188"/>
      <c r="BY69" s="188"/>
      <c r="BZ69" s="188"/>
      <c r="CA69" s="188"/>
      <c r="CB69" s="211"/>
      <c r="CC69" s="188"/>
      <c r="CD69" s="188"/>
      <c r="CE69" s="188"/>
      <c r="CF69" s="188"/>
      <c r="CG69" s="188"/>
      <c r="CH69" s="188"/>
      <c r="CI69" s="188"/>
      <c r="CJ69" s="188"/>
      <c r="CK69" s="188"/>
      <c r="CL69" s="188"/>
      <c r="CM69" s="188"/>
      <c r="CN69" s="188"/>
      <c r="CO69" s="188"/>
      <c r="CP69" s="188"/>
      <c r="CQ69" s="188"/>
      <c r="CR69" s="188"/>
      <c r="CS69" s="188"/>
      <c r="CT69" s="188"/>
      <c r="CU69" s="188"/>
      <c r="CV69" s="188"/>
      <c r="CW69" s="188"/>
      <c r="CX69" s="188"/>
      <c r="CY69" s="188"/>
      <c r="CZ69" s="188"/>
      <c r="DA69" s="188"/>
      <c r="DB69" s="188"/>
      <c r="DC69" s="188"/>
      <c r="DD69" s="188"/>
      <c r="DE69" s="188"/>
      <c r="DF69" s="188"/>
      <c r="DG69" s="188"/>
      <c r="DH69" s="188"/>
      <c r="DI69" s="188"/>
      <c r="DJ69" s="215"/>
      <c r="DK69" s="188"/>
      <c r="DL69" s="188"/>
      <c r="DM69" s="188"/>
      <c r="DN69" s="188"/>
      <c r="DO69" s="188"/>
      <c r="DP69" s="188"/>
      <c r="DQ69" s="188"/>
      <c r="DR69" s="188"/>
      <c r="DS69" s="188"/>
      <c r="DT69" s="188"/>
      <c r="DU69" s="188"/>
      <c r="DV69" s="188"/>
      <c r="DW69" s="188"/>
      <c r="DX69" s="188"/>
      <c r="DY69" s="188"/>
      <c r="DZ69" s="188"/>
      <c r="EA69" s="188"/>
      <c r="EB69" s="188"/>
      <c r="EC69" s="188"/>
      <c r="ED69" s="188"/>
      <c r="EE69" s="188"/>
      <c r="EF69" s="188"/>
      <c r="EG69" s="188"/>
      <c r="EH69" s="188"/>
      <c r="EI69" s="188"/>
      <c r="EJ69" s="188"/>
      <c r="EK69" s="188"/>
      <c r="EL69" s="188"/>
      <c r="EM69" s="188"/>
      <c r="EN69" s="188"/>
      <c r="EO69" s="188"/>
      <c r="EP69" s="188"/>
      <c r="EQ69" s="188"/>
      <c r="ER69" s="188"/>
      <c r="ES69" s="188"/>
      <c r="ET69" s="187"/>
      <c r="EU69" s="187"/>
      <c r="EV69" s="187"/>
      <c r="EW69" s="187"/>
      <c r="EX69" s="187"/>
      <c r="EY69" s="187"/>
      <c r="EZ69" s="187"/>
      <c r="FA69" s="187"/>
      <c r="FB69" s="187"/>
      <c r="FC69" s="187"/>
      <c r="FD69" s="187"/>
      <c r="FE69" s="187"/>
      <c r="FF69" s="187"/>
    </row>
    <row r="70" spans="2:162" s="1" customFormat="1" ht="30" customHeight="1" x14ac:dyDescent="0.25">
      <c r="B70" s="277">
        <v>68</v>
      </c>
      <c r="C70" s="278">
        <v>43541</v>
      </c>
      <c r="D70" s="279" t="s">
        <v>271</v>
      </c>
      <c r="E70" s="279" t="s">
        <v>49</v>
      </c>
      <c r="F70" s="299" t="s">
        <v>25</v>
      </c>
      <c r="G70" s="264" t="s">
        <v>140</v>
      </c>
      <c r="H70" s="241" t="s">
        <v>214</v>
      </c>
      <c r="I70" s="280" t="e">
        <v>#N/A</v>
      </c>
      <c r="J70" s="281" t="e">
        <v>#N/A</v>
      </c>
      <c r="K70" s="280" t="s">
        <v>220</v>
      </c>
      <c r="L70" s="282">
        <v>2</v>
      </c>
      <c r="M70" s="283">
        <v>4</v>
      </c>
      <c r="N70" s="283">
        <v>4</v>
      </c>
      <c r="O70" s="284">
        <v>5</v>
      </c>
      <c r="P70" s="284">
        <v>1</v>
      </c>
      <c r="Q70" s="285">
        <v>1</v>
      </c>
      <c r="R70" s="282">
        <v>2</v>
      </c>
      <c r="S70" s="284">
        <v>5</v>
      </c>
      <c r="T70" s="283">
        <v>2</v>
      </c>
      <c r="U70" s="283">
        <v>2</v>
      </c>
      <c r="V70" s="286">
        <v>2</v>
      </c>
      <c r="W70" s="282">
        <v>2</v>
      </c>
      <c r="X70" s="283">
        <v>3</v>
      </c>
      <c r="Y70" s="283">
        <v>3</v>
      </c>
      <c r="Z70" s="284">
        <v>1</v>
      </c>
      <c r="AA70" s="283">
        <v>2</v>
      </c>
      <c r="AB70" s="283">
        <v>2</v>
      </c>
      <c r="AC70" s="286">
        <v>4</v>
      </c>
      <c r="AD70" s="282">
        <v>5</v>
      </c>
      <c r="AE70" s="286">
        <v>5</v>
      </c>
      <c r="AF70" s="282">
        <v>1</v>
      </c>
      <c r="AG70" s="283">
        <v>5</v>
      </c>
      <c r="AH70" s="283">
        <v>5</v>
      </c>
      <c r="AI70" s="284">
        <v>5</v>
      </c>
      <c r="AJ70" s="284">
        <v>1</v>
      </c>
      <c r="AK70" s="284">
        <v>5</v>
      </c>
      <c r="AL70" s="283">
        <v>4</v>
      </c>
      <c r="AM70" s="285">
        <v>1</v>
      </c>
      <c r="AN70" s="188"/>
      <c r="AO70" s="213"/>
      <c r="AP70" s="486"/>
      <c r="AQ70" s="214"/>
      <c r="AR70" s="214"/>
      <c r="AS70" s="188"/>
      <c r="AT70" s="188"/>
      <c r="AU70" s="188"/>
      <c r="AV70" s="188"/>
      <c r="AW70" s="188"/>
      <c r="AX70" s="188"/>
      <c r="AY70" s="188"/>
      <c r="AZ70" s="188"/>
      <c r="BA70" s="188"/>
      <c r="BB70" s="188"/>
      <c r="BC70" s="188"/>
      <c r="BD70" s="188"/>
      <c r="BE70" s="188"/>
      <c r="BF70" s="188"/>
      <c r="BG70" s="188"/>
      <c r="BH70" s="188"/>
      <c r="BI70" s="188"/>
      <c r="BJ70" s="188"/>
      <c r="BK70" s="188"/>
      <c r="BL70" s="188"/>
      <c r="BM70" s="188"/>
      <c r="BN70" s="188"/>
      <c r="BO70" s="188"/>
      <c r="BP70" s="188"/>
      <c r="BQ70" s="188"/>
      <c r="BR70" s="188"/>
      <c r="BS70" s="188"/>
      <c r="BT70" s="188"/>
      <c r="BU70" s="188"/>
      <c r="BV70" s="188"/>
      <c r="BW70" s="188"/>
      <c r="BX70" s="188"/>
      <c r="BY70" s="188"/>
      <c r="BZ70" s="188"/>
      <c r="CA70" s="188"/>
      <c r="CB70" s="211"/>
      <c r="CC70" s="188"/>
      <c r="CD70" s="188"/>
      <c r="CE70" s="188"/>
      <c r="CF70" s="188"/>
      <c r="CG70" s="188"/>
      <c r="CH70" s="188"/>
      <c r="CI70" s="188"/>
      <c r="CJ70" s="188"/>
      <c r="CK70" s="188"/>
      <c r="CL70" s="188"/>
      <c r="CM70" s="188"/>
      <c r="CN70" s="188"/>
      <c r="CO70" s="188"/>
      <c r="CP70" s="188"/>
      <c r="CQ70" s="188"/>
      <c r="CR70" s="188"/>
      <c r="CS70" s="188"/>
      <c r="CT70" s="188"/>
      <c r="CU70" s="188"/>
      <c r="CV70" s="188"/>
      <c r="CW70" s="188"/>
      <c r="CX70" s="188"/>
      <c r="CY70" s="188"/>
      <c r="CZ70" s="188"/>
      <c r="DA70" s="188"/>
      <c r="DB70" s="188"/>
      <c r="DC70" s="188"/>
      <c r="DD70" s="188"/>
      <c r="DE70" s="188"/>
      <c r="DF70" s="188"/>
      <c r="DG70" s="188"/>
      <c r="DH70" s="188"/>
      <c r="DI70" s="188"/>
      <c r="DJ70" s="215"/>
      <c r="DK70" s="188"/>
      <c r="DL70" s="188"/>
      <c r="DM70" s="188"/>
      <c r="DN70" s="188"/>
      <c r="DO70" s="188"/>
      <c r="DP70" s="188"/>
      <c r="DQ70" s="188"/>
      <c r="DR70" s="188"/>
      <c r="DS70" s="188"/>
      <c r="DT70" s="188"/>
      <c r="DU70" s="188"/>
      <c r="DV70" s="188"/>
      <c r="DW70" s="188"/>
      <c r="DX70" s="188"/>
      <c r="DY70" s="188"/>
      <c r="DZ70" s="188"/>
      <c r="EA70" s="188"/>
      <c r="EB70" s="188"/>
      <c r="EC70" s="188"/>
      <c r="ED70" s="188"/>
      <c r="EE70" s="188"/>
      <c r="EF70" s="188"/>
      <c r="EG70" s="188"/>
      <c r="EH70" s="188"/>
      <c r="EI70" s="188"/>
      <c r="EJ70" s="188"/>
      <c r="EK70" s="188"/>
      <c r="EL70" s="188"/>
      <c r="EM70" s="188"/>
      <c r="EN70" s="188"/>
      <c r="EO70" s="188"/>
      <c r="EP70" s="188"/>
      <c r="EQ70" s="188"/>
      <c r="ER70" s="188"/>
      <c r="ES70" s="188"/>
      <c r="ET70" s="187"/>
      <c r="EU70" s="187"/>
      <c r="EV70" s="187"/>
      <c r="EW70" s="187"/>
      <c r="EX70" s="187"/>
      <c r="EY70" s="187"/>
      <c r="EZ70" s="187"/>
      <c r="FA70" s="187"/>
      <c r="FB70" s="187"/>
      <c r="FC70" s="187"/>
      <c r="FD70" s="187"/>
      <c r="FE70" s="187"/>
      <c r="FF70" s="187"/>
    </row>
    <row r="71" spans="2:162" s="1" customFormat="1" ht="30" customHeight="1" x14ac:dyDescent="0.25">
      <c r="B71" s="277">
        <v>69</v>
      </c>
      <c r="C71" s="278"/>
      <c r="D71" s="279"/>
      <c r="E71" s="279" t="s">
        <v>276</v>
      </c>
      <c r="F71" s="299"/>
      <c r="G71" s="264"/>
      <c r="H71" s="241"/>
      <c r="I71" s="280" t="s">
        <v>72</v>
      </c>
      <c r="J71" s="281" t="s">
        <v>346</v>
      </c>
      <c r="K71" s="280" t="s">
        <v>219</v>
      </c>
      <c r="L71" s="282"/>
      <c r="M71" s="283"/>
      <c r="N71" s="283"/>
      <c r="O71" s="284" t="s">
        <v>276</v>
      </c>
      <c r="P71" s="284" t="s">
        <v>276</v>
      </c>
      <c r="Q71" s="285" t="s">
        <v>276</v>
      </c>
      <c r="R71" s="282"/>
      <c r="S71" s="284" t="s">
        <v>276</v>
      </c>
      <c r="T71" s="283"/>
      <c r="U71" s="283"/>
      <c r="V71" s="286"/>
      <c r="W71" s="282"/>
      <c r="X71" s="283"/>
      <c r="Y71" s="283"/>
      <c r="Z71" s="284" t="s">
        <v>276</v>
      </c>
      <c r="AA71" s="283"/>
      <c r="AB71" s="283"/>
      <c r="AC71" s="286"/>
      <c r="AD71" s="282"/>
      <c r="AE71" s="286"/>
      <c r="AF71" s="282"/>
      <c r="AG71" s="283"/>
      <c r="AH71" s="283"/>
      <c r="AI71" s="284" t="s">
        <v>276</v>
      </c>
      <c r="AJ71" s="284" t="s">
        <v>276</v>
      </c>
      <c r="AK71" s="284" t="s">
        <v>276</v>
      </c>
      <c r="AL71" s="283"/>
      <c r="AM71" s="285" t="s">
        <v>276</v>
      </c>
      <c r="AN71" s="188"/>
      <c r="AO71" s="213"/>
      <c r="AP71" s="486"/>
      <c r="AQ71" s="214"/>
      <c r="AR71" s="214"/>
      <c r="AS71" s="188"/>
      <c r="AT71" s="188"/>
      <c r="AU71" s="188"/>
      <c r="AV71" s="188"/>
      <c r="AW71" s="188"/>
      <c r="AX71" s="188"/>
      <c r="AY71" s="188"/>
      <c r="AZ71" s="188"/>
      <c r="BA71" s="188"/>
      <c r="BB71" s="188"/>
      <c r="BC71" s="188"/>
      <c r="BD71" s="188"/>
      <c r="BE71" s="188"/>
      <c r="BF71" s="188"/>
      <c r="BG71" s="188"/>
      <c r="BH71" s="188"/>
      <c r="BI71" s="188"/>
      <c r="BJ71" s="188"/>
      <c r="BK71" s="188"/>
      <c r="BL71" s="188"/>
      <c r="BM71" s="188"/>
      <c r="BN71" s="188"/>
      <c r="BO71" s="188"/>
      <c r="BP71" s="188"/>
      <c r="BQ71" s="188"/>
      <c r="BR71" s="188"/>
      <c r="BS71" s="188"/>
      <c r="BT71" s="188"/>
      <c r="BU71" s="188"/>
      <c r="BV71" s="188"/>
      <c r="BW71" s="188"/>
      <c r="BX71" s="188"/>
      <c r="BY71" s="188"/>
      <c r="BZ71" s="188"/>
      <c r="CA71" s="188"/>
      <c r="CB71" s="211"/>
      <c r="CC71" s="188"/>
      <c r="CD71" s="188"/>
      <c r="CE71" s="188"/>
      <c r="CF71" s="188"/>
      <c r="CG71" s="188"/>
      <c r="CH71" s="188"/>
      <c r="CI71" s="188"/>
      <c r="CJ71" s="188"/>
      <c r="CK71" s="188"/>
      <c r="CL71" s="188"/>
      <c r="CM71" s="188"/>
      <c r="CN71" s="188"/>
      <c r="CO71" s="188"/>
      <c r="CP71" s="188"/>
      <c r="CQ71" s="188"/>
      <c r="CR71" s="188"/>
      <c r="CS71" s="188"/>
      <c r="CT71" s="188"/>
      <c r="CU71" s="188"/>
      <c r="CV71" s="188"/>
      <c r="CW71" s="188"/>
      <c r="CX71" s="188"/>
      <c r="CY71" s="188"/>
      <c r="CZ71" s="188"/>
      <c r="DA71" s="188"/>
      <c r="DB71" s="188"/>
      <c r="DC71" s="188"/>
      <c r="DD71" s="188"/>
      <c r="DE71" s="188"/>
      <c r="DF71" s="188"/>
      <c r="DG71" s="188"/>
      <c r="DH71" s="188"/>
      <c r="DI71" s="188"/>
      <c r="DJ71" s="215"/>
      <c r="DK71" s="188"/>
      <c r="DL71" s="188"/>
      <c r="DM71" s="188"/>
      <c r="DN71" s="188"/>
      <c r="DO71" s="188"/>
      <c r="DP71" s="188"/>
      <c r="DQ71" s="188"/>
      <c r="DR71" s="188"/>
      <c r="DS71" s="188"/>
      <c r="DT71" s="188"/>
      <c r="DU71" s="188"/>
      <c r="DV71" s="188"/>
      <c r="DW71" s="188"/>
      <c r="DX71" s="188"/>
      <c r="DY71" s="188"/>
      <c r="DZ71" s="188"/>
      <c r="EA71" s="188"/>
      <c r="EB71" s="188"/>
      <c r="EC71" s="188"/>
      <c r="ED71" s="188"/>
      <c r="EE71" s="188"/>
      <c r="EF71" s="188"/>
      <c r="EG71" s="188"/>
      <c r="EH71" s="188"/>
      <c r="EI71" s="188"/>
      <c r="EJ71" s="188"/>
      <c r="EK71" s="188"/>
      <c r="EL71" s="188"/>
      <c r="EM71" s="188"/>
      <c r="EN71" s="188"/>
      <c r="EO71" s="188"/>
      <c r="EP71" s="188"/>
      <c r="EQ71" s="188"/>
      <c r="ER71" s="188"/>
      <c r="ES71" s="188"/>
      <c r="ET71" s="187"/>
      <c r="EU71" s="187"/>
      <c r="EV71" s="187"/>
      <c r="EW71" s="187"/>
      <c r="EX71" s="187"/>
      <c r="EY71" s="187"/>
      <c r="EZ71" s="187"/>
      <c r="FA71" s="187"/>
      <c r="FB71" s="187"/>
      <c r="FC71" s="187"/>
      <c r="FD71" s="187"/>
      <c r="FE71" s="187"/>
      <c r="FF71" s="187"/>
    </row>
    <row r="72" spans="2:162" s="1" customFormat="1" ht="30" customHeight="1" x14ac:dyDescent="0.25">
      <c r="B72" s="277">
        <v>70</v>
      </c>
      <c r="C72" s="278">
        <v>43542</v>
      </c>
      <c r="D72" s="279" t="s">
        <v>204</v>
      </c>
      <c r="E72" s="279" t="s">
        <v>48</v>
      </c>
      <c r="F72" s="299"/>
      <c r="G72" s="287"/>
      <c r="H72" s="241" t="s">
        <v>213</v>
      </c>
      <c r="I72" s="280" t="s">
        <v>221</v>
      </c>
      <c r="J72" s="281" t="s">
        <v>335</v>
      </c>
      <c r="K72" s="280" t="s">
        <v>220</v>
      </c>
      <c r="L72" s="282">
        <v>4</v>
      </c>
      <c r="M72" s="283">
        <v>4</v>
      </c>
      <c r="N72" s="283">
        <v>4</v>
      </c>
      <c r="O72" s="284">
        <v>5</v>
      </c>
      <c r="P72" s="284">
        <v>5</v>
      </c>
      <c r="Q72" s="285" t="s">
        <v>276</v>
      </c>
      <c r="R72" s="282">
        <v>4</v>
      </c>
      <c r="S72" s="284">
        <v>5</v>
      </c>
      <c r="T72" s="283">
        <v>4</v>
      </c>
      <c r="U72" s="283">
        <v>4</v>
      </c>
      <c r="V72" s="286">
        <v>4</v>
      </c>
      <c r="W72" s="282">
        <v>5</v>
      </c>
      <c r="X72" s="283">
        <v>5</v>
      </c>
      <c r="Y72" s="283">
        <v>5</v>
      </c>
      <c r="Z72" s="284">
        <v>5</v>
      </c>
      <c r="AA72" s="283">
        <v>5</v>
      </c>
      <c r="AB72" s="283">
        <v>4</v>
      </c>
      <c r="AC72" s="286">
        <v>5</v>
      </c>
      <c r="AD72" s="282">
        <v>4</v>
      </c>
      <c r="AE72" s="286">
        <v>4</v>
      </c>
      <c r="AF72" s="282">
        <v>5</v>
      </c>
      <c r="AG72" s="283">
        <v>5</v>
      </c>
      <c r="AH72" s="283">
        <v>5</v>
      </c>
      <c r="AI72" s="284">
        <v>5</v>
      </c>
      <c r="AJ72" s="284" t="s">
        <v>276</v>
      </c>
      <c r="AK72" s="284" t="s">
        <v>276</v>
      </c>
      <c r="AL72" s="283">
        <v>5</v>
      </c>
      <c r="AM72" s="285">
        <v>5</v>
      </c>
      <c r="AN72" s="188"/>
      <c r="AO72" s="187"/>
      <c r="AP72" s="486"/>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7"/>
      <c r="BR72" s="187"/>
      <c r="BS72" s="188"/>
      <c r="BT72" s="188"/>
      <c r="BU72" s="188"/>
      <c r="BV72" s="188"/>
      <c r="BW72" s="188"/>
      <c r="BX72" s="188"/>
      <c r="BY72" s="188"/>
      <c r="BZ72" s="188"/>
      <c r="CA72" s="188"/>
      <c r="CB72" s="211"/>
      <c r="CC72" s="188"/>
      <c r="CD72" s="188"/>
      <c r="CE72" s="188"/>
      <c r="CF72" s="188"/>
      <c r="CG72" s="188"/>
      <c r="CH72" s="188"/>
      <c r="CI72" s="188"/>
      <c r="CJ72" s="188"/>
      <c r="CK72" s="188"/>
      <c r="CL72" s="188"/>
      <c r="CM72" s="188"/>
      <c r="CN72" s="188"/>
      <c r="CO72" s="188"/>
      <c r="CP72" s="188"/>
      <c r="CQ72" s="188"/>
      <c r="CR72" s="188"/>
      <c r="CS72" s="188"/>
      <c r="CT72" s="188"/>
      <c r="CU72" s="188"/>
      <c r="CV72" s="188"/>
      <c r="CW72" s="188"/>
      <c r="CX72" s="188"/>
      <c r="CY72" s="188"/>
      <c r="CZ72" s="188"/>
      <c r="DA72" s="188"/>
      <c r="DB72" s="188"/>
      <c r="DC72" s="188"/>
      <c r="DD72" s="188"/>
      <c r="DE72" s="188"/>
      <c r="DF72" s="188"/>
      <c r="DG72" s="188"/>
      <c r="DH72" s="188"/>
      <c r="DI72" s="188"/>
      <c r="DJ72" s="215"/>
      <c r="DK72" s="188"/>
      <c r="DL72" s="188"/>
      <c r="DM72" s="188"/>
      <c r="DN72" s="188"/>
      <c r="DO72" s="188"/>
      <c r="DP72" s="188"/>
      <c r="DQ72" s="188"/>
      <c r="DR72" s="188"/>
      <c r="DS72" s="188"/>
      <c r="DT72" s="188"/>
      <c r="DU72" s="188"/>
      <c r="DV72" s="188"/>
      <c r="DW72" s="188"/>
      <c r="DX72" s="188"/>
      <c r="DY72" s="188"/>
      <c r="DZ72" s="188"/>
      <c r="EA72" s="188"/>
      <c r="EB72" s="188"/>
      <c r="EC72" s="188"/>
      <c r="ED72" s="188"/>
      <c r="EE72" s="188"/>
      <c r="EF72" s="188"/>
      <c r="EG72" s="188"/>
      <c r="EH72" s="188"/>
      <c r="EI72" s="188"/>
      <c r="EJ72" s="188"/>
      <c r="EK72" s="188"/>
      <c r="EL72" s="188"/>
      <c r="EM72" s="188"/>
      <c r="EN72" s="188"/>
      <c r="EO72" s="188"/>
      <c r="EP72" s="188"/>
      <c r="EQ72" s="188"/>
      <c r="ER72" s="188"/>
      <c r="ES72" s="188"/>
      <c r="ET72" s="187"/>
      <c r="EU72" s="187"/>
      <c r="EV72" s="187"/>
      <c r="EW72" s="187"/>
      <c r="EX72" s="187"/>
      <c r="EY72" s="187"/>
      <c r="EZ72" s="187"/>
      <c r="FA72" s="187"/>
      <c r="FB72" s="187"/>
      <c r="FC72" s="187"/>
      <c r="FD72" s="187"/>
      <c r="FE72" s="187"/>
      <c r="FF72" s="187"/>
    </row>
    <row r="73" spans="2:162" s="1" customFormat="1" ht="30" customHeight="1" x14ac:dyDescent="0.25">
      <c r="B73" s="277">
        <v>71</v>
      </c>
      <c r="C73" s="278">
        <v>43542</v>
      </c>
      <c r="D73" s="279" t="s">
        <v>204</v>
      </c>
      <c r="E73" s="279" t="s">
        <v>48</v>
      </c>
      <c r="F73" s="299" t="s">
        <v>286</v>
      </c>
      <c r="G73" s="264" t="s">
        <v>45</v>
      </c>
      <c r="H73" s="241" t="s">
        <v>213</v>
      </c>
      <c r="I73" s="280" t="s">
        <v>61</v>
      </c>
      <c r="J73" s="281" t="s">
        <v>347</v>
      </c>
      <c r="K73" s="280" t="s">
        <v>220</v>
      </c>
      <c r="L73" s="282">
        <v>4</v>
      </c>
      <c r="M73" s="283">
        <v>5</v>
      </c>
      <c r="N73" s="283">
        <v>5</v>
      </c>
      <c r="O73" s="284">
        <v>5</v>
      </c>
      <c r="P73" s="284">
        <v>1</v>
      </c>
      <c r="Q73" s="285">
        <v>1</v>
      </c>
      <c r="R73" s="282">
        <v>5</v>
      </c>
      <c r="S73" s="284">
        <v>5</v>
      </c>
      <c r="T73" s="283">
        <v>5</v>
      </c>
      <c r="U73" s="283">
        <v>5</v>
      </c>
      <c r="V73" s="286">
        <v>5</v>
      </c>
      <c r="W73" s="282">
        <v>5</v>
      </c>
      <c r="X73" s="283">
        <v>5</v>
      </c>
      <c r="Y73" s="283">
        <v>5</v>
      </c>
      <c r="Z73" s="284">
        <v>5</v>
      </c>
      <c r="AA73" s="283">
        <v>4</v>
      </c>
      <c r="AB73" s="283">
        <v>4</v>
      </c>
      <c r="AC73" s="286">
        <v>4</v>
      </c>
      <c r="AD73" s="282">
        <v>4</v>
      </c>
      <c r="AE73" s="286">
        <v>4</v>
      </c>
      <c r="AF73" s="282">
        <v>5</v>
      </c>
      <c r="AG73" s="283">
        <v>4</v>
      </c>
      <c r="AH73" s="283">
        <v>4</v>
      </c>
      <c r="AI73" s="284">
        <v>1</v>
      </c>
      <c r="AJ73" s="284">
        <v>5</v>
      </c>
      <c r="AK73" s="284">
        <v>5</v>
      </c>
      <c r="AL73" s="283">
        <v>5</v>
      </c>
      <c r="AM73" s="285">
        <v>5</v>
      </c>
      <c r="AN73" s="188"/>
      <c r="AO73" s="213"/>
      <c r="AP73" s="188"/>
      <c r="AQ73" s="214"/>
      <c r="AR73" s="214"/>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8"/>
      <c r="BS73" s="188"/>
      <c r="BT73" s="188"/>
      <c r="BU73" s="188"/>
      <c r="BV73" s="188"/>
      <c r="BW73" s="188"/>
      <c r="BX73" s="188"/>
      <c r="BY73" s="188"/>
      <c r="BZ73" s="188"/>
      <c r="CA73" s="188"/>
      <c r="CB73" s="211"/>
      <c r="CC73" s="188"/>
      <c r="CD73" s="188"/>
      <c r="CE73" s="188"/>
      <c r="CF73" s="188"/>
      <c r="CG73" s="188"/>
      <c r="CH73" s="188"/>
      <c r="CI73" s="188"/>
      <c r="CJ73" s="188"/>
      <c r="CK73" s="188"/>
      <c r="CL73" s="188"/>
      <c r="CM73" s="188"/>
      <c r="CN73" s="188"/>
      <c r="CO73" s="188"/>
      <c r="CP73" s="188"/>
      <c r="CQ73" s="188"/>
      <c r="CR73" s="188"/>
      <c r="CS73" s="188"/>
      <c r="CT73" s="188"/>
      <c r="CU73" s="188"/>
      <c r="CV73" s="188"/>
      <c r="CW73" s="188"/>
      <c r="CX73" s="188"/>
      <c r="CY73" s="188"/>
      <c r="CZ73" s="188"/>
      <c r="DA73" s="188"/>
      <c r="DB73" s="188"/>
      <c r="DC73" s="188"/>
      <c r="DD73" s="188"/>
      <c r="DE73" s="188"/>
      <c r="DF73" s="188"/>
      <c r="DG73" s="188"/>
      <c r="DH73" s="188"/>
      <c r="DI73" s="188"/>
      <c r="DJ73" s="215"/>
      <c r="DK73" s="188"/>
      <c r="DL73" s="188"/>
      <c r="DM73" s="188"/>
      <c r="DN73" s="188"/>
      <c r="DO73" s="188"/>
      <c r="DP73" s="188"/>
      <c r="DQ73" s="188"/>
      <c r="DR73" s="188"/>
      <c r="DS73" s="188"/>
      <c r="DT73" s="188"/>
      <c r="DU73" s="188"/>
      <c r="DV73" s="188"/>
      <c r="DW73" s="188"/>
      <c r="DX73" s="188"/>
      <c r="DY73" s="188"/>
      <c r="DZ73" s="188"/>
      <c r="EA73" s="188"/>
      <c r="EB73" s="188"/>
      <c r="EC73" s="188"/>
      <c r="ED73" s="188"/>
      <c r="EE73" s="188"/>
      <c r="EF73" s="188"/>
      <c r="EG73" s="188"/>
      <c r="EH73" s="188"/>
      <c r="EI73" s="188"/>
      <c r="EJ73" s="188"/>
      <c r="EK73" s="188"/>
      <c r="EL73" s="188"/>
      <c r="EM73" s="188"/>
      <c r="EN73" s="188"/>
      <c r="EO73" s="188"/>
      <c r="EP73" s="188"/>
      <c r="EQ73" s="188"/>
      <c r="ER73" s="188"/>
      <c r="ES73" s="188"/>
      <c r="ET73" s="187"/>
      <c r="EU73" s="187"/>
      <c r="EV73" s="187"/>
      <c r="EW73" s="187"/>
      <c r="EX73" s="187"/>
      <c r="EY73" s="187"/>
      <c r="EZ73" s="187"/>
      <c r="FA73" s="187"/>
      <c r="FB73" s="187"/>
      <c r="FC73" s="187"/>
      <c r="FD73" s="187"/>
      <c r="FE73" s="187"/>
      <c r="FF73" s="187"/>
    </row>
    <row r="74" spans="2:162" s="1" customFormat="1" ht="30" customHeight="1" x14ac:dyDescent="0.25">
      <c r="B74" s="277">
        <v>72</v>
      </c>
      <c r="C74" s="278">
        <v>43543</v>
      </c>
      <c r="D74" s="279" t="s">
        <v>204</v>
      </c>
      <c r="E74" s="279" t="s">
        <v>49</v>
      </c>
      <c r="F74" s="299" t="s">
        <v>25</v>
      </c>
      <c r="G74" s="264" t="s">
        <v>140</v>
      </c>
      <c r="H74" s="241" t="s">
        <v>214</v>
      </c>
      <c r="I74" s="280" t="s">
        <v>57</v>
      </c>
      <c r="J74" s="281" t="s">
        <v>83</v>
      </c>
      <c r="K74" s="280" t="s">
        <v>220</v>
      </c>
      <c r="L74" s="282">
        <v>5</v>
      </c>
      <c r="M74" s="283">
        <v>5</v>
      </c>
      <c r="N74" s="283">
        <v>5</v>
      </c>
      <c r="O74" s="284">
        <v>5</v>
      </c>
      <c r="P74" s="284">
        <v>5</v>
      </c>
      <c r="Q74" s="285">
        <v>5</v>
      </c>
      <c r="R74" s="282">
        <v>5</v>
      </c>
      <c r="S74" s="284">
        <v>5</v>
      </c>
      <c r="T74" s="283">
        <v>4</v>
      </c>
      <c r="U74" s="283">
        <v>5</v>
      </c>
      <c r="V74" s="286">
        <v>5</v>
      </c>
      <c r="W74" s="282">
        <v>5</v>
      </c>
      <c r="X74" s="283">
        <v>5</v>
      </c>
      <c r="Y74" s="283">
        <v>5</v>
      </c>
      <c r="Z74" s="284">
        <v>5</v>
      </c>
      <c r="AA74" s="283">
        <v>4</v>
      </c>
      <c r="AB74" s="283">
        <v>4</v>
      </c>
      <c r="AC74" s="286">
        <v>4</v>
      </c>
      <c r="AD74" s="282">
        <v>5</v>
      </c>
      <c r="AE74" s="286">
        <v>5</v>
      </c>
      <c r="AF74" s="282">
        <v>5</v>
      </c>
      <c r="AG74" s="283">
        <v>4</v>
      </c>
      <c r="AH74" s="283">
        <v>5</v>
      </c>
      <c r="AI74" s="284">
        <v>1</v>
      </c>
      <c r="AJ74" s="284">
        <v>1</v>
      </c>
      <c r="AK74" s="284">
        <v>5</v>
      </c>
      <c r="AL74" s="283">
        <v>5</v>
      </c>
      <c r="AM74" s="285">
        <v>5</v>
      </c>
      <c r="AN74" s="188"/>
      <c r="AO74" s="213"/>
      <c r="AP74" s="486"/>
      <c r="AQ74" s="214"/>
      <c r="AR74" s="214"/>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8"/>
      <c r="BQ74" s="188"/>
      <c r="BR74" s="188"/>
      <c r="BS74" s="188"/>
      <c r="BT74" s="188"/>
      <c r="BU74" s="188"/>
      <c r="BV74" s="188"/>
      <c r="BW74" s="188"/>
      <c r="BX74" s="188"/>
      <c r="BY74" s="188"/>
      <c r="BZ74" s="188"/>
      <c r="CA74" s="188"/>
      <c r="CB74" s="211"/>
      <c r="CC74" s="188"/>
      <c r="CD74" s="188"/>
      <c r="CE74" s="188"/>
      <c r="CF74" s="188"/>
      <c r="CG74" s="188"/>
      <c r="CH74" s="188"/>
      <c r="CI74" s="188"/>
      <c r="CJ74" s="188"/>
      <c r="CK74" s="188"/>
      <c r="CL74" s="188"/>
      <c r="CM74" s="188"/>
      <c r="CN74" s="188"/>
      <c r="CO74" s="188"/>
      <c r="CP74" s="188"/>
      <c r="CQ74" s="188"/>
      <c r="CR74" s="188"/>
      <c r="CS74" s="188"/>
      <c r="CT74" s="188"/>
      <c r="CU74" s="188"/>
      <c r="CV74" s="188"/>
      <c r="CW74" s="188"/>
      <c r="CX74" s="188"/>
      <c r="CY74" s="188"/>
      <c r="CZ74" s="188"/>
      <c r="DA74" s="188"/>
      <c r="DB74" s="188"/>
      <c r="DC74" s="188"/>
      <c r="DD74" s="188"/>
      <c r="DE74" s="188"/>
      <c r="DF74" s="188"/>
      <c r="DG74" s="188"/>
      <c r="DH74" s="188"/>
      <c r="DI74" s="188"/>
      <c r="DJ74" s="215"/>
      <c r="DK74" s="188"/>
      <c r="DL74" s="188"/>
      <c r="DM74" s="188"/>
      <c r="DN74" s="188"/>
      <c r="DO74" s="188"/>
      <c r="DP74" s="188"/>
      <c r="DQ74" s="188"/>
      <c r="DR74" s="188"/>
      <c r="DS74" s="188"/>
      <c r="DT74" s="188"/>
      <c r="DU74" s="188"/>
      <c r="DV74" s="188"/>
      <c r="DW74" s="188"/>
      <c r="DX74" s="188"/>
      <c r="DY74" s="188"/>
      <c r="DZ74" s="188"/>
      <c r="EA74" s="188"/>
      <c r="EB74" s="188"/>
      <c r="EC74" s="188"/>
      <c r="ED74" s="188"/>
      <c r="EE74" s="188"/>
      <c r="EF74" s="188"/>
      <c r="EG74" s="188"/>
      <c r="EH74" s="188"/>
      <c r="EI74" s="188"/>
      <c r="EJ74" s="188"/>
      <c r="EK74" s="188"/>
      <c r="EL74" s="188"/>
      <c r="EM74" s="188"/>
      <c r="EN74" s="188"/>
      <c r="EO74" s="188"/>
      <c r="EP74" s="188"/>
      <c r="EQ74" s="188"/>
      <c r="ER74" s="188"/>
      <c r="ES74" s="188"/>
      <c r="ET74" s="187"/>
      <c r="EU74" s="187"/>
      <c r="EV74" s="187"/>
      <c r="EW74" s="187"/>
      <c r="EX74" s="187"/>
      <c r="EY74" s="187"/>
      <c r="EZ74" s="187"/>
      <c r="FA74" s="187"/>
      <c r="FB74" s="187"/>
      <c r="FC74" s="187"/>
      <c r="FD74" s="187"/>
      <c r="FE74" s="187"/>
      <c r="FF74" s="187"/>
    </row>
    <row r="75" spans="2:162" s="1" customFormat="1" ht="30" customHeight="1" x14ac:dyDescent="0.25">
      <c r="B75" s="277">
        <v>73</v>
      </c>
      <c r="C75" s="278">
        <v>43544</v>
      </c>
      <c r="D75" s="279" t="s">
        <v>204</v>
      </c>
      <c r="E75" s="279" t="s">
        <v>49</v>
      </c>
      <c r="F75" s="299" t="s">
        <v>25</v>
      </c>
      <c r="G75" s="264" t="s">
        <v>140</v>
      </c>
      <c r="H75" s="241" t="s">
        <v>214</v>
      </c>
      <c r="I75" s="280" t="e">
        <v>#N/A</v>
      </c>
      <c r="J75" s="281" t="e">
        <v>#N/A</v>
      </c>
      <c r="K75" s="280" t="s">
        <v>220</v>
      </c>
      <c r="L75" s="282">
        <v>3</v>
      </c>
      <c r="M75" s="283">
        <v>3</v>
      </c>
      <c r="N75" s="283">
        <v>2</v>
      </c>
      <c r="O75" s="284">
        <v>5</v>
      </c>
      <c r="P75" s="284">
        <v>1</v>
      </c>
      <c r="Q75" s="285">
        <v>5</v>
      </c>
      <c r="R75" s="282">
        <v>2</v>
      </c>
      <c r="S75" s="284">
        <v>1</v>
      </c>
      <c r="T75" s="283">
        <v>1</v>
      </c>
      <c r="U75" s="283">
        <v>1</v>
      </c>
      <c r="V75" s="286">
        <v>1</v>
      </c>
      <c r="W75" s="282">
        <v>4</v>
      </c>
      <c r="X75" s="283">
        <v>4</v>
      </c>
      <c r="Y75" s="283">
        <v>5</v>
      </c>
      <c r="Z75" s="284">
        <v>5</v>
      </c>
      <c r="AA75" s="283">
        <v>2</v>
      </c>
      <c r="AB75" s="283">
        <v>1</v>
      </c>
      <c r="AC75" s="286">
        <v>1</v>
      </c>
      <c r="AD75" s="282">
        <v>4</v>
      </c>
      <c r="AE75" s="286">
        <v>3</v>
      </c>
      <c r="AF75" s="282">
        <v>4</v>
      </c>
      <c r="AG75" s="283">
        <v>5</v>
      </c>
      <c r="AH75" s="283">
        <v>4</v>
      </c>
      <c r="AI75" s="284">
        <v>5</v>
      </c>
      <c r="AJ75" s="284">
        <v>5</v>
      </c>
      <c r="AK75" s="284">
        <v>5</v>
      </c>
      <c r="AL75" s="283">
        <v>3</v>
      </c>
      <c r="AM75" s="285">
        <v>5</v>
      </c>
      <c r="AN75" s="188"/>
      <c r="AO75" s="213"/>
      <c r="AP75" s="486"/>
      <c r="AQ75" s="214"/>
      <c r="AR75" s="214"/>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8"/>
      <c r="BQ75" s="188"/>
      <c r="BR75" s="188"/>
      <c r="BS75" s="188"/>
      <c r="BT75" s="188"/>
      <c r="BU75" s="188"/>
      <c r="BV75" s="188"/>
      <c r="BW75" s="188"/>
      <c r="BX75" s="188"/>
      <c r="BY75" s="188"/>
      <c r="BZ75" s="188"/>
      <c r="CA75" s="188"/>
      <c r="CB75" s="211"/>
      <c r="CC75" s="188"/>
      <c r="CD75" s="188"/>
      <c r="CE75" s="188"/>
      <c r="CF75" s="188"/>
      <c r="CG75" s="188"/>
      <c r="CH75" s="188"/>
      <c r="CI75" s="188"/>
      <c r="CJ75" s="188"/>
      <c r="CK75" s="188"/>
      <c r="CL75" s="188"/>
      <c r="CM75" s="188"/>
      <c r="CN75" s="188"/>
      <c r="CO75" s="188"/>
      <c r="CP75" s="188"/>
      <c r="CQ75" s="188"/>
      <c r="CR75" s="188"/>
      <c r="CS75" s="188"/>
      <c r="CT75" s="188"/>
      <c r="CU75" s="188"/>
      <c r="CV75" s="188"/>
      <c r="CW75" s="188"/>
      <c r="CX75" s="188"/>
      <c r="CY75" s="188"/>
      <c r="CZ75" s="188"/>
      <c r="DA75" s="188"/>
      <c r="DB75" s="188"/>
      <c r="DC75" s="188"/>
      <c r="DD75" s="188"/>
      <c r="DE75" s="188"/>
      <c r="DF75" s="188"/>
      <c r="DG75" s="188"/>
      <c r="DH75" s="188"/>
      <c r="DI75" s="188"/>
      <c r="DJ75" s="215"/>
      <c r="DK75" s="188"/>
      <c r="DL75" s="188"/>
      <c r="DM75" s="188"/>
      <c r="DN75" s="188"/>
      <c r="DO75" s="188"/>
      <c r="DP75" s="188"/>
      <c r="DQ75" s="188"/>
      <c r="DR75" s="188"/>
      <c r="DS75" s="188"/>
      <c r="DT75" s="188"/>
      <c r="DU75" s="188"/>
      <c r="DV75" s="188"/>
      <c r="DW75" s="188"/>
      <c r="DX75" s="188"/>
      <c r="DY75" s="188"/>
      <c r="DZ75" s="188"/>
      <c r="EA75" s="188"/>
      <c r="EB75" s="188"/>
      <c r="EC75" s="188"/>
      <c r="ED75" s="188"/>
      <c r="EE75" s="188"/>
      <c r="EF75" s="188"/>
      <c r="EG75" s="188"/>
      <c r="EH75" s="188"/>
      <c r="EI75" s="188"/>
      <c r="EJ75" s="188"/>
      <c r="EK75" s="188"/>
      <c r="EL75" s="188"/>
      <c r="EM75" s="188"/>
      <c r="EN75" s="188"/>
      <c r="EO75" s="188"/>
      <c r="EP75" s="188"/>
      <c r="EQ75" s="188"/>
      <c r="ER75" s="188"/>
      <c r="ES75" s="188"/>
      <c r="ET75" s="187"/>
      <c r="EU75" s="187"/>
      <c r="EV75" s="187"/>
      <c r="EW75" s="187"/>
      <c r="EX75" s="187"/>
      <c r="EY75" s="187"/>
      <c r="EZ75" s="187"/>
      <c r="FA75" s="187"/>
      <c r="FB75" s="187"/>
      <c r="FC75" s="187"/>
      <c r="FD75" s="187"/>
      <c r="FE75" s="187"/>
      <c r="FF75" s="187"/>
    </row>
    <row r="76" spans="2:162" s="1" customFormat="1" ht="30" customHeight="1" x14ac:dyDescent="0.25">
      <c r="B76" s="277">
        <v>74</v>
      </c>
      <c r="C76" s="278">
        <v>43544</v>
      </c>
      <c r="D76" s="279" t="s">
        <v>204</v>
      </c>
      <c r="E76" s="279" t="s">
        <v>49</v>
      </c>
      <c r="F76" s="299" t="s">
        <v>25</v>
      </c>
      <c r="G76" s="264" t="s">
        <v>140</v>
      </c>
      <c r="H76" s="241" t="s">
        <v>214</v>
      </c>
      <c r="I76" s="280" t="s">
        <v>57</v>
      </c>
      <c r="J76" s="281" t="s">
        <v>83</v>
      </c>
      <c r="K76" s="280" t="s">
        <v>219</v>
      </c>
      <c r="L76" s="282">
        <v>4</v>
      </c>
      <c r="M76" s="283">
        <v>5</v>
      </c>
      <c r="N76" s="283">
        <v>5</v>
      </c>
      <c r="O76" s="284">
        <v>5</v>
      </c>
      <c r="P76" s="284">
        <v>1</v>
      </c>
      <c r="Q76" s="285">
        <v>1</v>
      </c>
      <c r="R76" s="282">
        <v>5</v>
      </c>
      <c r="S76" s="284">
        <v>5</v>
      </c>
      <c r="T76" s="283">
        <v>5</v>
      </c>
      <c r="U76" s="283">
        <v>5</v>
      </c>
      <c r="V76" s="286">
        <v>5</v>
      </c>
      <c r="W76" s="282">
        <v>5</v>
      </c>
      <c r="X76" s="283">
        <v>5</v>
      </c>
      <c r="Y76" s="283">
        <v>5</v>
      </c>
      <c r="Z76" s="284" t="s">
        <v>276</v>
      </c>
      <c r="AA76" s="283">
        <v>5</v>
      </c>
      <c r="AB76" s="283">
        <v>4</v>
      </c>
      <c r="AC76" s="286">
        <v>6</v>
      </c>
      <c r="AD76" s="282">
        <v>6</v>
      </c>
      <c r="AE76" s="286">
        <v>6</v>
      </c>
      <c r="AF76" s="282">
        <v>5</v>
      </c>
      <c r="AG76" s="283">
        <v>6</v>
      </c>
      <c r="AH76" s="283">
        <v>4</v>
      </c>
      <c r="AI76" s="284">
        <v>5</v>
      </c>
      <c r="AJ76" s="284">
        <v>5</v>
      </c>
      <c r="AK76" s="284">
        <v>5</v>
      </c>
      <c r="AL76" s="283">
        <v>4</v>
      </c>
      <c r="AM76" s="285">
        <v>5</v>
      </c>
      <c r="AN76" s="188"/>
      <c r="AO76" s="187"/>
      <c r="AP76" s="486"/>
      <c r="AQ76" s="187"/>
      <c r="AR76" s="187"/>
      <c r="AS76" s="187"/>
      <c r="AT76" s="187"/>
      <c r="AU76" s="187"/>
      <c r="AV76" s="187"/>
      <c r="AW76" s="187"/>
      <c r="AX76" s="187"/>
      <c r="AY76" s="187"/>
      <c r="AZ76" s="187"/>
      <c r="BA76" s="187"/>
      <c r="BB76" s="187"/>
      <c r="BC76" s="187"/>
      <c r="BD76" s="187"/>
      <c r="BE76" s="187"/>
      <c r="BF76" s="188"/>
      <c r="BG76" s="188"/>
      <c r="BH76" s="188"/>
      <c r="BI76" s="188"/>
      <c r="BJ76" s="188"/>
      <c r="BK76" s="188"/>
      <c r="BL76" s="188"/>
      <c r="BM76" s="188"/>
      <c r="BN76" s="188"/>
      <c r="BO76" s="188"/>
      <c r="BP76" s="188"/>
      <c r="BQ76" s="188"/>
      <c r="BR76" s="188"/>
      <c r="BS76" s="188"/>
      <c r="BT76" s="188"/>
      <c r="BU76" s="188"/>
      <c r="BV76" s="188"/>
      <c r="BW76" s="188"/>
      <c r="BX76" s="188"/>
      <c r="BY76" s="188"/>
      <c r="BZ76" s="188"/>
      <c r="CA76" s="188"/>
      <c r="CB76" s="211"/>
      <c r="CC76" s="188"/>
      <c r="CD76" s="188"/>
      <c r="CE76" s="188"/>
      <c r="CF76" s="188"/>
      <c r="CG76" s="188"/>
      <c r="CH76" s="188"/>
      <c r="CI76" s="188"/>
      <c r="CJ76" s="188"/>
      <c r="CK76" s="188"/>
      <c r="CL76" s="188"/>
      <c r="CM76" s="188"/>
      <c r="CN76" s="188"/>
      <c r="CO76" s="188"/>
      <c r="CP76" s="188"/>
      <c r="CQ76" s="188"/>
      <c r="CR76" s="188"/>
      <c r="CS76" s="188"/>
      <c r="CT76" s="188"/>
      <c r="CU76" s="188"/>
      <c r="CV76" s="188"/>
      <c r="CW76" s="188"/>
      <c r="CX76" s="188"/>
      <c r="CY76" s="188"/>
      <c r="CZ76" s="188"/>
      <c r="DA76" s="188"/>
      <c r="DB76" s="188"/>
      <c r="DC76" s="188"/>
      <c r="DD76" s="188"/>
      <c r="DE76" s="188"/>
      <c r="DF76" s="188"/>
      <c r="DG76" s="188"/>
      <c r="DH76" s="188"/>
      <c r="DI76" s="188"/>
      <c r="DJ76" s="215"/>
      <c r="DK76" s="188"/>
      <c r="DL76" s="188"/>
      <c r="DM76" s="188"/>
      <c r="DN76" s="188"/>
      <c r="DO76" s="188"/>
      <c r="DP76" s="188"/>
      <c r="DQ76" s="188"/>
      <c r="DR76" s="188"/>
      <c r="DS76" s="188"/>
      <c r="DT76" s="188"/>
      <c r="DU76" s="188"/>
      <c r="DV76" s="188"/>
      <c r="DW76" s="188"/>
      <c r="DX76" s="188"/>
      <c r="DY76" s="188"/>
      <c r="DZ76" s="188"/>
      <c r="EA76" s="188"/>
      <c r="EB76" s="188"/>
      <c r="EC76" s="188"/>
      <c r="ED76" s="188"/>
      <c r="EE76" s="188"/>
      <c r="EF76" s="188"/>
      <c r="EG76" s="188"/>
      <c r="EH76" s="188"/>
      <c r="EI76" s="188"/>
      <c r="EJ76" s="188"/>
      <c r="EK76" s="188"/>
      <c r="EL76" s="188"/>
      <c r="EM76" s="188"/>
      <c r="EN76" s="188"/>
      <c r="EO76" s="188"/>
      <c r="EP76" s="188"/>
      <c r="EQ76" s="188"/>
      <c r="ER76" s="188"/>
      <c r="ES76" s="188"/>
      <c r="ET76" s="187"/>
      <c r="EU76" s="187"/>
      <c r="EV76" s="187"/>
      <c r="EW76" s="187"/>
      <c r="EX76" s="187"/>
      <c r="EY76" s="187"/>
      <c r="EZ76" s="187"/>
      <c r="FA76" s="187"/>
      <c r="FB76" s="187"/>
      <c r="FC76" s="187"/>
      <c r="FD76" s="187"/>
      <c r="FE76" s="187"/>
      <c r="FF76" s="187"/>
    </row>
    <row r="77" spans="2:162" s="1" customFormat="1" ht="30" customHeight="1" x14ac:dyDescent="0.25">
      <c r="B77" s="277">
        <v>75</v>
      </c>
      <c r="C77" s="278"/>
      <c r="D77" s="279" t="s">
        <v>204</v>
      </c>
      <c r="E77" s="279" t="s">
        <v>48</v>
      </c>
      <c r="F77" s="299" t="s">
        <v>287</v>
      </c>
      <c r="G77" s="264" t="s">
        <v>45</v>
      </c>
      <c r="H77" s="241" t="s">
        <v>213</v>
      </c>
      <c r="I77" s="280" t="s">
        <v>215</v>
      </c>
      <c r="J77" s="281" t="s">
        <v>344</v>
      </c>
      <c r="K77" s="280" t="s">
        <v>219</v>
      </c>
      <c r="L77" s="282"/>
      <c r="M77" s="283"/>
      <c r="N77" s="283"/>
      <c r="O77" s="284" t="s">
        <v>276</v>
      </c>
      <c r="P77" s="284" t="s">
        <v>276</v>
      </c>
      <c r="Q77" s="285" t="s">
        <v>276</v>
      </c>
      <c r="R77" s="282"/>
      <c r="S77" s="284" t="s">
        <v>276</v>
      </c>
      <c r="T77" s="283"/>
      <c r="U77" s="283"/>
      <c r="V77" s="286"/>
      <c r="W77" s="282"/>
      <c r="X77" s="283"/>
      <c r="Y77" s="283"/>
      <c r="Z77" s="284" t="s">
        <v>276</v>
      </c>
      <c r="AA77" s="283"/>
      <c r="AB77" s="283"/>
      <c r="AC77" s="286"/>
      <c r="AD77" s="282"/>
      <c r="AE77" s="286"/>
      <c r="AF77" s="282"/>
      <c r="AG77" s="283"/>
      <c r="AH77" s="283"/>
      <c r="AI77" s="284" t="s">
        <v>276</v>
      </c>
      <c r="AJ77" s="284" t="s">
        <v>276</v>
      </c>
      <c r="AK77" s="284" t="s">
        <v>276</v>
      </c>
      <c r="AL77" s="283"/>
      <c r="AM77" s="285" t="s">
        <v>276</v>
      </c>
      <c r="AN77" s="188"/>
      <c r="AO77" s="187"/>
      <c r="AP77" s="188"/>
      <c r="AQ77" s="187"/>
      <c r="AR77" s="187"/>
      <c r="AS77" s="187"/>
      <c r="AT77" s="187"/>
      <c r="AU77" s="187"/>
      <c r="AV77" s="187"/>
      <c r="AW77" s="187"/>
      <c r="AX77" s="187"/>
      <c r="AY77" s="187"/>
      <c r="AZ77" s="187"/>
      <c r="BA77" s="187"/>
      <c r="BB77" s="187"/>
      <c r="BC77" s="187"/>
      <c r="BD77" s="187"/>
      <c r="BE77" s="187"/>
      <c r="BF77" s="188"/>
      <c r="BG77" s="188"/>
      <c r="BH77" s="188"/>
      <c r="BI77" s="188"/>
      <c r="BJ77" s="188"/>
      <c r="BK77" s="188"/>
      <c r="BL77" s="188"/>
      <c r="BM77" s="188"/>
      <c r="BN77" s="188"/>
      <c r="BO77" s="188"/>
      <c r="BP77" s="188"/>
      <c r="BQ77" s="188"/>
      <c r="BR77" s="188"/>
      <c r="BS77" s="188"/>
      <c r="BT77" s="188"/>
      <c r="BU77" s="188"/>
      <c r="BV77" s="188"/>
      <c r="BW77" s="188"/>
      <c r="BX77" s="188"/>
      <c r="BY77" s="188"/>
      <c r="BZ77" s="188"/>
      <c r="CA77" s="188"/>
      <c r="CB77" s="211"/>
      <c r="CC77" s="188"/>
      <c r="CD77" s="188"/>
      <c r="CE77" s="188"/>
      <c r="CF77" s="188"/>
      <c r="CG77" s="188"/>
      <c r="CH77" s="188"/>
      <c r="CI77" s="188"/>
      <c r="CJ77" s="188"/>
      <c r="CK77" s="188"/>
      <c r="CL77" s="188"/>
      <c r="CM77" s="188"/>
      <c r="CN77" s="188"/>
      <c r="CO77" s="188"/>
      <c r="CP77" s="188"/>
      <c r="CQ77" s="188"/>
      <c r="CR77" s="188"/>
      <c r="CS77" s="188"/>
      <c r="CT77" s="188"/>
      <c r="CU77" s="188"/>
      <c r="CV77" s="188"/>
      <c r="CW77" s="188"/>
      <c r="CX77" s="188"/>
      <c r="CY77" s="188"/>
      <c r="CZ77" s="188"/>
      <c r="DA77" s="188"/>
      <c r="DB77" s="188"/>
      <c r="DC77" s="188"/>
      <c r="DD77" s="188"/>
      <c r="DE77" s="188"/>
      <c r="DF77" s="188"/>
      <c r="DG77" s="188"/>
      <c r="DH77" s="188"/>
      <c r="DI77" s="188"/>
      <c r="DJ77" s="215"/>
      <c r="DK77" s="188"/>
      <c r="DL77" s="188"/>
      <c r="DM77" s="188"/>
      <c r="DN77" s="188"/>
      <c r="DO77" s="188"/>
      <c r="DP77" s="188"/>
      <c r="DQ77" s="188"/>
      <c r="DR77" s="188"/>
      <c r="DS77" s="188"/>
      <c r="DT77" s="188"/>
      <c r="DU77" s="188"/>
      <c r="DV77" s="188"/>
      <c r="DW77" s="188"/>
      <c r="DX77" s="188"/>
      <c r="DY77" s="188"/>
      <c r="DZ77" s="188"/>
      <c r="EA77" s="188"/>
      <c r="EB77" s="188"/>
      <c r="EC77" s="188"/>
      <c r="ED77" s="188"/>
      <c r="EE77" s="188"/>
      <c r="EF77" s="188"/>
      <c r="EG77" s="188"/>
      <c r="EH77" s="188"/>
      <c r="EI77" s="188"/>
      <c r="EJ77" s="188"/>
      <c r="EK77" s="188"/>
      <c r="EL77" s="188"/>
      <c r="EM77" s="188"/>
      <c r="EN77" s="188"/>
      <c r="EO77" s="188"/>
      <c r="EP77" s="188"/>
      <c r="EQ77" s="188"/>
      <c r="ER77" s="188"/>
      <c r="ES77" s="188"/>
      <c r="ET77" s="187"/>
      <c r="EU77" s="187"/>
      <c r="EV77" s="187"/>
      <c r="EW77" s="187"/>
      <c r="EX77" s="187"/>
      <c r="EY77" s="187"/>
      <c r="EZ77" s="187"/>
      <c r="FA77" s="187"/>
      <c r="FB77" s="187"/>
      <c r="FC77" s="187"/>
      <c r="FD77" s="187"/>
      <c r="FE77" s="187"/>
      <c r="FF77" s="187"/>
    </row>
    <row r="78" spans="2:162" s="1" customFormat="1" ht="30" customHeight="1" x14ac:dyDescent="0.25">
      <c r="B78" s="277">
        <v>76</v>
      </c>
      <c r="C78" s="278">
        <v>43549</v>
      </c>
      <c r="D78" s="279" t="s">
        <v>225</v>
      </c>
      <c r="E78" s="279" t="s">
        <v>48</v>
      </c>
      <c r="F78" s="299" t="s">
        <v>288</v>
      </c>
      <c r="G78" s="287" t="s">
        <v>212</v>
      </c>
      <c r="H78" s="241" t="s">
        <v>213</v>
      </c>
      <c r="I78" s="280" t="s">
        <v>55</v>
      </c>
      <c r="J78" s="281" t="s">
        <v>341</v>
      </c>
      <c r="K78" s="280" t="s">
        <v>219</v>
      </c>
      <c r="L78" s="282">
        <v>5</v>
      </c>
      <c r="M78" s="283">
        <v>5</v>
      </c>
      <c r="N78" s="283">
        <v>5</v>
      </c>
      <c r="O78" s="284">
        <v>5</v>
      </c>
      <c r="P78" s="284">
        <v>5</v>
      </c>
      <c r="Q78" s="285">
        <v>1</v>
      </c>
      <c r="R78" s="282">
        <v>5</v>
      </c>
      <c r="S78" s="284">
        <v>5</v>
      </c>
      <c r="T78" s="283">
        <v>5</v>
      </c>
      <c r="U78" s="283">
        <v>5</v>
      </c>
      <c r="V78" s="286">
        <v>5</v>
      </c>
      <c r="W78" s="282">
        <v>5</v>
      </c>
      <c r="X78" s="283">
        <v>5</v>
      </c>
      <c r="Y78" s="283">
        <v>5</v>
      </c>
      <c r="Z78" s="284">
        <v>5</v>
      </c>
      <c r="AA78" s="283">
        <v>5</v>
      </c>
      <c r="AB78" s="283">
        <v>5</v>
      </c>
      <c r="AC78" s="286">
        <v>5</v>
      </c>
      <c r="AD78" s="282">
        <v>5</v>
      </c>
      <c r="AE78" s="286">
        <v>5</v>
      </c>
      <c r="AF78" s="282">
        <v>5</v>
      </c>
      <c r="AG78" s="283">
        <v>5</v>
      </c>
      <c r="AH78" s="283">
        <v>5</v>
      </c>
      <c r="AI78" s="284">
        <v>5</v>
      </c>
      <c r="AJ78" s="284">
        <v>5</v>
      </c>
      <c r="AK78" s="284">
        <v>5</v>
      </c>
      <c r="AL78" s="283">
        <v>5</v>
      </c>
      <c r="AM78" s="285">
        <v>5</v>
      </c>
      <c r="AN78" s="188"/>
      <c r="AO78" s="187"/>
      <c r="AP78" s="188"/>
      <c r="AQ78" s="187"/>
      <c r="AR78" s="187"/>
      <c r="AS78" s="187"/>
      <c r="AT78" s="187"/>
      <c r="AU78" s="187"/>
      <c r="AV78" s="187"/>
      <c r="AW78" s="187"/>
      <c r="AX78" s="187"/>
      <c r="AY78" s="187"/>
      <c r="AZ78" s="187"/>
      <c r="BA78" s="187"/>
      <c r="BB78" s="187"/>
      <c r="BC78" s="187"/>
      <c r="BD78" s="187"/>
      <c r="BE78" s="187"/>
      <c r="BF78" s="188"/>
      <c r="BG78" s="188"/>
      <c r="BH78" s="188"/>
      <c r="BI78" s="188"/>
      <c r="BJ78" s="188"/>
      <c r="BK78" s="188"/>
      <c r="BL78" s="188"/>
      <c r="BM78" s="188"/>
      <c r="BN78" s="188"/>
      <c r="BO78" s="188"/>
      <c r="BP78" s="188"/>
      <c r="BQ78" s="188"/>
      <c r="BR78" s="188"/>
      <c r="BS78" s="188"/>
      <c r="BT78" s="188"/>
      <c r="BU78" s="188"/>
      <c r="BV78" s="188"/>
      <c r="BW78" s="188"/>
      <c r="BX78" s="188"/>
      <c r="BY78" s="188"/>
      <c r="BZ78" s="188"/>
      <c r="CA78" s="188"/>
      <c r="CB78" s="211"/>
      <c r="CC78" s="188"/>
      <c r="CD78" s="188"/>
      <c r="CE78" s="188"/>
      <c r="CF78" s="188"/>
      <c r="CG78" s="188"/>
      <c r="CH78" s="188"/>
      <c r="CI78" s="188"/>
      <c r="CJ78" s="188"/>
      <c r="CK78" s="188"/>
      <c r="CL78" s="188"/>
      <c r="CM78" s="188"/>
      <c r="CN78" s="188"/>
      <c r="CO78" s="188"/>
      <c r="CP78" s="188"/>
      <c r="CQ78" s="188"/>
      <c r="CR78" s="188"/>
      <c r="CS78" s="188"/>
      <c r="CT78" s="188"/>
      <c r="CU78" s="188"/>
      <c r="CV78" s="188"/>
      <c r="CW78" s="188"/>
      <c r="CX78" s="188"/>
      <c r="CY78" s="188"/>
      <c r="CZ78" s="188"/>
      <c r="DA78" s="188"/>
      <c r="DB78" s="188"/>
      <c r="DC78" s="188"/>
      <c r="DD78" s="188"/>
      <c r="DE78" s="188"/>
      <c r="DF78" s="188"/>
      <c r="DG78" s="188"/>
      <c r="DH78" s="188"/>
      <c r="DI78" s="188"/>
      <c r="DJ78" s="215"/>
      <c r="DK78" s="188"/>
      <c r="DL78" s="188"/>
      <c r="DM78" s="188"/>
      <c r="DN78" s="188"/>
      <c r="DO78" s="188"/>
      <c r="DP78" s="188"/>
      <c r="DQ78" s="188"/>
      <c r="DR78" s="188"/>
      <c r="DS78" s="188"/>
      <c r="DT78" s="188"/>
      <c r="DU78" s="188"/>
      <c r="DV78" s="188"/>
      <c r="DW78" s="188"/>
      <c r="DX78" s="188"/>
      <c r="DY78" s="188"/>
      <c r="DZ78" s="188"/>
      <c r="EA78" s="188"/>
      <c r="EB78" s="188"/>
      <c r="EC78" s="188"/>
      <c r="ED78" s="188"/>
      <c r="EE78" s="188"/>
      <c r="EF78" s="188"/>
      <c r="EG78" s="188"/>
      <c r="EH78" s="188"/>
      <c r="EI78" s="188"/>
      <c r="EJ78" s="188"/>
      <c r="EK78" s="188"/>
      <c r="EL78" s="188"/>
      <c r="EM78" s="188"/>
      <c r="EN78" s="188"/>
      <c r="EO78" s="188"/>
      <c r="EP78" s="188"/>
      <c r="EQ78" s="188"/>
      <c r="ER78" s="188"/>
      <c r="ES78" s="188"/>
      <c r="ET78" s="187"/>
      <c r="EU78" s="187"/>
      <c r="EV78" s="187"/>
      <c r="EW78" s="187"/>
      <c r="EX78" s="187"/>
      <c r="EY78" s="187"/>
      <c r="EZ78" s="187"/>
      <c r="FA78" s="187"/>
      <c r="FB78" s="187"/>
      <c r="FC78" s="187"/>
      <c r="FD78" s="187"/>
      <c r="FE78" s="187"/>
      <c r="FF78" s="187"/>
    </row>
    <row r="79" spans="2:162" s="1" customFormat="1" ht="30" customHeight="1" x14ac:dyDescent="0.25">
      <c r="B79" s="277">
        <v>77</v>
      </c>
      <c r="C79" s="278">
        <v>43549</v>
      </c>
      <c r="D79" s="279" t="s">
        <v>205</v>
      </c>
      <c r="E79" s="279" t="s">
        <v>48</v>
      </c>
      <c r="F79" s="299" t="s">
        <v>210</v>
      </c>
      <c r="G79" s="264" t="s">
        <v>46</v>
      </c>
      <c r="H79" s="241" t="s">
        <v>214</v>
      </c>
      <c r="I79" s="280" t="e">
        <v>#N/A</v>
      </c>
      <c r="J79" s="281" t="e">
        <v>#N/A</v>
      </c>
      <c r="K79" s="280" t="s">
        <v>219</v>
      </c>
      <c r="L79" s="282">
        <v>5</v>
      </c>
      <c r="M79" s="283">
        <v>5</v>
      </c>
      <c r="N79" s="283">
        <v>5</v>
      </c>
      <c r="O79" s="284">
        <v>5</v>
      </c>
      <c r="P79" s="284">
        <v>1</v>
      </c>
      <c r="Q79" s="285">
        <v>1</v>
      </c>
      <c r="R79" s="282">
        <v>5</v>
      </c>
      <c r="S79" s="284">
        <v>1</v>
      </c>
      <c r="T79" s="283">
        <v>5</v>
      </c>
      <c r="U79" s="283">
        <v>5</v>
      </c>
      <c r="V79" s="286">
        <v>5</v>
      </c>
      <c r="W79" s="282">
        <v>5</v>
      </c>
      <c r="X79" s="283">
        <v>5</v>
      </c>
      <c r="Y79" s="283">
        <v>5</v>
      </c>
      <c r="Z79" s="284">
        <v>5</v>
      </c>
      <c r="AA79" s="283">
        <v>5</v>
      </c>
      <c r="AB79" s="283">
        <v>6</v>
      </c>
      <c r="AC79" s="286">
        <v>6</v>
      </c>
      <c r="AD79" s="282">
        <v>6</v>
      </c>
      <c r="AE79" s="286">
        <v>6</v>
      </c>
      <c r="AF79" s="282">
        <v>5</v>
      </c>
      <c r="AG79" s="283">
        <v>5</v>
      </c>
      <c r="AH79" s="283">
        <v>5</v>
      </c>
      <c r="AI79" s="284">
        <v>5</v>
      </c>
      <c r="AJ79" s="284">
        <v>1</v>
      </c>
      <c r="AK79" s="284">
        <v>5</v>
      </c>
      <c r="AL79" s="283">
        <v>5</v>
      </c>
      <c r="AM79" s="285">
        <v>5</v>
      </c>
      <c r="AN79" s="188"/>
      <c r="AO79" s="187"/>
      <c r="AP79" s="188"/>
      <c r="AQ79" s="187"/>
      <c r="AR79" s="187"/>
      <c r="AS79" s="187"/>
      <c r="AT79" s="187"/>
      <c r="AU79" s="187"/>
      <c r="AV79" s="187"/>
      <c r="AW79" s="187"/>
      <c r="AX79" s="187"/>
      <c r="AY79" s="187"/>
      <c r="AZ79" s="187"/>
      <c r="BA79" s="187"/>
      <c r="BB79" s="187"/>
      <c r="BC79" s="187"/>
      <c r="BD79" s="187"/>
      <c r="BE79" s="187"/>
      <c r="BF79" s="188"/>
      <c r="BG79" s="188"/>
      <c r="BH79" s="188"/>
      <c r="BI79" s="188"/>
      <c r="BJ79" s="188"/>
      <c r="BK79" s="188"/>
      <c r="BL79" s="188"/>
      <c r="BM79" s="188"/>
      <c r="BN79" s="188"/>
      <c r="BO79" s="188"/>
      <c r="BP79" s="188"/>
      <c r="BQ79" s="188"/>
      <c r="BR79" s="188"/>
      <c r="BS79" s="188"/>
      <c r="BT79" s="188"/>
      <c r="BU79" s="188"/>
      <c r="BV79" s="188"/>
      <c r="BW79" s="188"/>
      <c r="BX79" s="188"/>
      <c r="BY79" s="188"/>
      <c r="BZ79" s="188"/>
      <c r="CA79" s="188"/>
      <c r="CB79" s="211"/>
      <c r="CC79" s="188"/>
      <c r="CD79" s="188"/>
      <c r="CE79" s="188"/>
      <c r="CF79" s="188"/>
      <c r="CG79" s="188"/>
      <c r="CH79" s="188"/>
      <c r="CI79" s="188"/>
      <c r="CJ79" s="188"/>
      <c r="CK79" s="188"/>
      <c r="CL79" s="188"/>
      <c r="CM79" s="188"/>
      <c r="CN79" s="188"/>
      <c r="CO79" s="188"/>
      <c r="CP79" s="188"/>
      <c r="CQ79" s="188"/>
      <c r="CR79" s="188"/>
      <c r="CS79" s="188"/>
      <c r="CT79" s="188"/>
      <c r="CU79" s="188"/>
      <c r="CV79" s="188"/>
      <c r="CW79" s="188"/>
      <c r="CX79" s="188"/>
      <c r="CY79" s="188"/>
      <c r="CZ79" s="188"/>
      <c r="DA79" s="188"/>
      <c r="DB79" s="188"/>
      <c r="DC79" s="188"/>
      <c r="DD79" s="188"/>
      <c r="DE79" s="188"/>
      <c r="DF79" s="188"/>
      <c r="DG79" s="188"/>
      <c r="DH79" s="188"/>
      <c r="DI79" s="188"/>
      <c r="DJ79" s="215"/>
      <c r="DK79" s="188"/>
      <c r="DL79" s="188"/>
      <c r="DM79" s="188"/>
      <c r="DN79" s="188"/>
      <c r="DO79" s="188"/>
      <c r="DP79" s="188"/>
      <c r="DQ79" s="188"/>
      <c r="DR79" s="188"/>
      <c r="DS79" s="188"/>
      <c r="DT79" s="188"/>
      <c r="DU79" s="188"/>
      <c r="DV79" s="188"/>
      <c r="DW79" s="188"/>
      <c r="DX79" s="188"/>
      <c r="DY79" s="188"/>
      <c r="DZ79" s="188"/>
      <c r="EA79" s="188"/>
      <c r="EB79" s="188"/>
      <c r="EC79" s="188"/>
      <c r="ED79" s="188"/>
      <c r="EE79" s="188"/>
      <c r="EF79" s="188"/>
      <c r="EG79" s="188"/>
      <c r="EH79" s="188"/>
      <c r="EI79" s="188"/>
      <c r="EJ79" s="188"/>
      <c r="EK79" s="188"/>
      <c r="EL79" s="188"/>
      <c r="EM79" s="188"/>
      <c r="EN79" s="188"/>
      <c r="EO79" s="188"/>
      <c r="EP79" s="188"/>
      <c r="EQ79" s="188"/>
      <c r="ER79" s="188"/>
      <c r="ES79" s="188"/>
      <c r="ET79" s="187"/>
      <c r="EU79" s="187"/>
      <c r="EV79" s="187"/>
      <c r="EW79" s="187"/>
      <c r="EX79" s="187"/>
      <c r="EY79" s="187"/>
      <c r="EZ79" s="187"/>
      <c r="FA79" s="187"/>
      <c r="FB79" s="187"/>
      <c r="FC79" s="187"/>
      <c r="FD79" s="187"/>
      <c r="FE79" s="187"/>
      <c r="FF79" s="187"/>
    </row>
    <row r="80" spans="2:162" s="1" customFormat="1" ht="30" customHeight="1" x14ac:dyDescent="0.25">
      <c r="B80" s="277">
        <v>78</v>
      </c>
      <c r="C80" s="278"/>
      <c r="D80" s="279"/>
      <c r="E80" s="279" t="s">
        <v>276</v>
      </c>
      <c r="F80" s="299"/>
      <c r="G80" s="264"/>
      <c r="H80" s="241"/>
      <c r="I80" s="280" t="s">
        <v>56</v>
      </c>
      <c r="J80" s="281" t="s">
        <v>333</v>
      </c>
      <c r="K80" s="280" t="s">
        <v>220</v>
      </c>
      <c r="L80" s="282"/>
      <c r="M80" s="283"/>
      <c r="N80" s="283"/>
      <c r="O80" s="284" t="s">
        <v>276</v>
      </c>
      <c r="P80" s="284" t="s">
        <v>276</v>
      </c>
      <c r="Q80" s="285" t="s">
        <v>276</v>
      </c>
      <c r="R80" s="282"/>
      <c r="S80" s="284" t="s">
        <v>276</v>
      </c>
      <c r="T80" s="283"/>
      <c r="U80" s="283"/>
      <c r="V80" s="286"/>
      <c r="W80" s="282"/>
      <c r="X80" s="283"/>
      <c r="Y80" s="283"/>
      <c r="Z80" s="284" t="s">
        <v>276</v>
      </c>
      <c r="AA80" s="283"/>
      <c r="AB80" s="283"/>
      <c r="AC80" s="286"/>
      <c r="AD80" s="282"/>
      <c r="AE80" s="286"/>
      <c r="AF80" s="282"/>
      <c r="AG80" s="283"/>
      <c r="AH80" s="283"/>
      <c r="AI80" s="284" t="s">
        <v>276</v>
      </c>
      <c r="AJ80" s="284" t="s">
        <v>276</v>
      </c>
      <c r="AK80" s="284" t="s">
        <v>276</v>
      </c>
      <c r="AL80" s="283"/>
      <c r="AM80" s="285" t="s">
        <v>276</v>
      </c>
      <c r="AN80" s="188"/>
      <c r="AO80" s="187"/>
      <c r="AP80" s="188"/>
      <c r="AQ80" s="187"/>
      <c r="AR80" s="187"/>
      <c r="AS80" s="187"/>
      <c r="AT80" s="187"/>
      <c r="AU80" s="187"/>
      <c r="AV80" s="187"/>
      <c r="AW80" s="187"/>
      <c r="AX80" s="187"/>
      <c r="AY80" s="187"/>
      <c r="AZ80" s="187"/>
      <c r="BA80" s="187"/>
      <c r="BB80" s="187"/>
      <c r="BC80" s="187"/>
      <c r="BD80" s="187"/>
      <c r="BE80" s="187"/>
      <c r="BF80" s="188"/>
      <c r="BG80" s="188"/>
      <c r="BH80" s="188"/>
      <c r="BI80" s="188"/>
      <c r="BJ80" s="188"/>
      <c r="BK80" s="188"/>
      <c r="BL80" s="188"/>
      <c r="BM80" s="188"/>
      <c r="BN80" s="188"/>
      <c r="BO80" s="188"/>
      <c r="BP80" s="188"/>
      <c r="BQ80" s="188"/>
      <c r="BR80" s="188"/>
      <c r="BS80" s="188"/>
      <c r="BT80" s="188"/>
      <c r="BU80" s="188"/>
      <c r="BV80" s="188"/>
      <c r="BW80" s="188"/>
      <c r="BX80" s="188"/>
      <c r="BY80" s="188"/>
      <c r="BZ80" s="188"/>
      <c r="CA80" s="188"/>
      <c r="CB80" s="211"/>
      <c r="CC80" s="188"/>
      <c r="CD80" s="188"/>
      <c r="CE80" s="188"/>
      <c r="CF80" s="188"/>
      <c r="CG80" s="188"/>
      <c r="CH80" s="188"/>
      <c r="CI80" s="188"/>
      <c r="CJ80" s="188"/>
      <c r="CK80" s="188"/>
      <c r="CL80" s="188"/>
      <c r="CM80" s="188"/>
      <c r="CN80" s="188"/>
      <c r="CO80" s="188"/>
      <c r="CP80" s="188"/>
      <c r="CQ80" s="188"/>
      <c r="CR80" s="188"/>
      <c r="CS80" s="188"/>
      <c r="CT80" s="188"/>
      <c r="CU80" s="188"/>
      <c r="CV80" s="188"/>
      <c r="CW80" s="188"/>
      <c r="CX80" s="188"/>
      <c r="CY80" s="188"/>
      <c r="CZ80" s="188"/>
      <c r="DA80" s="188"/>
      <c r="DB80" s="188"/>
      <c r="DC80" s="188"/>
      <c r="DD80" s="188"/>
      <c r="DE80" s="188"/>
      <c r="DF80" s="188"/>
      <c r="DG80" s="188"/>
      <c r="DH80" s="188"/>
      <c r="DI80" s="188"/>
      <c r="DJ80" s="215"/>
      <c r="DK80" s="188"/>
      <c r="DL80" s="188"/>
      <c r="DM80" s="188"/>
      <c r="DN80" s="188"/>
      <c r="DO80" s="188"/>
      <c r="DP80" s="188"/>
      <c r="DQ80" s="188"/>
      <c r="DR80" s="188"/>
      <c r="DS80" s="188"/>
      <c r="DT80" s="188"/>
      <c r="DU80" s="188"/>
      <c r="DV80" s="188"/>
      <c r="DW80" s="188"/>
      <c r="DX80" s="188"/>
      <c r="DY80" s="188"/>
      <c r="DZ80" s="188"/>
      <c r="EA80" s="188"/>
      <c r="EB80" s="188"/>
      <c r="EC80" s="188"/>
      <c r="ED80" s="188"/>
      <c r="EE80" s="188"/>
      <c r="EF80" s="188"/>
      <c r="EG80" s="188"/>
      <c r="EH80" s="188"/>
      <c r="EI80" s="188"/>
      <c r="EJ80" s="188"/>
      <c r="EK80" s="188"/>
      <c r="EL80" s="188"/>
      <c r="EM80" s="188"/>
      <c r="EN80" s="188"/>
      <c r="EO80" s="188"/>
      <c r="EP80" s="188"/>
      <c r="EQ80" s="188"/>
      <c r="ER80" s="188"/>
      <c r="ES80" s="188"/>
      <c r="ET80" s="187"/>
      <c r="EU80" s="187"/>
      <c r="EV80" s="187"/>
      <c r="EW80" s="187"/>
      <c r="EX80" s="187"/>
      <c r="EY80" s="187"/>
      <c r="EZ80" s="187"/>
      <c r="FA80" s="187"/>
      <c r="FB80" s="187"/>
      <c r="FC80" s="187"/>
      <c r="FD80" s="187"/>
      <c r="FE80" s="187"/>
      <c r="FF80" s="187"/>
    </row>
    <row r="81" spans="2:162" s="1" customFormat="1" ht="30" customHeight="1" x14ac:dyDescent="0.25">
      <c r="B81" s="277">
        <v>79</v>
      </c>
      <c r="C81" s="278">
        <v>43550</v>
      </c>
      <c r="D81" s="279" t="s">
        <v>317</v>
      </c>
      <c r="E81" s="279" t="s">
        <v>49</v>
      </c>
      <c r="F81" s="299" t="s">
        <v>289</v>
      </c>
      <c r="G81" s="264" t="s">
        <v>135</v>
      </c>
      <c r="H81" s="241" t="s">
        <v>214</v>
      </c>
      <c r="I81" s="280" t="s">
        <v>56</v>
      </c>
      <c r="J81" s="281" t="s">
        <v>333</v>
      </c>
      <c r="K81" s="280" t="s">
        <v>220</v>
      </c>
      <c r="L81" s="282">
        <v>5</v>
      </c>
      <c r="M81" s="283">
        <v>5</v>
      </c>
      <c r="N81" s="283">
        <v>4</v>
      </c>
      <c r="O81" s="284">
        <v>5</v>
      </c>
      <c r="P81" s="284">
        <v>1</v>
      </c>
      <c r="Q81" s="285">
        <v>1</v>
      </c>
      <c r="R81" s="282">
        <v>5</v>
      </c>
      <c r="S81" s="284">
        <v>5</v>
      </c>
      <c r="T81" s="283">
        <v>5</v>
      </c>
      <c r="U81" s="283">
        <v>5</v>
      </c>
      <c r="V81" s="286">
        <v>4</v>
      </c>
      <c r="W81" s="282">
        <v>5</v>
      </c>
      <c r="X81" s="283">
        <v>5</v>
      </c>
      <c r="Y81" s="283">
        <v>5</v>
      </c>
      <c r="Z81" s="284">
        <v>5</v>
      </c>
      <c r="AA81" s="283">
        <v>5</v>
      </c>
      <c r="AB81" s="283">
        <v>6</v>
      </c>
      <c r="AC81" s="286">
        <v>5</v>
      </c>
      <c r="AD81" s="282">
        <v>5</v>
      </c>
      <c r="AE81" s="286">
        <v>5</v>
      </c>
      <c r="AF81" s="282">
        <v>5</v>
      </c>
      <c r="AG81" s="283">
        <v>5</v>
      </c>
      <c r="AH81" s="283">
        <v>5</v>
      </c>
      <c r="AI81" s="284">
        <v>5</v>
      </c>
      <c r="AJ81" s="284">
        <v>5</v>
      </c>
      <c r="AK81" s="284">
        <v>5</v>
      </c>
      <c r="AL81" s="283">
        <v>5</v>
      </c>
      <c r="AM81" s="285">
        <v>5</v>
      </c>
      <c r="AN81" s="188"/>
      <c r="AO81" s="213"/>
      <c r="AP81" s="188"/>
      <c r="AQ81" s="214"/>
      <c r="AR81" s="214"/>
      <c r="AS81" s="188"/>
      <c r="AT81" s="188"/>
      <c r="AU81" s="188"/>
      <c r="AV81" s="188"/>
      <c r="AW81" s="188"/>
      <c r="AX81" s="188"/>
      <c r="AY81" s="188"/>
      <c r="AZ81" s="188"/>
      <c r="BA81" s="188"/>
      <c r="BB81" s="188"/>
      <c r="BC81" s="188"/>
      <c r="BD81" s="188"/>
      <c r="BE81" s="188"/>
      <c r="BF81" s="188"/>
      <c r="BG81" s="188"/>
      <c r="BH81" s="188"/>
      <c r="BI81" s="188"/>
      <c r="BJ81" s="188"/>
      <c r="BK81" s="188"/>
      <c r="BL81" s="188"/>
      <c r="BM81" s="188"/>
      <c r="BN81" s="188"/>
      <c r="BO81" s="188"/>
      <c r="BP81" s="188"/>
      <c r="BQ81" s="188"/>
      <c r="BR81" s="188"/>
      <c r="BS81" s="188"/>
      <c r="BT81" s="188"/>
      <c r="BU81" s="188"/>
      <c r="BV81" s="188"/>
      <c r="BW81" s="188"/>
      <c r="BX81" s="188"/>
      <c r="BY81" s="188"/>
      <c r="BZ81" s="188"/>
      <c r="CA81" s="188"/>
      <c r="CB81" s="211"/>
      <c r="CC81" s="188"/>
      <c r="CD81" s="188"/>
      <c r="CE81" s="188"/>
      <c r="CF81" s="188"/>
      <c r="CG81" s="188"/>
      <c r="CH81" s="188"/>
      <c r="CI81" s="188"/>
      <c r="CJ81" s="188"/>
      <c r="CK81" s="188"/>
      <c r="CL81" s="188"/>
      <c r="CM81" s="188"/>
      <c r="CN81" s="188"/>
      <c r="CO81" s="188"/>
      <c r="CP81" s="188"/>
      <c r="CQ81" s="188"/>
      <c r="CR81" s="188"/>
      <c r="CS81" s="188"/>
      <c r="CT81" s="188"/>
      <c r="CU81" s="188"/>
      <c r="CV81" s="188"/>
      <c r="CW81" s="188"/>
      <c r="CX81" s="188"/>
      <c r="CY81" s="188"/>
      <c r="CZ81" s="188"/>
      <c r="DA81" s="188"/>
      <c r="DB81" s="188"/>
      <c r="DC81" s="188"/>
      <c r="DD81" s="188"/>
      <c r="DE81" s="188"/>
      <c r="DF81" s="188"/>
      <c r="DG81" s="188"/>
      <c r="DH81" s="188"/>
      <c r="DI81" s="188"/>
      <c r="DJ81" s="215"/>
      <c r="DK81" s="188"/>
      <c r="DL81" s="188"/>
      <c r="DM81" s="188"/>
      <c r="DN81" s="188"/>
      <c r="DO81" s="188"/>
      <c r="DP81" s="188"/>
      <c r="DQ81" s="188"/>
      <c r="DR81" s="188"/>
      <c r="DS81" s="188"/>
      <c r="DT81" s="188"/>
      <c r="DU81" s="188"/>
      <c r="DV81" s="188"/>
      <c r="DW81" s="188"/>
      <c r="DX81" s="188"/>
      <c r="DY81" s="188"/>
      <c r="DZ81" s="188"/>
      <c r="EA81" s="188"/>
      <c r="EB81" s="188"/>
      <c r="EC81" s="188"/>
      <c r="ED81" s="188"/>
      <c r="EE81" s="188"/>
      <c r="EF81" s="188"/>
      <c r="EG81" s="188"/>
      <c r="EH81" s="188"/>
      <c r="EI81" s="188"/>
      <c r="EJ81" s="188"/>
      <c r="EK81" s="188"/>
      <c r="EL81" s="188"/>
      <c r="EM81" s="188"/>
      <c r="EN81" s="188"/>
      <c r="EO81" s="188"/>
      <c r="EP81" s="188"/>
      <c r="EQ81" s="188"/>
      <c r="ER81" s="188"/>
      <c r="ES81" s="188"/>
      <c r="ET81" s="187"/>
      <c r="EU81" s="187"/>
      <c r="EV81" s="187"/>
      <c r="EW81" s="187"/>
      <c r="EX81" s="187"/>
      <c r="EY81" s="187"/>
      <c r="EZ81" s="187"/>
      <c r="FA81" s="187"/>
      <c r="FB81" s="187"/>
      <c r="FC81" s="187"/>
      <c r="FD81" s="187"/>
      <c r="FE81" s="187"/>
      <c r="FF81" s="187"/>
    </row>
    <row r="82" spans="2:162" s="1" customFormat="1" ht="30" customHeight="1" x14ac:dyDescent="0.25">
      <c r="B82" s="277">
        <v>80</v>
      </c>
      <c r="C82" s="278">
        <v>43552</v>
      </c>
      <c r="D82" s="279" t="s">
        <v>205</v>
      </c>
      <c r="E82" s="279" t="s">
        <v>48</v>
      </c>
      <c r="F82" s="299" t="s">
        <v>290</v>
      </c>
      <c r="G82" s="287" t="s">
        <v>46</v>
      </c>
      <c r="H82" s="288" t="s">
        <v>214</v>
      </c>
      <c r="I82" s="280" t="e">
        <v>#N/A</v>
      </c>
      <c r="J82" s="281" t="e">
        <v>#N/A</v>
      </c>
      <c r="K82" s="280" t="s">
        <v>220</v>
      </c>
      <c r="L82" s="282">
        <v>5</v>
      </c>
      <c r="M82" s="283">
        <v>5</v>
      </c>
      <c r="N82" s="283">
        <v>6</v>
      </c>
      <c r="O82" s="284">
        <v>5</v>
      </c>
      <c r="P82" s="284" t="s">
        <v>276</v>
      </c>
      <c r="Q82" s="285" t="s">
        <v>276</v>
      </c>
      <c r="R82" s="282">
        <v>5</v>
      </c>
      <c r="S82" s="284">
        <v>5</v>
      </c>
      <c r="T82" s="283">
        <v>5</v>
      </c>
      <c r="U82" s="283">
        <v>5</v>
      </c>
      <c r="V82" s="286">
        <v>4</v>
      </c>
      <c r="W82" s="282">
        <v>5</v>
      </c>
      <c r="X82" s="283">
        <v>5</v>
      </c>
      <c r="Y82" s="283">
        <v>5</v>
      </c>
      <c r="Z82" s="284">
        <v>5</v>
      </c>
      <c r="AA82" s="283">
        <v>5</v>
      </c>
      <c r="AB82" s="283">
        <v>5</v>
      </c>
      <c r="AC82" s="286">
        <v>5</v>
      </c>
      <c r="AD82" s="282">
        <v>5</v>
      </c>
      <c r="AE82" s="286">
        <v>5</v>
      </c>
      <c r="AF82" s="282">
        <v>5</v>
      </c>
      <c r="AG82" s="283">
        <v>5</v>
      </c>
      <c r="AH82" s="283">
        <v>5</v>
      </c>
      <c r="AI82" s="284">
        <v>5</v>
      </c>
      <c r="AJ82" s="284">
        <v>5</v>
      </c>
      <c r="AK82" s="284">
        <v>5</v>
      </c>
      <c r="AL82" s="283">
        <v>5</v>
      </c>
      <c r="AM82" s="285">
        <v>5</v>
      </c>
      <c r="AN82" s="188"/>
      <c r="AO82" s="213"/>
      <c r="AP82" s="486"/>
      <c r="AQ82" s="214"/>
      <c r="AR82" s="214"/>
      <c r="AS82" s="188"/>
      <c r="AT82" s="188"/>
      <c r="AU82" s="188"/>
      <c r="AV82" s="188"/>
      <c r="AW82" s="188"/>
      <c r="AX82" s="188"/>
      <c r="AY82" s="188"/>
      <c r="AZ82" s="188"/>
      <c r="BA82" s="188"/>
      <c r="BB82" s="188"/>
      <c r="BC82" s="188"/>
      <c r="BD82" s="188"/>
      <c r="BE82" s="188"/>
      <c r="BF82" s="188"/>
      <c r="BG82" s="188"/>
      <c r="BH82" s="188"/>
      <c r="BI82" s="188"/>
      <c r="BJ82" s="188"/>
      <c r="BK82" s="188"/>
      <c r="BL82" s="188"/>
      <c r="BM82" s="188"/>
      <c r="BN82" s="188"/>
      <c r="BO82" s="188"/>
      <c r="BP82" s="188"/>
      <c r="BQ82" s="188"/>
      <c r="BR82" s="188"/>
      <c r="BS82" s="188"/>
      <c r="BT82" s="188"/>
      <c r="BU82" s="188"/>
      <c r="BV82" s="188"/>
      <c r="BW82" s="188"/>
      <c r="BX82" s="188"/>
      <c r="BY82" s="188"/>
      <c r="BZ82" s="188"/>
      <c r="CA82" s="188"/>
      <c r="CB82" s="211"/>
      <c r="CC82" s="188"/>
      <c r="CD82" s="188"/>
      <c r="CE82" s="188"/>
      <c r="CF82" s="188"/>
      <c r="CG82" s="188"/>
      <c r="CH82" s="188"/>
      <c r="CI82" s="188"/>
      <c r="CJ82" s="188"/>
      <c r="CK82" s="188"/>
      <c r="CL82" s="188"/>
      <c r="CM82" s="188"/>
      <c r="CN82" s="188"/>
      <c r="CO82" s="188"/>
      <c r="CP82" s="188"/>
      <c r="CQ82" s="188"/>
      <c r="CR82" s="188"/>
      <c r="CS82" s="188"/>
      <c r="CT82" s="188"/>
      <c r="CU82" s="188"/>
      <c r="CV82" s="188"/>
      <c r="CW82" s="188"/>
      <c r="CX82" s="188"/>
      <c r="CY82" s="188"/>
      <c r="CZ82" s="188"/>
      <c r="DA82" s="188"/>
      <c r="DB82" s="188"/>
      <c r="DC82" s="188"/>
      <c r="DD82" s="188"/>
      <c r="DE82" s="188"/>
      <c r="DF82" s="188"/>
      <c r="DG82" s="188"/>
      <c r="DH82" s="188"/>
      <c r="DI82" s="188"/>
      <c r="DJ82" s="215"/>
      <c r="DK82" s="188"/>
      <c r="DL82" s="188"/>
      <c r="DM82" s="188"/>
      <c r="DN82" s="188"/>
      <c r="DO82" s="188"/>
      <c r="DP82" s="188"/>
      <c r="DQ82" s="188"/>
      <c r="DR82" s="188"/>
      <c r="DS82" s="188"/>
      <c r="DT82" s="188"/>
      <c r="DU82" s="188"/>
      <c r="DV82" s="188"/>
      <c r="DW82" s="188"/>
      <c r="DX82" s="188"/>
      <c r="DY82" s="188"/>
      <c r="DZ82" s="188"/>
      <c r="EA82" s="188"/>
      <c r="EB82" s="188"/>
      <c r="EC82" s="188"/>
      <c r="ED82" s="188"/>
      <c r="EE82" s="188"/>
      <c r="EF82" s="188"/>
      <c r="EG82" s="188"/>
      <c r="EH82" s="188"/>
      <c r="EI82" s="188"/>
      <c r="EJ82" s="188"/>
      <c r="EK82" s="188"/>
      <c r="EL82" s="188"/>
      <c r="EM82" s="188"/>
      <c r="EN82" s="188"/>
      <c r="EO82" s="188"/>
      <c r="EP82" s="188"/>
      <c r="EQ82" s="188"/>
      <c r="ER82" s="188"/>
      <c r="ES82" s="188"/>
      <c r="ET82" s="187"/>
      <c r="EU82" s="187"/>
      <c r="EV82" s="187"/>
      <c r="EW82" s="187"/>
      <c r="EX82" s="187"/>
      <c r="EY82" s="187"/>
      <c r="EZ82" s="187"/>
      <c r="FA82" s="187"/>
      <c r="FB82" s="187"/>
      <c r="FC82" s="187"/>
      <c r="FD82" s="187"/>
      <c r="FE82" s="187"/>
      <c r="FF82" s="187"/>
    </row>
    <row r="83" spans="2:162" s="1" customFormat="1" ht="30" customHeight="1" x14ac:dyDescent="0.25">
      <c r="B83" s="277">
        <v>81</v>
      </c>
      <c r="C83" s="278">
        <v>43556</v>
      </c>
      <c r="D83" s="279" t="s">
        <v>204</v>
      </c>
      <c r="E83" s="279" t="s">
        <v>48</v>
      </c>
      <c r="F83" s="299" t="s">
        <v>25</v>
      </c>
      <c r="G83" s="264" t="s">
        <v>140</v>
      </c>
      <c r="H83" s="241" t="s">
        <v>214</v>
      </c>
      <c r="I83" s="280" t="s">
        <v>79</v>
      </c>
      <c r="J83" s="281" t="s">
        <v>339</v>
      </c>
      <c r="K83" s="280" t="s">
        <v>219</v>
      </c>
      <c r="L83" s="282">
        <v>3</v>
      </c>
      <c r="M83" s="283">
        <v>2</v>
      </c>
      <c r="N83" s="283">
        <v>2</v>
      </c>
      <c r="O83" s="284">
        <v>5</v>
      </c>
      <c r="P83" s="284">
        <v>5</v>
      </c>
      <c r="Q83" s="285">
        <v>1</v>
      </c>
      <c r="R83" s="282">
        <v>3</v>
      </c>
      <c r="S83" s="284">
        <v>1</v>
      </c>
      <c r="T83" s="283">
        <v>2</v>
      </c>
      <c r="U83" s="283">
        <v>2</v>
      </c>
      <c r="V83" s="286">
        <v>3</v>
      </c>
      <c r="W83" s="282">
        <v>3</v>
      </c>
      <c r="X83" s="283">
        <v>3</v>
      </c>
      <c r="Y83" s="283">
        <v>4</v>
      </c>
      <c r="Z83" s="284">
        <v>1</v>
      </c>
      <c r="AA83" s="283">
        <v>2</v>
      </c>
      <c r="AB83" s="283">
        <v>2</v>
      </c>
      <c r="AC83" s="286">
        <v>3</v>
      </c>
      <c r="AD83" s="282">
        <v>4</v>
      </c>
      <c r="AE83" s="286">
        <v>4</v>
      </c>
      <c r="AF83" s="282">
        <v>4</v>
      </c>
      <c r="AG83" s="283">
        <v>4</v>
      </c>
      <c r="AH83" s="283">
        <v>2</v>
      </c>
      <c r="AI83" s="284">
        <v>5</v>
      </c>
      <c r="AJ83" s="284">
        <v>5</v>
      </c>
      <c r="AK83" s="284">
        <v>5</v>
      </c>
      <c r="AL83" s="283">
        <v>3</v>
      </c>
      <c r="AM83" s="285">
        <v>5</v>
      </c>
      <c r="AN83" s="188"/>
      <c r="AO83" s="213"/>
      <c r="AP83" s="486"/>
      <c r="AQ83" s="214"/>
      <c r="AR83" s="214"/>
      <c r="AS83" s="188"/>
      <c r="AT83" s="188"/>
      <c r="AU83" s="188"/>
      <c r="AV83" s="188"/>
      <c r="AW83" s="188"/>
      <c r="AX83" s="188"/>
      <c r="AY83" s="188"/>
      <c r="AZ83" s="188"/>
      <c r="BA83" s="188"/>
      <c r="BB83" s="188"/>
      <c r="BC83" s="188"/>
      <c r="BD83" s="188"/>
      <c r="BE83" s="188"/>
      <c r="BF83" s="188"/>
      <c r="BG83" s="188"/>
      <c r="BH83" s="188"/>
      <c r="BI83" s="188"/>
      <c r="BJ83" s="188"/>
      <c r="BK83" s="188"/>
      <c r="BL83" s="188"/>
      <c r="BM83" s="188"/>
      <c r="BN83" s="188"/>
      <c r="BO83" s="188"/>
      <c r="BP83" s="188"/>
      <c r="BQ83" s="188"/>
      <c r="BR83" s="188"/>
      <c r="BS83" s="188"/>
      <c r="BT83" s="188"/>
      <c r="BU83" s="188"/>
      <c r="BV83" s="188"/>
      <c r="BW83" s="188"/>
      <c r="BX83" s="188"/>
      <c r="BY83" s="188"/>
      <c r="BZ83" s="188"/>
      <c r="CA83" s="188"/>
      <c r="CB83" s="211"/>
      <c r="CC83" s="188"/>
      <c r="CD83" s="188"/>
      <c r="CE83" s="188"/>
      <c r="CF83" s="188"/>
      <c r="CG83" s="188"/>
      <c r="CH83" s="188"/>
      <c r="CI83" s="188"/>
      <c r="CJ83" s="188"/>
      <c r="CK83" s="188"/>
      <c r="CL83" s="188"/>
      <c r="CM83" s="188"/>
      <c r="CN83" s="188"/>
      <c r="CO83" s="188"/>
      <c r="CP83" s="188"/>
      <c r="CQ83" s="188"/>
      <c r="CR83" s="188"/>
      <c r="CS83" s="188"/>
      <c r="CT83" s="188"/>
      <c r="CU83" s="188"/>
      <c r="CV83" s="188"/>
      <c r="CW83" s="188"/>
      <c r="CX83" s="188"/>
      <c r="CY83" s="188"/>
      <c r="CZ83" s="188"/>
      <c r="DA83" s="188"/>
      <c r="DB83" s="188"/>
      <c r="DC83" s="188"/>
      <c r="DD83" s="188"/>
      <c r="DE83" s="188"/>
      <c r="DF83" s="188"/>
      <c r="DG83" s="188"/>
      <c r="DH83" s="188"/>
      <c r="DI83" s="188"/>
      <c r="DJ83" s="215"/>
      <c r="DK83" s="188"/>
      <c r="DL83" s="188"/>
      <c r="DM83" s="188"/>
      <c r="DN83" s="188"/>
      <c r="DO83" s="188"/>
      <c r="DP83" s="188"/>
      <c r="DQ83" s="188"/>
      <c r="DR83" s="188"/>
      <c r="DS83" s="188"/>
      <c r="DT83" s="188"/>
      <c r="DU83" s="188"/>
      <c r="DV83" s="188"/>
      <c r="DW83" s="188"/>
      <c r="DX83" s="188"/>
      <c r="DY83" s="188"/>
      <c r="DZ83" s="188"/>
      <c r="EA83" s="188"/>
      <c r="EB83" s="188"/>
      <c r="EC83" s="188"/>
      <c r="ED83" s="188"/>
      <c r="EE83" s="188"/>
      <c r="EF83" s="188"/>
      <c r="EG83" s="188"/>
      <c r="EH83" s="188"/>
      <c r="EI83" s="188"/>
      <c r="EJ83" s="188"/>
      <c r="EK83" s="188"/>
      <c r="EL83" s="188"/>
      <c r="EM83" s="188"/>
      <c r="EN83" s="188"/>
      <c r="EO83" s="188"/>
      <c r="EP83" s="188"/>
      <c r="EQ83" s="188"/>
      <c r="ER83" s="188"/>
      <c r="ES83" s="188"/>
      <c r="ET83" s="187"/>
      <c r="EU83" s="187"/>
      <c r="EV83" s="187"/>
      <c r="EW83" s="187"/>
      <c r="EX83" s="187"/>
      <c r="EY83" s="187"/>
      <c r="EZ83" s="187"/>
      <c r="FA83" s="187"/>
      <c r="FB83" s="187"/>
      <c r="FC83" s="187"/>
      <c r="FD83" s="187"/>
      <c r="FE83" s="187"/>
      <c r="FF83" s="187"/>
    </row>
    <row r="84" spans="2:162" s="1" customFormat="1" ht="30" customHeight="1" x14ac:dyDescent="0.25">
      <c r="B84" s="277">
        <v>82</v>
      </c>
      <c r="C84" s="278">
        <v>43556</v>
      </c>
      <c r="D84" s="279" t="s">
        <v>204</v>
      </c>
      <c r="E84" s="279" t="s">
        <v>48</v>
      </c>
      <c r="F84" s="299" t="s">
        <v>25</v>
      </c>
      <c r="G84" s="264" t="s">
        <v>140</v>
      </c>
      <c r="H84" s="241" t="s">
        <v>214</v>
      </c>
      <c r="I84" s="280" t="e">
        <v>#N/A</v>
      </c>
      <c r="J84" s="281" t="e">
        <v>#N/A</v>
      </c>
      <c r="K84" s="280" t="s">
        <v>220</v>
      </c>
      <c r="L84" s="282">
        <v>1</v>
      </c>
      <c r="M84" s="283">
        <v>1</v>
      </c>
      <c r="N84" s="283">
        <v>1</v>
      </c>
      <c r="O84" s="284">
        <v>5</v>
      </c>
      <c r="P84" s="284">
        <v>1</v>
      </c>
      <c r="Q84" s="285">
        <v>1</v>
      </c>
      <c r="R84" s="282">
        <v>1</v>
      </c>
      <c r="S84" s="284">
        <v>1</v>
      </c>
      <c r="T84" s="283">
        <v>2</v>
      </c>
      <c r="U84" s="283">
        <v>2</v>
      </c>
      <c r="V84" s="286">
        <v>1</v>
      </c>
      <c r="W84" s="282">
        <v>2</v>
      </c>
      <c r="X84" s="283">
        <v>1</v>
      </c>
      <c r="Y84" s="283">
        <v>1</v>
      </c>
      <c r="Z84" s="284">
        <v>1</v>
      </c>
      <c r="AA84" s="283">
        <v>1</v>
      </c>
      <c r="AB84" s="283">
        <v>1</v>
      </c>
      <c r="AC84" s="286">
        <v>1</v>
      </c>
      <c r="AD84" s="282">
        <v>2</v>
      </c>
      <c r="AE84" s="286">
        <v>1</v>
      </c>
      <c r="AF84" s="282">
        <v>1</v>
      </c>
      <c r="AG84" s="283">
        <v>1</v>
      </c>
      <c r="AH84" s="283">
        <v>1</v>
      </c>
      <c r="AI84" s="284">
        <v>5</v>
      </c>
      <c r="AJ84" s="284">
        <v>1</v>
      </c>
      <c r="AK84" s="284">
        <v>1</v>
      </c>
      <c r="AL84" s="283">
        <v>1</v>
      </c>
      <c r="AM84" s="285">
        <v>1</v>
      </c>
      <c r="AN84" s="188"/>
      <c r="AO84" s="213"/>
      <c r="AP84" s="486"/>
      <c r="AQ84" s="214"/>
      <c r="AR84" s="214"/>
      <c r="AS84" s="188"/>
      <c r="AT84" s="188"/>
      <c r="AU84" s="188"/>
      <c r="AV84" s="188"/>
      <c r="AW84" s="188"/>
      <c r="AX84" s="188"/>
      <c r="AY84" s="188"/>
      <c r="AZ84" s="188"/>
      <c r="BA84" s="188"/>
      <c r="BB84" s="188"/>
      <c r="BC84" s="188"/>
      <c r="BD84" s="188"/>
      <c r="BE84" s="188"/>
      <c r="BF84" s="188"/>
      <c r="BG84" s="188"/>
      <c r="BH84" s="188"/>
      <c r="BI84" s="188"/>
      <c r="BJ84" s="188"/>
      <c r="BK84" s="188"/>
      <c r="BL84" s="188"/>
      <c r="BM84" s="188"/>
      <c r="BN84" s="188"/>
      <c r="BO84" s="188"/>
      <c r="BP84" s="188"/>
      <c r="BQ84" s="188"/>
      <c r="BR84" s="188"/>
      <c r="BS84" s="188"/>
      <c r="BT84" s="188"/>
      <c r="BU84" s="188"/>
      <c r="BV84" s="188"/>
      <c r="BW84" s="188"/>
      <c r="BX84" s="188"/>
      <c r="BY84" s="188"/>
      <c r="BZ84" s="188"/>
      <c r="CA84" s="188"/>
      <c r="CB84" s="211"/>
      <c r="CC84" s="188"/>
      <c r="CD84" s="188"/>
      <c r="CE84" s="188"/>
      <c r="CF84" s="188"/>
      <c r="CG84" s="188"/>
      <c r="CH84" s="188"/>
      <c r="CI84" s="188"/>
      <c r="CJ84" s="188"/>
      <c r="CK84" s="188"/>
      <c r="CL84" s="188"/>
      <c r="CM84" s="188"/>
      <c r="CN84" s="188"/>
      <c r="CO84" s="188"/>
      <c r="CP84" s="188"/>
      <c r="CQ84" s="188"/>
      <c r="CR84" s="188"/>
      <c r="CS84" s="188"/>
      <c r="CT84" s="188"/>
      <c r="CU84" s="188"/>
      <c r="CV84" s="188"/>
      <c r="CW84" s="188"/>
      <c r="CX84" s="188"/>
      <c r="CY84" s="188"/>
      <c r="CZ84" s="188"/>
      <c r="DA84" s="188"/>
      <c r="DB84" s="188"/>
      <c r="DC84" s="188"/>
      <c r="DD84" s="188"/>
      <c r="DE84" s="188"/>
      <c r="DF84" s="188"/>
      <c r="DG84" s="188"/>
      <c r="DH84" s="188"/>
      <c r="DI84" s="188"/>
      <c r="DJ84" s="215"/>
      <c r="DK84" s="188"/>
      <c r="DL84" s="188"/>
      <c r="DM84" s="188"/>
      <c r="DN84" s="188"/>
      <c r="DO84" s="188"/>
      <c r="DP84" s="188"/>
      <c r="DQ84" s="188"/>
      <c r="DR84" s="188"/>
      <c r="DS84" s="188"/>
      <c r="DT84" s="188"/>
      <c r="DU84" s="188"/>
      <c r="DV84" s="188"/>
      <c r="DW84" s="188"/>
      <c r="DX84" s="188"/>
      <c r="DY84" s="188"/>
      <c r="DZ84" s="188"/>
      <c r="EA84" s="188"/>
      <c r="EB84" s="188"/>
      <c r="EC84" s="188"/>
      <c r="ED84" s="188"/>
      <c r="EE84" s="188"/>
      <c r="EF84" s="188"/>
      <c r="EG84" s="188"/>
      <c r="EH84" s="188"/>
      <c r="EI84" s="188"/>
      <c r="EJ84" s="188"/>
      <c r="EK84" s="188"/>
      <c r="EL84" s="188"/>
      <c r="EM84" s="188"/>
      <c r="EN84" s="188"/>
      <c r="EO84" s="188"/>
      <c r="EP84" s="188"/>
      <c r="EQ84" s="188"/>
      <c r="ER84" s="188"/>
      <c r="ES84" s="188"/>
      <c r="ET84" s="187"/>
      <c r="EU84" s="187"/>
      <c r="EV84" s="187"/>
      <c r="EW84" s="187"/>
      <c r="EX84" s="187"/>
      <c r="EY84" s="187"/>
      <c r="EZ84" s="187"/>
      <c r="FA84" s="187"/>
      <c r="FB84" s="187"/>
      <c r="FC84" s="187"/>
      <c r="FD84" s="187"/>
      <c r="FE84" s="187"/>
      <c r="FF84" s="187"/>
    </row>
    <row r="85" spans="2:162" s="1" customFormat="1" ht="30" customHeight="1" x14ac:dyDescent="0.25">
      <c r="B85" s="277">
        <v>83</v>
      </c>
      <c r="C85" s="278"/>
      <c r="D85" s="279"/>
      <c r="E85" s="279" t="s">
        <v>276</v>
      </c>
      <c r="F85" s="299"/>
      <c r="G85" s="287"/>
      <c r="H85" s="241"/>
      <c r="I85" s="280" t="s">
        <v>56</v>
      </c>
      <c r="J85" s="281" t="s">
        <v>333</v>
      </c>
      <c r="K85" s="280" t="s">
        <v>220</v>
      </c>
      <c r="L85" s="282"/>
      <c r="M85" s="283"/>
      <c r="N85" s="283"/>
      <c r="O85" s="284" t="s">
        <v>276</v>
      </c>
      <c r="P85" s="284" t="s">
        <v>276</v>
      </c>
      <c r="Q85" s="285" t="s">
        <v>276</v>
      </c>
      <c r="R85" s="282"/>
      <c r="S85" s="284" t="s">
        <v>276</v>
      </c>
      <c r="T85" s="283"/>
      <c r="U85" s="283"/>
      <c r="V85" s="286"/>
      <c r="W85" s="282"/>
      <c r="X85" s="283"/>
      <c r="Y85" s="283"/>
      <c r="Z85" s="284" t="s">
        <v>276</v>
      </c>
      <c r="AA85" s="283"/>
      <c r="AB85" s="283"/>
      <c r="AC85" s="286"/>
      <c r="AD85" s="282"/>
      <c r="AE85" s="286"/>
      <c r="AF85" s="282"/>
      <c r="AG85" s="283"/>
      <c r="AH85" s="283"/>
      <c r="AI85" s="284" t="s">
        <v>276</v>
      </c>
      <c r="AJ85" s="284" t="s">
        <v>276</v>
      </c>
      <c r="AK85" s="284" t="s">
        <v>276</v>
      </c>
      <c r="AL85" s="283"/>
      <c r="AM85" s="285" t="s">
        <v>276</v>
      </c>
      <c r="AN85" s="188"/>
      <c r="AO85" s="213"/>
      <c r="AP85" s="486"/>
      <c r="AQ85" s="214"/>
      <c r="AR85" s="214"/>
      <c r="AS85" s="188"/>
      <c r="AT85" s="188"/>
      <c r="AU85" s="188"/>
      <c r="AV85" s="188"/>
      <c r="AW85" s="188"/>
      <c r="AX85" s="188"/>
      <c r="AY85" s="188"/>
      <c r="AZ85" s="188"/>
      <c r="BA85" s="188"/>
      <c r="BB85" s="188"/>
      <c r="BC85" s="188"/>
      <c r="BD85" s="188"/>
      <c r="BE85" s="188"/>
      <c r="BF85" s="188"/>
      <c r="BG85" s="188"/>
      <c r="BH85" s="188"/>
      <c r="BI85" s="188"/>
      <c r="BJ85" s="188"/>
      <c r="BK85" s="188"/>
      <c r="BL85" s="188"/>
      <c r="BM85" s="188"/>
      <c r="BN85" s="188"/>
      <c r="BO85" s="188"/>
      <c r="BP85" s="188"/>
      <c r="BQ85" s="188"/>
      <c r="BR85" s="188"/>
      <c r="BS85" s="188"/>
      <c r="BT85" s="188"/>
      <c r="BU85" s="188"/>
      <c r="BV85" s="188"/>
      <c r="BW85" s="188"/>
      <c r="BX85" s="188"/>
      <c r="BY85" s="188"/>
      <c r="BZ85" s="188"/>
      <c r="CA85" s="188"/>
      <c r="CB85" s="211"/>
      <c r="CC85" s="188"/>
      <c r="CD85" s="188"/>
      <c r="CE85" s="188"/>
      <c r="CF85" s="188"/>
      <c r="CG85" s="188"/>
      <c r="CH85" s="188"/>
      <c r="CI85" s="188"/>
      <c r="CJ85" s="188"/>
      <c r="CK85" s="188"/>
      <c r="CL85" s="188"/>
      <c r="CM85" s="188"/>
      <c r="CN85" s="188"/>
      <c r="CO85" s="188"/>
      <c r="CP85" s="188"/>
      <c r="CQ85" s="188"/>
      <c r="CR85" s="188"/>
      <c r="CS85" s="188"/>
      <c r="CT85" s="188"/>
      <c r="CU85" s="188"/>
      <c r="CV85" s="188"/>
      <c r="CW85" s="188"/>
      <c r="CX85" s="188"/>
      <c r="CY85" s="188"/>
      <c r="CZ85" s="188"/>
      <c r="DA85" s="188"/>
      <c r="DB85" s="188"/>
      <c r="DC85" s="188"/>
      <c r="DD85" s="188"/>
      <c r="DE85" s="188"/>
      <c r="DF85" s="188"/>
      <c r="DG85" s="188"/>
      <c r="DH85" s="188"/>
      <c r="DI85" s="188"/>
      <c r="DJ85" s="215"/>
      <c r="DK85" s="188"/>
      <c r="DL85" s="188"/>
      <c r="DM85" s="188"/>
      <c r="DN85" s="188"/>
      <c r="DO85" s="188"/>
      <c r="DP85" s="188"/>
      <c r="DQ85" s="188"/>
      <c r="DR85" s="188"/>
      <c r="DS85" s="188"/>
      <c r="DT85" s="188"/>
      <c r="DU85" s="188"/>
      <c r="DV85" s="188"/>
      <c r="DW85" s="188"/>
      <c r="DX85" s="188"/>
      <c r="DY85" s="188"/>
      <c r="DZ85" s="188"/>
      <c r="EA85" s="188"/>
      <c r="EB85" s="188"/>
      <c r="EC85" s="188"/>
      <c r="ED85" s="188"/>
      <c r="EE85" s="188"/>
      <c r="EF85" s="188"/>
      <c r="EG85" s="188"/>
      <c r="EH85" s="188"/>
      <c r="EI85" s="188"/>
      <c r="EJ85" s="188"/>
      <c r="EK85" s="188"/>
      <c r="EL85" s="188"/>
      <c r="EM85" s="188"/>
      <c r="EN85" s="188"/>
      <c r="EO85" s="188"/>
      <c r="EP85" s="188"/>
      <c r="EQ85" s="188"/>
      <c r="ER85" s="188"/>
      <c r="ES85" s="188"/>
      <c r="ET85" s="187"/>
      <c r="EU85" s="187"/>
      <c r="EV85" s="187"/>
      <c r="EW85" s="187"/>
      <c r="EX85" s="187"/>
      <c r="EY85" s="187"/>
      <c r="EZ85" s="187"/>
      <c r="FA85" s="187"/>
      <c r="FB85" s="187"/>
      <c r="FC85" s="187"/>
      <c r="FD85" s="187"/>
      <c r="FE85" s="187"/>
      <c r="FF85" s="187"/>
    </row>
    <row r="86" spans="2:162" s="1" customFormat="1" ht="30" customHeight="1" x14ac:dyDescent="0.25">
      <c r="B86" s="277">
        <v>84</v>
      </c>
      <c r="C86" s="278">
        <v>43556</v>
      </c>
      <c r="D86" s="279" t="s">
        <v>204</v>
      </c>
      <c r="E86" s="279" t="s">
        <v>48</v>
      </c>
      <c r="F86" s="299" t="s">
        <v>25</v>
      </c>
      <c r="G86" s="264" t="s">
        <v>140</v>
      </c>
      <c r="H86" s="241" t="s">
        <v>213</v>
      </c>
      <c r="I86" s="280" t="s">
        <v>58</v>
      </c>
      <c r="J86" s="281" t="s">
        <v>323</v>
      </c>
      <c r="K86" s="280" t="s">
        <v>220</v>
      </c>
      <c r="L86" s="282">
        <v>3</v>
      </c>
      <c r="M86" s="283">
        <v>3</v>
      </c>
      <c r="N86" s="283">
        <v>6</v>
      </c>
      <c r="O86" s="284">
        <v>1</v>
      </c>
      <c r="P86" s="284">
        <v>1</v>
      </c>
      <c r="Q86" s="285">
        <v>1</v>
      </c>
      <c r="R86" s="282">
        <v>3</v>
      </c>
      <c r="S86" s="284">
        <v>1</v>
      </c>
      <c r="T86" s="283">
        <v>2</v>
      </c>
      <c r="U86" s="283">
        <v>2</v>
      </c>
      <c r="V86" s="286">
        <v>1</v>
      </c>
      <c r="W86" s="282">
        <v>1</v>
      </c>
      <c r="X86" s="283">
        <v>6</v>
      </c>
      <c r="Y86" s="283">
        <v>4</v>
      </c>
      <c r="Z86" s="284" t="s">
        <v>276</v>
      </c>
      <c r="AA86" s="283">
        <v>6</v>
      </c>
      <c r="AB86" s="283">
        <v>1</v>
      </c>
      <c r="AC86" s="286">
        <v>6</v>
      </c>
      <c r="AD86" s="282">
        <v>3</v>
      </c>
      <c r="AE86" s="286">
        <v>6</v>
      </c>
      <c r="AF86" s="282">
        <v>2</v>
      </c>
      <c r="AG86" s="283">
        <v>2</v>
      </c>
      <c r="AH86" s="283">
        <v>6</v>
      </c>
      <c r="AI86" s="284" t="s">
        <v>276</v>
      </c>
      <c r="AJ86" s="284">
        <v>1</v>
      </c>
      <c r="AK86" s="284">
        <v>5</v>
      </c>
      <c r="AL86" s="283">
        <v>2</v>
      </c>
      <c r="AM86" s="285">
        <v>1</v>
      </c>
      <c r="AN86" s="188"/>
      <c r="AO86" s="187"/>
      <c r="AP86" s="486"/>
      <c r="AQ86" s="187"/>
      <c r="AR86" s="187"/>
      <c r="AS86" s="187"/>
      <c r="AT86" s="187"/>
      <c r="AU86" s="187"/>
      <c r="AV86" s="187"/>
      <c r="AW86" s="187"/>
      <c r="AX86" s="187"/>
      <c r="AY86" s="187"/>
      <c r="AZ86" s="187"/>
      <c r="BA86" s="187"/>
      <c r="BB86" s="187"/>
      <c r="BC86" s="187"/>
      <c r="BD86" s="187"/>
      <c r="BE86" s="187"/>
      <c r="BF86" s="188"/>
      <c r="BG86" s="188"/>
      <c r="BH86" s="188"/>
      <c r="BI86" s="188"/>
      <c r="BJ86" s="188"/>
      <c r="BK86" s="188"/>
      <c r="BL86" s="188"/>
      <c r="BM86" s="188"/>
      <c r="BN86" s="188"/>
      <c r="BO86" s="188"/>
      <c r="BP86" s="188"/>
      <c r="BQ86" s="188"/>
      <c r="BR86" s="188"/>
      <c r="BS86" s="188"/>
      <c r="BT86" s="188"/>
      <c r="BU86" s="188"/>
      <c r="BV86" s="188"/>
      <c r="BW86" s="188"/>
      <c r="BX86" s="188"/>
      <c r="BY86" s="188"/>
      <c r="BZ86" s="188"/>
      <c r="CA86" s="188"/>
      <c r="CB86" s="211"/>
      <c r="CC86" s="188"/>
      <c r="CD86" s="188"/>
      <c r="CE86" s="188"/>
      <c r="CF86" s="188"/>
      <c r="CG86" s="188"/>
      <c r="CH86" s="188"/>
      <c r="CI86" s="188"/>
      <c r="CJ86" s="188"/>
      <c r="CK86" s="188"/>
      <c r="CL86" s="188"/>
      <c r="CM86" s="188"/>
      <c r="CN86" s="188"/>
      <c r="CO86" s="188"/>
      <c r="CP86" s="188"/>
      <c r="CQ86" s="188"/>
      <c r="CR86" s="188"/>
      <c r="CS86" s="188"/>
      <c r="CT86" s="188"/>
      <c r="CU86" s="188"/>
      <c r="CV86" s="188"/>
      <c r="CW86" s="188"/>
      <c r="CX86" s="188"/>
      <c r="CY86" s="188"/>
      <c r="CZ86" s="188"/>
      <c r="DA86" s="188"/>
      <c r="DB86" s="188"/>
      <c r="DC86" s="188"/>
      <c r="DD86" s="188"/>
      <c r="DE86" s="188"/>
      <c r="DF86" s="188"/>
      <c r="DG86" s="188"/>
      <c r="DH86" s="188"/>
      <c r="DI86" s="188"/>
      <c r="DJ86" s="215"/>
      <c r="DK86" s="188"/>
      <c r="DL86" s="188"/>
      <c r="DM86" s="188"/>
      <c r="DN86" s="188"/>
      <c r="DO86" s="188"/>
      <c r="DP86" s="188"/>
      <c r="DQ86" s="188"/>
      <c r="DR86" s="188"/>
      <c r="DS86" s="188"/>
      <c r="DT86" s="188"/>
      <c r="DU86" s="188"/>
      <c r="DV86" s="188"/>
      <c r="DW86" s="188"/>
      <c r="DX86" s="188"/>
      <c r="DY86" s="188"/>
      <c r="DZ86" s="188"/>
      <c r="EA86" s="188"/>
      <c r="EB86" s="188"/>
      <c r="EC86" s="188"/>
      <c r="ED86" s="188"/>
      <c r="EE86" s="188"/>
      <c r="EF86" s="188"/>
      <c r="EG86" s="188"/>
      <c r="EH86" s="188"/>
      <c r="EI86" s="188"/>
      <c r="EJ86" s="188"/>
      <c r="EK86" s="188"/>
      <c r="EL86" s="188"/>
      <c r="EM86" s="188"/>
      <c r="EN86" s="188"/>
      <c r="EO86" s="188"/>
      <c r="EP86" s="188"/>
      <c r="EQ86" s="188"/>
      <c r="ER86" s="188"/>
      <c r="ES86" s="188"/>
      <c r="ET86" s="187"/>
      <c r="EU86" s="187"/>
      <c r="EV86" s="187"/>
      <c r="EW86" s="187"/>
      <c r="EX86" s="187"/>
      <c r="EY86" s="187"/>
      <c r="EZ86" s="187"/>
      <c r="FA86" s="187"/>
      <c r="FB86" s="187"/>
      <c r="FC86" s="187"/>
      <c r="FD86" s="187"/>
      <c r="FE86" s="187"/>
      <c r="FF86" s="187"/>
    </row>
    <row r="87" spans="2:162" s="1" customFormat="1" ht="30" customHeight="1" x14ac:dyDescent="0.25">
      <c r="B87" s="277">
        <v>85</v>
      </c>
      <c r="C87" s="278">
        <v>43556</v>
      </c>
      <c r="D87" s="279" t="s">
        <v>204</v>
      </c>
      <c r="E87" s="279" t="s">
        <v>48</v>
      </c>
      <c r="F87" s="299" t="s">
        <v>25</v>
      </c>
      <c r="G87" s="264" t="s">
        <v>140</v>
      </c>
      <c r="H87" s="241" t="s">
        <v>214</v>
      </c>
      <c r="I87" s="280" t="s">
        <v>63</v>
      </c>
      <c r="J87" s="281" t="s">
        <v>326</v>
      </c>
      <c r="K87" s="280" t="s">
        <v>220</v>
      </c>
      <c r="L87" s="282">
        <v>4</v>
      </c>
      <c r="M87" s="283">
        <v>2</v>
      </c>
      <c r="N87" s="283">
        <v>2</v>
      </c>
      <c r="O87" s="284">
        <v>5</v>
      </c>
      <c r="P87" s="284">
        <v>1</v>
      </c>
      <c r="Q87" s="285">
        <v>1</v>
      </c>
      <c r="R87" s="282">
        <v>4</v>
      </c>
      <c r="S87" s="284">
        <v>1</v>
      </c>
      <c r="T87" s="283">
        <v>5</v>
      </c>
      <c r="U87" s="283">
        <v>5</v>
      </c>
      <c r="V87" s="286">
        <v>4</v>
      </c>
      <c r="W87" s="282">
        <v>4</v>
      </c>
      <c r="X87" s="283">
        <v>5</v>
      </c>
      <c r="Y87" s="283">
        <v>5</v>
      </c>
      <c r="Z87" s="284">
        <v>5</v>
      </c>
      <c r="AA87" s="283">
        <v>5</v>
      </c>
      <c r="AB87" s="283">
        <v>6</v>
      </c>
      <c r="AC87" s="286">
        <v>6</v>
      </c>
      <c r="AD87" s="282">
        <v>3</v>
      </c>
      <c r="AE87" s="286">
        <v>3</v>
      </c>
      <c r="AF87" s="282">
        <v>5</v>
      </c>
      <c r="AG87" s="283">
        <v>4</v>
      </c>
      <c r="AH87" s="283">
        <v>4</v>
      </c>
      <c r="AI87" s="284">
        <v>5</v>
      </c>
      <c r="AJ87" s="284">
        <v>5</v>
      </c>
      <c r="AK87" s="284">
        <v>5</v>
      </c>
      <c r="AL87" s="283">
        <v>4</v>
      </c>
      <c r="AM87" s="285">
        <v>5</v>
      </c>
      <c r="AN87" s="188"/>
      <c r="AO87" s="187"/>
      <c r="AP87" s="188"/>
      <c r="AQ87" s="187"/>
      <c r="AR87" s="187"/>
      <c r="AS87" s="187"/>
      <c r="AT87" s="187"/>
      <c r="AU87" s="187"/>
      <c r="AV87" s="187"/>
      <c r="AW87" s="187"/>
      <c r="AX87" s="187"/>
      <c r="AY87" s="187"/>
      <c r="AZ87" s="187"/>
      <c r="BA87" s="187"/>
      <c r="BB87" s="187"/>
      <c r="BC87" s="187"/>
      <c r="BD87" s="187"/>
      <c r="BE87" s="187"/>
      <c r="BF87" s="188"/>
      <c r="BG87" s="188"/>
      <c r="BH87" s="188"/>
      <c r="BI87" s="188"/>
      <c r="BJ87" s="188"/>
      <c r="BK87" s="188"/>
      <c r="BL87" s="188"/>
      <c r="BM87" s="188"/>
      <c r="BN87" s="188"/>
      <c r="BO87" s="188"/>
      <c r="BP87" s="188"/>
      <c r="BQ87" s="188"/>
      <c r="BR87" s="188"/>
      <c r="BS87" s="188"/>
      <c r="BT87" s="188"/>
      <c r="BU87" s="188"/>
      <c r="BV87" s="188"/>
      <c r="BW87" s="188"/>
      <c r="BX87" s="188"/>
      <c r="BY87" s="188"/>
      <c r="BZ87" s="188"/>
      <c r="CA87" s="188"/>
      <c r="CB87" s="211"/>
      <c r="CC87" s="188"/>
      <c r="CD87" s="188"/>
      <c r="CE87" s="188"/>
      <c r="CF87" s="188"/>
      <c r="CG87" s="188"/>
      <c r="CH87" s="188"/>
      <c r="CI87" s="188"/>
      <c r="CJ87" s="188"/>
      <c r="CK87" s="188"/>
      <c r="CL87" s="188"/>
      <c r="CM87" s="188"/>
      <c r="CN87" s="188"/>
      <c r="CO87" s="188"/>
      <c r="CP87" s="188"/>
      <c r="CQ87" s="188"/>
      <c r="CR87" s="188"/>
      <c r="CS87" s="188"/>
      <c r="CT87" s="188"/>
      <c r="CU87" s="188"/>
      <c r="CV87" s="188"/>
      <c r="CW87" s="188"/>
      <c r="CX87" s="188"/>
      <c r="CY87" s="188"/>
      <c r="CZ87" s="188"/>
      <c r="DA87" s="188"/>
      <c r="DB87" s="188"/>
      <c r="DC87" s="188"/>
      <c r="DD87" s="188"/>
      <c r="DE87" s="188"/>
      <c r="DF87" s="188"/>
      <c r="DG87" s="188"/>
      <c r="DH87" s="188"/>
      <c r="DI87" s="188"/>
      <c r="DJ87" s="215"/>
      <c r="DK87" s="188"/>
      <c r="DL87" s="188"/>
      <c r="DM87" s="188"/>
      <c r="DN87" s="188"/>
      <c r="DO87" s="188"/>
      <c r="DP87" s="188"/>
      <c r="DQ87" s="188"/>
      <c r="DR87" s="188"/>
      <c r="DS87" s="188"/>
      <c r="DT87" s="188"/>
      <c r="DU87" s="188"/>
      <c r="DV87" s="188"/>
      <c r="DW87" s="188"/>
      <c r="DX87" s="188"/>
      <c r="DY87" s="188"/>
      <c r="DZ87" s="188"/>
      <c r="EA87" s="188"/>
      <c r="EB87" s="188"/>
      <c r="EC87" s="188"/>
      <c r="ED87" s="188"/>
      <c r="EE87" s="188"/>
      <c r="EF87" s="188"/>
      <c r="EG87" s="188"/>
      <c r="EH87" s="188"/>
      <c r="EI87" s="188"/>
      <c r="EJ87" s="188"/>
      <c r="EK87" s="188"/>
      <c r="EL87" s="188"/>
      <c r="EM87" s="188"/>
      <c r="EN87" s="188"/>
      <c r="EO87" s="188"/>
      <c r="EP87" s="188"/>
      <c r="EQ87" s="188"/>
      <c r="ER87" s="188"/>
      <c r="ES87" s="188"/>
      <c r="ET87" s="187"/>
      <c r="EU87" s="187"/>
      <c r="EV87" s="187"/>
      <c r="EW87" s="187"/>
      <c r="EX87" s="187"/>
      <c r="EY87" s="187"/>
      <c r="EZ87" s="187"/>
      <c r="FA87" s="187"/>
      <c r="FB87" s="187"/>
      <c r="FC87" s="187"/>
      <c r="FD87" s="187"/>
      <c r="FE87" s="187"/>
      <c r="FF87" s="187"/>
    </row>
    <row r="88" spans="2:162" s="1" customFormat="1" ht="30" customHeight="1" x14ac:dyDescent="0.25">
      <c r="B88" s="277">
        <v>86</v>
      </c>
      <c r="C88" s="278">
        <v>43556</v>
      </c>
      <c r="D88" s="279" t="s">
        <v>204</v>
      </c>
      <c r="E88" s="279" t="s">
        <v>48</v>
      </c>
      <c r="F88" s="299" t="s">
        <v>25</v>
      </c>
      <c r="G88" s="264" t="s">
        <v>140</v>
      </c>
      <c r="H88" s="241" t="s">
        <v>214</v>
      </c>
      <c r="I88" s="280" t="s">
        <v>57</v>
      </c>
      <c r="J88" s="281" t="s">
        <v>83</v>
      </c>
      <c r="K88" s="280" t="s">
        <v>220</v>
      </c>
      <c r="L88" s="282">
        <v>4</v>
      </c>
      <c r="M88" s="283">
        <v>4</v>
      </c>
      <c r="N88" s="283">
        <v>4</v>
      </c>
      <c r="O88" s="284">
        <v>5</v>
      </c>
      <c r="P88" s="284">
        <v>1</v>
      </c>
      <c r="Q88" s="285">
        <v>1</v>
      </c>
      <c r="R88" s="282">
        <v>5</v>
      </c>
      <c r="S88" s="284">
        <v>5</v>
      </c>
      <c r="T88" s="283">
        <v>5</v>
      </c>
      <c r="U88" s="283">
        <v>5</v>
      </c>
      <c r="V88" s="286">
        <v>5</v>
      </c>
      <c r="W88" s="282">
        <v>3</v>
      </c>
      <c r="X88" s="283">
        <v>5</v>
      </c>
      <c r="Y88" s="283">
        <v>5</v>
      </c>
      <c r="Z88" s="284">
        <v>5</v>
      </c>
      <c r="AA88" s="283">
        <v>4</v>
      </c>
      <c r="AB88" s="283">
        <v>5</v>
      </c>
      <c r="AC88" s="286">
        <v>5</v>
      </c>
      <c r="AD88" s="282">
        <v>4</v>
      </c>
      <c r="AE88" s="286">
        <v>3</v>
      </c>
      <c r="AF88" s="282">
        <v>3</v>
      </c>
      <c r="AG88" s="283">
        <v>4</v>
      </c>
      <c r="AH88" s="283">
        <v>5</v>
      </c>
      <c r="AI88" s="284">
        <v>5</v>
      </c>
      <c r="AJ88" s="284">
        <v>5</v>
      </c>
      <c r="AK88" s="284">
        <v>5</v>
      </c>
      <c r="AL88" s="283">
        <v>4</v>
      </c>
      <c r="AM88" s="285">
        <v>5</v>
      </c>
      <c r="AN88" s="188"/>
      <c r="AO88" s="187"/>
      <c r="AP88" s="188"/>
      <c r="AQ88" s="187"/>
      <c r="AR88" s="187"/>
      <c r="AS88" s="187"/>
      <c r="AT88" s="187"/>
      <c r="AU88" s="187"/>
      <c r="AV88" s="187"/>
      <c r="AW88" s="187"/>
      <c r="AX88" s="187"/>
      <c r="AY88" s="187"/>
      <c r="AZ88" s="187"/>
      <c r="BA88" s="187"/>
      <c r="BB88" s="187"/>
      <c r="BC88" s="187"/>
      <c r="BD88" s="187"/>
      <c r="BE88" s="187"/>
      <c r="BF88" s="188"/>
      <c r="BG88" s="188"/>
      <c r="BH88" s="188"/>
      <c r="BI88" s="188"/>
      <c r="BJ88" s="188"/>
      <c r="BK88" s="188"/>
      <c r="BL88" s="188"/>
      <c r="BM88" s="188"/>
      <c r="BN88" s="188"/>
      <c r="BO88" s="188"/>
      <c r="BP88" s="188"/>
      <c r="BQ88" s="188"/>
      <c r="BR88" s="188"/>
      <c r="BS88" s="188"/>
      <c r="BT88" s="188"/>
      <c r="BU88" s="188"/>
      <c r="BV88" s="188"/>
      <c r="BW88" s="188"/>
      <c r="BX88" s="188"/>
      <c r="BY88" s="188"/>
      <c r="BZ88" s="188"/>
      <c r="CA88" s="188"/>
      <c r="CB88" s="211"/>
      <c r="CC88" s="188"/>
      <c r="CD88" s="188"/>
      <c r="CE88" s="188"/>
      <c r="CF88" s="188"/>
      <c r="CG88" s="188"/>
      <c r="CH88" s="188"/>
      <c r="CI88" s="188"/>
      <c r="CJ88" s="188"/>
      <c r="CK88" s="188"/>
      <c r="CL88" s="188"/>
      <c r="CM88" s="188"/>
      <c r="CN88" s="188"/>
      <c r="CO88" s="188"/>
      <c r="CP88" s="188"/>
      <c r="CQ88" s="188"/>
      <c r="CR88" s="188"/>
      <c r="CS88" s="188"/>
      <c r="CT88" s="188"/>
      <c r="CU88" s="188"/>
      <c r="CV88" s="188"/>
      <c r="CW88" s="188"/>
      <c r="CX88" s="188"/>
      <c r="CY88" s="188"/>
      <c r="CZ88" s="188"/>
      <c r="DA88" s="188"/>
      <c r="DB88" s="188"/>
      <c r="DC88" s="188"/>
      <c r="DD88" s="188"/>
      <c r="DE88" s="188"/>
      <c r="DF88" s="188"/>
      <c r="DG88" s="188"/>
      <c r="DH88" s="188"/>
      <c r="DI88" s="188"/>
      <c r="DJ88" s="215"/>
      <c r="DK88" s="188"/>
      <c r="DL88" s="188"/>
      <c r="DM88" s="188"/>
      <c r="DN88" s="188"/>
      <c r="DO88" s="188"/>
      <c r="DP88" s="188"/>
      <c r="DQ88" s="188"/>
      <c r="DR88" s="188"/>
      <c r="DS88" s="188"/>
      <c r="DT88" s="188"/>
      <c r="DU88" s="188"/>
      <c r="DV88" s="188"/>
      <c r="DW88" s="188"/>
      <c r="DX88" s="188"/>
      <c r="DY88" s="188"/>
      <c r="DZ88" s="188"/>
      <c r="EA88" s="188"/>
      <c r="EB88" s="188"/>
      <c r="EC88" s="188"/>
      <c r="ED88" s="188"/>
      <c r="EE88" s="188"/>
      <c r="EF88" s="188"/>
      <c r="EG88" s="188"/>
      <c r="EH88" s="188"/>
      <c r="EI88" s="188"/>
      <c r="EJ88" s="188"/>
      <c r="EK88" s="188"/>
      <c r="EL88" s="188"/>
      <c r="EM88" s="188"/>
      <c r="EN88" s="188"/>
      <c r="EO88" s="188"/>
      <c r="EP88" s="188"/>
      <c r="EQ88" s="188"/>
      <c r="ER88" s="188"/>
      <c r="ES88" s="188"/>
      <c r="ET88" s="187"/>
      <c r="EU88" s="187"/>
      <c r="EV88" s="187"/>
      <c r="EW88" s="187"/>
      <c r="EX88" s="187"/>
      <c r="EY88" s="187"/>
      <c r="EZ88" s="187"/>
      <c r="FA88" s="187"/>
      <c r="FB88" s="187"/>
      <c r="FC88" s="187"/>
      <c r="FD88" s="187"/>
      <c r="FE88" s="187"/>
      <c r="FF88" s="187"/>
    </row>
    <row r="89" spans="2:162" s="1" customFormat="1" ht="30" customHeight="1" x14ac:dyDescent="0.25">
      <c r="B89" s="277">
        <v>87</v>
      </c>
      <c r="C89" s="278">
        <v>43556</v>
      </c>
      <c r="D89" s="279" t="s">
        <v>319</v>
      </c>
      <c r="E89" s="279" t="s">
        <v>49</v>
      </c>
      <c r="F89" s="299" t="s">
        <v>25</v>
      </c>
      <c r="G89" s="264" t="s">
        <v>140</v>
      </c>
      <c r="H89" s="241" t="s">
        <v>214</v>
      </c>
      <c r="I89" s="280" t="s">
        <v>58</v>
      </c>
      <c r="J89" s="281" t="s">
        <v>323</v>
      </c>
      <c r="K89" s="280" t="s">
        <v>220</v>
      </c>
      <c r="L89" s="282">
        <v>3</v>
      </c>
      <c r="M89" s="283">
        <v>2</v>
      </c>
      <c r="N89" s="283">
        <v>3</v>
      </c>
      <c r="O89" s="284">
        <v>5</v>
      </c>
      <c r="P89" s="284">
        <v>5</v>
      </c>
      <c r="Q89" s="285" t="s">
        <v>276</v>
      </c>
      <c r="R89" s="282">
        <v>4</v>
      </c>
      <c r="S89" s="284" t="s">
        <v>276</v>
      </c>
      <c r="T89" s="283">
        <v>3</v>
      </c>
      <c r="U89" s="283">
        <v>4</v>
      </c>
      <c r="V89" s="286">
        <v>4</v>
      </c>
      <c r="W89" s="282">
        <v>4</v>
      </c>
      <c r="X89" s="283">
        <v>1</v>
      </c>
      <c r="Y89" s="283">
        <v>1</v>
      </c>
      <c r="Z89" s="284" t="s">
        <v>276</v>
      </c>
      <c r="AA89" s="283">
        <v>4</v>
      </c>
      <c r="AB89" s="283">
        <v>4</v>
      </c>
      <c r="AC89" s="286">
        <v>3</v>
      </c>
      <c r="AD89" s="282">
        <v>5</v>
      </c>
      <c r="AE89" s="286">
        <v>5</v>
      </c>
      <c r="AF89" s="282">
        <v>2</v>
      </c>
      <c r="AG89" s="283">
        <v>2</v>
      </c>
      <c r="AH89" s="283">
        <v>3</v>
      </c>
      <c r="AI89" s="284">
        <v>5</v>
      </c>
      <c r="AJ89" s="284" t="s">
        <v>276</v>
      </c>
      <c r="AK89" s="284">
        <v>1</v>
      </c>
      <c r="AL89" s="283">
        <v>3</v>
      </c>
      <c r="AM89" s="285">
        <v>1</v>
      </c>
      <c r="AN89" s="188"/>
      <c r="AO89" s="213"/>
      <c r="AP89" s="188"/>
      <c r="AQ89" s="214"/>
      <c r="AR89" s="214"/>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188"/>
      <c r="BX89" s="188"/>
      <c r="BY89" s="188"/>
      <c r="BZ89" s="188"/>
      <c r="CA89" s="188"/>
      <c r="CB89" s="211"/>
      <c r="CC89" s="188"/>
      <c r="CD89" s="188"/>
      <c r="CE89" s="188"/>
      <c r="CF89" s="188"/>
      <c r="CG89" s="188"/>
      <c r="CH89" s="188"/>
      <c r="CI89" s="188"/>
      <c r="CJ89" s="188"/>
      <c r="CK89" s="188"/>
      <c r="CL89" s="188"/>
      <c r="CM89" s="188"/>
      <c r="CN89" s="188"/>
      <c r="CO89" s="188"/>
      <c r="CP89" s="188"/>
      <c r="CQ89" s="188"/>
      <c r="CR89" s="188"/>
      <c r="CS89" s="188"/>
      <c r="CT89" s="188"/>
      <c r="CU89" s="188"/>
      <c r="CV89" s="188"/>
      <c r="CW89" s="188"/>
      <c r="CX89" s="188"/>
      <c r="CY89" s="188"/>
      <c r="CZ89" s="188"/>
      <c r="DA89" s="188"/>
      <c r="DB89" s="188"/>
      <c r="DC89" s="188"/>
      <c r="DD89" s="188"/>
      <c r="DE89" s="188"/>
      <c r="DF89" s="188"/>
      <c r="DG89" s="188"/>
      <c r="DH89" s="188"/>
      <c r="DI89" s="188"/>
      <c r="DJ89" s="215"/>
      <c r="DK89" s="188"/>
      <c r="DL89" s="188"/>
      <c r="DM89" s="188"/>
      <c r="DN89" s="188"/>
      <c r="DO89" s="188"/>
      <c r="DP89" s="188"/>
      <c r="DQ89" s="188"/>
      <c r="DR89" s="188"/>
      <c r="DS89" s="188"/>
      <c r="DT89" s="188"/>
      <c r="DU89" s="188"/>
      <c r="DV89" s="188"/>
      <c r="DW89" s="188"/>
      <c r="DX89" s="188"/>
      <c r="DY89" s="188"/>
      <c r="DZ89" s="188"/>
      <c r="EA89" s="188"/>
      <c r="EB89" s="188"/>
      <c r="EC89" s="188"/>
      <c r="ED89" s="188"/>
      <c r="EE89" s="188"/>
      <c r="EF89" s="188"/>
      <c r="EG89" s="188"/>
      <c r="EH89" s="188"/>
      <c r="EI89" s="188"/>
      <c r="EJ89" s="188"/>
      <c r="EK89" s="188"/>
      <c r="EL89" s="188"/>
      <c r="EM89" s="188"/>
      <c r="EN89" s="188"/>
      <c r="EO89" s="188"/>
      <c r="EP89" s="188"/>
      <c r="EQ89" s="188"/>
      <c r="ER89" s="188"/>
      <c r="ES89" s="188"/>
      <c r="ET89" s="187"/>
      <c r="EU89" s="187"/>
      <c r="EV89" s="187"/>
      <c r="EW89" s="187"/>
      <c r="EX89" s="187"/>
      <c r="EY89" s="187"/>
      <c r="EZ89" s="187"/>
      <c r="FA89" s="187"/>
      <c r="FB89" s="187"/>
      <c r="FC89" s="187"/>
      <c r="FD89" s="187"/>
      <c r="FE89" s="187"/>
      <c r="FF89" s="187"/>
    </row>
    <row r="90" spans="2:162" s="1" customFormat="1" ht="30" customHeight="1" x14ac:dyDescent="0.25">
      <c r="B90" s="277">
        <v>88</v>
      </c>
      <c r="C90" s="278">
        <v>43556</v>
      </c>
      <c r="D90" s="279" t="s">
        <v>204</v>
      </c>
      <c r="E90" s="279" t="s">
        <v>48</v>
      </c>
      <c r="F90" s="299" t="s">
        <v>25</v>
      </c>
      <c r="G90" s="264" t="s">
        <v>140</v>
      </c>
      <c r="H90" s="241" t="s">
        <v>213</v>
      </c>
      <c r="I90" s="280" t="s">
        <v>58</v>
      </c>
      <c r="J90" s="281" t="s">
        <v>323</v>
      </c>
      <c r="K90" s="280" t="s">
        <v>220</v>
      </c>
      <c r="L90" s="282">
        <v>4</v>
      </c>
      <c r="M90" s="283">
        <v>3</v>
      </c>
      <c r="N90" s="283">
        <v>4</v>
      </c>
      <c r="O90" s="284">
        <v>5</v>
      </c>
      <c r="P90" s="284">
        <v>5</v>
      </c>
      <c r="Q90" s="285">
        <v>5</v>
      </c>
      <c r="R90" s="282">
        <v>4</v>
      </c>
      <c r="S90" s="284">
        <v>1</v>
      </c>
      <c r="T90" s="283">
        <v>1</v>
      </c>
      <c r="U90" s="283">
        <v>1</v>
      </c>
      <c r="V90" s="286">
        <v>1</v>
      </c>
      <c r="W90" s="282">
        <v>3</v>
      </c>
      <c r="X90" s="283">
        <v>5</v>
      </c>
      <c r="Y90" s="283">
        <v>5</v>
      </c>
      <c r="Z90" s="284">
        <v>1</v>
      </c>
      <c r="AA90" s="283">
        <v>4</v>
      </c>
      <c r="AB90" s="283">
        <v>6</v>
      </c>
      <c r="AC90" s="286">
        <v>6</v>
      </c>
      <c r="AD90" s="282">
        <v>5</v>
      </c>
      <c r="AE90" s="286">
        <v>5</v>
      </c>
      <c r="AF90" s="282">
        <v>4</v>
      </c>
      <c r="AG90" s="283">
        <v>4</v>
      </c>
      <c r="AH90" s="283">
        <v>2</v>
      </c>
      <c r="AI90" s="284">
        <v>5</v>
      </c>
      <c r="AJ90" s="284" t="s">
        <v>276</v>
      </c>
      <c r="AK90" s="284">
        <v>5</v>
      </c>
      <c r="AL90" s="283">
        <v>3</v>
      </c>
      <c r="AM90" s="285">
        <v>1</v>
      </c>
      <c r="AN90" s="188"/>
      <c r="AO90" s="213"/>
      <c r="AP90" s="486"/>
      <c r="AQ90" s="214"/>
      <c r="AR90" s="214"/>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188"/>
      <c r="BX90" s="188"/>
      <c r="BY90" s="188"/>
      <c r="BZ90" s="188"/>
      <c r="CA90" s="188"/>
      <c r="CB90" s="211"/>
      <c r="CC90" s="188"/>
      <c r="CD90" s="188"/>
      <c r="CE90" s="188"/>
      <c r="CF90" s="188"/>
      <c r="CG90" s="188"/>
      <c r="CH90" s="188"/>
      <c r="CI90" s="188"/>
      <c r="CJ90" s="188"/>
      <c r="CK90" s="188"/>
      <c r="CL90" s="188"/>
      <c r="CM90" s="188"/>
      <c r="CN90" s="188"/>
      <c r="CO90" s="188"/>
      <c r="CP90" s="188"/>
      <c r="CQ90" s="188"/>
      <c r="CR90" s="188"/>
      <c r="CS90" s="188"/>
      <c r="CT90" s="188"/>
      <c r="CU90" s="188"/>
      <c r="CV90" s="188"/>
      <c r="CW90" s="188"/>
      <c r="CX90" s="188"/>
      <c r="CY90" s="188"/>
      <c r="CZ90" s="188"/>
      <c r="DA90" s="188"/>
      <c r="DB90" s="188"/>
      <c r="DC90" s="188"/>
      <c r="DD90" s="188"/>
      <c r="DE90" s="188"/>
      <c r="DF90" s="188"/>
      <c r="DG90" s="188"/>
      <c r="DH90" s="188"/>
      <c r="DI90" s="188"/>
      <c r="DJ90" s="215"/>
      <c r="DK90" s="188"/>
      <c r="DL90" s="188"/>
      <c r="DM90" s="188"/>
      <c r="DN90" s="188"/>
      <c r="DO90" s="188"/>
      <c r="DP90" s="188"/>
      <c r="DQ90" s="188"/>
      <c r="DR90" s="188"/>
      <c r="DS90" s="188"/>
      <c r="DT90" s="188"/>
      <c r="DU90" s="188"/>
      <c r="DV90" s="188"/>
      <c r="DW90" s="188"/>
      <c r="DX90" s="188"/>
      <c r="DY90" s="188"/>
      <c r="DZ90" s="188"/>
      <c r="EA90" s="188"/>
      <c r="EB90" s="188"/>
      <c r="EC90" s="188"/>
      <c r="ED90" s="188"/>
      <c r="EE90" s="188"/>
      <c r="EF90" s="188"/>
      <c r="EG90" s="188"/>
      <c r="EH90" s="188"/>
      <c r="EI90" s="188"/>
      <c r="EJ90" s="188"/>
      <c r="EK90" s="188"/>
      <c r="EL90" s="188"/>
      <c r="EM90" s="188"/>
      <c r="EN90" s="188"/>
      <c r="EO90" s="188"/>
      <c r="EP90" s="188"/>
      <c r="EQ90" s="188"/>
      <c r="ER90" s="188"/>
      <c r="ES90" s="188"/>
      <c r="ET90" s="187"/>
      <c r="EU90" s="187"/>
      <c r="EV90" s="187"/>
      <c r="EW90" s="187"/>
      <c r="EX90" s="187"/>
      <c r="EY90" s="187"/>
      <c r="EZ90" s="187"/>
      <c r="FA90" s="187"/>
      <c r="FB90" s="187"/>
      <c r="FC90" s="187"/>
      <c r="FD90" s="187"/>
      <c r="FE90" s="187"/>
      <c r="FF90" s="187"/>
    </row>
    <row r="91" spans="2:162" s="1" customFormat="1" ht="30" customHeight="1" x14ac:dyDescent="0.25">
      <c r="B91" s="277">
        <v>89</v>
      </c>
      <c r="C91" s="278">
        <v>43556</v>
      </c>
      <c r="D91" s="279" t="s">
        <v>205</v>
      </c>
      <c r="E91" s="279" t="s">
        <v>48</v>
      </c>
      <c r="F91" s="299" t="s">
        <v>291</v>
      </c>
      <c r="G91" s="264" t="s">
        <v>46</v>
      </c>
      <c r="H91" s="241" t="s">
        <v>213</v>
      </c>
      <c r="I91" s="280" t="e">
        <v>#N/A</v>
      </c>
      <c r="J91" s="281" t="e">
        <v>#N/A</v>
      </c>
      <c r="K91" s="280" t="s">
        <v>219</v>
      </c>
      <c r="L91" s="282">
        <v>4</v>
      </c>
      <c r="M91" s="283">
        <v>4</v>
      </c>
      <c r="N91" s="283">
        <v>4</v>
      </c>
      <c r="O91" s="284">
        <v>1</v>
      </c>
      <c r="P91" s="284">
        <v>1</v>
      </c>
      <c r="Q91" s="285">
        <v>1</v>
      </c>
      <c r="R91" s="282">
        <v>2</v>
      </c>
      <c r="S91" s="284">
        <v>5</v>
      </c>
      <c r="T91" s="283">
        <v>3</v>
      </c>
      <c r="U91" s="283">
        <v>3</v>
      </c>
      <c r="V91" s="286">
        <v>3</v>
      </c>
      <c r="W91" s="282">
        <v>3</v>
      </c>
      <c r="X91" s="283">
        <v>4</v>
      </c>
      <c r="Y91" s="283">
        <v>4</v>
      </c>
      <c r="Z91" s="284" t="s">
        <v>276</v>
      </c>
      <c r="AA91" s="283">
        <v>3</v>
      </c>
      <c r="AB91" s="283">
        <v>3</v>
      </c>
      <c r="AC91" s="286">
        <v>3</v>
      </c>
      <c r="AD91" s="282">
        <v>2</v>
      </c>
      <c r="AE91" s="286">
        <v>6</v>
      </c>
      <c r="AF91" s="282">
        <v>3</v>
      </c>
      <c r="AG91" s="283">
        <v>4</v>
      </c>
      <c r="AH91" s="283">
        <v>3</v>
      </c>
      <c r="AI91" s="284">
        <v>5</v>
      </c>
      <c r="AJ91" s="284">
        <v>1</v>
      </c>
      <c r="AK91" s="284">
        <v>5</v>
      </c>
      <c r="AL91" s="283">
        <v>3</v>
      </c>
      <c r="AM91" s="285" t="s">
        <v>276</v>
      </c>
      <c r="AN91" s="188"/>
      <c r="AO91" s="213"/>
      <c r="AP91" s="486"/>
      <c r="AQ91" s="214"/>
      <c r="AR91" s="214"/>
      <c r="AS91" s="188"/>
      <c r="AT91" s="188"/>
      <c r="AU91" s="188"/>
      <c r="AV91" s="188"/>
      <c r="AW91" s="188"/>
      <c r="AX91" s="188"/>
      <c r="AY91" s="188"/>
      <c r="AZ91" s="188"/>
      <c r="BA91" s="188"/>
      <c r="BB91" s="188"/>
      <c r="BC91" s="188"/>
      <c r="BD91" s="188"/>
      <c r="BE91" s="188"/>
      <c r="BF91" s="188"/>
      <c r="BG91" s="188"/>
      <c r="BH91" s="188"/>
      <c r="BI91" s="188"/>
      <c r="BJ91" s="188"/>
      <c r="BK91" s="188"/>
      <c r="BL91" s="188"/>
      <c r="BM91" s="188"/>
      <c r="BN91" s="188"/>
      <c r="BO91" s="188"/>
      <c r="BP91" s="188"/>
      <c r="BQ91" s="188"/>
      <c r="BR91" s="188"/>
      <c r="BS91" s="188"/>
      <c r="BT91" s="188"/>
      <c r="BU91" s="188"/>
      <c r="BV91" s="188"/>
      <c r="BW91" s="188"/>
      <c r="BX91" s="188"/>
      <c r="BY91" s="188"/>
      <c r="BZ91" s="188"/>
      <c r="CA91" s="188"/>
      <c r="CB91" s="211"/>
      <c r="CC91" s="188"/>
      <c r="CD91" s="188"/>
      <c r="CE91" s="188"/>
      <c r="CF91" s="188"/>
      <c r="CG91" s="188"/>
      <c r="CH91" s="188"/>
      <c r="CI91" s="188"/>
      <c r="CJ91" s="188"/>
      <c r="CK91" s="188"/>
      <c r="CL91" s="188"/>
      <c r="CM91" s="188"/>
      <c r="CN91" s="188"/>
      <c r="CO91" s="188"/>
      <c r="CP91" s="188"/>
      <c r="CQ91" s="188"/>
      <c r="CR91" s="188"/>
      <c r="CS91" s="188"/>
      <c r="CT91" s="188"/>
      <c r="CU91" s="188"/>
      <c r="CV91" s="188"/>
      <c r="CW91" s="188"/>
      <c r="CX91" s="188"/>
      <c r="CY91" s="188"/>
      <c r="CZ91" s="188"/>
      <c r="DA91" s="188"/>
      <c r="DB91" s="188"/>
      <c r="DC91" s="188"/>
      <c r="DD91" s="188"/>
      <c r="DE91" s="188"/>
      <c r="DF91" s="188"/>
      <c r="DG91" s="188"/>
      <c r="DH91" s="188"/>
      <c r="DI91" s="188"/>
      <c r="DJ91" s="215"/>
      <c r="DK91" s="188"/>
      <c r="DL91" s="188"/>
      <c r="DM91" s="188"/>
      <c r="DN91" s="188"/>
      <c r="DO91" s="188"/>
      <c r="DP91" s="188"/>
      <c r="DQ91" s="188"/>
      <c r="DR91" s="188"/>
      <c r="DS91" s="188"/>
      <c r="DT91" s="188"/>
      <c r="DU91" s="188"/>
      <c r="DV91" s="188"/>
      <c r="DW91" s="188"/>
      <c r="DX91" s="188"/>
      <c r="DY91" s="188"/>
      <c r="DZ91" s="188"/>
      <c r="EA91" s="188"/>
      <c r="EB91" s="188"/>
      <c r="EC91" s="188"/>
      <c r="ED91" s="188"/>
      <c r="EE91" s="188"/>
      <c r="EF91" s="188"/>
      <c r="EG91" s="188"/>
      <c r="EH91" s="188"/>
      <c r="EI91" s="188"/>
      <c r="EJ91" s="188"/>
      <c r="EK91" s="188"/>
      <c r="EL91" s="188"/>
      <c r="EM91" s="188"/>
      <c r="EN91" s="188"/>
      <c r="EO91" s="188"/>
      <c r="EP91" s="188"/>
      <c r="EQ91" s="188"/>
      <c r="ER91" s="188"/>
      <c r="ES91" s="188"/>
      <c r="ET91" s="187"/>
      <c r="EU91" s="187"/>
      <c r="EV91" s="187"/>
      <c r="EW91" s="187"/>
      <c r="EX91" s="187"/>
      <c r="EY91" s="187"/>
      <c r="EZ91" s="187"/>
      <c r="FA91" s="187"/>
      <c r="FB91" s="187"/>
      <c r="FC91" s="187"/>
      <c r="FD91" s="187"/>
      <c r="FE91" s="187"/>
      <c r="FF91" s="187"/>
    </row>
    <row r="92" spans="2:162" s="1" customFormat="1" ht="30" customHeight="1" x14ac:dyDescent="0.25">
      <c r="B92" s="277">
        <v>90</v>
      </c>
      <c r="C92" s="278">
        <v>43556</v>
      </c>
      <c r="D92" s="279" t="s">
        <v>204</v>
      </c>
      <c r="E92" s="279" t="s">
        <v>48</v>
      </c>
      <c r="F92" s="299" t="s">
        <v>284</v>
      </c>
      <c r="G92" s="287" t="s">
        <v>209</v>
      </c>
      <c r="H92" s="241" t="s">
        <v>213</v>
      </c>
      <c r="I92" s="280" t="s">
        <v>58</v>
      </c>
      <c r="J92" s="281" t="s">
        <v>323</v>
      </c>
      <c r="K92" s="280" t="s">
        <v>219</v>
      </c>
      <c r="L92" s="282">
        <v>5</v>
      </c>
      <c r="M92" s="283">
        <v>5</v>
      </c>
      <c r="N92" s="283">
        <v>5</v>
      </c>
      <c r="O92" s="284" t="s">
        <v>276</v>
      </c>
      <c r="P92" s="284" t="s">
        <v>276</v>
      </c>
      <c r="Q92" s="285" t="s">
        <v>276</v>
      </c>
      <c r="R92" s="282">
        <v>1</v>
      </c>
      <c r="S92" s="284" t="s">
        <v>276</v>
      </c>
      <c r="T92" s="283">
        <v>3</v>
      </c>
      <c r="U92" s="283">
        <v>3</v>
      </c>
      <c r="V92" s="286">
        <v>4</v>
      </c>
      <c r="W92" s="282">
        <v>5</v>
      </c>
      <c r="X92" s="283">
        <v>5</v>
      </c>
      <c r="Y92" s="283">
        <v>5</v>
      </c>
      <c r="Z92" s="284">
        <v>5</v>
      </c>
      <c r="AA92" s="283">
        <v>5</v>
      </c>
      <c r="AB92" s="283">
        <v>3</v>
      </c>
      <c r="AC92" s="286">
        <v>6</v>
      </c>
      <c r="AD92" s="282">
        <v>6</v>
      </c>
      <c r="AE92" s="286">
        <v>6</v>
      </c>
      <c r="AF92" s="282">
        <v>5</v>
      </c>
      <c r="AG92" s="283">
        <v>5</v>
      </c>
      <c r="AH92" s="283">
        <v>5</v>
      </c>
      <c r="AI92" s="284">
        <v>5</v>
      </c>
      <c r="AJ92" s="284">
        <v>5</v>
      </c>
      <c r="AK92" s="284" t="s">
        <v>276</v>
      </c>
      <c r="AL92" s="283">
        <v>5</v>
      </c>
      <c r="AM92" s="285">
        <v>5</v>
      </c>
      <c r="AN92" s="188"/>
      <c r="AO92" s="187"/>
      <c r="AP92" s="486"/>
      <c r="AQ92" s="187"/>
      <c r="AR92" s="187"/>
      <c r="AS92" s="187"/>
      <c r="AT92" s="187"/>
      <c r="AU92" s="187"/>
      <c r="AV92" s="187"/>
      <c r="AW92" s="187"/>
      <c r="AX92" s="187"/>
      <c r="AY92" s="187"/>
      <c r="AZ92" s="187"/>
      <c r="BA92" s="187"/>
      <c r="BB92" s="187"/>
      <c r="BC92" s="187"/>
      <c r="BD92" s="187"/>
      <c r="BE92" s="187"/>
      <c r="BF92" s="188"/>
      <c r="BG92" s="188"/>
      <c r="BH92" s="188"/>
      <c r="BI92" s="188"/>
      <c r="BJ92" s="188"/>
      <c r="BK92" s="188"/>
      <c r="BL92" s="188"/>
      <c r="BM92" s="188"/>
      <c r="BN92" s="188"/>
      <c r="BO92" s="188"/>
      <c r="BP92" s="188"/>
      <c r="BQ92" s="188"/>
      <c r="BR92" s="188"/>
      <c r="BS92" s="188"/>
      <c r="BT92" s="188"/>
      <c r="BU92" s="188"/>
      <c r="BV92" s="188"/>
      <c r="BW92" s="188"/>
      <c r="BX92" s="188"/>
      <c r="BY92" s="188"/>
      <c r="BZ92" s="188"/>
      <c r="CA92" s="188"/>
      <c r="CB92" s="211"/>
      <c r="CC92" s="188"/>
      <c r="CD92" s="188"/>
      <c r="CE92" s="188"/>
      <c r="CF92" s="188"/>
      <c r="CG92" s="188"/>
      <c r="CH92" s="188"/>
      <c r="CI92" s="188"/>
      <c r="CJ92" s="188"/>
      <c r="CK92" s="188"/>
      <c r="CL92" s="188"/>
      <c r="CM92" s="188"/>
      <c r="CN92" s="188"/>
      <c r="CO92" s="188"/>
      <c r="CP92" s="188"/>
      <c r="CQ92" s="188"/>
      <c r="CR92" s="188"/>
      <c r="CS92" s="188"/>
      <c r="CT92" s="188"/>
      <c r="CU92" s="188"/>
      <c r="CV92" s="188"/>
      <c r="CW92" s="188"/>
      <c r="CX92" s="188"/>
      <c r="CY92" s="188"/>
      <c r="CZ92" s="188"/>
      <c r="DA92" s="188"/>
      <c r="DB92" s="188"/>
      <c r="DC92" s="188"/>
      <c r="DD92" s="188"/>
      <c r="DE92" s="188"/>
      <c r="DF92" s="188"/>
      <c r="DG92" s="188"/>
      <c r="DH92" s="188"/>
      <c r="DI92" s="188"/>
      <c r="DJ92" s="215"/>
      <c r="DK92" s="188"/>
      <c r="DL92" s="188"/>
      <c r="DM92" s="188"/>
      <c r="DN92" s="188"/>
      <c r="DO92" s="188"/>
      <c r="DP92" s="188"/>
      <c r="DQ92" s="188"/>
      <c r="DR92" s="188"/>
      <c r="DS92" s="188"/>
      <c r="DT92" s="188"/>
      <c r="DU92" s="188"/>
      <c r="DV92" s="188"/>
      <c r="DW92" s="188"/>
      <c r="DX92" s="188"/>
      <c r="DY92" s="188"/>
      <c r="DZ92" s="188"/>
      <c r="EA92" s="188"/>
      <c r="EB92" s="188"/>
      <c r="EC92" s="188"/>
      <c r="ED92" s="188"/>
      <c r="EE92" s="188"/>
      <c r="EF92" s="188"/>
      <c r="EG92" s="188"/>
      <c r="EH92" s="188"/>
      <c r="EI92" s="188"/>
      <c r="EJ92" s="188"/>
      <c r="EK92" s="188"/>
      <c r="EL92" s="188"/>
      <c r="EM92" s="188"/>
      <c r="EN92" s="188"/>
      <c r="EO92" s="188"/>
      <c r="EP92" s="188"/>
      <c r="EQ92" s="188"/>
      <c r="ER92" s="188"/>
      <c r="ES92" s="188"/>
      <c r="ET92" s="187"/>
      <c r="EU92" s="187"/>
      <c r="EV92" s="187"/>
      <c r="EW92" s="187"/>
      <c r="EX92" s="187"/>
      <c r="EY92" s="187"/>
      <c r="EZ92" s="187"/>
      <c r="FA92" s="187"/>
      <c r="FB92" s="187"/>
      <c r="FC92" s="187"/>
      <c r="FD92" s="187"/>
      <c r="FE92" s="187"/>
      <c r="FF92" s="187"/>
    </row>
    <row r="93" spans="2:162" s="1" customFormat="1" ht="30" customHeight="1" x14ac:dyDescent="0.25">
      <c r="B93" s="277">
        <v>91</v>
      </c>
      <c r="C93" s="278">
        <v>43556</v>
      </c>
      <c r="D93" s="279" t="s">
        <v>206</v>
      </c>
      <c r="E93" s="279" t="s">
        <v>48</v>
      </c>
      <c r="F93" s="299" t="s">
        <v>292</v>
      </c>
      <c r="G93" s="264" t="s">
        <v>212</v>
      </c>
      <c r="H93" s="241" t="s">
        <v>213</v>
      </c>
      <c r="I93" s="280" t="s">
        <v>55</v>
      </c>
      <c r="J93" s="281" t="s">
        <v>341</v>
      </c>
      <c r="K93" s="280" t="s">
        <v>219</v>
      </c>
      <c r="L93" s="282">
        <v>2</v>
      </c>
      <c r="M93" s="283">
        <v>3</v>
      </c>
      <c r="N93" s="283">
        <v>6</v>
      </c>
      <c r="O93" s="284">
        <v>5</v>
      </c>
      <c r="P93" s="284">
        <v>1</v>
      </c>
      <c r="Q93" s="285">
        <v>5</v>
      </c>
      <c r="R93" s="282">
        <v>2</v>
      </c>
      <c r="S93" s="284">
        <v>5</v>
      </c>
      <c r="T93" s="283">
        <v>3</v>
      </c>
      <c r="U93" s="283">
        <v>4</v>
      </c>
      <c r="V93" s="286">
        <v>2</v>
      </c>
      <c r="W93" s="282">
        <v>2</v>
      </c>
      <c r="X93" s="283">
        <v>3</v>
      </c>
      <c r="Y93" s="283">
        <v>3</v>
      </c>
      <c r="Z93" s="284">
        <v>1</v>
      </c>
      <c r="AA93" s="283">
        <v>1</v>
      </c>
      <c r="AB93" s="283">
        <v>2</v>
      </c>
      <c r="AC93" s="286">
        <v>2</v>
      </c>
      <c r="AD93" s="282">
        <v>1</v>
      </c>
      <c r="AE93" s="286">
        <v>2</v>
      </c>
      <c r="AF93" s="282">
        <v>1</v>
      </c>
      <c r="AG93" s="283">
        <v>2</v>
      </c>
      <c r="AH93" s="283">
        <v>2</v>
      </c>
      <c r="AI93" s="284">
        <v>5</v>
      </c>
      <c r="AJ93" s="284">
        <v>5</v>
      </c>
      <c r="AK93" s="284">
        <v>5</v>
      </c>
      <c r="AL93" s="283">
        <v>2</v>
      </c>
      <c r="AM93" s="285">
        <v>5</v>
      </c>
      <c r="AN93" s="188"/>
      <c r="AO93" s="187"/>
      <c r="AP93" s="188"/>
      <c r="AQ93" s="187"/>
      <c r="AR93" s="187"/>
      <c r="AS93" s="187"/>
      <c r="AT93" s="187"/>
      <c r="AU93" s="187"/>
      <c r="AV93" s="187"/>
      <c r="AW93" s="187"/>
      <c r="AX93" s="187"/>
      <c r="AY93" s="187"/>
      <c r="AZ93" s="187"/>
      <c r="BA93" s="187"/>
      <c r="BB93" s="187"/>
      <c r="BC93" s="187"/>
      <c r="BD93" s="187"/>
      <c r="BE93" s="187"/>
      <c r="BF93" s="188"/>
      <c r="BG93" s="188"/>
      <c r="BH93" s="188"/>
      <c r="BI93" s="188"/>
      <c r="BJ93" s="188"/>
      <c r="BK93" s="188"/>
      <c r="BL93" s="188"/>
      <c r="BM93" s="188"/>
      <c r="BN93" s="188"/>
      <c r="BO93" s="188"/>
      <c r="BP93" s="188"/>
      <c r="BQ93" s="188"/>
      <c r="BR93" s="188"/>
      <c r="BS93" s="188"/>
      <c r="BT93" s="188"/>
      <c r="BU93" s="188"/>
      <c r="BV93" s="188"/>
      <c r="BW93" s="188"/>
      <c r="BX93" s="188"/>
      <c r="BY93" s="188"/>
      <c r="BZ93" s="188"/>
      <c r="CA93" s="188"/>
      <c r="CB93" s="211"/>
      <c r="CC93" s="188"/>
      <c r="CD93" s="188"/>
      <c r="CE93" s="188"/>
      <c r="CF93" s="188"/>
      <c r="CG93" s="188"/>
      <c r="CH93" s="188"/>
      <c r="CI93" s="188"/>
      <c r="CJ93" s="188"/>
      <c r="CK93" s="188"/>
      <c r="CL93" s="188"/>
      <c r="CM93" s="188"/>
      <c r="CN93" s="188"/>
      <c r="CO93" s="188"/>
      <c r="CP93" s="188"/>
      <c r="CQ93" s="188"/>
      <c r="CR93" s="188"/>
      <c r="CS93" s="188"/>
      <c r="CT93" s="188"/>
      <c r="CU93" s="188"/>
      <c r="CV93" s="188"/>
      <c r="CW93" s="188"/>
      <c r="CX93" s="188"/>
      <c r="CY93" s="188"/>
      <c r="CZ93" s="188"/>
      <c r="DA93" s="188"/>
      <c r="DB93" s="188"/>
      <c r="DC93" s="188"/>
      <c r="DD93" s="188"/>
      <c r="DE93" s="188"/>
      <c r="DF93" s="188"/>
      <c r="DG93" s="188"/>
      <c r="DH93" s="188"/>
      <c r="DI93" s="188"/>
      <c r="DJ93" s="215"/>
      <c r="DK93" s="188"/>
      <c r="DL93" s="188"/>
      <c r="DM93" s="188"/>
      <c r="DN93" s="188"/>
      <c r="DO93" s="188"/>
      <c r="DP93" s="188"/>
      <c r="DQ93" s="188"/>
      <c r="DR93" s="188"/>
      <c r="DS93" s="188"/>
      <c r="DT93" s="188"/>
      <c r="DU93" s="188"/>
      <c r="DV93" s="188"/>
      <c r="DW93" s="188"/>
      <c r="DX93" s="188"/>
      <c r="DY93" s="188"/>
      <c r="DZ93" s="188"/>
      <c r="EA93" s="188"/>
      <c r="EB93" s="188"/>
      <c r="EC93" s="188"/>
      <c r="ED93" s="188"/>
      <c r="EE93" s="188"/>
      <c r="EF93" s="188"/>
      <c r="EG93" s="188"/>
      <c r="EH93" s="188"/>
      <c r="EI93" s="188"/>
      <c r="EJ93" s="188"/>
      <c r="EK93" s="188"/>
      <c r="EL93" s="188"/>
      <c r="EM93" s="188"/>
      <c r="EN93" s="188"/>
      <c r="EO93" s="188"/>
      <c r="EP93" s="188"/>
      <c r="EQ93" s="188"/>
      <c r="ER93" s="188"/>
      <c r="ES93" s="188"/>
      <c r="ET93" s="187"/>
      <c r="EU93" s="187"/>
      <c r="EV93" s="187"/>
      <c r="EW93" s="187"/>
      <c r="EX93" s="187"/>
      <c r="EY93" s="187"/>
      <c r="EZ93" s="187"/>
      <c r="FA93" s="187"/>
      <c r="FB93" s="187"/>
      <c r="FC93" s="187"/>
      <c r="FD93" s="187"/>
      <c r="FE93" s="187"/>
      <c r="FF93" s="187"/>
    </row>
    <row r="94" spans="2:162" s="1" customFormat="1" ht="30" customHeight="1" x14ac:dyDescent="0.25">
      <c r="B94" s="277">
        <v>92</v>
      </c>
      <c r="C94" s="278"/>
      <c r="D94" s="279" t="s">
        <v>315</v>
      </c>
      <c r="E94" s="279" t="s">
        <v>49</v>
      </c>
      <c r="F94" s="299" t="s">
        <v>293</v>
      </c>
      <c r="G94" s="264" t="s">
        <v>313</v>
      </c>
      <c r="H94" s="241" t="s">
        <v>214</v>
      </c>
      <c r="I94" s="280" t="s">
        <v>74</v>
      </c>
      <c r="J94" s="281" t="s">
        <v>329</v>
      </c>
      <c r="K94" s="280" t="s">
        <v>219</v>
      </c>
      <c r="L94" s="282">
        <v>3</v>
      </c>
      <c r="M94" s="283">
        <v>3</v>
      </c>
      <c r="N94" s="283">
        <v>3</v>
      </c>
      <c r="O94" s="284">
        <v>1</v>
      </c>
      <c r="P94" s="284">
        <v>1</v>
      </c>
      <c r="Q94" s="285" t="s">
        <v>276</v>
      </c>
      <c r="R94" s="282">
        <v>3</v>
      </c>
      <c r="S94" s="284">
        <v>5</v>
      </c>
      <c r="T94" s="283">
        <v>3</v>
      </c>
      <c r="U94" s="283">
        <v>3</v>
      </c>
      <c r="V94" s="286">
        <v>4</v>
      </c>
      <c r="W94" s="282"/>
      <c r="X94" s="283"/>
      <c r="Y94" s="283"/>
      <c r="Z94" s="284" t="s">
        <v>276</v>
      </c>
      <c r="AA94" s="283"/>
      <c r="AB94" s="283"/>
      <c r="AC94" s="286"/>
      <c r="AD94" s="282"/>
      <c r="AE94" s="286"/>
      <c r="AF94" s="282"/>
      <c r="AG94" s="283"/>
      <c r="AH94" s="283"/>
      <c r="AI94" s="284" t="s">
        <v>276</v>
      </c>
      <c r="AJ94" s="284" t="s">
        <v>276</v>
      </c>
      <c r="AK94" s="284" t="s">
        <v>276</v>
      </c>
      <c r="AL94" s="283"/>
      <c r="AM94" s="285" t="s">
        <v>276</v>
      </c>
      <c r="AN94" s="188"/>
      <c r="AO94" s="187"/>
      <c r="AP94" s="188"/>
      <c r="AQ94" s="187"/>
      <c r="AR94" s="187"/>
      <c r="AS94" s="187"/>
      <c r="AT94" s="187"/>
      <c r="AU94" s="187"/>
      <c r="AV94" s="187"/>
      <c r="AW94" s="187"/>
      <c r="AX94" s="187"/>
      <c r="AY94" s="187"/>
      <c r="AZ94" s="187"/>
      <c r="BA94" s="187"/>
      <c r="BB94" s="187"/>
      <c r="BC94" s="187"/>
      <c r="BD94" s="187"/>
      <c r="BE94" s="187"/>
      <c r="BF94" s="188"/>
      <c r="BG94" s="188"/>
      <c r="BH94" s="188"/>
      <c r="BI94" s="188"/>
      <c r="BJ94" s="188"/>
      <c r="BK94" s="188"/>
      <c r="BL94" s="188"/>
      <c r="BM94" s="188"/>
      <c r="BN94" s="188"/>
      <c r="BO94" s="188"/>
      <c r="BP94" s="188"/>
      <c r="BQ94" s="188"/>
      <c r="BR94" s="188"/>
      <c r="BS94" s="188"/>
      <c r="BT94" s="188"/>
      <c r="BU94" s="188"/>
      <c r="BV94" s="188"/>
      <c r="BW94" s="188"/>
      <c r="BX94" s="188"/>
      <c r="BY94" s="188"/>
      <c r="BZ94" s="188"/>
      <c r="CA94" s="188"/>
      <c r="CB94" s="211"/>
      <c r="CC94" s="188"/>
      <c r="CD94" s="188"/>
      <c r="CE94" s="188"/>
      <c r="CF94" s="188"/>
      <c r="CG94" s="188"/>
      <c r="CH94" s="188"/>
      <c r="CI94" s="188"/>
      <c r="CJ94" s="188"/>
      <c r="CK94" s="188"/>
      <c r="CL94" s="188"/>
      <c r="CM94" s="188"/>
      <c r="CN94" s="188"/>
      <c r="CO94" s="188"/>
      <c r="CP94" s="188"/>
      <c r="CQ94" s="188"/>
      <c r="CR94" s="188"/>
      <c r="CS94" s="188"/>
      <c r="CT94" s="188"/>
      <c r="CU94" s="188"/>
      <c r="CV94" s="188"/>
      <c r="CW94" s="188"/>
      <c r="CX94" s="188"/>
      <c r="CY94" s="188"/>
      <c r="CZ94" s="188"/>
      <c r="DA94" s="188"/>
      <c r="DB94" s="188"/>
      <c r="DC94" s="188"/>
      <c r="DD94" s="188"/>
      <c r="DE94" s="188"/>
      <c r="DF94" s="188"/>
      <c r="DG94" s="188"/>
      <c r="DH94" s="188"/>
      <c r="DI94" s="188"/>
      <c r="DJ94" s="215"/>
      <c r="DK94" s="188"/>
      <c r="DL94" s="188"/>
      <c r="DM94" s="188"/>
      <c r="DN94" s="188"/>
      <c r="DO94" s="188"/>
      <c r="DP94" s="188"/>
      <c r="DQ94" s="188"/>
      <c r="DR94" s="188"/>
      <c r="DS94" s="188"/>
      <c r="DT94" s="188"/>
      <c r="DU94" s="188"/>
      <c r="DV94" s="188"/>
      <c r="DW94" s="188"/>
      <c r="DX94" s="188"/>
      <c r="DY94" s="188"/>
      <c r="DZ94" s="188"/>
      <c r="EA94" s="188"/>
      <c r="EB94" s="188"/>
      <c r="EC94" s="188"/>
      <c r="ED94" s="188"/>
      <c r="EE94" s="188"/>
      <c r="EF94" s="188"/>
      <c r="EG94" s="188"/>
      <c r="EH94" s="188"/>
      <c r="EI94" s="188"/>
      <c r="EJ94" s="188"/>
      <c r="EK94" s="188"/>
      <c r="EL94" s="188"/>
      <c r="EM94" s="188"/>
      <c r="EN94" s="188"/>
      <c r="EO94" s="188"/>
      <c r="EP94" s="188"/>
      <c r="EQ94" s="188"/>
      <c r="ER94" s="188"/>
      <c r="ES94" s="188"/>
      <c r="ET94" s="187"/>
      <c r="EU94" s="187"/>
      <c r="EV94" s="187"/>
      <c r="EW94" s="187"/>
      <c r="EX94" s="187"/>
      <c r="EY94" s="187"/>
      <c r="EZ94" s="187"/>
      <c r="FA94" s="187"/>
      <c r="FB94" s="187"/>
      <c r="FC94" s="187"/>
      <c r="FD94" s="187"/>
      <c r="FE94" s="187"/>
      <c r="FF94" s="187"/>
    </row>
    <row r="95" spans="2:162" s="1" customFormat="1" ht="30" customHeight="1" x14ac:dyDescent="0.25">
      <c r="B95" s="277">
        <v>93</v>
      </c>
      <c r="C95" s="278">
        <v>43556</v>
      </c>
      <c r="D95" s="279" t="s">
        <v>204</v>
      </c>
      <c r="E95" s="279" t="s">
        <v>49</v>
      </c>
      <c r="F95" s="299" t="s">
        <v>25</v>
      </c>
      <c r="G95" s="264" t="s">
        <v>140</v>
      </c>
      <c r="H95" s="241" t="s">
        <v>214</v>
      </c>
      <c r="I95" s="280" t="s">
        <v>67</v>
      </c>
      <c r="J95" s="281" t="s">
        <v>348</v>
      </c>
      <c r="K95" s="280" t="s">
        <v>220</v>
      </c>
      <c r="L95" s="282">
        <v>4</v>
      </c>
      <c r="M95" s="283">
        <v>3</v>
      </c>
      <c r="N95" s="283">
        <v>4</v>
      </c>
      <c r="O95" s="284">
        <v>5</v>
      </c>
      <c r="P95" s="284">
        <v>1</v>
      </c>
      <c r="Q95" s="285">
        <v>1</v>
      </c>
      <c r="R95" s="282">
        <v>4</v>
      </c>
      <c r="S95" s="284">
        <v>1</v>
      </c>
      <c r="T95" s="283">
        <v>4</v>
      </c>
      <c r="U95" s="283">
        <v>4</v>
      </c>
      <c r="V95" s="286">
        <v>5</v>
      </c>
      <c r="W95" s="282">
        <v>4</v>
      </c>
      <c r="X95" s="283">
        <v>4</v>
      </c>
      <c r="Y95" s="283">
        <v>4</v>
      </c>
      <c r="Z95" s="284" t="s">
        <v>276</v>
      </c>
      <c r="AA95" s="283">
        <v>4</v>
      </c>
      <c r="AB95" s="283">
        <v>3</v>
      </c>
      <c r="AC95" s="286">
        <v>4</v>
      </c>
      <c r="AD95" s="282">
        <v>4</v>
      </c>
      <c r="AE95" s="286">
        <v>5</v>
      </c>
      <c r="AF95" s="282">
        <v>4</v>
      </c>
      <c r="AG95" s="283">
        <v>4</v>
      </c>
      <c r="AH95" s="283">
        <v>2</v>
      </c>
      <c r="AI95" s="284">
        <v>5</v>
      </c>
      <c r="AJ95" s="284">
        <v>5</v>
      </c>
      <c r="AK95" s="284">
        <v>5</v>
      </c>
      <c r="AL95" s="283">
        <v>4</v>
      </c>
      <c r="AM95" s="285">
        <v>5</v>
      </c>
      <c r="AN95" s="188"/>
      <c r="AO95" s="213"/>
      <c r="AP95" s="188"/>
      <c r="AQ95" s="214"/>
      <c r="AR95" s="214"/>
      <c r="AS95" s="188"/>
      <c r="AT95" s="188"/>
      <c r="AU95" s="188"/>
      <c r="AV95" s="188"/>
      <c r="AW95" s="188"/>
      <c r="AX95" s="188"/>
      <c r="AY95" s="188"/>
      <c r="AZ95" s="188"/>
      <c r="BA95" s="188"/>
      <c r="BB95" s="188"/>
      <c r="BC95" s="188"/>
      <c r="BD95" s="188"/>
      <c r="BE95" s="188"/>
      <c r="BF95" s="188"/>
      <c r="BG95" s="188"/>
      <c r="BH95" s="188"/>
      <c r="BI95" s="188"/>
      <c r="BJ95" s="188"/>
      <c r="BK95" s="188"/>
      <c r="BL95" s="188"/>
      <c r="BM95" s="188"/>
      <c r="BN95" s="188"/>
      <c r="BO95" s="188"/>
      <c r="BP95" s="188"/>
      <c r="BQ95" s="188"/>
      <c r="BR95" s="188"/>
      <c r="BS95" s="188"/>
      <c r="BT95" s="188"/>
      <c r="BU95" s="188"/>
      <c r="BV95" s="188"/>
      <c r="BW95" s="188"/>
      <c r="BX95" s="188"/>
      <c r="BY95" s="188"/>
      <c r="BZ95" s="188"/>
      <c r="CA95" s="188"/>
      <c r="CB95" s="211"/>
      <c r="CC95" s="188"/>
      <c r="CD95" s="188"/>
      <c r="CE95" s="188"/>
      <c r="CF95" s="188"/>
      <c r="CG95" s="188"/>
      <c r="CH95" s="188"/>
      <c r="CI95" s="188"/>
      <c r="CJ95" s="188"/>
      <c r="CK95" s="188"/>
      <c r="CL95" s="188"/>
      <c r="CM95" s="188"/>
      <c r="CN95" s="188"/>
      <c r="CO95" s="188"/>
      <c r="CP95" s="188"/>
      <c r="CQ95" s="188"/>
      <c r="CR95" s="188"/>
      <c r="CS95" s="188"/>
      <c r="CT95" s="188"/>
      <c r="CU95" s="188"/>
      <c r="CV95" s="188"/>
      <c r="CW95" s="188"/>
      <c r="CX95" s="188"/>
      <c r="CY95" s="188"/>
      <c r="CZ95" s="188"/>
      <c r="DA95" s="188"/>
      <c r="DB95" s="188"/>
      <c r="DC95" s="188"/>
      <c r="DD95" s="188"/>
      <c r="DE95" s="188"/>
      <c r="DF95" s="188"/>
      <c r="DG95" s="188"/>
      <c r="DH95" s="188"/>
      <c r="DI95" s="188"/>
      <c r="DJ95" s="215"/>
      <c r="DK95" s="188"/>
      <c r="DL95" s="188"/>
      <c r="DM95" s="188"/>
      <c r="DN95" s="188"/>
      <c r="DO95" s="188"/>
      <c r="DP95" s="188"/>
      <c r="DQ95" s="188"/>
      <c r="DR95" s="188"/>
      <c r="DS95" s="188"/>
      <c r="DT95" s="188"/>
      <c r="DU95" s="188"/>
      <c r="DV95" s="188"/>
      <c r="DW95" s="188"/>
      <c r="DX95" s="188"/>
      <c r="DY95" s="188"/>
      <c r="DZ95" s="188"/>
      <c r="EA95" s="188"/>
      <c r="EB95" s="188"/>
      <c r="EC95" s="188"/>
      <c r="ED95" s="188"/>
      <c r="EE95" s="188"/>
      <c r="EF95" s="188"/>
      <c r="EG95" s="188"/>
      <c r="EH95" s="188"/>
      <c r="EI95" s="188"/>
      <c r="EJ95" s="188"/>
      <c r="EK95" s="188"/>
      <c r="EL95" s="188"/>
      <c r="EM95" s="188"/>
      <c r="EN95" s="188"/>
      <c r="EO95" s="188"/>
      <c r="EP95" s="188"/>
      <c r="EQ95" s="188"/>
      <c r="ER95" s="188"/>
      <c r="ES95" s="188"/>
      <c r="ET95" s="187"/>
      <c r="EU95" s="187"/>
      <c r="EV95" s="187"/>
      <c r="EW95" s="187"/>
      <c r="EX95" s="187"/>
      <c r="EY95" s="187"/>
      <c r="EZ95" s="187"/>
      <c r="FA95" s="187"/>
      <c r="FB95" s="187"/>
      <c r="FC95" s="187"/>
      <c r="FD95" s="187"/>
      <c r="FE95" s="187"/>
      <c r="FF95" s="187"/>
    </row>
    <row r="96" spans="2:162" s="1" customFormat="1" ht="30" customHeight="1" x14ac:dyDescent="0.25">
      <c r="B96" s="277">
        <v>94</v>
      </c>
      <c r="C96" s="278">
        <v>43556</v>
      </c>
      <c r="D96" s="279" t="s">
        <v>204</v>
      </c>
      <c r="E96" s="279" t="s">
        <v>276</v>
      </c>
      <c r="F96" s="299" t="s">
        <v>284</v>
      </c>
      <c r="G96" s="287" t="s">
        <v>209</v>
      </c>
      <c r="H96" s="241" t="s">
        <v>214</v>
      </c>
      <c r="I96" s="280" t="s">
        <v>64</v>
      </c>
      <c r="J96" s="281" t="s">
        <v>85</v>
      </c>
      <c r="K96" s="280" t="s">
        <v>219</v>
      </c>
      <c r="L96" s="282">
        <v>1</v>
      </c>
      <c r="M96" s="283">
        <v>1</v>
      </c>
      <c r="N96" s="283">
        <v>1</v>
      </c>
      <c r="O96" s="284">
        <v>5</v>
      </c>
      <c r="P96" s="284">
        <v>5</v>
      </c>
      <c r="Q96" s="285">
        <v>5</v>
      </c>
      <c r="R96" s="282">
        <v>1</v>
      </c>
      <c r="S96" s="284">
        <v>1</v>
      </c>
      <c r="T96" s="283">
        <v>1</v>
      </c>
      <c r="U96" s="283">
        <v>1</v>
      </c>
      <c r="V96" s="286">
        <v>1</v>
      </c>
      <c r="W96" s="282">
        <v>1</v>
      </c>
      <c r="X96" s="283">
        <v>5</v>
      </c>
      <c r="Y96" s="283">
        <v>5</v>
      </c>
      <c r="Z96" s="284">
        <v>1</v>
      </c>
      <c r="AA96" s="283">
        <v>1</v>
      </c>
      <c r="AB96" s="283">
        <v>1</v>
      </c>
      <c r="AC96" s="286">
        <v>1</v>
      </c>
      <c r="AD96" s="282">
        <v>1</v>
      </c>
      <c r="AE96" s="286">
        <v>1</v>
      </c>
      <c r="AF96" s="282">
        <v>1</v>
      </c>
      <c r="AG96" s="283">
        <v>1</v>
      </c>
      <c r="AH96" s="283">
        <v>1</v>
      </c>
      <c r="AI96" s="284">
        <v>1</v>
      </c>
      <c r="AJ96" s="284">
        <v>1</v>
      </c>
      <c r="AK96" s="284">
        <v>1</v>
      </c>
      <c r="AL96" s="283">
        <v>1</v>
      </c>
      <c r="AM96" s="285">
        <v>1</v>
      </c>
      <c r="AN96" s="188"/>
      <c r="AO96" s="187"/>
      <c r="AP96" s="486"/>
      <c r="AQ96" s="187"/>
      <c r="AR96" s="187"/>
      <c r="AS96" s="187"/>
      <c r="AT96" s="187"/>
      <c r="AU96" s="187"/>
      <c r="AV96" s="187"/>
      <c r="AW96" s="187"/>
      <c r="AX96" s="187"/>
      <c r="AY96" s="187"/>
      <c r="AZ96" s="187"/>
      <c r="BA96" s="187"/>
      <c r="BB96" s="187"/>
      <c r="BC96" s="187"/>
      <c r="BD96" s="187"/>
      <c r="BE96" s="187"/>
      <c r="BF96" s="188"/>
      <c r="BG96" s="188"/>
      <c r="BH96" s="188"/>
      <c r="BI96" s="188"/>
      <c r="BJ96" s="188"/>
      <c r="BK96" s="188"/>
      <c r="BL96" s="188"/>
      <c r="BM96" s="188"/>
      <c r="BN96" s="188"/>
      <c r="BO96" s="188"/>
      <c r="BP96" s="188"/>
      <c r="BQ96" s="188"/>
      <c r="BR96" s="188"/>
      <c r="BS96" s="188"/>
      <c r="BT96" s="188"/>
      <c r="BU96" s="188"/>
      <c r="BV96" s="188"/>
      <c r="BW96" s="188"/>
      <c r="BX96" s="188"/>
      <c r="BY96" s="188"/>
      <c r="BZ96" s="188"/>
      <c r="CA96" s="188"/>
      <c r="CB96" s="211"/>
      <c r="CC96" s="188"/>
      <c r="CD96" s="188"/>
      <c r="CE96" s="188"/>
      <c r="CF96" s="188"/>
      <c r="CG96" s="188"/>
      <c r="CH96" s="188"/>
      <c r="CI96" s="188"/>
      <c r="CJ96" s="188"/>
      <c r="CK96" s="188"/>
      <c r="CL96" s="188"/>
      <c r="CM96" s="188"/>
      <c r="CN96" s="188"/>
      <c r="CO96" s="188"/>
      <c r="CP96" s="188"/>
      <c r="CQ96" s="188"/>
      <c r="CR96" s="188"/>
      <c r="CS96" s="188"/>
      <c r="CT96" s="188"/>
      <c r="CU96" s="188"/>
      <c r="CV96" s="188"/>
      <c r="CW96" s="188"/>
      <c r="CX96" s="188"/>
      <c r="CY96" s="188"/>
      <c r="CZ96" s="188"/>
      <c r="DA96" s="188"/>
      <c r="DB96" s="188"/>
      <c r="DC96" s="188"/>
      <c r="DD96" s="188"/>
      <c r="DE96" s="188"/>
      <c r="DF96" s="188"/>
      <c r="DG96" s="188"/>
      <c r="DH96" s="188"/>
      <c r="DI96" s="188"/>
      <c r="DJ96" s="215"/>
      <c r="DK96" s="188"/>
      <c r="DL96" s="188"/>
      <c r="DM96" s="188"/>
      <c r="DN96" s="188"/>
      <c r="DO96" s="188"/>
      <c r="DP96" s="188"/>
      <c r="DQ96" s="188"/>
      <c r="DR96" s="188"/>
      <c r="DS96" s="188"/>
      <c r="DT96" s="188"/>
      <c r="DU96" s="188"/>
      <c r="DV96" s="188"/>
      <c r="DW96" s="188"/>
      <c r="DX96" s="188"/>
      <c r="DY96" s="188"/>
      <c r="DZ96" s="188"/>
      <c r="EA96" s="188"/>
      <c r="EB96" s="188"/>
      <c r="EC96" s="188"/>
      <c r="ED96" s="188"/>
      <c r="EE96" s="188"/>
      <c r="EF96" s="188"/>
      <c r="EG96" s="188"/>
      <c r="EH96" s="188"/>
      <c r="EI96" s="188"/>
      <c r="EJ96" s="188"/>
      <c r="EK96" s="188"/>
      <c r="EL96" s="188"/>
      <c r="EM96" s="188"/>
      <c r="EN96" s="188"/>
      <c r="EO96" s="188"/>
      <c r="EP96" s="188"/>
      <c r="EQ96" s="188"/>
      <c r="ER96" s="188"/>
      <c r="ES96" s="188"/>
      <c r="ET96" s="187"/>
      <c r="EU96" s="187"/>
      <c r="EV96" s="187"/>
      <c r="EW96" s="187"/>
      <c r="EX96" s="187"/>
      <c r="EY96" s="187"/>
      <c r="EZ96" s="187"/>
      <c r="FA96" s="187"/>
      <c r="FB96" s="187"/>
      <c r="FC96" s="187"/>
      <c r="FD96" s="187"/>
      <c r="FE96" s="187"/>
      <c r="FF96" s="187"/>
    </row>
    <row r="97" spans="2:162" s="1" customFormat="1" ht="30" customHeight="1" x14ac:dyDescent="0.25">
      <c r="B97" s="277">
        <v>95</v>
      </c>
      <c r="C97" s="278"/>
      <c r="D97" s="279"/>
      <c r="E97" s="279" t="s">
        <v>276</v>
      </c>
      <c r="F97" s="299"/>
      <c r="G97" s="264"/>
      <c r="H97" s="241"/>
      <c r="I97" s="280" t="s">
        <v>73</v>
      </c>
      <c r="J97" s="281" t="s">
        <v>331</v>
      </c>
      <c r="K97" s="280" t="s">
        <v>219</v>
      </c>
      <c r="L97" s="282"/>
      <c r="M97" s="283"/>
      <c r="N97" s="283"/>
      <c r="O97" s="284" t="s">
        <v>276</v>
      </c>
      <c r="P97" s="284" t="s">
        <v>276</v>
      </c>
      <c r="Q97" s="285" t="s">
        <v>276</v>
      </c>
      <c r="R97" s="282"/>
      <c r="S97" s="284" t="s">
        <v>276</v>
      </c>
      <c r="T97" s="283"/>
      <c r="U97" s="283"/>
      <c r="V97" s="286"/>
      <c r="W97" s="282"/>
      <c r="X97" s="283"/>
      <c r="Y97" s="283"/>
      <c r="Z97" s="284" t="s">
        <v>276</v>
      </c>
      <c r="AA97" s="283"/>
      <c r="AB97" s="283"/>
      <c r="AC97" s="286"/>
      <c r="AD97" s="282"/>
      <c r="AE97" s="286"/>
      <c r="AF97" s="282"/>
      <c r="AG97" s="283"/>
      <c r="AH97" s="283"/>
      <c r="AI97" s="284" t="s">
        <v>276</v>
      </c>
      <c r="AJ97" s="284" t="s">
        <v>276</v>
      </c>
      <c r="AK97" s="284" t="s">
        <v>276</v>
      </c>
      <c r="AL97" s="283"/>
      <c r="AM97" s="285" t="s">
        <v>276</v>
      </c>
      <c r="AN97" s="188"/>
      <c r="AO97" s="187"/>
      <c r="AP97" s="188"/>
      <c r="AQ97" s="187"/>
      <c r="AR97" s="187"/>
      <c r="AS97" s="187"/>
      <c r="AT97" s="187"/>
      <c r="AU97" s="187"/>
      <c r="AV97" s="187"/>
      <c r="AW97" s="187"/>
      <c r="AX97" s="187"/>
      <c r="AY97" s="187"/>
      <c r="AZ97" s="187"/>
      <c r="BA97" s="187"/>
      <c r="BB97" s="187"/>
      <c r="BC97" s="187"/>
      <c r="BD97" s="187"/>
      <c r="BE97" s="187"/>
      <c r="BF97" s="188"/>
      <c r="BG97" s="188"/>
      <c r="BH97" s="188"/>
      <c r="BI97" s="188"/>
      <c r="BJ97" s="188"/>
      <c r="BK97" s="188"/>
      <c r="BL97" s="188"/>
      <c r="BM97" s="188"/>
      <c r="BN97" s="188"/>
      <c r="BO97" s="188"/>
      <c r="BP97" s="188"/>
      <c r="BQ97" s="188"/>
      <c r="BR97" s="188"/>
      <c r="BS97" s="188"/>
      <c r="BT97" s="188"/>
      <c r="BU97" s="188"/>
      <c r="BV97" s="188"/>
      <c r="BW97" s="188"/>
      <c r="BX97" s="188"/>
      <c r="BY97" s="188"/>
      <c r="BZ97" s="188"/>
      <c r="CA97" s="188"/>
      <c r="CB97" s="211"/>
      <c r="CC97" s="188"/>
      <c r="CD97" s="188"/>
      <c r="CE97" s="188"/>
      <c r="CF97" s="188"/>
      <c r="CG97" s="188"/>
      <c r="CH97" s="188"/>
      <c r="CI97" s="188"/>
      <c r="CJ97" s="188"/>
      <c r="CK97" s="188"/>
      <c r="CL97" s="188"/>
      <c r="CM97" s="188"/>
      <c r="CN97" s="188"/>
      <c r="CO97" s="188"/>
      <c r="CP97" s="188"/>
      <c r="CQ97" s="188"/>
      <c r="CR97" s="188"/>
      <c r="CS97" s="188"/>
      <c r="CT97" s="188"/>
      <c r="CU97" s="188"/>
      <c r="CV97" s="188"/>
      <c r="CW97" s="188"/>
      <c r="CX97" s="188"/>
      <c r="CY97" s="188"/>
      <c r="CZ97" s="188"/>
      <c r="DA97" s="188"/>
      <c r="DB97" s="188"/>
      <c r="DC97" s="188"/>
      <c r="DD97" s="188"/>
      <c r="DE97" s="188"/>
      <c r="DF97" s="188"/>
      <c r="DG97" s="188"/>
      <c r="DH97" s="188"/>
      <c r="DI97" s="188"/>
      <c r="DJ97" s="215"/>
      <c r="DK97" s="188"/>
      <c r="DL97" s="188"/>
      <c r="DM97" s="188"/>
      <c r="DN97" s="188"/>
      <c r="DO97" s="188"/>
      <c r="DP97" s="188"/>
      <c r="DQ97" s="188"/>
      <c r="DR97" s="188"/>
      <c r="DS97" s="188"/>
      <c r="DT97" s="188"/>
      <c r="DU97" s="188"/>
      <c r="DV97" s="188"/>
      <c r="DW97" s="188"/>
      <c r="DX97" s="188"/>
      <c r="DY97" s="188"/>
      <c r="DZ97" s="188"/>
      <c r="EA97" s="188"/>
      <c r="EB97" s="188"/>
      <c r="EC97" s="188"/>
      <c r="ED97" s="188"/>
      <c r="EE97" s="188"/>
      <c r="EF97" s="188"/>
      <c r="EG97" s="188"/>
      <c r="EH97" s="188"/>
      <c r="EI97" s="188"/>
      <c r="EJ97" s="188"/>
      <c r="EK97" s="188"/>
      <c r="EL97" s="188"/>
      <c r="EM97" s="188"/>
      <c r="EN97" s="188"/>
      <c r="EO97" s="188"/>
      <c r="EP97" s="188"/>
      <c r="EQ97" s="188"/>
      <c r="ER97" s="188"/>
      <c r="ES97" s="188"/>
      <c r="ET97" s="187"/>
      <c r="EU97" s="187"/>
      <c r="EV97" s="187"/>
      <c r="EW97" s="187"/>
      <c r="EX97" s="187"/>
      <c r="EY97" s="187"/>
      <c r="EZ97" s="187"/>
      <c r="FA97" s="187"/>
      <c r="FB97" s="187"/>
      <c r="FC97" s="187"/>
      <c r="FD97" s="187"/>
      <c r="FE97" s="187"/>
      <c r="FF97" s="187"/>
    </row>
    <row r="98" spans="2:162" s="1" customFormat="1" ht="30" customHeight="1" x14ac:dyDescent="0.25">
      <c r="B98" s="277">
        <v>96</v>
      </c>
      <c r="C98" s="278">
        <v>43556</v>
      </c>
      <c r="D98" s="279" t="s">
        <v>204</v>
      </c>
      <c r="E98" s="279" t="s">
        <v>49</v>
      </c>
      <c r="F98" s="299" t="s">
        <v>25</v>
      </c>
      <c r="G98" s="264" t="s">
        <v>140</v>
      </c>
      <c r="H98" s="241" t="s">
        <v>214</v>
      </c>
      <c r="I98" s="280" t="s">
        <v>67</v>
      </c>
      <c r="J98" s="281" t="s">
        <v>348</v>
      </c>
      <c r="K98" s="280" t="s">
        <v>220</v>
      </c>
      <c r="L98" s="282">
        <v>3</v>
      </c>
      <c r="M98" s="283">
        <v>4</v>
      </c>
      <c r="N98" s="283">
        <v>4</v>
      </c>
      <c r="O98" s="284">
        <v>5</v>
      </c>
      <c r="P98" s="284">
        <v>1</v>
      </c>
      <c r="Q98" s="285">
        <v>1</v>
      </c>
      <c r="R98" s="282">
        <v>4</v>
      </c>
      <c r="S98" s="284">
        <v>1</v>
      </c>
      <c r="T98" s="283">
        <v>4</v>
      </c>
      <c r="U98" s="283">
        <v>4</v>
      </c>
      <c r="V98" s="286">
        <v>4</v>
      </c>
      <c r="W98" s="282">
        <v>4</v>
      </c>
      <c r="X98" s="283">
        <v>4</v>
      </c>
      <c r="Y98" s="283">
        <v>4</v>
      </c>
      <c r="Z98" s="284" t="s">
        <v>276</v>
      </c>
      <c r="AA98" s="283">
        <v>4</v>
      </c>
      <c r="AB98" s="283">
        <v>4</v>
      </c>
      <c r="AC98" s="286">
        <v>3</v>
      </c>
      <c r="AD98" s="282">
        <v>5</v>
      </c>
      <c r="AE98" s="286">
        <v>5</v>
      </c>
      <c r="AF98" s="282">
        <v>4</v>
      </c>
      <c r="AG98" s="283">
        <v>4</v>
      </c>
      <c r="AH98" s="283">
        <v>3</v>
      </c>
      <c r="AI98" s="284">
        <v>5</v>
      </c>
      <c r="AJ98" s="284">
        <v>5</v>
      </c>
      <c r="AK98" s="284" t="s">
        <v>276</v>
      </c>
      <c r="AL98" s="283">
        <v>4</v>
      </c>
      <c r="AM98" s="285">
        <v>5</v>
      </c>
      <c r="AN98" s="188"/>
      <c r="AO98" s="187"/>
      <c r="AP98" s="188"/>
      <c r="AQ98" s="187"/>
      <c r="AR98" s="187"/>
      <c r="AS98" s="187"/>
      <c r="AT98" s="187"/>
      <c r="AU98" s="187"/>
      <c r="AV98" s="187"/>
      <c r="AW98" s="187"/>
      <c r="AX98" s="187"/>
      <c r="AY98" s="187"/>
      <c r="AZ98" s="187"/>
      <c r="BA98" s="187"/>
      <c r="BB98" s="187"/>
      <c r="BC98" s="187"/>
      <c r="BD98" s="187"/>
      <c r="BE98" s="187"/>
      <c r="BF98" s="188"/>
      <c r="BG98" s="188"/>
      <c r="BH98" s="188"/>
      <c r="BI98" s="188"/>
      <c r="BJ98" s="188"/>
      <c r="BK98" s="188"/>
      <c r="BL98" s="188"/>
      <c r="BM98" s="188"/>
      <c r="BN98" s="188"/>
      <c r="BO98" s="188"/>
      <c r="BP98" s="188"/>
      <c r="BQ98" s="188"/>
      <c r="BR98" s="188"/>
      <c r="BS98" s="188"/>
      <c r="BT98" s="188"/>
      <c r="BU98" s="188"/>
      <c r="BV98" s="188"/>
      <c r="BW98" s="188"/>
      <c r="BX98" s="188"/>
      <c r="BY98" s="188"/>
      <c r="BZ98" s="188"/>
      <c r="CA98" s="188"/>
      <c r="CB98" s="211"/>
      <c r="CC98" s="188"/>
      <c r="CD98" s="188"/>
      <c r="CE98" s="188"/>
      <c r="CF98" s="188"/>
      <c r="CG98" s="188"/>
      <c r="CH98" s="188"/>
      <c r="CI98" s="188"/>
      <c r="CJ98" s="188"/>
      <c r="CK98" s="188"/>
      <c r="CL98" s="188"/>
      <c r="CM98" s="188"/>
      <c r="CN98" s="188"/>
      <c r="CO98" s="188"/>
      <c r="CP98" s="188"/>
      <c r="CQ98" s="188"/>
      <c r="CR98" s="188"/>
      <c r="CS98" s="188"/>
      <c r="CT98" s="188"/>
      <c r="CU98" s="188"/>
      <c r="CV98" s="188"/>
      <c r="CW98" s="188"/>
      <c r="CX98" s="188"/>
      <c r="CY98" s="188"/>
      <c r="CZ98" s="188"/>
      <c r="DA98" s="188"/>
      <c r="DB98" s="188"/>
      <c r="DC98" s="188"/>
      <c r="DD98" s="188"/>
      <c r="DE98" s="188"/>
      <c r="DF98" s="188"/>
      <c r="DG98" s="188"/>
      <c r="DH98" s="188"/>
      <c r="DI98" s="188"/>
      <c r="DJ98" s="215"/>
      <c r="DK98" s="188"/>
      <c r="DL98" s="188"/>
      <c r="DM98" s="188"/>
      <c r="DN98" s="188"/>
      <c r="DO98" s="188"/>
      <c r="DP98" s="188"/>
      <c r="DQ98" s="188"/>
      <c r="DR98" s="188"/>
      <c r="DS98" s="188"/>
      <c r="DT98" s="188"/>
      <c r="DU98" s="188"/>
      <c r="DV98" s="188"/>
      <c r="DW98" s="188"/>
      <c r="DX98" s="188"/>
      <c r="DY98" s="188"/>
      <c r="DZ98" s="188"/>
      <c r="EA98" s="188"/>
      <c r="EB98" s="188"/>
      <c r="EC98" s="188"/>
      <c r="ED98" s="188"/>
      <c r="EE98" s="188"/>
      <c r="EF98" s="188"/>
      <c r="EG98" s="188"/>
      <c r="EH98" s="188"/>
      <c r="EI98" s="188"/>
      <c r="EJ98" s="188"/>
      <c r="EK98" s="188"/>
      <c r="EL98" s="188"/>
      <c r="EM98" s="188"/>
      <c r="EN98" s="188"/>
      <c r="EO98" s="188"/>
      <c r="EP98" s="188"/>
      <c r="EQ98" s="188"/>
      <c r="ER98" s="188"/>
      <c r="ES98" s="188"/>
      <c r="ET98" s="187"/>
      <c r="EU98" s="187"/>
      <c r="EV98" s="187"/>
      <c r="EW98" s="187"/>
      <c r="EX98" s="187"/>
      <c r="EY98" s="187"/>
      <c r="EZ98" s="187"/>
      <c r="FA98" s="187"/>
      <c r="FB98" s="187"/>
      <c r="FC98" s="187"/>
      <c r="FD98" s="187"/>
      <c r="FE98" s="187"/>
      <c r="FF98" s="187"/>
    </row>
    <row r="99" spans="2:162" s="1" customFormat="1" ht="30" customHeight="1" x14ac:dyDescent="0.25">
      <c r="B99" s="277">
        <v>97</v>
      </c>
      <c r="C99" s="278">
        <v>43556</v>
      </c>
      <c r="D99" s="279" t="s">
        <v>204</v>
      </c>
      <c r="E99" s="279" t="s">
        <v>49</v>
      </c>
      <c r="F99" s="299" t="s">
        <v>25</v>
      </c>
      <c r="G99" s="264" t="s">
        <v>140</v>
      </c>
      <c r="H99" s="241" t="s">
        <v>214</v>
      </c>
      <c r="I99" s="280" t="s">
        <v>58</v>
      </c>
      <c r="J99" s="281" t="s">
        <v>323</v>
      </c>
      <c r="K99" s="280" t="s">
        <v>220</v>
      </c>
      <c r="L99" s="282">
        <v>1</v>
      </c>
      <c r="M99" s="283">
        <v>3</v>
      </c>
      <c r="N99" s="283">
        <v>3</v>
      </c>
      <c r="O99" s="284">
        <v>5</v>
      </c>
      <c r="P99" s="284">
        <v>1</v>
      </c>
      <c r="Q99" s="285">
        <v>1</v>
      </c>
      <c r="R99" s="282">
        <v>6</v>
      </c>
      <c r="S99" s="284">
        <v>1</v>
      </c>
      <c r="T99" s="283">
        <v>3</v>
      </c>
      <c r="U99" s="283">
        <v>3</v>
      </c>
      <c r="V99" s="286">
        <v>3</v>
      </c>
      <c r="W99" s="282">
        <v>3</v>
      </c>
      <c r="X99" s="283">
        <v>5</v>
      </c>
      <c r="Y99" s="283">
        <v>5</v>
      </c>
      <c r="Z99" s="284">
        <v>5</v>
      </c>
      <c r="AA99" s="283">
        <v>4</v>
      </c>
      <c r="AB99" s="283">
        <v>4</v>
      </c>
      <c r="AC99" s="286">
        <v>4</v>
      </c>
      <c r="AD99" s="282">
        <v>5</v>
      </c>
      <c r="AE99" s="286">
        <v>5</v>
      </c>
      <c r="AF99" s="282">
        <v>5</v>
      </c>
      <c r="AG99" s="283">
        <v>4</v>
      </c>
      <c r="AH99" s="283">
        <v>2</v>
      </c>
      <c r="AI99" s="284">
        <v>5</v>
      </c>
      <c r="AJ99" s="284">
        <v>1</v>
      </c>
      <c r="AK99" s="284">
        <v>5</v>
      </c>
      <c r="AL99" s="283">
        <v>3</v>
      </c>
      <c r="AM99" s="285" t="s">
        <v>276</v>
      </c>
      <c r="AN99" s="188"/>
      <c r="AO99" s="213"/>
      <c r="AP99" s="188"/>
      <c r="AQ99" s="214"/>
      <c r="AR99" s="214"/>
      <c r="AS99" s="188"/>
      <c r="AT99" s="188"/>
      <c r="AU99" s="188"/>
      <c r="AV99" s="188"/>
      <c r="AW99" s="188"/>
      <c r="AX99" s="188"/>
      <c r="AY99" s="188"/>
      <c r="AZ99" s="188"/>
      <c r="BA99" s="188"/>
      <c r="BB99" s="188"/>
      <c r="BC99" s="188"/>
      <c r="BD99" s="188"/>
      <c r="BE99" s="188"/>
      <c r="BF99" s="187"/>
      <c r="BG99" s="187"/>
      <c r="BH99" s="187"/>
      <c r="BI99" s="187"/>
      <c r="BJ99" s="187"/>
      <c r="BK99" s="187"/>
      <c r="BL99" s="187"/>
      <c r="BM99" s="187"/>
      <c r="BN99" s="187"/>
      <c r="BO99" s="187"/>
      <c r="BP99" s="187"/>
      <c r="BQ99" s="187"/>
      <c r="BR99" s="187"/>
      <c r="BS99" s="188"/>
      <c r="BT99" s="188"/>
      <c r="BU99" s="188"/>
      <c r="BV99" s="188"/>
      <c r="BW99" s="188"/>
      <c r="BX99" s="188"/>
      <c r="BY99" s="188"/>
      <c r="BZ99" s="188"/>
      <c r="CA99" s="188"/>
      <c r="CB99" s="211"/>
      <c r="CC99" s="188"/>
      <c r="CD99" s="188"/>
      <c r="CE99" s="188"/>
      <c r="CF99" s="188"/>
      <c r="CG99" s="188"/>
      <c r="CH99" s="188"/>
      <c r="CI99" s="188"/>
      <c r="CJ99" s="188"/>
      <c r="CK99" s="188"/>
      <c r="CL99" s="188"/>
      <c r="CM99" s="188"/>
      <c r="CN99" s="188"/>
      <c r="CO99" s="188"/>
      <c r="CP99" s="188"/>
      <c r="CQ99" s="188"/>
      <c r="CR99" s="188"/>
      <c r="CS99" s="188"/>
      <c r="CT99" s="188"/>
      <c r="CU99" s="188"/>
      <c r="CV99" s="188"/>
      <c r="CW99" s="188"/>
      <c r="CX99" s="188"/>
      <c r="CY99" s="188"/>
      <c r="CZ99" s="188"/>
      <c r="DA99" s="188"/>
      <c r="DB99" s="188"/>
      <c r="DC99" s="188"/>
      <c r="DD99" s="188"/>
      <c r="DE99" s="188"/>
      <c r="DF99" s="188"/>
      <c r="DG99" s="188"/>
      <c r="DH99" s="188"/>
      <c r="DI99" s="188"/>
      <c r="DJ99" s="215"/>
      <c r="DK99" s="188"/>
      <c r="DL99" s="188"/>
      <c r="DM99" s="188"/>
      <c r="DN99" s="188"/>
      <c r="DO99" s="188"/>
      <c r="DP99" s="188"/>
      <c r="DQ99" s="188"/>
      <c r="DR99" s="188"/>
      <c r="DS99" s="188"/>
      <c r="DT99" s="188"/>
      <c r="DU99" s="188"/>
      <c r="DV99" s="188"/>
      <c r="DW99" s="188"/>
      <c r="DX99" s="188"/>
      <c r="DY99" s="188"/>
      <c r="DZ99" s="188"/>
      <c r="EA99" s="188"/>
      <c r="EB99" s="188"/>
      <c r="EC99" s="188"/>
      <c r="ED99" s="188"/>
      <c r="EE99" s="188"/>
      <c r="EF99" s="188"/>
      <c r="EG99" s="188"/>
      <c r="EH99" s="188"/>
      <c r="EI99" s="188"/>
      <c r="EJ99" s="188"/>
      <c r="EK99" s="188"/>
      <c r="EL99" s="188"/>
      <c r="EM99" s="188"/>
      <c r="EN99" s="188"/>
      <c r="EO99" s="188"/>
      <c r="EP99" s="188"/>
      <c r="EQ99" s="188"/>
      <c r="ER99" s="188"/>
      <c r="ES99" s="188"/>
      <c r="ET99" s="187"/>
      <c r="EU99" s="187"/>
      <c r="EV99" s="187"/>
      <c r="EW99" s="187"/>
      <c r="EX99" s="187"/>
      <c r="EY99" s="187"/>
      <c r="EZ99" s="187"/>
      <c r="FA99" s="187"/>
      <c r="FB99" s="187"/>
      <c r="FC99" s="187"/>
      <c r="FD99" s="187"/>
      <c r="FE99" s="187"/>
      <c r="FF99" s="187"/>
    </row>
    <row r="100" spans="2:162" s="1" customFormat="1" ht="30" customHeight="1" x14ac:dyDescent="0.25">
      <c r="B100" s="277">
        <v>98</v>
      </c>
      <c r="C100" s="278">
        <v>43556</v>
      </c>
      <c r="D100" s="279"/>
      <c r="E100" s="279" t="s">
        <v>49</v>
      </c>
      <c r="F100" s="299"/>
      <c r="G100" s="264"/>
      <c r="H100" s="241" t="s">
        <v>214</v>
      </c>
      <c r="I100" s="280" t="s">
        <v>76</v>
      </c>
      <c r="J100" s="281" t="s">
        <v>327</v>
      </c>
      <c r="K100" s="280" t="s">
        <v>220</v>
      </c>
      <c r="L100" s="282">
        <v>2</v>
      </c>
      <c r="M100" s="283">
        <v>3</v>
      </c>
      <c r="N100" s="283">
        <v>3</v>
      </c>
      <c r="O100" s="284">
        <v>5</v>
      </c>
      <c r="P100" s="284">
        <v>5</v>
      </c>
      <c r="Q100" s="285">
        <v>1</v>
      </c>
      <c r="R100" s="282">
        <v>5</v>
      </c>
      <c r="S100" s="284">
        <v>1</v>
      </c>
      <c r="T100" s="283">
        <v>3</v>
      </c>
      <c r="U100" s="283">
        <v>4</v>
      </c>
      <c r="V100" s="286">
        <v>4</v>
      </c>
      <c r="W100" s="282">
        <v>4</v>
      </c>
      <c r="X100" s="283">
        <v>4</v>
      </c>
      <c r="Y100" s="283">
        <v>5</v>
      </c>
      <c r="Z100" s="284">
        <v>5</v>
      </c>
      <c r="AA100" s="283">
        <v>2</v>
      </c>
      <c r="AB100" s="283">
        <v>2</v>
      </c>
      <c r="AC100" s="286">
        <v>2</v>
      </c>
      <c r="AD100" s="282">
        <v>4</v>
      </c>
      <c r="AE100" s="286">
        <v>4</v>
      </c>
      <c r="AF100" s="282">
        <v>3</v>
      </c>
      <c r="AG100" s="283">
        <v>4</v>
      </c>
      <c r="AH100" s="283">
        <v>1</v>
      </c>
      <c r="AI100" s="284" t="s">
        <v>276</v>
      </c>
      <c r="AJ100" s="284" t="s">
        <v>276</v>
      </c>
      <c r="AK100" s="284">
        <v>1</v>
      </c>
      <c r="AL100" s="283">
        <v>3</v>
      </c>
      <c r="AM100" s="285" t="s">
        <v>276</v>
      </c>
      <c r="AN100" s="188"/>
      <c r="AO100" s="187"/>
      <c r="AP100" s="486"/>
      <c r="AQ100" s="187"/>
      <c r="AR100" s="187"/>
      <c r="AS100" s="187"/>
      <c r="AT100" s="187"/>
      <c r="AU100" s="187"/>
      <c r="AV100" s="187"/>
      <c r="AW100" s="187"/>
      <c r="AX100" s="187"/>
      <c r="AY100" s="187"/>
      <c r="AZ100" s="187"/>
      <c r="BA100" s="187"/>
      <c r="BB100" s="187"/>
      <c r="BC100" s="187"/>
      <c r="BD100" s="187"/>
      <c r="BE100" s="187"/>
      <c r="BF100" s="187"/>
      <c r="BG100" s="187"/>
      <c r="BH100" s="187"/>
      <c r="BI100" s="187"/>
      <c r="BJ100" s="187"/>
      <c r="BK100" s="187"/>
      <c r="BL100" s="187"/>
      <c r="BM100" s="187"/>
      <c r="BN100" s="187"/>
      <c r="BO100" s="187"/>
      <c r="BP100" s="187"/>
      <c r="BQ100" s="187"/>
      <c r="BR100" s="187"/>
      <c r="BS100" s="188"/>
      <c r="BT100" s="188"/>
      <c r="BU100" s="188"/>
      <c r="BV100" s="188"/>
      <c r="BW100" s="188"/>
      <c r="BX100" s="188"/>
      <c r="BY100" s="188"/>
      <c r="BZ100" s="188"/>
      <c r="CA100" s="188"/>
      <c r="CB100" s="211"/>
      <c r="CC100" s="188"/>
      <c r="CD100" s="188"/>
      <c r="CE100" s="188"/>
      <c r="CF100" s="188"/>
      <c r="CG100" s="188"/>
      <c r="CH100" s="188"/>
      <c r="CI100" s="188"/>
      <c r="CJ100" s="188"/>
      <c r="CK100" s="188"/>
      <c r="CL100" s="188"/>
      <c r="CM100" s="188"/>
      <c r="CN100" s="188"/>
      <c r="CO100" s="188"/>
      <c r="CP100" s="188"/>
      <c r="CQ100" s="188"/>
      <c r="CR100" s="188"/>
      <c r="CS100" s="188"/>
      <c r="CT100" s="188"/>
      <c r="CU100" s="188"/>
      <c r="CV100" s="188"/>
      <c r="CW100" s="188"/>
      <c r="CX100" s="188"/>
      <c r="CY100" s="188"/>
      <c r="CZ100" s="188"/>
      <c r="DA100" s="188"/>
      <c r="DB100" s="188"/>
      <c r="DC100" s="188"/>
      <c r="DD100" s="188"/>
      <c r="DE100" s="188"/>
      <c r="DF100" s="188"/>
      <c r="DG100" s="188"/>
      <c r="DH100" s="188"/>
      <c r="DI100" s="188"/>
      <c r="DJ100" s="215"/>
      <c r="DK100" s="188"/>
      <c r="DL100" s="188"/>
      <c r="DM100" s="188"/>
      <c r="DN100" s="188"/>
      <c r="DO100" s="188"/>
      <c r="DP100" s="188"/>
      <c r="DQ100" s="188"/>
      <c r="DR100" s="188"/>
      <c r="DS100" s="188"/>
      <c r="DT100" s="188"/>
      <c r="DU100" s="188"/>
      <c r="DV100" s="188"/>
      <c r="DW100" s="188"/>
      <c r="DX100" s="188"/>
      <c r="DY100" s="188"/>
      <c r="DZ100" s="188"/>
      <c r="EA100" s="188"/>
      <c r="EB100" s="188"/>
      <c r="EC100" s="188"/>
      <c r="ED100" s="188"/>
      <c r="EE100" s="188"/>
      <c r="EF100" s="188"/>
      <c r="EG100" s="188"/>
      <c r="EH100" s="188"/>
      <c r="EI100" s="188"/>
      <c r="EJ100" s="188"/>
      <c r="EK100" s="188"/>
      <c r="EL100" s="188"/>
      <c r="EM100" s="188"/>
      <c r="EN100" s="188"/>
      <c r="EO100" s="188"/>
      <c r="EP100" s="188"/>
      <c r="EQ100" s="188"/>
      <c r="ER100" s="188"/>
      <c r="ES100" s="188"/>
      <c r="ET100" s="187"/>
      <c r="EU100" s="187"/>
      <c r="EV100" s="187"/>
      <c r="EW100" s="187"/>
      <c r="EX100" s="187"/>
      <c r="EY100" s="187"/>
      <c r="EZ100" s="187"/>
      <c r="FA100" s="187"/>
      <c r="FB100" s="187"/>
      <c r="FC100" s="187"/>
      <c r="FD100" s="187"/>
      <c r="FE100" s="187"/>
      <c r="FF100" s="187"/>
    </row>
    <row r="101" spans="2:162" s="1" customFormat="1" ht="30" customHeight="1" x14ac:dyDescent="0.25">
      <c r="B101" s="277">
        <v>99</v>
      </c>
      <c r="C101" s="278">
        <v>43556</v>
      </c>
      <c r="D101" s="279" t="s">
        <v>204</v>
      </c>
      <c r="E101" s="279" t="s">
        <v>48</v>
      </c>
      <c r="F101" s="299" t="s">
        <v>284</v>
      </c>
      <c r="G101" s="287" t="s">
        <v>209</v>
      </c>
      <c r="H101" s="241" t="s">
        <v>214</v>
      </c>
      <c r="I101" s="280" t="s">
        <v>221</v>
      </c>
      <c r="J101" s="281" t="s">
        <v>335</v>
      </c>
      <c r="K101" s="280" t="s">
        <v>220</v>
      </c>
      <c r="L101" s="282">
        <v>3</v>
      </c>
      <c r="M101" s="283">
        <v>2</v>
      </c>
      <c r="N101" s="283">
        <v>2</v>
      </c>
      <c r="O101" s="284">
        <v>1</v>
      </c>
      <c r="P101" s="284">
        <v>1</v>
      </c>
      <c r="Q101" s="285">
        <v>1</v>
      </c>
      <c r="R101" s="282">
        <v>3</v>
      </c>
      <c r="S101" s="284">
        <v>1</v>
      </c>
      <c r="T101" s="283">
        <v>3</v>
      </c>
      <c r="U101" s="283">
        <v>4</v>
      </c>
      <c r="V101" s="286">
        <v>4</v>
      </c>
      <c r="W101" s="282">
        <v>3</v>
      </c>
      <c r="X101" s="283">
        <v>5</v>
      </c>
      <c r="Y101" s="283">
        <v>5</v>
      </c>
      <c r="Z101" s="284">
        <v>5</v>
      </c>
      <c r="AA101" s="283">
        <v>4</v>
      </c>
      <c r="AB101" s="283">
        <v>4</v>
      </c>
      <c r="AC101" s="286">
        <v>3</v>
      </c>
      <c r="AD101" s="282">
        <v>3</v>
      </c>
      <c r="AE101" s="286">
        <v>3</v>
      </c>
      <c r="AF101" s="282">
        <v>4</v>
      </c>
      <c r="AG101" s="283">
        <v>3</v>
      </c>
      <c r="AH101" s="283">
        <v>4</v>
      </c>
      <c r="AI101" s="284">
        <v>5</v>
      </c>
      <c r="AJ101" s="284">
        <v>1</v>
      </c>
      <c r="AK101" s="284">
        <v>1</v>
      </c>
      <c r="AL101" s="283">
        <v>3</v>
      </c>
      <c r="AM101" s="285">
        <v>1</v>
      </c>
      <c r="AN101" s="188"/>
      <c r="AO101" s="187"/>
      <c r="AP101" s="188"/>
      <c r="AQ101" s="187"/>
      <c r="AR101" s="187"/>
      <c r="AS101" s="187"/>
      <c r="AT101" s="187"/>
      <c r="AU101" s="187"/>
      <c r="AV101" s="187"/>
      <c r="AW101" s="187"/>
      <c r="AX101" s="187"/>
      <c r="AY101" s="187"/>
      <c r="AZ101" s="187"/>
      <c r="BA101" s="187"/>
      <c r="BB101" s="187"/>
      <c r="BC101" s="187"/>
      <c r="BD101" s="187"/>
      <c r="BE101" s="187"/>
      <c r="BF101" s="187"/>
      <c r="BG101" s="187"/>
      <c r="BH101" s="187"/>
      <c r="BI101" s="187"/>
      <c r="BJ101" s="187"/>
      <c r="BK101" s="187"/>
      <c r="BL101" s="187"/>
      <c r="BM101" s="187"/>
      <c r="BN101" s="187"/>
      <c r="BO101" s="187"/>
      <c r="BP101" s="187"/>
      <c r="BQ101" s="187"/>
      <c r="BR101" s="187"/>
      <c r="BS101" s="188"/>
      <c r="BT101" s="188"/>
      <c r="BU101" s="188"/>
      <c r="BV101" s="188"/>
      <c r="BW101" s="188"/>
      <c r="BX101" s="188"/>
      <c r="BY101" s="188"/>
      <c r="BZ101" s="188"/>
      <c r="CA101" s="188"/>
      <c r="CB101" s="211"/>
      <c r="CC101" s="188"/>
      <c r="CD101" s="188"/>
      <c r="CE101" s="188"/>
      <c r="CF101" s="188"/>
      <c r="CG101" s="188"/>
      <c r="CH101" s="188"/>
      <c r="CI101" s="188"/>
      <c r="CJ101" s="188"/>
      <c r="CK101" s="188"/>
      <c r="CL101" s="188"/>
      <c r="CM101" s="188"/>
      <c r="CN101" s="188"/>
      <c r="CO101" s="188"/>
      <c r="CP101" s="188"/>
      <c r="CQ101" s="188"/>
      <c r="CR101" s="188"/>
      <c r="CS101" s="188"/>
      <c r="CT101" s="188"/>
      <c r="CU101" s="188"/>
      <c r="CV101" s="188"/>
      <c r="CW101" s="188"/>
      <c r="CX101" s="188"/>
      <c r="CY101" s="188"/>
      <c r="CZ101" s="188"/>
      <c r="DA101" s="188"/>
      <c r="DB101" s="188"/>
      <c r="DC101" s="188"/>
      <c r="DD101" s="188"/>
      <c r="DE101" s="188"/>
      <c r="DF101" s="188"/>
      <c r="DG101" s="188"/>
      <c r="DH101" s="188"/>
      <c r="DI101" s="188"/>
      <c r="DJ101" s="215"/>
      <c r="DK101" s="188"/>
      <c r="DL101" s="188"/>
      <c r="DM101" s="188"/>
      <c r="DN101" s="188"/>
      <c r="DO101" s="188"/>
      <c r="DP101" s="188"/>
      <c r="DQ101" s="188"/>
      <c r="DR101" s="188"/>
      <c r="DS101" s="188"/>
      <c r="DT101" s="188"/>
      <c r="DU101" s="188"/>
      <c r="DV101" s="188"/>
      <c r="DW101" s="188"/>
      <c r="DX101" s="188"/>
      <c r="DY101" s="188"/>
      <c r="DZ101" s="188"/>
      <c r="EA101" s="188"/>
      <c r="EB101" s="188"/>
      <c r="EC101" s="188"/>
      <c r="ED101" s="188"/>
      <c r="EE101" s="188"/>
      <c r="EF101" s="188"/>
      <c r="EG101" s="188"/>
      <c r="EH101" s="188"/>
      <c r="EI101" s="188"/>
      <c r="EJ101" s="188"/>
      <c r="EK101" s="188"/>
      <c r="EL101" s="188"/>
      <c r="EM101" s="188"/>
      <c r="EN101" s="188"/>
      <c r="EO101" s="188"/>
      <c r="EP101" s="188"/>
      <c r="EQ101" s="188"/>
      <c r="ER101" s="188"/>
      <c r="ES101" s="188"/>
      <c r="ET101" s="187"/>
      <c r="EU101" s="187"/>
      <c r="EV101" s="187"/>
      <c r="EW101" s="187"/>
      <c r="EX101" s="187"/>
      <c r="EY101" s="187"/>
      <c r="EZ101" s="187"/>
      <c r="FA101" s="187"/>
      <c r="FB101" s="187"/>
      <c r="FC101" s="187"/>
      <c r="FD101" s="187"/>
      <c r="FE101" s="187"/>
      <c r="FF101" s="187"/>
    </row>
    <row r="102" spans="2:162" s="1" customFormat="1" ht="30" customHeight="1" x14ac:dyDescent="0.25">
      <c r="B102" s="277">
        <v>100</v>
      </c>
      <c r="C102" s="278">
        <v>43556</v>
      </c>
      <c r="D102" s="279" t="s">
        <v>205</v>
      </c>
      <c r="E102" s="279" t="s">
        <v>48</v>
      </c>
      <c r="F102" s="299" t="s">
        <v>25</v>
      </c>
      <c r="G102" s="264" t="s">
        <v>140</v>
      </c>
      <c r="H102" s="241" t="s">
        <v>214</v>
      </c>
      <c r="I102" s="280" t="e">
        <v>#N/A</v>
      </c>
      <c r="J102" s="281" t="e">
        <v>#N/A</v>
      </c>
      <c r="K102" s="280" t="s">
        <v>219</v>
      </c>
      <c r="L102" s="282">
        <v>3</v>
      </c>
      <c r="M102" s="283">
        <v>4</v>
      </c>
      <c r="N102" s="283">
        <v>4</v>
      </c>
      <c r="O102" s="284">
        <v>1</v>
      </c>
      <c r="P102" s="284">
        <v>1</v>
      </c>
      <c r="Q102" s="285">
        <v>5</v>
      </c>
      <c r="R102" s="282">
        <v>2</v>
      </c>
      <c r="S102" s="284">
        <v>1</v>
      </c>
      <c r="T102" s="283">
        <v>2</v>
      </c>
      <c r="U102" s="283">
        <v>4</v>
      </c>
      <c r="V102" s="286">
        <v>2</v>
      </c>
      <c r="W102" s="282">
        <v>5</v>
      </c>
      <c r="X102" s="283">
        <v>5</v>
      </c>
      <c r="Y102" s="283">
        <v>5</v>
      </c>
      <c r="Z102" s="284">
        <v>5</v>
      </c>
      <c r="AA102" s="283">
        <v>3</v>
      </c>
      <c r="AB102" s="283">
        <v>1</v>
      </c>
      <c r="AC102" s="286">
        <v>3</v>
      </c>
      <c r="AD102" s="282">
        <v>4</v>
      </c>
      <c r="AE102" s="286">
        <v>4</v>
      </c>
      <c r="AF102" s="282">
        <v>5</v>
      </c>
      <c r="AG102" s="283">
        <v>5</v>
      </c>
      <c r="AH102" s="283">
        <v>4</v>
      </c>
      <c r="AI102" s="284">
        <v>5</v>
      </c>
      <c r="AJ102" s="284">
        <v>5</v>
      </c>
      <c r="AK102" s="284">
        <v>5</v>
      </c>
      <c r="AL102" s="283">
        <v>4</v>
      </c>
      <c r="AM102" s="285">
        <v>5</v>
      </c>
      <c r="AN102" s="188"/>
      <c r="AO102" s="213"/>
      <c r="AP102" s="188"/>
      <c r="AQ102" s="214"/>
      <c r="AR102" s="214"/>
      <c r="AS102" s="188"/>
      <c r="AT102" s="188"/>
      <c r="AU102" s="188"/>
      <c r="AV102" s="188"/>
      <c r="AW102" s="188"/>
      <c r="AX102" s="188"/>
      <c r="AY102" s="188"/>
      <c r="AZ102" s="188"/>
      <c r="BA102" s="188"/>
      <c r="BB102" s="188"/>
      <c r="BC102" s="188"/>
      <c r="BD102" s="188"/>
      <c r="BE102" s="188"/>
      <c r="BF102" s="187"/>
      <c r="BG102" s="187"/>
      <c r="BH102" s="187"/>
      <c r="BI102" s="187"/>
      <c r="BJ102" s="187"/>
      <c r="BK102" s="187"/>
      <c r="BL102" s="187"/>
      <c r="BM102" s="187"/>
      <c r="BN102" s="187"/>
      <c r="BO102" s="187"/>
      <c r="BP102" s="187"/>
      <c r="BQ102" s="187"/>
      <c r="BR102" s="187"/>
      <c r="BS102" s="188"/>
      <c r="BT102" s="188"/>
      <c r="BU102" s="188"/>
      <c r="BV102" s="188"/>
      <c r="BW102" s="188"/>
      <c r="BX102" s="188"/>
      <c r="BY102" s="188"/>
      <c r="BZ102" s="188"/>
      <c r="CA102" s="188"/>
      <c r="CB102" s="211"/>
      <c r="CC102" s="188"/>
      <c r="CD102" s="188"/>
      <c r="CE102" s="188"/>
      <c r="CF102" s="188"/>
      <c r="CG102" s="188"/>
      <c r="CH102" s="188"/>
      <c r="CI102" s="188"/>
      <c r="CJ102" s="188"/>
      <c r="CK102" s="188"/>
      <c r="CL102" s="188"/>
      <c r="CM102" s="188"/>
      <c r="CN102" s="188"/>
      <c r="CO102" s="188"/>
      <c r="CP102" s="188"/>
      <c r="CQ102" s="188"/>
      <c r="CR102" s="188"/>
      <c r="CS102" s="188"/>
      <c r="CT102" s="188"/>
      <c r="CU102" s="188"/>
      <c r="CV102" s="188"/>
      <c r="CW102" s="188"/>
      <c r="CX102" s="188"/>
      <c r="CY102" s="188"/>
      <c r="CZ102" s="188"/>
      <c r="DA102" s="188"/>
      <c r="DB102" s="188"/>
      <c r="DC102" s="188"/>
      <c r="DD102" s="188"/>
      <c r="DE102" s="188"/>
      <c r="DF102" s="188"/>
      <c r="DG102" s="188"/>
      <c r="DH102" s="188"/>
      <c r="DI102" s="188"/>
      <c r="DJ102" s="215"/>
      <c r="DK102" s="188"/>
      <c r="DL102" s="188"/>
      <c r="DM102" s="188"/>
      <c r="DN102" s="188"/>
      <c r="DO102" s="188"/>
      <c r="DP102" s="188"/>
      <c r="DQ102" s="188"/>
      <c r="DR102" s="188"/>
      <c r="DS102" s="188"/>
      <c r="DT102" s="188"/>
      <c r="DU102" s="188"/>
      <c r="DV102" s="188"/>
      <c r="DW102" s="188"/>
      <c r="DX102" s="188"/>
      <c r="DY102" s="188"/>
      <c r="DZ102" s="188"/>
      <c r="EA102" s="188"/>
      <c r="EB102" s="188"/>
      <c r="EC102" s="188"/>
      <c r="ED102" s="188"/>
      <c r="EE102" s="188"/>
      <c r="EF102" s="188"/>
      <c r="EG102" s="188"/>
      <c r="EH102" s="188"/>
      <c r="EI102" s="188"/>
      <c r="EJ102" s="188"/>
      <c r="EK102" s="188"/>
      <c r="EL102" s="188"/>
      <c r="EM102" s="188"/>
      <c r="EN102" s="188"/>
      <c r="EO102" s="188"/>
      <c r="EP102" s="188"/>
      <c r="EQ102" s="188"/>
      <c r="ER102" s="188"/>
      <c r="ES102" s="188"/>
      <c r="ET102" s="187"/>
      <c r="EU102" s="187"/>
      <c r="EV102" s="187"/>
      <c r="EW102" s="187"/>
      <c r="EX102" s="187"/>
      <c r="EY102" s="187"/>
      <c r="EZ102" s="187"/>
      <c r="FA102" s="187"/>
      <c r="FB102" s="187"/>
      <c r="FC102" s="187"/>
      <c r="FD102" s="187"/>
      <c r="FE102" s="187"/>
      <c r="FF102" s="187"/>
    </row>
    <row r="103" spans="2:162" s="1" customFormat="1" ht="30" customHeight="1" x14ac:dyDescent="0.25">
      <c r="B103" s="277">
        <v>101</v>
      </c>
      <c r="C103" s="278"/>
      <c r="D103" s="279"/>
      <c r="E103" s="279" t="s">
        <v>276</v>
      </c>
      <c r="F103" s="299"/>
      <c r="G103" s="264"/>
      <c r="H103" s="241"/>
      <c r="I103" s="280" t="e">
        <v>#N/A</v>
      </c>
      <c r="J103" s="281" t="e">
        <v>#N/A</v>
      </c>
      <c r="K103" s="280" t="s">
        <v>220</v>
      </c>
      <c r="L103" s="282"/>
      <c r="M103" s="283"/>
      <c r="N103" s="283"/>
      <c r="O103" s="284" t="s">
        <v>276</v>
      </c>
      <c r="P103" s="284" t="s">
        <v>276</v>
      </c>
      <c r="Q103" s="285" t="s">
        <v>276</v>
      </c>
      <c r="R103" s="282"/>
      <c r="S103" s="284" t="s">
        <v>276</v>
      </c>
      <c r="T103" s="283"/>
      <c r="U103" s="283"/>
      <c r="V103" s="286"/>
      <c r="W103" s="282"/>
      <c r="X103" s="283"/>
      <c r="Y103" s="283"/>
      <c r="Z103" s="284" t="s">
        <v>276</v>
      </c>
      <c r="AA103" s="283"/>
      <c r="AB103" s="283"/>
      <c r="AC103" s="286"/>
      <c r="AD103" s="282"/>
      <c r="AE103" s="286"/>
      <c r="AF103" s="282"/>
      <c r="AG103" s="283"/>
      <c r="AH103" s="283"/>
      <c r="AI103" s="284" t="s">
        <v>276</v>
      </c>
      <c r="AJ103" s="284" t="s">
        <v>276</v>
      </c>
      <c r="AK103" s="284" t="s">
        <v>276</v>
      </c>
      <c r="AL103" s="283"/>
      <c r="AM103" s="285" t="s">
        <v>276</v>
      </c>
      <c r="AN103" s="188"/>
      <c r="AO103" s="213"/>
      <c r="AP103" s="486"/>
      <c r="AQ103" s="214"/>
      <c r="AR103" s="214"/>
      <c r="AS103" s="188"/>
      <c r="AT103" s="188"/>
      <c r="AU103" s="188"/>
      <c r="AV103" s="188"/>
      <c r="AW103" s="188"/>
      <c r="AX103" s="188"/>
      <c r="AY103" s="188"/>
      <c r="AZ103" s="188"/>
      <c r="BA103" s="188"/>
      <c r="BB103" s="188"/>
      <c r="BC103" s="188"/>
      <c r="BD103" s="188"/>
      <c r="BE103" s="188"/>
      <c r="BF103" s="188"/>
      <c r="BG103" s="188"/>
      <c r="BH103" s="188"/>
      <c r="BI103" s="188"/>
      <c r="BJ103" s="188"/>
      <c r="BK103" s="188"/>
      <c r="BL103" s="188"/>
      <c r="BM103" s="188"/>
      <c r="BN103" s="188"/>
      <c r="BO103" s="188"/>
      <c r="BP103" s="188"/>
      <c r="BQ103" s="188"/>
      <c r="BR103" s="188"/>
      <c r="BS103" s="188"/>
      <c r="BT103" s="188"/>
      <c r="BU103" s="188"/>
      <c r="BV103" s="188"/>
      <c r="BW103" s="188"/>
      <c r="BX103" s="188"/>
      <c r="BY103" s="188"/>
      <c r="BZ103" s="188"/>
      <c r="CA103" s="188"/>
      <c r="CB103" s="211"/>
      <c r="CC103" s="188"/>
      <c r="CD103" s="188"/>
      <c r="CE103" s="188"/>
      <c r="CF103" s="188"/>
      <c r="CG103" s="188"/>
      <c r="CH103" s="188"/>
      <c r="CI103" s="188"/>
      <c r="CJ103" s="188"/>
      <c r="CK103" s="188"/>
      <c r="CL103" s="188"/>
      <c r="CM103" s="188"/>
      <c r="CN103" s="188"/>
      <c r="CO103" s="188"/>
      <c r="CP103" s="188"/>
      <c r="CQ103" s="188"/>
      <c r="CR103" s="188"/>
      <c r="CS103" s="188"/>
      <c r="CT103" s="188"/>
      <c r="CU103" s="188"/>
      <c r="CV103" s="188"/>
      <c r="CW103" s="188"/>
      <c r="CX103" s="188"/>
      <c r="CY103" s="188"/>
      <c r="CZ103" s="188"/>
      <c r="DA103" s="188"/>
      <c r="DB103" s="188"/>
      <c r="DC103" s="188"/>
      <c r="DD103" s="188"/>
      <c r="DE103" s="188"/>
      <c r="DF103" s="188"/>
      <c r="DG103" s="188"/>
      <c r="DH103" s="188"/>
      <c r="DI103" s="188"/>
      <c r="DJ103" s="215"/>
      <c r="DK103" s="188"/>
      <c r="DL103" s="188"/>
      <c r="DM103" s="188"/>
      <c r="DN103" s="188"/>
      <c r="DO103" s="188"/>
      <c r="DP103" s="188"/>
      <c r="DQ103" s="188"/>
      <c r="DR103" s="188"/>
      <c r="DS103" s="188"/>
      <c r="DT103" s="188"/>
      <c r="DU103" s="188"/>
      <c r="DV103" s="188"/>
      <c r="DW103" s="188"/>
      <c r="DX103" s="188"/>
      <c r="DY103" s="188"/>
      <c r="DZ103" s="188"/>
      <c r="EA103" s="188"/>
      <c r="EB103" s="188"/>
      <c r="EC103" s="188"/>
      <c r="ED103" s="188"/>
      <c r="EE103" s="188"/>
      <c r="EF103" s="188"/>
      <c r="EG103" s="188"/>
      <c r="EH103" s="188"/>
      <c r="EI103" s="188"/>
      <c r="EJ103" s="188"/>
      <c r="EK103" s="188"/>
      <c r="EL103" s="188"/>
      <c r="EM103" s="188"/>
      <c r="EN103" s="188"/>
      <c r="EO103" s="188"/>
      <c r="EP103" s="188"/>
      <c r="EQ103" s="188"/>
      <c r="ER103" s="188"/>
      <c r="ES103" s="188"/>
      <c r="ET103" s="187"/>
      <c r="EU103" s="187"/>
      <c r="EV103" s="187"/>
      <c r="EW103" s="187"/>
      <c r="EX103" s="187"/>
      <c r="EY103" s="187"/>
      <c r="EZ103" s="187"/>
      <c r="FA103" s="187"/>
      <c r="FB103" s="187"/>
      <c r="FC103" s="187"/>
      <c r="FD103" s="187"/>
      <c r="FE103" s="187"/>
      <c r="FF103" s="187"/>
    </row>
    <row r="104" spans="2:162" s="1" customFormat="1" ht="30" customHeight="1" x14ac:dyDescent="0.25">
      <c r="B104" s="277">
        <v>102</v>
      </c>
      <c r="C104" s="278">
        <v>43556</v>
      </c>
      <c r="D104" s="279" t="s">
        <v>205</v>
      </c>
      <c r="E104" s="279" t="s">
        <v>48</v>
      </c>
      <c r="F104" s="299" t="s">
        <v>210</v>
      </c>
      <c r="G104" s="264" t="s">
        <v>46</v>
      </c>
      <c r="H104" s="241" t="s">
        <v>214</v>
      </c>
      <c r="I104" s="280" t="s">
        <v>66</v>
      </c>
      <c r="J104" s="281" t="s">
        <v>340</v>
      </c>
      <c r="K104" s="280" t="s">
        <v>219</v>
      </c>
      <c r="L104" s="282">
        <v>5</v>
      </c>
      <c r="M104" s="283">
        <v>3</v>
      </c>
      <c r="N104" s="283">
        <v>5</v>
      </c>
      <c r="O104" s="284">
        <v>1</v>
      </c>
      <c r="P104" s="284">
        <v>1</v>
      </c>
      <c r="Q104" s="285">
        <v>1</v>
      </c>
      <c r="R104" s="282">
        <v>3</v>
      </c>
      <c r="S104" s="284">
        <v>1</v>
      </c>
      <c r="T104" s="283">
        <v>4</v>
      </c>
      <c r="U104" s="283">
        <v>4</v>
      </c>
      <c r="V104" s="286">
        <v>4</v>
      </c>
      <c r="W104" s="282">
        <v>5</v>
      </c>
      <c r="X104" s="283">
        <v>5</v>
      </c>
      <c r="Y104" s="283">
        <v>3</v>
      </c>
      <c r="Z104" s="284" t="s">
        <v>276</v>
      </c>
      <c r="AA104" s="283">
        <v>4</v>
      </c>
      <c r="AB104" s="283">
        <v>4</v>
      </c>
      <c r="AC104" s="286">
        <v>4</v>
      </c>
      <c r="AD104" s="282">
        <v>3</v>
      </c>
      <c r="AE104" s="286">
        <v>3</v>
      </c>
      <c r="AF104" s="282">
        <v>4</v>
      </c>
      <c r="AG104" s="283">
        <v>5</v>
      </c>
      <c r="AH104" s="283">
        <v>5</v>
      </c>
      <c r="AI104" s="284">
        <v>5</v>
      </c>
      <c r="AJ104" s="284">
        <v>5</v>
      </c>
      <c r="AK104" s="284">
        <v>5</v>
      </c>
      <c r="AL104" s="283">
        <v>5</v>
      </c>
      <c r="AM104" s="285">
        <v>5</v>
      </c>
      <c r="AN104" s="188"/>
      <c r="AO104" s="187"/>
      <c r="AP104" s="486"/>
      <c r="AQ104" s="187"/>
      <c r="AR104" s="187"/>
      <c r="AS104" s="187"/>
      <c r="AT104" s="187"/>
      <c r="AU104" s="187"/>
      <c r="AV104" s="187"/>
      <c r="AW104" s="187"/>
      <c r="AX104" s="187"/>
      <c r="AY104" s="187"/>
      <c r="AZ104" s="187"/>
      <c r="BA104" s="187"/>
      <c r="BB104" s="187"/>
      <c r="BC104" s="187"/>
      <c r="BD104" s="187"/>
      <c r="BE104" s="187"/>
      <c r="BF104" s="188"/>
      <c r="BG104" s="188"/>
      <c r="BH104" s="188"/>
      <c r="BI104" s="188"/>
      <c r="BJ104" s="188"/>
      <c r="BK104" s="188"/>
      <c r="BL104" s="188"/>
      <c r="BM104" s="188"/>
      <c r="BN104" s="188"/>
      <c r="BO104" s="188"/>
      <c r="BP104" s="188"/>
      <c r="BQ104" s="188"/>
      <c r="BR104" s="188"/>
      <c r="BS104" s="188"/>
      <c r="BT104" s="188"/>
      <c r="BU104" s="188"/>
      <c r="BV104" s="188"/>
      <c r="BW104" s="188"/>
      <c r="BX104" s="188"/>
      <c r="BY104" s="188"/>
      <c r="BZ104" s="188"/>
      <c r="CA104" s="188"/>
      <c r="CB104" s="211"/>
      <c r="CC104" s="188"/>
      <c r="CD104" s="188"/>
      <c r="CE104" s="188"/>
      <c r="CF104" s="188"/>
      <c r="CG104" s="188"/>
      <c r="CH104" s="188"/>
      <c r="CI104" s="188"/>
      <c r="CJ104" s="188"/>
      <c r="CK104" s="188"/>
      <c r="CL104" s="188"/>
      <c r="CM104" s="188"/>
      <c r="CN104" s="188"/>
      <c r="CO104" s="188"/>
      <c r="CP104" s="188"/>
      <c r="CQ104" s="188"/>
      <c r="CR104" s="188"/>
      <c r="CS104" s="188"/>
      <c r="CT104" s="188"/>
      <c r="CU104" s="188"/>
      <c r="CV104" s="188"/>
      <c r="CW104" s="188"/>
      <c r="CX104" s="188"/>
      <c r="CY104" s="188"/>
      <c r="CZ104" s="188"/>
      <c r="DA104" s="188"/>
      <c r="DB104" s="188"/>
      <c r="DC104" s="188"/>
      <c r="DD104" s="188"/>
      <c r="DE104" s="188"/>
      <c r="DF104" s="188"/>
      <c r="DG104" s="188"/>
      <c r="DH104" s="188"/>
      <c r="DI104" s="188"/>
      <c r="DJ104" s="215"/>
      <c r="DK104" s="188"/>
      <c r="DL104" s="188"/>
      <c r="DM104" s="188"/>
      <c r="DN104" s="188"/>
      <c r="DO104" s="188"/>
      <c r="DP104" s="188"/>
      <c r="DQ104" s="188"/>
      <c r="DR104" s="188"/>
      <c r="DS104" s="188"/>
      <c r="DT104" s="188"/>
      <c r="DU104" s="188"/>
      <c r="DV104" s="188"/>
      <c r="DW104" s="188"/>
      <c r="DX104" s="188"/>
      <c r="DY104" s="188"/>
      <c r="DZ104" s="188"/>
      <c r="EA104" s="188"/>
      <c r="EB104" s="188"/>
      <c r="EC104" s="188"/>
      <c r="ED104" s="188"/>
      <c r="EE104" s="188"/>
      <c r="EF104" s="188"/>
      <c r="EG104" s="188"/>
      <c r="EH104" s="188"/>
      <c r="EI104" s="188"/>
      <c r="EJ104" s="188"/>
      <c r="EK104" s="188"/>
      <c r="EL104" s="188"/>
      <c r="EM104" s="188"/>
      <c r="EN104" s="188"/>
      <c r="EO104" s="188"/>
      <c r="EP104" s="188"/>
      <c r="EQ104" s="188"/>
      <c r="ER104" s="188"/>
      <c r="ES104" s="188"/>
      <c r="ET104" s="187"/>
      <c r="EU104" s="187"/>
      <c r="EV104" s="187"/>
      <c r="EW104" s="187"/>
      <c r="EX104" s="187"/>
      <c r="EY104" s="187"/>
      <c r="EZ104" s="187"/>
      <c r="FA104" s="187"/>
      <c r="FB104" s="187"/>
      <c r="FC104" s="187"/>
      <c r="FD104" s="187"/>
      <c r="FE104" s="187"/>
      <c r="FF104" s="187"/>
    </row>
    <row r="105" spans="2:162" s="1" customFormat="1" ht="30" customHeight="1" x14ac:dyDescent="0.25">
      <c r="B105" s="277">
        <v>103</v>
      </c>
      <c r="C105" s="278">
        <v>43556</v>
      </c>
      <c r="D105" s="279" t="s">
        <v>204</v>
      </c>
      <c r="E105" s="279" t="s">
        <v>48</v>
      </c>
      <c r="F105" s="299" t="s">
        <v>284</v>
      </c>
      <c r="G105" s="287" t="s">
        <v>209</v>
      </c>
      <c r="H105" s="241"/>
      <c r="I105" s="280" t="e">
        <v>#N/A</v>
      </c>
      <c r="J105" s="281" t="e">
        <v>#N/A</v>
      </c>
      <c r="K105" s="280" t="s">
        <v>220</v>
      </c>
      <c r="L105" s="282">
        <v>5</v>
      </c>
      <c r="M105" s="283">
        <v>5</v>
      </c>
      <c r="N105" s="283">
        <v>4</v>
      </c>
      <c r="O105" s="284">
        <v>5</v>
      </c>
      <c r="P105" s="284">
        <v>5</v>
      </c>
      <c r="Q105" s="285">
        <v>5</v>
      </c>
      <c r="R105" s="282">
        <v>4</v>
      </c>
      <c r="S105" s="284">
        <v>5</v>
      </c>
      <c r="T105" s="283">
        <v>5</v>
      </c>
      <c r="U105" s="283">
        <v>5</v>
      </c>
      <c r="V105" s="286">
        <v>5</v>
      </c>
      <c r="W105" s="282">
        <v>5</v>
      </c>
      <c r="X105" s="283">
        <v>5</v>
      </c>
      <c r="Y105" s="283">
        <v>5</v>
      </c>
      <c r="Z105" s="284">
        <v>5</v>
      </c>
      <c r="AA105" s="283">
        <v>5</v>
      </c>
      <c r="AB105" s="283">
        <v>5</v>
      </c>
      <c r="AC105" s="286">
        <v>5</v>
      </c>
      <c r="AD105" s="282">
        <v>5</v>
      </c>
      <c r="AE105" s="286">
        <v>4</v>
      </c>
      <c r="AF105" s="282">
        <v>5</v>
      </c>
      <c r="AG105" s="283">
        <v>5</v>
      </c>
      <c r="AH105" s="283">
        <v>4</v>
      </c>
      <c r="AI105" s="284">
        <v>5</v>
      </c>
      <c r="AJ105" s="284">
        <v>5</v>
      </c>
      <c r="AK105" s="284" t="s">
        <v>276</v>
      </c>
      <c r="AL105" s="283">
        <v>5</v>
      </c>
      <c r="AM105" s="285">
        <v>5</v>
      </c>
      <c r="AN105" s="188"/>
      <c r="AO105" s="187"/>
      <c r="AP105" s="188"/>
      <c r="AQ105" s="187"/>
      <c r="AR105" s="187"/>
      <c r="AS105" s="187"/>
      <c r="AT105" s="187"/>
      <c r="AU105" s="187"/>
      <c r="AV105" s="187"/>
      <c r="AW105" s="187"/>
      <c r="AX105" s="187"/>
      <c r="AY105" s="187"/>
      <c r="AZ105" s="187"/>
      <c r="BA105" s="187"/>
      <c r="BB105" s="187"/>
      <c r="BC105" s="187"/>
      <c r="BD105" s="187"/>
      <c r="BE105" s="187"/>
      <c r="BF105" s="187"/>
      <c r="BG105" s="187"/>
      <c r="BH105" s="187"/>
      <c r="BI105" s="187"/>
      <c r="BJ105" s="187"/>
      <c r="BK105" s="187"/>
      <c r="BL105" s="187"/>
      <c r="BM105" s="187"/>
      <c r="BN105" s="187"/>
      <c r="BO105" s="187"/>
      <c r="BP105" s="187"/>
      <c r="BQ105" s="187"/>
      <c r="BR105" s="187"/>
      <c r="BS105" s="188"/>
      <c r="BT105" s="188"/>
      <c r="BU105" s="188"/>
      <c r="BV105" s="188"/>
      <c r="BW105" s="188"/>
      <c r="BX105" s="188"/>
      <c r="BY105" s="188"/>
      <c r="BZ105" s="188"/>
      <c r="CA105" s="188"/>
      <c r="CB105" s="211"/>
      <c r="CC105" s="188"/>
      <c r="CD105" s="188"/>
      <c r="CE105" s="188"/>
      <c r="CF105" s="188"/>
      <c r="CG105" s="188"/>
      <c r="CH105" s="188"/>
      <c r="CI105" s="188"/>
      <c r="CJ105" s="188"/>
      <c r="CK105" s="188"/>
      <c r="CL105" s="188"/>
      <c r="CM105" s="188"/>
      <c r="CN105" s="188"/>
      <c r="CO105" s="188"/>
      <c r="CP105" s="188"/>
      <c r="CQ105" s="188"/>
      <c r="CR105" s="188"/>
      <c r="CS105" s="188"/>
      <c r="CT105" s="188"/>
      <c r="CU105" s="188"/>
      <c r="CV105" s="188"/>
      <c r="CW105" s="188"/>
      <c r="CX105" s="188"/>
      <c r="CY105" s="188"/>
      <c r="CZ105" s="188"/>
      <c r="DA105" s="188"/>
      <c r="DB105" s="188"/>
      <c r="DC105" s="188"/>
      <c r="DD105" s="188"/>
      <c r="DE105" s="188"/>
      <c r="DF105" s="188"/>
      <c r="DG105" s="188"/>
      <c r="DH105" s="188"/>
      <c r="DI105" s="188"/>
      <c r="DJ105" s="215"/>
      <c r="DK105" s="188"/>
      <c r="DL105" s="188"/>
      <c r="DM105" s="188"/>
      <c r="DN105" s="188"/>
      <c r="DO105" s="188"/>
      <c r="DP105" s="188"/>
      <c r="DQ105" s="188"/>
      <c r="DR105" s="188"/>
      <c r="DS105" s="188"/>
      <c r="DT105" s="188"/>
      <c r="DU105" s="188"/>
      <c r="DV105" s="188"/>
      <c r="DW105" s="188"/>
      <c r="DX105" s="188"/>
      <c r="DY105" s="188"/>
      <c r="DZ105" s="188"/>
      <c r="EA105" s="188"/>
      <c r="EB105" s="188"/>
      <c r="EC105" s="188"/>
      <c r="ED105" s="188"/>
      <c r="EE105" s="188"/>
      <c r="EF105" s="188"/>
      <c r="EG105" s="188"/>
      <c r="EH105" s="188"/>
      <c r="EI105" s="188"/>
      <c r="EJ105" s="188"/>
      <c r="EK105" s="188"/>
      <c r="EL105" s="188"/>
      <c r="EM105" s="188"/>
      <c r="EN105" s="188"/>
      <c r="EO105" s="188"/>
      <c r="EP105" s="188"/>
      <c r="EQ105" s="188"/>
      <c r="ER105" s="188"/>
      <c r="ES105" s="188"/>
      <c r="ET105" s="187"/>
      <c r="EU105" s="187"/>
      <c r="EV105" s="187"/>
      <c r="EW105" s="187"/>
      <c r="EX105" s="187"/>
      <c r="EY105" s="187"/>
      <c r="EZ105" s="187"/>
      <c r="FA105" s="187"/>
      <c r="FB105" s="187"/>
      <c r="FC105" s="187"/>
      <c r="FD105" s="187"/>
      <c r="FE105" s="187"/>
      <c r="FF105" s="187"/>
    </row>
    <row r="106" spans="2:162" s="1" customFormat="1" ht="30" customHeight="1" x14ac:dyDescent="0.25">
      <c r="B106" s="277">
        <v>104</v>
      </c>
      <c r="C106" s="278">
        <v>43556</v>
      </c>
      <c r="D106" s="279" t="s">
        <v>204</v>
      </c>
      <c r="E106" s="279" t="s">
        <v>49</v>
      </c>
      <c r="F106" s="299" t="s">
        <v>284</v>
      </c>
      <c r="G106" s="287" t="s">
        <v>209</v>
      </c>
      <c r="H106" s="241" t="s">
        <v>213</v>
      </c>
      <c r="I106" s="280" t="s">
        <v>56</v>
      </c>
      <c r="J106" s="281" t="s">
        <v>333</v>
      </c>
      <c r="K106" s="280" t="s">
        <v>219</v>
      </c>
      <c r="L106" s="282">
        <v>6</v>
      </c>
      <c r="M106" s="283">
        <v>6</v>
      </c>
      <c r="N106" s="283">
        <v>6</v>
      </c>
      <c r="O106" s="284" t="s">
        <v>276</v>
      </c>
      <c r="P106" s="284" t="s">
        <v>276</v>
      </c>
      <c r="Q106" s="285">
        <v>5</v>
      </c>
      <c r="R106" s="282">
        <v>5</v>
      </c>
      <c r="S106" s="284">
        <v>5</v>
      </c>
      <c r="T106" s="283">
        <v>3</v>
      </c>
      <c r="U106" s="283">
        <v>3</v>
      </c>
      <c r="V106" s="286">
        <v>2</v>
      </c>
      <c r="W106" s="282">
        <v>5</v>
      </c>
      <c r="X106" s="283">
        <v>5</v>
      </c>
      <c r="Y106" s="283">
        <v>5</v>
      </c>
      <c r="Z106" s="284">
        <v>5</v>
      </c>
      <c r="AA106" s="283">
        <v>5</v>
      </c>
      <c r="AB106" s="283">
        <v>5</v>
      </c>
      <c r="AC106" s="286">
        <v>5</v>
      </c>
      <c r="AD106" s="282">
        <v>5</v>
      </c>
      <c r="AE106" s="286">
        <v>5</v>
      </c>
      <c r="AF106" s="282">
        <v>5</v>
      </c>
      <c r="AG106" s="283">
        <v>6</v>
      </c>
      <c r="AH106" s="283">
        <v>6</v>
      </c>
      <c r="AI106" s="284">
        <v>5</v>
      </c>
      <c r="AJ106" s="284" t="s">
        <v>276</v>
      </c>
      <c r="AK106" s="284">
        <v>5</v>
      </c>
      <c r="AL106" s="283">
        <v>5</v>
      </c>
      <c r="AM106" s="285">
        <v>5</v>
      </c>
      <c r="AN106" s="188"/>
      <c r="AO106" s="213"/>
      <c r="AP106" s="188"/>
      <c r="AQ106" s="214"/>
      <c r="AR106" s="214"/>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8"/>
      <c r="BX106" s="188"/>
      <c r="BY106" s="188"/>
      <c r="BZ106" s="188"/>
      <c r="CA106" s="188"/>
      <c r="CB106" s="211"/>
      <c r="CC106" s="188"/>
      <c r="CD106" s="188"/>
      <c r="CE106" s="188"/>
      <c r="CF106" s="188"/>
      <c r="CG106" s="188"/>
      <c r="CH106" s="188"/>
      <c r="CI106" s="188"/>
      <c r="CJ106" s="188"/>
      <c r="CK106" s="188"/>
      <c r="CL106" s="188"/>
      <c r="CM106" s="188"/>
      <c r="CN106" s="188"/>
      <c r="CO106" s="188"/>
      <c r="CP106" s="188"/>
      <c r="CQ106" s="188"/>
      <c r="CR106" s="188"/>
      <c r="CS106" s="188"/>
      <c r="CT106" s="188"/>
      <c r="CU106" s="188"/>
      <c r="CV106" s="188"/>
      <c r="CW106" s="188"/>
      <c r="CX106" s="188"/>
      <c r="CY106" s="188"/>
      <c r="CZ106" s="188"/>
      <c r="DA106" s="188"/>
      <c r="DB106" s="188"/>
      <c r="DC106" s="188"/>
      <c r="DD106" s="188"/>
      <c r="DE106" s="188"/>
      <c r="DF106" s="188"/>
      <c r="DG106" s="188"/>
      <c r="DH106" s="188"/>
      <c r="DI106" s="188"/>
      <c r="DJ106" s="215"/>
      <c r="DK106" s="188"/>
      <c r="DL106" s="188"/>
      <c r="DM106" s="188"/>
      <c r="DN106" s="188"/>
      <c r="DO106" s="188"/>
      <c r="DP106" s="188"/>
      <c r="DQ106" s="188"/>
      <c r="DR106" s="188"/>
      <c r="DS106" s="188"/>
      <c r="DT106" s="188"/>
      <c r="DU106" s="188"/>
      <c r="DV106" s="188"/>
      <c r="DW106" s="188"/>
      <c r="DX106" s="188"/>
      <c r="DY106" s="188"/>
      <c r="DZ106" s="188"/>
      <c r="EA106" s="188"/>
      <c r="EB106" s="188"/>
      <c r="EC106" s="188"/>
      <c r="ED106" s="188"/>
      <c r="EE106" s="188"/>
      <c r="EF106" s="188"/>
      <c r="EG106" s="188"/>
      <c r="EH106" s="188"/>
      <c r="EI106" s="188"/>
      <c r="EJ106" s="188"/>
      <c r="EK106" s="188"/>
      <c r="EL106" s="188"/>
      <c r="EM106" s="188"/>
      <c r="EN106" s="188"/>
      <c r="EO106" s="188"/>
      <c r="EP106" s="188"/>
      <c r="EQ106" s="188"/>
      <c r="ER106" s="188"/>
      <c r="ES106" s="188"/>
      <c r="ET106" s="187"/>
      <c r="EU106" s="187"/>
      <c r="EV106" s="187"/>
      <c r="EW106" s="187"/>
      <c r="EX106" s="187"/>
      <c r="EY106" s="187"/>
      <c r="EZ106" s="187"/>
      <c r="FA106" s="187"/>
      <c r="FB106" s="187"/>
      <c r="FC106" s="187"/>
      <c r="FD106" s="187"/>
      <c r="FE106" s="187"/>
      <c r="FF106" s="187"/>
    </row>
    <row r="107" spans="2:162" s="1" customFormat="1" ht="30" customHeight="1" x14ac:dyDescent="0.25">
      <c r="B107" s="277">
        <v>105</v>
      </c>
      <c r="C107" s="278">
        <v>43556</v>
      </c>
      <c r="D107" s="279" t="s">
        <v>204</v>
      </c>
      <c r="E107" s="279" t="s">
        <v>49</v>
      </c>
      <c r="F107" s="299" t="s">
        <v>282</v>
      </c>
      <c r="G107" s="287" t="s">
        <v>45</v>
      </c>
      <c r="H107" s="241" t="s">
        <v>214</v>
      </c>
      <c r="I107" s="280" t="s">
        <v>58</v>
      </c>
      <c r="J107" s="281" t="s">
        <v>323</v>
      </c>
      <c r="K107" s="280" t="s">
        <v>219</v>
      </c>
      <c r="L107" s="282">
        <v>4</v>
      </c>
      <c r="M107" s="283">
        <v>4</v>
      </c>
      <c r="N107" s="283">
        <v>4</v>
      </c>
      <c r="O107" s="284">
        <v>5</v>
      </c>
      <c r="P107" s="284">
        <v>5</v>
      </c>
      <c r="Q107" s="285" t="s">
        <v>276</v>
      </c>
      <c r="R107" s="282">
        <v>4</v>
      </c>
      <c r="S107" s="284">
        <v>5</v>
      </c>
      <c r="T107" s="283">
        <v>4</v>
      </c>
      <c r="U107" s="283">
        <v>4</v>
      </c>
      <c r="V107" s="286">
        <v>4</v>
      </c>
      <c r="W107" s="282">
        <v>4</v>
      </c>
      <c r="X107" s="283">
        <v>5</v>
      </c>
      <c r="Y107" s="283">
        <v>5</v>
      </c>
      <c r="Z107" s="284">
        <v>5</v>
      </c>
      <c r="AA107" s="283">
        <v>4</v>
      </c>
      <c r="AB107" s="283">
        <v>4</v>
      </c>
      <c r="AC107" s="286">
        <v>4</v>
      </c>
      <c r="AD107" s="282">
        <v>4</v>
      </c>
      <c r="AE107" s="286">
        <v>4</v>
      </c>
      <c r="AF107" s="282">
        <v>5</v>
      </c>
      <c r="AG107" s="283">
        <v>5</v>
      </c>
      <c r="AH107" s="283">
        <v>4</v>
      </c>
      <c r="AI107" s="284" t="s">
        <v>276</v>
      </c>
      <c r="AJ107" s="284" t="s">
        <v>276</v>
      </c>
      <c r="AK107" s="284" t="s">
        <v>276</v>
      </c>
      <c r="AL107" s="283">
        <v>4</v>
      </c>
      <c r="AM107" s="285">
        <v>5</v>
      </c>
      <c r="AN107" s="188"/>
      <c r="AO107" s="187"/>
      <c r="AP107" s="486"/>
      <c r="AQ107" s="187"/>
      <c r="AR107" s="187"/>
      <c r="AS107" s="187"/>
      <c r="AT107" s="187"/>
      <c r="AU107" s="187"/>
      <c r="AV107" s="187"/>
      <c r="AW107" s="187"/>
      <c r="AX107" s="187"/>
      <c r="AY107" s="187"/>
      <c r="AZ107" s="187"/>
      <c r="BA107" s="187"/>
      <c r="BB107" s="187"/>
      <c r="BC107" s="187"/>
      <c r="BD107" s="187"/>
      <c r="BE107" s="187"/>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211"/>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215"/>
      <c r="DK107" s="188"/>
      <c r="DL107" s="188"/>
      <c r="DM107" s="188"/>
      <c r="DN107" s="188"/>
      <c r="DO107" s="188"/>
      <c r="DP107" s="188"/>
      <c r="DQ107" s="188"/>
      <c r="DR107" s="188"/>
      <c r="DS107" s="188"/>
      <c r="DT107" s="188"/>
      <c r="DU107" s="188"/>
      <c r="DV107" s="188"/>
      <c r="DW107" s="188"/>
      <c r="DX107" s="188"/>
      <c r="DY107" s="188"/>
      <c r="DZ107" s="188"/>
      <c r="EA107" s="188"/>
      <c r="EB107" s="188"/>
      <c r="EC107" s="188"/>
      <c r="ED107" s="188"/>
      <c r="EE107" s="188"/>
      <c r="EF107" s="188"/>
      <c r="EG107" s="188"/>
      <c r="EH107" s="188"/>
      <c r="EI107" s="188"/>
      <c r="EJ107" s="188"/>
      <c r="EK107" s="188"/>
      <c r="EL107" s="188"/>
      <c r="EM107" s="188"/>
      <c r="EN107" s="188"/>
      <c r="EO107" s="188"/>
      <c r="EP107" s="188"/>
      <c r="EQ107" s="188"/>
      <c r="ER107" s="188"/>
      <c r="ES107" s="188"/>
      <c r="ET107" s="187"/>
      <c r="EU107" s="187"/>
      <c r="EV107" s="187"/>
      <c r="EW107" s="187"/>
      <c r="EX107" s="187"/>
      <c r="EY107" s="187"/>
      <c r="EZ107" s="187"/>
      <c r="FA107" s="187"/>
      <c r="FB107" s="187"/>
      <c r="FC107" s="187"/>
      <c r="FD107" s="187"/>
      <c r="FE107" s="187"/>
      <c r="FF107" s="187"/>
    </row>
    <row r="108" spans="2:162" s="1" customFormat="1" ht="30" customHeight="1" x14ac:dyDescent="0.25">
      <c r="B108" s="277">
        <v>106</v>
      </c>
      <c r="C108" s="278">
        <v>43556</v>
      </c>
      <c r="D108" s="279" t="s">
        <v>204</v>
      </c>
      <c r="E108" s="279" t="s">
        <v>48</v>
      </c>
      <c r="F108" s="299" t="s">
        <v>25</v>
      </c>
      <c r="G108" s="264" t="s">
        <v>140</v>
      </c>
      <c r="H108" s="241" t="s">
        <v>213</v>
      </c>
      <c r="I108" s="280" t="s">
        <v>69</v>
      </c>
      <c r="J108" s="281" t="s">
        <v>345</v>
      </c>
      <c r="K108" s="280" t="s">
        <v>220</v>
      </c>
      <c r="L108" s="282">
        <v>3</v>
      </c>
      <c r="M108" s="283">
        <v>3</v>
      </c>
      <c r="N108" s="283">
        <v>3</v>
      </c>
      <c r="O108" s="284">
        <v>1</v>
      </c>
      <c r="P108" s="284">
        <v>1</v>
      </c>
      <c r="Q108" s="285">
        <v>1</v>
      </c>
      <c r="R108" s="282">
        <v>5</v>
      </c>
      <c r="S108" s="284">
        <v>1</v>
      </c>
      <c r="T108" s="283">
        <v>4</v>
      </c>
      <c r="U108" s="283">
        <v>5</v>
      </c>
      <c r="V108" s="286">
        <v>5</v>
      </c>
      <c r="W108" s="282">
        <v>6</v>
      </c>
      <c r="X108" s="283">
        <v>2</v>
      </c>
      <c r="Y108" s="283">
        <v>2</v>
      </c>
      <c r="Z108" s="284">
        <v>1</v>
      </c>
      <c r="AA108" s="283">
        <v>4</v>
      </c>
      <c r="AB108" s="283">
        <v>3</v>
      </c>
      <c r="AC108" s="286">
        <v>3</v>
      </c>
      <c r="AD108" s="282">
        <v>3</v>
      </c>
      <c r="AE108" s="286">
        <v>3</v>
      </c>
      <c r="AF108" s="282">
        <v>2</v>
      </c>
      <c r="AG108" s="283">
        <v>2</v>
      </c>
      <c r="AH108" s="283">
        <v>4</v>
      </c>
      <c r="AI108" s="284">
        <v>5</v>
      </c>
      <c r="AJ108" s="284">
        <v>1</v>
      </c>
      <c r="AK108" s="284">
        <v>1</v>
      </c>
      <c r="AL108" s="283">
        <v>3</v>
      </c>
      <c r="AM108" s="285">
        <v>1</v>
      </c>
      <c r="AN108" s="188"/>
      <c r="AO108" s="187"/>
      <c r="AP108" s="188"/>
      <c r="AQ108" s="187"/>
      <c r="AR108" s="187"/>
      <c r="AS108" s="187"/>
      <c r="AT108" s="187"/>
      <c r="AU108" s="187"/>
      <c r="AV108" s="187"/>
      <c r="AW108" s="187"/>
      <c r="AX108" s="187"/>
      <c r="AY108" s="187"/>
      <c r="AZ108" s="187"/>
      <c r="BA108" s="187"/>
      <c r="BB108" s="187"/>
      <c r="BC108" s="187"/>
      <c r="BD108" s="187"/>
      <c r="BE108" s="187"/>
      <c r="BF108" s="187"/>
      <c r="BG108" s="187"/>
      <c r="BH108" s="187"/>
      <c r="BI108" s="187"/>
      <c r="BJ108" s="187"/>
      <c r="BK108" s="187"/>
      <c r="BL108" s="187"/>
      <c r="BM108" s="187"/>
      <c r="BN108" s="187"/>
      <c r="BO108" s="187"/>
      <c r="BP108" s="187"/>
      <c r="BQ108" s="187"/>
      <c r="BR108" s="187"/>
      <c r="BS108" s="188"/>
      <c r="BT108" s="188"/>
      <c r="BU108" s="188"/>
      <c r="BV108" s="188"/>
      <c r="BW108" s="188"/>
      <c r="BX108" s="188"/>
      <c r="BY108" s="188"/>
      <c r="BZ108" s="188"/>
      <c r="CA108" s="188"/>
      <c r="CB108" s="211"/>
      <c r="CC108" s="188"/>
      <c r="CD108" s="188"/>
      <c r="CE108" s="188"/>
      <c r="CF108" s="188"/>
      <c r="CG108" s="188"/>
      <c r="CH108" s="188"/>
      <c r="CI108" s="188"/>
      <c r="CJ108" s="188"/>
      <c r="CK108" s="188"/>
      <c r="CL108" s="188"/>
      <c r="CM108" s="188"/>
      <c r="CN108" s="188"/>
      <c r="CO108" s="188"/>
      <c r="CP108" s="188"/>
      <c r="CQ108" s="188"/>
      <c r="CR108" s="188"/>
      <c r="CS108" s="188"/>
      <c r="CT108" s="188"/>
      <c r="CU108" s="188"/>
      <c r="CV108" s="188"/>
      <c r="CW108" s="188"/>
      <c r="CX108" s="188"/>
      <c r="CY108" s="188"/>
      <c r="CZ108" s="188"/>
      <c r="DA108" s="188"/>
      <c r="DB108" s="188"/>
      <c r="DC108" s="188"/>
      <c r="DD108" s="188"/>
      <c r="DE108" s="188"/>
      <c r="DF108" s="188"/>
      <c r="DG108" s="188"/>
      <c r="DH108" s="188"/>
      <c r="DI108" s="188"/>
      <c r="DJ108" s="215"/>
      <c r="DK108" s="188"/>
      <c r="DL108" s="188"/>
      <c r="DM108" s="188"/>
      <c r="DN108" s="188"/>
      <c r="DO108" s="188"/>
      <c r="DP108" s="188"/>
      <c r="DQ108" s="188"/>
      <c r="DR108" s="188"/>
      <c r="DS108" s="188"/>
      <c r="DT108" s="188"/>
      <c r="DU108" s="188"/>
      <c r="DV108" s="188"/>
      <c r="DW108" s="188"/>
      <c r="DX108" s="188"/>
      <c r="DY108" s="188"/>
      <c r="DZ108" s="188"/>
      <c r="EA108" s="188"/>
      <c r="EB108" s="188"/>
      <c r="EC108" s="188"/>
      <c r="ED108" s="188"/>
      <c r="EE108" s="188"/>
      <c r="EF108" s="188"/>
      <c r="EG108" s="188"/>
      <c r="EH108" s="188"/>
      <c r="EI108" s="188"/>
      <c r="EJ108" s="188"/>
      <c r="EK108" s="188"/>
      <c r="EL108" s="188"/>
      <c r="EM108" s="188"/>
      <c r="EN108" s="188"/>
      <c r="EO108" s="188"/>
      <c r="EP108" s="188"/>
      <c r="EQ108" s="188"/>
      <c r="ER108" s="188"/>
      <c r="ES108" s="188"/>
      <c r="ET108" s="187"/>
      <c r="EU108" s="187"/>
      <c r="EV108" s="187"/>
      <c r="EW108" s="187"/>
      <c r="EX108" s="187"/>
      <c r="EY108" s="187"/>
      <c r="EZ108" s="187"/>
      <c r="FA108" s="187"/>
      <c r="FB108" s="187"/>
      <c r="FC108" s="187"/>
      <c r="FD108" s="187"/>
      <c r="FE108" s="187"/>
      <c r="FF108" s="187"/>
    </row>
    <row r="109" spans="2:162" s="1" customFormat="1" ht="30" customHeight="1" x14ac:dyDescent="0.25">
      <c r="B109" s="277">
        <v>107</v>
      </c>
      <c r="C109" s="278">
        <v>43556</v>
      </c>
      <c r="D109" s="279"/>
      <c r="E109" s="279" t="s">
        <v>48</v>
      </c>
      <c r="F109" s="299" t="s">
        <v>25</v>
      </c>
      <c r="G109" s="264" t="s">
        <v>140</v>
      </c>
      <c r="H109" s="288" t="s">
        <v>213</v>
      </c>
      <c r="I109" s="280" t="s">
        <v>77</v>
      </c>
      <c r="J109" s="281" t="s">
        <v>338</v>
      </c>
      <c r="K109" s="280" t="s">
        <v>220</v>
      </c>
      <c r="L109" s="282">
        <v>2</v>
      </c>
      <c r="M109" s="283">
        <v>2</v>
      </c>
      <c r="N109" s="283">
        <v>2</v>
      </c>
      <c r="O109" s="284">
        <v>5</v>
      </c>
      <c r="P109" s="284">
        <v>1</v>
      </c>
      <c r="Q109" s="285">
        <v>1</v>
      </c>
      <c r="R109" s="282">
        <v>4</v>
      </c>
      <c r="S109" s="284">
        <v>5</v>
      </c>
      <c r="T109" s="283">
        <v>3</v>
      </c>
      <c r="U109" s="283">
        <v>3</v>
      </c>
      <c r="V109" s="286">
        <v>2</v>
      </c>
      <c r="W109" s="282">
        <v>2</v>
      </c>
      <c r="X109" s="283">
        <v>5</v>
      </c>
      <c r="Y109" s="283">
        <v>5</v>
      </c>
      <c r="Z109" s="284">
        <v>1</v>
      </c>
      <c r="AA109" s="283">
        <v>4</v>
      </c>
      <c r="AB109" s="283">
        <v>3</v>
      </c>
      <c r="AC109" s="286">
        <v>3</v>
      </c>
      <c r="AD109" s="282">
        <v>3</v>
      </c>
      <c r="AE109" s="286">
        <v>5</v>
      </c>
      <c r="AF109" s="282">
        <v>4</v>
      </c>
      <c r="AG109" s="283">
        <v>5</v>
      </c>
      <c r="AH109" s="283">
        <v>3</v>
      </c>
      <c r="AI109" s="284">
        <v>5</v>
      </c>
      <c r="AJ109" s="284">
        <v>5</v>
      </c>
      <c r="AK109" s="284">
        <v>5</v>
      </c>
      <c r="AL109" s="283">
        <v>3</v>
      </c>
      <c r="AM109" s="285">
        <v>1</v>
      </c>
      <c r="AN109" s="188"/>
      <c r="AO109" s="187"/>
      <c r="AP109" s="188"/>
      <c r="AQ109" s="187"/>
      <c r="AR109" s="187"/>
      <c r="AS109" s="187"/>
      <c r="AT109" s="187"/>
      <c r="AU109" s="187"/>
      <c r="AV109" s="187"/>
      <c r="AW109" s="187"/>
      <c r="AX109" s="187"/>
      <c r="AY109" s="187"/>
      <c r="AZ109" s="187"/>
      <c r="BA109" s="187"/>
      <c r="BB109" s="187"/>
      <c r="BC109" s="187"/>
      <c r="BD109" s="187"/>
      <c r="BE109" s="187"/>
      <c r="BF109" s="187"/>
      <c r="BG109" s="187"/>
      <c r="BH109" s="187"/>
      <c r="BI109" s="187"/>
      <c r="BJ109" s="187"/>
      <c r="BK109" s="187"/>
      <c r="BL109" s="187"/>
      <c r="BM109" s="187"/>
      <c r="BN109" s="187"/>
      <c r="BO109" s="187"/>
      <c r="BP109" s="187"/>
      <c r="BQ109" s="187"/>
      <c r="BR109" s="187"/>
      <c r="BS109" s="188"/>
      <c r="BT109" s="188"/>
      <c r="BU109" s="188"/>
      <c r="BV109" s="188"/>
      <c r="BW109" s="188"/>
      <c r="BX109" s="188"/>
      <c r="BY109" s="188"/>
      <c r="BZ109" s="188"/>
      <c r="CA109" s="188"/>
      <c r="CB109" s="211"/>
      <c r="CC109" s="188"/>
      <c r="CD109" s="188"/>
      <c r="CE109" s="188"/>
      <c r="CF109" s="188"/>
      <c r="CG109" s="188"/>
      <c r="CH109" s="188"/>
      <c r="CI109" s="188"/>
      <c r="CJ109" s="188"/>
      <c r="CK109" s="188"/>
      <c r="CL109" s="188"/>
      <c r="CM109" s="188"/>
      <c r="CN109" s="188"/>
      <c r="CO109" s="188"/>
      <c r="CP109" s="188"/>
      <c r="CQ109" s="188"/>
      <c r="CR109" s="188"/>
      <c r="CS109" s="188"/>
      <c r="CT109" s="188"/>
      <c r="CU109" s="188"/>
      <c r="CV109" s="188"/>
      <c r="CW109" s="188"/>
      <c r="CX109" s="188"/>
      <c r="CY109" s="188"/>
      <c r="CZ109" s="188"/>
      <c r="DA109" s="188"/>
      <c r="DB109" s="188"/>
      <c r="DC109" s="188"/>
      <c r="DD109" s="188"/>
      <c r="DE109" s="188"/>
      <c r="DF109" s="188"/>
      <c r="DG109" s="188"/>
      <c r="DH109" s="188"/>
      <c r="DI109" s="188"/>
      <c r="DJ109" s="215"/>
      <c r="DK109" s="188"/>
      <c r="DL109" s="188"/>
      <c r="DM109" s="188"/>
      <c r="DN109" s="188"/>
      <c r="DO109" s="188"/>
      <c r="DP109" s="188"/>
      <c r="DQ109" s="188"/>
      <c r="DR109" s="188"/>
      <c r="DS109" s="188"/>
      <c r="DT109" s="188"/>
      <c r="DU109" s="188"/>
      <c r="DV109" s="188"/>
      <c r="DW109" s="188"/>
      <c r="DX109" s="188"/>
      <c r="DY109" s="188"/>
      <c r="DZ109" s="188"/>
      <c r="EA109" s="188"/>
      <c r="EB109" s="188"/>
      <c r="EC109" s="188"/>
      <c r="ED109" s="188"/>
      <c r="EE109" s="188"/>
      <c r="EF109" s="188"/>
      <c r="EG109" s="188"/>
      <c r="EH109" s="188"/>
      <c r="EI109" s="188"/>
      <c r="EJ109" s="188"/>
      <c r="EK109" s="188"/>
      <c r="EL109" s="188"/>
      <c r="EM109" s="188"/>
      <c r="EN109" s="188"/>
      <c r="EO109" s="188"/>
      <c r="EP109" s="188"/>
      <c r="EQ109" s="188"/>
      <c r="ER109" s="188"/>
      <c r="ES109" s="188"/>
      <c r="ET109" s="187"/>
      <c r="EU109" s="187"/>
      <c r="EV109" s="187"/>
      <c r="EW109" s="187"/>
      <c r="EX109" s="187"/>
      <c r="EY109" s="187"/>
      <c r="EZ109" s="187"/>
      <c r="FA109" s="187"/>
      <c r="FB109" s="187"/>
      <c r="FC109" s="187"/>
      <c r="FD109" s="187"/>
      <c r="FE109" s="187"/>
      <c r="FF109" s="187"/>
    </row>
    <row r="110" spans="2:162" s="1" customFormat="1" ht="30" customHeight="1" x14ac:dyDescent="0.25">
      <c r="B110" s="277">
        <v>108</v>
      </c>
      <c r="C110" s="278">
        <v>43556</v>
      </c>
      <c r="D110" s="279" t="s">
        <v>205</v>
      </c>
      <c r="E110" s="279" t="s">
        <v>48</v>
      </c>
      <c r="F110" s="299" t="s">
        <v>210</v>
      </c>
      <c r="G110" s="287" t="s">
        <v>46</v>
      </c>
      <c r="H110" s="241" t="s">
        <v>214</v>
      </c>
      <c r="I110" s="280" t="e">
        <v>#N/A</v>
      </c>
      <c r="J110" s="281" t="e">
        <v>#N/A</v>
      </c>
      <c r="K110" s="280" t="s">
        <v>220</v>
      </c>
      <c r="L110" s="282">
        <v>4</v>
      </c>
      <c r="M110" s="283">
        <v>4</v>
      </c>
      <c r="N110" s="283">
        <v>4</v>
      </c>
      <c r="O110" s="284" t="s">
        <v>276</v>
      </c>
      <c r="P110" s="284" t="s">
        <v>276</v>
      </c>
      <c r="Q110" s="285" t="s">
        <v>276</v>
      </c>
      <c r="R110" s="282">
        <v>5</v>
      </c>
      <c r="S110" s="284">
        <v>1</v>
      </c>
      <c r="T110" s="283">
        <v>4</v>
      </c>
      <c r="U110" s="283">
        <v>4</v>
      </c>
      <c r="V110" s="286">
        <v>5</v>
      </c>
      <c r="W110" s="282">
        <v>5</v>
      </c>
      <c r="X110" s="283">
        <v>5</v>
      </c>
      <c r="Y110" s="283">
        <v>5</v>
      </c>
      <c r="Z110" s="284" t="s">
        <v>276</v>
      </c>
      <c r="AA110" s="283">
        <v>5</v>
      </c>
      <c r="AB110" s="283">
        <v>4</v>
      </c>
      <c r="AC110" s="286">
        <v>6</v>
      </c>
      <c r="AD110" s="282">
        <v>6</v>
      </c>
      <c r="AE110" s="286">
        <v>6</v>
      </c>
      <c r="AF110" s="282">
        <v>3</v>
      </c>
      <c r="AG110" s="283">
        <v>3</v>
      </c>
      <c r="AH110" s="283">
        <v>3</v>
      </c>
      <c r="AI110" s="284">
        <v>5</v>
      </c>
      <c r="AJ110" s="284" t="s">
        <v>276</v>
      </c>
      <c r="AK110" s="284">
        <v>1</v>
      </c>
      <c r="AL110" s="283">
        <v>4</v>
      </c>
      <c r="AM110" s="285">
        <v>5</v>
      </c>
      <c r="AN110" s="188"/>
      <c r="AO110" s="187"/>
      <c r="AP110" s="188"/>
      <c r="AQ110" s="187"/>
      <c r="AR110" s="187"/>
      <c r="AS110" s="187"/>
      <c r="AT110" s="187"/>
      <c r="AU110" s="187"/>
      <c r="AV110" s="187"/>
      <c r="AW110" s="187"/>
      <c r="AX110" s="187"/>
      <c r="AY110" s="187"/>
      <c r="AZ110" s="187"/>
      <c r="BA110" s="187"/>
      <c r="BB110" s="187"/>
      <c r="BC110" s="187"/>
      <c r="BD110" s="187"/>
      <c r="BE110" s="187"/>
      <c r="BF110" s="187"/>
      <c r="BG110" s="187"/>
      <c r="BH110" s="187"/>
      <c r="BI110" s="187"/>
      <c r="BJ110" s="187"/>
      <c r="BK110" s="187"/>
      <c r="BL110" s="187"/>
      <c r="BM110" s="187"/>
      <c r="BN110" s="187"/>
      <c r="BO110" s="187"/>
      <c r="BP110" s="187"/>
      <c r="BQ110" s="187"/>
      <c r="BR110" s="187"/>
      <c r="BS110" s="188"/>
      <c r="BT110" s="188"/>
      <c r="BU110" s="188"/>
      <c r="BV110" s="188"/>
      <c r="BW110" s="188"/>
      <c r="BX110" s="188"/>
      <c r="BY110" s="188"/>
      <c r="BZ110" s="188"/>
      <c r="CA110" s="188"/>
      <c r="CB110" s="211"/>
      <c r="CC110" s="188"/>
      <c r="CD110" s="188"/>
      <c r="CE110" s="188"/>
      <c r="CF110" s="188"/>
      <c r="CG110" s="188"/>
      <c r="CH110" s="188"/>
      <c r="CI110" s="188"/>
      <c r="CJ110" s="188"/>
      <c r="CK110" s="188"/>
      <c r="CL110" s="188"/>
      <c r="CM110" s="188"/>
      <c r="CN110" s="188"/>
      <c r="CO110" s="188"/>
      <c r="CP110" s="188"/>
      <c r="CQ110" s="188"/>
      <c r="CR110" s="188"/>
      <c r="CS110" s="188"/>
      <c r="CT110" s="188"/>
      <c r="CU110" s="188"/>
      <c r="CV110" s="188"/>
      <c r="CW110" s="188"/>
      <c r="CX110" s="188"/>
      <c r="CY110" s="188"/>
      <c r="CZ110" s="188"/>
      <c r="DA110" s="188"/>
      <c r="DB110" s="188"/>
      <c r="DC110" s="188"/>
      <c r="DD110" s="188"/>
      <c r="DE110" s="188"/>
      <c r="DF110" s="188"/>
      <c r="DG110" s="188"/>
      <c r="DH110" s="188"/>
      <c r="DI110" s="188"/>
      <c r="DJ110" s="215"/>
      <c r="DK110" s="188"/>
      <c r="DL110" s="188"/>
      <c r="DM110" s="188"/>
      <c r="DN110" s="188"/>
      <c r="DO110" s="188"/>
      <c r="DP110" s="188"/>
      <c r="DQ110" s="188"/>
      <c r="DR110" s="188"/>
      <c r="DS110" s="188"/>
      <c r="DT110" s="188"/>
      <c r="DU110" s="188"/>
      <c r="DV110" s="188"/>
      <c r="DW110" s="188"/>
      <c r="DX110" s="188"/>
      <c r="DY110" s="188"/>
      <c r="DZ110" s="188"/>
      <c r="EA110" s="188"/>
      <c r="EB110" s="188"/>
      <c r="EC110" s="188"/>
      <c r="ED110" s="188"/>
      <c r="EE110" s="188"/>
      <c r="EF110" s="188"/>
      <c r="EG110" s="188"/>
      <c r="EH110" s="188"/>
      <c r="EI110" s="188"/>
      <c r="EJ110" s="188"/>
      <c r="EK110" s="188"/>
      <c r="EL110" s="188"/>
      <c r="EM110" s="188"/>
      <c r="EN110" s="188"/>
      <c r="EO110" s="188"/>
      <c r="EP110" s="188"/>
      <c r="EQ110" s="188"/>
      <c r="ER110" s="188"/>
      <c r="ES110" s="188"/>
      <c r="ET110" s="187"/>
      <c r="EU110" s="187"/>
      <c r="EV110" s="187"/>
      <c r="EW110" s="187"/>
      <c r="EX110" s="187"/>
      <c r="EY110" s="187"/>
      <c r="EZ110" s="187"/>
      <c r="FA110" s="187"/>
      <c r="FB110" s="187"/>
      <c r="FC110" s="187"/>
      <c r="FD110" s="187"/>
      <c r="FE110" s="187"/>
      <c r="FF110" s="187"/>
    </row>
    <row r="111" spans="2:162" s="1" customFormat="1" ht="30" customHeight="1" x14ac:dyDescent="0.25">
      <c r="B111" s="277">
        <v>109</v>
      </c>
      <c r="C111" s="278">
        <v>43556</v>
      </c>
      <c r="D111" s="279" t="s">
        <v>204</v>
      </c>
      <c r="E111" s="279" t="s">
        <v>48</v>
      </c>
      <c r="F111" s="299" t="s">
        <v>25</v>
      </c>
      <c r="G111" s="264" t="s">
        <v>140</v>
      </c>
      <c r="H111" s="241" t="s">
        <v>213</v>
      </c>
      <c r="I111" s="280" t="s">
        <v>66</v>
      </c>
      <c r="J111" s="281" t="s">
        <v>340</v>
      </c>
      <c r="K111" s="280" t="s">
        <v>220</v>
      </c>
      <c r="L111" s="282">
        <v>4</v>
      </c>
      <c r="M111" s="283">
        <v>4</v>
      </c>
      <c r="N111" s="283">
        <v>3</v>
      </c>
      <c r="O111" s="284">
        <v>1</v>
      </c>
      <c r="P111" s="284">
        <v>1</v>
      </c>
      <c r="Q111" s="285">
        <v>1</v>
      </c>
      <c r="R111" s="282">
        <v>5</v>
      </c>
      <c r="S111" s="284">
        <v>5</v>
      </c>
      <c r="T111" s="283">
        <v>4</v>
      </c>
      <c r="U111" s="283">
        <v>4</v>
      </c>
      <c r="V111" s="286">
        <v>4</v>
      </c>
      <c r="W111" s="282">
        <v>5</v>
      </c>
      <c r="X111" s="283">
        <v>5</v>
      </c>
      <c r="Y111" s="283">
        <v>5</v>
      </c>
      <c r="Z111" s="284">
        <v>5</v>
      </c>
      <c r="AA111" s="283">
        <v>5</v>
      </c>
      <c r="AB111" s="283">
        <v>5</v>
      </c>
      <c r="AC111" s="286">
        <v>4</v>
      </c>
      <c r="AD111" s="282">
        <v>4</v>
      </c>
      <c r="AE111" s="286">
        <v>4</v>
      </c>
      <c r="AF111" s="282">
        <v>4</v>
      </c>
      <c r="AG111" s="283">
        <v>4</v>
      </c>
      <c r="AH111" s="283">
        <v>4</v>
      </c>
      <c r="AI111" s="284">
        <v>1</v>
      </c>
      <c r="AJ111" s="284">
        <v>1</v>
      </c>
      <c r="AK111" s="284" t="s">
        <v>276</v>
      </c>
      <c r="AL111" s="283">
        <v>4</v>
      </c>
      <c r="AM111" s="285" t="s">
        <v>276</v>
      </c>
      <c r="AN111" s="188"/>
      <c r="AO111" s="213"/>
      <c r="AP111" s="188"/>
      <c r="AQ111" s="214"/>
      <c r="AR111" s="214"/>
      <c r="AS111" s="188"/>
      <c r="AT111" s="188"/>
      <c r="AU111" s="188"/>
      <c r="AV111" s="188"/>
      <c r="AW111" s="188"/>
      <c r="AX111" s="188"/>
      <c r="AY111" s="188"/>
      <c r="AZ111" s="188"/>
      <c r="BA111" s="188"/>
      <c r="BB111" s="188"/>
      <c r="BC111" s="188"/>
      <c r="BD111" s="188"/>
      <c r="BE111" s="188"/>
      <c r="BF111" s="188"/>
      <c r="BG111" s="188"/>
      <c r="BH111" s="188"/>
      <c r="BI111" s="188"/>
      <c r="BJ111" s="188"/>
      <c r="BK111" s="188"/>
      <c r="BL111" s="188"/>
      <c r="BM111" s="188"/>
      <c r="BN111" s="188"/>
      <c r="BO111" s="188"/>
      <c r="BP111" s="188"/>
      <c r="BQ111" s="188"/>
      <c r="BR111" s="188"/>
      <c r="BS111" s="188"/>
      <c r="BT111" s="188"/>
      <c r="BU111" s="188"/>
      <c r="BV111" s="188"/>
      <c r="BW111" s="188"/>
      <c r="BX111" s="188"/>
      <c r="BY111" s="188"/>
      <c r="BZ111" s="188"/>
      <c r="CA111" s="188"/>
      <c r="CB111" s="211"/>
      <c r="CC111" s="188"/>
      <c r="CD111" s="188"/>
      <c r="CE111" s="188"/>
      <c r="CF111" s="188"/>
      <c r="CG111" s="188"/>
      <c r="CH111" s="188"/>
      <c r="CI111" s="188"/>
      <c r="CJ111" s="188"/>
      <c r="CK111" s="188"/>
      <c r="CL111" s="188"/>
      <c r="CM111" s="188"/>
      <c r="CN111" s="188"/>
      <c r="CO111" s="188"/>
      <c r="CP111" s="188"/>
      <c r="CQ111" s="188"/>
      <c r="CR111" s="188"/>
      <c r="CS111" s="188"/>
      <c r="CT111" s="188"/>
      <c r="CU111" s="188"/>
      <c r="CV111" s="188"/>
      <c r="CW111" s="188"/>
      <c r="CX111" s="188"/>
      <c r="CY111" s="188"/>
      <c r="CZ111" s="188"/>
      <c r="DA111" s="188"/>
      <c r="DB111" s="188"/>
      <c r="DC111" s="188"/>
      <c r="DD111" s="188"/>
      <c r="DE111" s="188"/>
      <c r="DF111" s="188"/>
      <c r="DG111" s="188"/>
      <c r="DH111" s="188"/>
      <c r="DI111" s="188"/>
      <c r="DJ111" s="215"/>
      <c r="DK111" s="188"/>
      <c r="DL111" s="188"/>
      <c r="DM111" s="188"/>
      <c r="DN111" s="188"/>
      <c r="DO111" s="188"/>
      <c r="DP111" s="188"/>
      <c r="DQ111" s="188"/>
      <c r="DR111" s="188"/>
      <c r="DS111" s="188"/>
      <c r="DT111" s="188"/>
      <c r="DU111" s="188"/>
      <c r="DV111" s="188"/>
      <c r="DW111" s="188"/>
      <c r="DX111" s="188"/>
      <c r="DY111" s="188"/>
      <c r="DZ111" s="188"/>
      <c r="EA111" s="188"/>
      <c r="EB111" s="188"/>
      <c r="EC111" s="188"/>
      <c r="ED111" s="188"/>
      <c r="EE111" s="188"/>
      <c r="EF111" s="188"/>
      <c r="EG111" s="188"/>
      <c r="EH111" s="188"/>
      <c r="EI111" s="188"/>
      <c r="EJ111" s="188"/>
      <c r="EK111" s="188"/>
      <c r="EL111" s="188"/>
      <c r="EM111" s="188"/>
      <c r="EN111" s="188"/>
      <c r="EO111" s="188"/>
      <c r="EP111" s="188"/>
      <c r="EQ111" s="188"/>
      <c r="ER111" s="188"/>
      <c r="ES111" s="188"/>
      <c r="ET111" s="187"/>
      <c r="EU111" s="187"/>
      <c r="EV111" s="187"/>
      <c r="EW111" s="187"/>
      <c r="EX111" s="187"/>
      <c r="EY111" s="187"/>
      <c r="EZ111" s="187"/>
      <c r="FA111" s="187"/>
      <c r="FB111" s="187"/>
      <c r="FC111" s="187"/>
      <c r="FD111" s="187"/>
      <c r="FE111" s="187"/>
      <c r="FF111" s="187"/>
    </row>
    <row r="112" spans="2:162" s="1" customFormat="1" ht="30" customHeight="1" x14ac:dyDescent="0.25">
      <c r="B112" s="277">
        <v>110</v>
      </c>
      <c r="C112" s="278">
        <v>43556</v>
      </c>
      <c r="D112" s="279" t="s">
        <v>204</v>
      </c>
      <c r="E112" s="279" t="s">
        <v>48</v>
      </c>
      <c r="F112" s="299" t="s">
        <v>25</v>
      </c>
      <c r="G112" s="264" t="s">
        <v>140</v>
      </c>
      <c r="H112" s="241" t="s">
        <v>214</v>
      </c>
      <c r="I112" s="280" t="s">
        <v>55</v>
      </c>
      <c r="J112" s="281" t="s">
        <v>341</v>
      </c>
      <c r="K112" s="280" t="s">
        <v>219</v>
      </c>
      <c r="L112" s="283">
        <v>4</v>
      </c>
      <c r="M112" s="283">
        <v>3</v>
      </c>
      <c r="N112" s="283">
        <v>3</v>
      </c>
      <c r="O112" s="284">
        <v>1</v>
      </c>
      <c r="P112" s="284">
        <v>1</v>
      </c>
      <c r="Q112" s="284">
        <v>1</v>
      </c>
      <c r="R112" s="283">
        <v>5</v>
      </c>
      <c r="S112" s="284">
        <v>1</v>
      </c>
      <c r="T112" s="283">
        <v>4</v>
      </c>
      <c r="U112" s="283">
        <v>4</v>
      </c>
      <c r="V112" s="283">
        <v>4</v>
      </c>
      <c r="W112" s="283">
        <v>5</v>
      </c>
      <c r="X112" s="283">
        <v>5</v>
      </c>
      <c r="Y112" s="283">
        <v>6</v>
      </c>
      <c r="Z112" s="284">
        <v>5</v>
      </c>
      <c r="AA112" s="283">
        <v>5</v>
      </c>
      <c r="AB112" s="283">
        <v>5</v>
      </c>
      <c r="AC112" s="283">
        <v>5</v>
      </c>
      <c r="AD112" s="283">
        <v>3</v>
      </c>
      <c r="AE112" s="283">
        <v>3</v>
      </c>
      <c r="AF112" s="283">
        <v>4</v>
      </c>
      <c r="AG112" s="283">
        <v>4</v>
      </c>
      <c r="AH112" s="283">
        <v>3</v>
      </c>
      <c r="AI112" s="284">
        <v>5</v>
      </c>
      <c r="AJ112" s="284">
        <v>5</v>
      </c>
      <c r="AK112" s="284">
        <v>5</v>
      </c>
      <c r="AL112" s="283">
        <v>4</v>
      </c>
      <c r="AM112" s="284">
        <v>5</v>
      </c>
      <c r="AN112" s="188"/>
      <c r="AO112" s="213"/>
      <c r="AP112" s="188"/>
      <c r="AQ112" s="214"/>
      <c r="AR112" s="214"/>
      <c r="AS112" s="188"/>
      <c r="AT112" s="188"/>
      <c r="AU112" s="188"/>
      <c r="AV112" s="188"/>
      <c r="AW112" s="188"/>
      <c r="AX112" s="188"/>
      <c r="AY112" s="188"/>
      <c r="AZ112" s="188"/>
      <c r="BA112" s="188"/>
      <c r="BB112" s="188"/>
      <c r="BC112" s="188"/>
      <c r="BD112" s="188"/>
      <c r="BE112" s="188"/>
      <c r="BF112" s="188"/>
      <c r="BG112" s="188"/>
      <c r="BH112" s="188"/>
      <c r="BI112" s="188"/>
      <c r="BJ112" s="188"/>
      <c r="BK112" s="188"/>
      <c r="BL112" s="188"/>
      <c r="BM112" s="188"/>
      <c r="BN112" s="188"/>
      <c r="BO112" s="188"/>
      <c r="BP112" s="188"/>
      <c r="BQ112" s="188"/>
      <c r="BR112" s="188"/>
      <c r="BS112" s="188"/>
      <c r="BT112" s="188"/>
      <c r="BU112" s="188"/>
      <c r="BV112" s="188"/>
      <c r="BW112" s="188"/>
      <c r="BX112" s="188"/>
      <c r="BY112" s="188"/>
      <c r="BZ112" s="188"/>
      <c r="CA112" s="188"/>
      <c r="CB112" s="211"/>
      <c r="CC112" s="188"/>
      <c r="CD112" s="188"/>
      <c r="CE112" s="188"/>
      <c r="CF112" s="188"/>
      <c r="CG112" s="188"/>
      <c r="CH112" s="188"/>
      <c r="CI112" s="188"/>
      <c r="CJ112" s="188"/>
      <c r="CK112" s="188"/>
      <c r="CL112" s="188"/>
      <c r="CM112" s="188"/>
      <c r="CN112" s="188"/>
      <c r="CO112" s="188"/>
      <c r="CP112" s="188"/>
      <c r="CQ112" s="188"/>
      <c r="CR112" s="188"/>
      <c r="CS112" s="188"/>
      <c r="CT112" s="188"/>
      <c r="CU112" s="188"/>
      <c r="CV112" s="188"/>
      <c r="CW112" s="188"/>
      <c r="CX112" s="188"/>
      <c r="CY112" s="188"/>
      <c r="CZ112" s="188"/>
      <c r="DA112" s="188"/>
      <c r="DB112" s="188"/>
      <c r="DC112" s="188"/>
      <c r="DD112" s="188"/>
      <c r="DE112" s="188"/>
      <c r="DF112" s="188"/>
      <c r="DG112" s="188"/>
      <c r="DH112" s="188"/>
      <c r="DI112" s="188"/>
      <c r="DJ112" s="215"/>
      <c r="DK112" s="188"/>
      <c r="DL112" s="188"/>
      <c r="DM112" s="188"/>
      <c r="DN112" s="188"/>
      <c r="DO112" s="188"/>
      <c r="DP112" s="188"/>
      <c r="DQ112" s="188"/>
      <c r="DR112" s="188"/>
      <c r="DS112" s="188"/>
      <c r="DT112" s="188"/>
      <c r="DU112" s="188"/>
      <c r="DV112" s="188"/>
      <c r="DW112" s="188"/>
      <c r="DX112" s="188"/>
      <c r="DY112" s="188"/>
      <c r="DZ112" s="188"/>
      <c r="EA112" s="188"/>
      <c r="EB112" s="188"/>
      <c r="EC112" s="188"/>
      <c r="ED112" s="188"/>
      <c r="EE112" s="188"/>
      <c r="EF112" s="188"/>
      <c r="EG112" s="188"/>
      <c r="EH112" s="188"/>
      <c r="EI112" s="188"/>
      <c r="EJ112" s="188"/>
      <c r="EK112" s="188"/>
      <c r="EL112" s="188"/>
      <c r="EM112" s="188"/>
      <c r="EN112" s="188"/>
      <c r="EO112" s="188"/>
      <c r="EP112" s="188"/>
      <c r="EQ112" s="188"/>
      <c r="ER112" s="188"/>
      <c r="ES112" s="188"/>
      <c r="ET112" s="187"/>
      <c r="EU112" s="187"/>
      <c r="EV112" s="187"/>
      <c r="EW112" s="187"/>
      <c r="EX112" s="187"/>
      <c r="EY112" s="187"/>
      <c r="EZ112" s="187"/>
      <c r="FA112" s="187"/>
      <c r="FB112" s="187"/>
      <c r="FC112" s="187"/>
      <c r="FD112" s="187"/>
      <c r="FE112" s="187"/>
      <c r="FF112" s="187"/>
    </row>
    <row r="113" spans="2:162" s="1" customFormat="1" ht="30" customHeight="1" x14ac:dyDescent="0.25">
      <c r="B113" s="277">
        <v>111</v>
      </c>
      <c r="C113" s="278">
        <v>43556</v>
      </c>
      <c r="D113" s="279" t="s">
        <v>206</v>
      </c>
      <c r="E113" s="279" t="s">
        <v>48</v>
      </c>
      <c r="F113" s="299" t="s">
        <v>294</v>
      </c>
      <c r="G113" s="287" t="s">
        <v>45</v>
      </c>
      <c r="H113" s="241" t="s">
        <v>213</v>
      </c>
      <c r="I113" s="280" t="s">
        <v>63</v>
      </c>
      <c r="J113" s="281" t="s">
        <v>326</v>
      </c>
      <c r="K113" s="280" t="s">
        <v>220</v>
      </c>
      <c r="L113" s="283">
        <v>5</v>
      </c>
      <c r="M113" s="283">
        <v>5</v>
      </c>
      <c r="N113" s="283">
        <v>5</v>
      </c>
      <c r="O113" s="284">
        <v>1</v>
      </c>
      <c r="P113" s="284">
        <v>1</v>
      </c>
      <c r="Q113" s="284">
        <v>1</v>
      </c>
      <c r="R113" s="283">
        <v>5</v>
      </c>
      <c r="S113" s="284">
        <v>1</v>
      </c>
      <c r="T113" s="283">
        <v>5</v>
      </c>
      <c r="U113" s="283">
        <v>5</v>
      </c>
      <c r="V113" s="283">
        <v>5</v>
      </c>
      <c r="W113" s="283">
        <v>5</v>
      </c>
      <c r="X113" s="283">
        <v>5</v>
      </c>
      <c r="Y113" s="283">
        <v>5</v>
      </c>
      <c r="Z113" s="284" t="s">
        <v>276</v>
      </c>
      <c r="AA113" s="283">
        <v>5</v>
      </c>
      <c r="AB113" s="283">
        <v>5</v>
      </c>
      <c r="AC113" s="283">
        <v>5</v>
      </c>
      <c r="AD113" s="283">
        <v>6</v>
      </c>
      <c r="AE113" s="283">
        <v>6</v>
      </c>
      <c r="AF113" s="283">
        <v>5</v>
      </c>
      <c r="AG113" s="283">
        <v>5</v>
      </c>
      <c r="AH113" s="283">
        <v>5</v>
      </c>
      <c r="AI113" s="284">
        <v>5</v>
      </c>
      <c r="AJ113" s="284" t="s">
        <v>276</v>
      </c>
      <c r="AK113" s="284">
        <v>1</v>
      </c>
      <c r="AL113" s="283">
        <v>5</v>
      </c>
      <c r="AM113" s="284">
        <v>5</v>
      </c>
      <c r="AN113" s="188"/>
      <c r="AO113" s="213"/>
      <c r="AP113" s="188"/>
      <c r="AQ113" s="214"/>
      <c r="AR113" s="214"/>
      <c r="AS113" s="188"/>
      <c r="AT113" s="188"/>
      <c r="AU113" s="188"/>
      <c r="AV113" s="188"/>
      <c r="AW113" s="188"/>
      <c r="AX113" s="188"/>
      <c r="AY113" s="188"/>
      <c r="AZ113" s="188"/>
      <c r="BA113" s="188"/>
      <c r="BB113" s="188"/>
      <c r="BC113" s="188"/>
      <c r="BD113" s="188"/>
      <c r="BE113" s="188"/>
      <c r="BF113" s="188"/>
      <c r="BG113" s="188"/>
      <c r="BH113" s="188"/>
      <c r="BI113" s="188"/>
      <c r="BJ113" s="188"/>
      <c r="BK113" s="188"/>
      <c r="BL113" s="188"/>
      <c r="BM113" s="188"/>
      <c r="BN113" s="188"/>
      <c r="BO113" s="188"/>
      <c r="BP113" s="188"/>
      <c r="BQ113" s="188"/>
      <c r="BR113" s="188"/>
      <c r="BS113" s="188"/>
      <c r="BT113" s="188"/>
      <c r="BU113" s="188"/>
      <c r="BV113" s="188"/>
      <c r="BW113" s="188"/>
      <c r="BX113" s="188"/>
      <c r="BY113" s="188"/>
      <c r="BZ113" s="188"/>
      <c r="CA113" s="188"/>
      <c r="CB113" s="211"/>
      <c r="CC113" s="188"/>
      <c r="CD113" s="188"/>
      <c r="CE113" s="188"/>
      <c r="CF113" s="188"/>
      <c r="CG113" s="188"/>
      <c r="CH113" s="188"/>
      <c r="CI113" s="188"/>
      <c r="CJ113" s="188"/>
      <c r="CK113" s="188"/>
      <c r="CL113" s="188"/>
      <c r="CM113" s="188"/>
      <c r="CN113" s="188"/>
      <c r="CO113" s="188"/>
      <c r="CP113" s="188"/>
      <c r="CQ113" s="188"/>
      <c r="CR113" s="188"/>
      <c r="CS113" s="188"/>
      <c r="CT113" s="188"/>
      <c r="CU113" s="188"/>
      <c r="CV113" s="188"/>
      <c r="CW113" s="188"/>
      <c r="CX113" s="188"/>
      <c r="CY113" s="188"/>
      <c r="CZ113" s="188"/>
      <c r="DA113" s="188"/>
      <c r="DB113" s="188"/>
      <c r="DC113" s="188"/>
      <c r="DD113" s="188"/>
      <c r="DE113" s="188"/>
      <c r="DF113" s="188"/>
      <c r="DG113" s="188"/>
      <c r="DH113" s="188"/>
      <c r="DI113" s="188"/>
      <c r="DJ113" s="215"/>
      <c r="DK113" s="188"/>
      <c r="DL113" s="188"/>
      <c r="DM113" s="188"/>
      <c r="DN113" s="188"/>
      <c r="DO113" s="188"/>
      <c r="DP113" s="188"/>
      <c r="DQ113" s="188"/>
      <c r="DR113" s="188"/>
      <c r="DS113" s="188"/>
      <c r="DT113" s="188"/>
      <c r="DU113" s="188"/>
      <c r="DV113" s="188"/>
      <c r="DW113" s="188"/>
      <c r="DX113" s="188"/>
      <c r="DY113" s="188"/>
      <c r="DZ113" s="188"/>
      <c r="EA113" s="188"/>
      <c r="EB113" s="188"/>
      <c r="EC113" s="188"/>
      <c r="ED113" s="188"/>
      <c r="EE113" s="188"/>
      <c r="EF113" s="188"/>
      <c r="EG113" s="188"/>
      <c r="EH113" s="188"/>
      <c r="EI113" s="188"/>
      <c r="EJ113" s="188"/>
      <c r="EK113" s="188"/>
      <c r="EL113" s="188"/>
      <c r="EM113" s="188"/>
      <c r="EN113" s="188"/>
      <c r="EO113" s="188"/>
      <c r="EP113" s="188"/>
      <c r="EQ113" s="188"/>
      <c r="ER113" s="188"/>
      <c r="ES113" s="188"/>
      <c r="ET113" s="187"/>
      <c r="EU113" s="187"/>
      <c r="EV113" s="187"/>
      <c r="EW113" s="187"/>
      <c r="EX113" s="187"/>
      <c r="EY113" s="187"/>
      <c r="EZ113" s="187"/>
      <c r="FA113" s="187"/>
      <c r="FB113" s="187"/>
      <c r="FC113" s="187"/>
      <c r="FD113" s="187"/>
      <c r="FE113" s="187"/>
      <c r="FF113" s="187"/>
    </row>
    <row r="114" spans="2:162" s="1" customFormat="1" ht="30" customHeight="1" x14ac:dyDescent="0.25">
      <c r="B114" s="277">
        <v>112</v>
      </c>
      <c r="C114" s="278">
        <v>43556</v>
      </c>
      <c r="D114" s="279" t="s">
        <v>204</v>
      </c>
      <c r="E114" s="279" t="s">
        <v>48</v>
      </c>
      <c r="F114" s="299" t="s">
        <v>25</v>
      </c>
      <c r="G114" s="264" t="s">
        <v>140</v>
      </c>
      <c r="H114" s="241" t="s">
        <v>213</v>
      </c>
      <c r="I114" s="280" t="s">
        <v>70</v>
      </c>
      <c r="J114" s="281" t="s">
        <v>332</v>
      </c>
      <c r="K114" s="280" t="s">
        <v>219</v>
      </c>
      <c r="L114" s="283">
        <v>4</v>
      </c>
      <c r="M114" s="283">
        <v>3</v>
      </c>
      <c r="N114" s="283">
        <v>4</v>
      </c>
      <c r="O114" s="284">
        <v>5</v>
      </c>
      <c r="P114" s="284">
        <v>5</v>
      </c>
      <c r="Q114" s="284">
        <v>1</v>
      </c>
      <c r="R114" s="283">
        <v>3</v>
      </c>
      <c r="S114" s="284">
        <v>1</v>
      </c>
      <c r="T114" s="283">
        <v>2</v>
      </c>
      <c r="U114" s="283">
        <v>2</v>
      </c>
      <c r="V114" s="283">
        <v>3</v>
      </c>
      <c r="W114" s="283">
        <v>3</v>
      </c>
      <c r="X114" s="283">
        <v>5</v>
      </c>
      <c r="Y114" s="283">
        <v>5</v>
      </c>
      <c r="Z114" s="284" t="s">
        <v>276</v>
      </c>
      <c r="AA114" s="283">
        <v>2</v>
      </c>
      <c r="AB114" s="283">
        <v>2</v>
      </c>
      <c r="AC114" s="283">
        <v>6</v>
      </c>
      <c r="AD114" s="283">
        <v>5</v>
      </c>
      <c r="AE114" s="283">
        <v>6</v>
      </c>
      <c r="AF114" s="283">
        <v>5</v>
      </c>
      <c r="AG114" s="283">
        <v>4</v>
      </c>
      <c r="AH114" s="283">
        <v>3</v>
      </c>
      <c r="AI114" s="284">
        <v>5</v>
      </c>
      <c r="AJ114" s="284">
        <v>1</v>
      </c>
      <c r="AK114" s="284" t="s">
        <v>276</v>
      </c>
      <c r="AL114" s="283">
        <v>4</v>
      </c>
      <c r="AM114" s="284" t="s">
        <v>276</v>
      </c>
      <c r="AN114" s="188"/>
      <c r="AO114" s="213"/>
      <c r="AP114" s="188"/>
      <c r="AQ114" s="214"/>
      <c r="AR114" s="214"/>
      <c r="AS114" s="188"/>
      <c r="AT114" s="188"/>
      <c r="AU114" s="188"/>
      <c r="AV114" s="188"/>
      <c r="AW114" s="188"/>
      <c r="AX114" s="188"/>
      <c r="AY114" s="188"/>
      <c r="AZ114" s="188"/>
      <c r="BA114" s="188"/>
      <c r="BB114" s="188"/>
      <c r="BC114" s="188"/>
      <c r="BD114" s="188"/>
      <c r="BE114" s="188"/>
      <c r="BF114" s="188"/>
      <c r="BG114" s="188"/>
      <c r="BH114" s="188"/>
      <c r="BI114" s="188"/>
      <c r="BJ114" s="188"/>
      <c r="BK114" s="188"/>
      <c r="BL114" s="188"/>
      <c r="BM114" s="188"/>
      <c r="BN114" s="188"/>
      <c r="BO114" s="188"/>
      <c r="BP114" s="188"/>
      <c r="BQ114" s="188"/>
      <c r="BR114" s="188"/>
      <c r="BS114" s="188"/>
      <c r="BT114" s="188"/>
      <c r="BU114" s="188"/>
      <c r="BV114" s="188"/>
      <c r="BW114" s="188"/>
      <c r="BX114" s="188"/>
      <c r="BY114" s="188"/>
      <c r="BZ114" s="188"/>
      <c r="CA114" s="188"/>
      <c r="CB114" s="211"/>
      <c r="CC114" s="188"/>
      <c r="CD114" s="188"/>
      <c r="CE114" s="188"/>
      <c r="CF114" s="188"/>
      <c r="CG114" s="188"/>
      <c r="CH114" s="188"/>
      <c r="CI114" s="188"/>
      <c r="CJ114" s="188"/>
      <c r="CK114" s="188"/>
      <c r="CL114" s="188"/>
      <c r="CM114" s="188"/>
      <c r="CN114" s="188"/>
      <c r="CO114" s="188"/>
      <c r="CP114" s="188"/>
      <c r="CQ114" s="188"/>
      <c r="CR114" s="188"/>
      <c r="CS114" s="188"/>
      <c r="CT114" s="188"/>
      <c r="CU114" s="188"/>
      <c r="CV114" s="188"/>
      <c r="CW114" s="188"/>
      <c r="CX114" s="188"/>
      <c r="CY114" s="188"/>
      <c r="CZ114" s="188"/>
      <c r="DA114" s="188"/>
      <c r="DB114" s="188"/>
      <c r="DC114" s="188"/>
      <c r="DD114" s="188"/>
      <c r="DE114" s="188"/>
      <c r="DF114" s="188"/>
      <c r="DG114" s="188"/>
      <c r="DH114" s="188"/>
      <c r="DI114" s="188"/>
      <c r="DJ114" s="215"/>
      <c r="DK114" s="188"/>
      <c r="DL114" s="188"/>
      <c r="DM114" s="188"/>
      <c r="DN114" s="188"/>
      <c r="DO114" s="188"/>
      <c r="DP114" s="188"/>
      <c r="DQ114" s="188"/>
      <c r="DR114" s="188"/>
      <c r="DS114" s="188"/>
      <c r="DT114" s="188"/>
      <c r="DU114" s="188"/>
      <c r="DV114" s="188"/>
      <c r="DW114" s="188"/>
      <c r="DX114" s="188"/>
      <c r="DY114" s="188"/>
      <c r="DZ114" s="188"/>
      <c r="EA114" s="188"/>
      <c r="EB114" s="188"/>
      <c r="EC114" s="188"/>
      <c r="ED114" s="188"/>
      <c r="EE114" s="188"/>
      <c r="EF114" s="188"/>
      <c r="EG114" s="188"/>
      <c r="EH114" s="188"/>
      <c r="EI114" s="188"/>
      <c r="EJ114" s="188"/>
      <c r="EK114" s="188"/>
      <c r="EL114" s="188"/>
      <c r="EM114" s="188"/>
      <c r="EN114" s="188"/>
      <c r="EO114" s="188"/>
      <c r="EP114" s="188"/>
      <c r="EQ114" s="188"/>
      <c r="ER114" s="188"/>
      <c r="ES114" s="188"/>
      <c r="ET114" s="187"/>
      <c r="EU114" s="187"/>
      <c r="EV114" s="187"/>
      <c r="EW114" s="187"/>
      <c r="EX114" s="187"/>
      <c r="EY114" s="187"/>
      <c r="EZ114" s="187"/>
      <c r="FA114" s="187"/>
      <c r="FB114" s="187"/>
      <c r="FC114" s="187"/>
      <c r="FD114" s="187"/>
      <c r="FE114" s="187"/>
      <c r="FF114" s="187"/>
    </row>
    <row r="115" spans="2:162" s="1" customFormat="1" ht="30" customHeight="1" x14ac:dyDescent="0.25">
      <c r="B115" s="277">
        <v>113</v>
      </c>
      <c r="C115" s="278">
        <v>43556</v>
      </c>
      <c r="D115" s="279" t="s">
        <v>204</v>
      </c>
      <c r="E115" s="279" t="s">
        <v>49</v>
      </c>
      <c r="F115" s="299"/>
      <c r="G115" s="287"/>
      <c r="H115" s="241" t="s">
        <v>214</v>
      </c>
      <c r="I115" s="280" t="s">
        <v>60</v>
      </c>
      <c r="J115" s="281" t="s">
        <v>84</v>
      </c>
      <c r="K115" s="280" t="s">
        <v>220</v>
      </c>
      <c r="L115" s="283">
        <v>3</v>
      </c>
      <c r="M115" s="283">
        <v>3</v>
      </c>
      <c r="N115" s="283">
        <v>3</v>
      </c>
      <c r="O115" s="284" t="s">
        <v>276</v>
      </c>
      <c r="P115" s="284" t="s">
        <v>276</v>
      </c>
      <c r="Q115" s="284" t="s">
        <v>276</v>
      </c>
      <c r="R115" s="283">
        <v>2</v>
      </c>
      <c r="S115" s="284">
        <v>1</v>
      </c>
      <c r="T115" s="283">
        <v>2</v>
      </c>
      <c r="U115" s="283">
        <v>2</v>
      </c>
      <c r="V115" s="283">
        <v>2</v>
      </c>
      <c r="W115" s="283">
        <v>6</v>
      </c>
      <c r="X115" s="283">
        <v>6</v>
      </c>
      <c r="Y115" s="283">
        <v>4</v>
      </c>
      <c r="Z115" s="284" t="s">
        <v>276</v>
      </c>
      <c r="AA115" s="283">
        <v>6</v>
      </c>
      <c r="AB115" s="283">
        <v>3</v>
      </c>
      <c r="AC115" s="283">
        <v>6</v>
      </c>
      <c r="AD115" s="283">
        <v>4</v>
      </c>
      <c r="AE115" s="283">
        <v>5</v>
      </c>
      <c r="AF115" s="283">
        <v>3</v>
      </c>
      <c r="AG115" s="283">
        <v>4</v>
      </c>
      <c r="AH115" s="283">
        <v>6</v>
      </c>
      <c r="AI115" s="284">
        <v>5</v>
      </c>
      <c r="AJ115" s="284" t="s">
        <v>276</v>
      </c>
      <c r="AK115" s="284" t="s">
        <v>276</v>
      </c>
      <c r="AL115" s="283">
        <v>4</v>
      </c>
      <c r="AM115" s="284" t="s">
        <v>276</v>
      </c>
      <c r="AN115" s="188"/>
      <c r="AO115" s="213"/>
      <c r="AP115" s="188"/>
      <c r="AQ115" s="214"/>
      <c r="AR115" s="214"/>
      <c r="AS115" s="188"/>
      <c r="AT115" s="188"/>
      <c r="AU115" s="188"/>
      <c r="AV115" s="188"/>
      <c r="AW115" s="188"/>
      <c r="AX115" s="188"/>
      <c r="AY115" s="188"/>
      <c r="AZ115" s="188"/>
      <c r="BA115" s="188"/>
      <c r="BB115" s="188"/>
      <c r="BC115" s="188"/>
      <c r="BD115" s="188"/>
      <c r="BE115" s="188"/>
      <c r="BF115" s="188"/>
      <c r="BG115" s="188"/>
      <c r="BH115" s="188"/>
      <c r="BI115" s="188"/>
      <c r="BJ115" s="188"/>
      <c r="BK115" s="188"/>
      <c r="BL115" s="188"/>
      <c r="BM115" s="188"/>
      <c r="BN115" s="188"/>
      <c r="BO115" s="188"/>
      <c r="BP115" s="188"/>
      <c r="BQ115" s="188"/>
      <c r="BR115" s="188"/>
      <c r="BS115" s="188"/>
      <c r="BT115" s="188"/>
      <c r="BU115" s="188"/>
      <c r="BV115" s="188"/>
      <c r="BW115" s="188"/>
      <c r="BX115" s="188"/>
      <c r="BY115" s="188"/>
      <c r="BZ115" s="188"/>
      <c r="CA115" s="188"/>
      <c r="CB115" s="211"/>
      <c r="CC115" s="188"/>
      <c r="CD115" s="188"/>
      <c r="CE115" s="188"/>
      <c r="CF115" s="188"/>
      <c r="CG115" s="188"/>
      <c r="CH115" s="188"/>
      <c r="CI115" s="188"/>
      <c r="CJ115" s="188"/>
      <c r="CK115" s="188"/>
      <c r="CL115" s="188"/>
      <c r="CM115" s="188"/>
      <c r="CN115" s="188"/>
      <c r="CO115" s="188"/>
      <c r="CP115" s="188"/>
      <c r="CQ115" s="188"/>
      <c r="CR115" s="188"/>
      <c r="CS115" s="188"/>
      <c r="CT115" s="188"/>
      <c r="CU115" s="188"/>
      <c r="CV115" s="188"/>
      <c r="CW115" s="188"/>
      <c r="CX115" s="188"/>
      <c r="CY115" s="188"/>
      <c r="CZ115" s="188"/>
      <c r="DA115" s="188"/>
      <c r="DB115" s="188"/>
      <c r="DC115" s="188"/>
      <c r="DD115" s="188"/>
      <c r="DE115" s="188"/>
      <c r="DF115" s="188"/>
      <c r="DG115" s="188"/>
      <c r="DH115" s="188"/>
      <c r="DI115" s="188"/>
      <c r="DJ115" s="215"/>
      <c r="DK115" s="188"/>
      <c r="DL115" s="188"/>
      <c r="DM115" s="188"/>
      <c r="DN115" s="188"/>
      <c r="DO115" s="188"/>
      <c r="DP115" s="188"/>
      <c r="DQ115" s="188"/>
      <c r="DR115" s="188"/>
      <c r="DS115" s="188"/>
      <c r="DT115" s="188"/>
      <c r="DU115" s="188"/>
      <c r="DV115" s="188"/>
      <c r="DW115" s="188"/>
      <c r="DX115" s="188"/>
      <c r="DY115" s="188"/>
      <c r="DZ115" s="188"/>
      <c r="EA115" s="188"/>
      <c r="EB115" s="188"/>
      <c r="EC115" s="188"/>
      <c r="ED115" s="188"/>
      <c r="EE115" s="188"/>
      <c r="EF115" s="188"/>
      <c r="EG115" s="188"/>
      <c r="EH115" s="188"/>
      <c r="EI115" s="188"/>
      <c r="EJ115" s="188"/>
      <c r="EK115" s="188"/>
      <c r="EL115" s="188"/>
      <c r="EM115" s="188"/>
      <c r="EN115" s="188"/>
      <c r="EO115" s="188"/>
      <c r="EP115" s="188"/>
      <c r="EQ115" s="188"/>
      <c r="ER115" s="188"/>
      <c r="ES115" s="188"/>
      <c r="ET115" s="187"/>
      <c r="EU115" s="187"/>
      <c r="EV115" s="187"/>
      <c r="EW115" s="187"/>
      <c r="EX115" s="187"/>
      <c r="EY115" s="187"/>
      <c r="EZ115" s="187"/>
      <c r="FA115" s="187"/>
      <c r="FB115" s="187"/>
      <c r="FC115" s="187"/>
      <c r="FD115" s="187"/>
      <c r="FE115" s="187"/>
      <c r="FF115" s="187"/>
    </row>
    <row r="116" spans="2:162" s="1" customFormat="1" ht="30" customHeight="1" x14ac:dyDescent="0.25">
      <c r="B116" s="277">
        <v>114</v>
      </c>
      <c r="C116" s="278">
        <v>43556</v>
      </c>
      <c r="D116" s="279" t="s">
        <v>204</v>
      </c>
      <c r="E116" s="279" t="s">
        <v>276</v>
      </c>
      <c r="F116" s="299" t="s">
        <v>25</v>
      </c>
      <c r="G116" s="264" t="s">
        <v>140</v>
      </c>
      <c r="H116" s="241" t="s">
        <v>213</v>
      </c>
      <c r="I116" s="280" t="s">
        <v>222</v>
      </c>
      <c r="J116" s="281" t="s">
        <v>337</v>
      </c>
      <c r="K116" s="280" t="s">
        <v>219</v>
      </c>
      <c r="L116" s="283">
        <v>5</v>
      </c>
      <c r="M116" s="283">
        <v>5</v>
      </c>
      <c r="N116" s="283">
        <v>5</v>
      </c>
      <c r="O116" s="284">
        <v>5</v>
      </c>
      <c r="P116" s="284">
        <v>5</v>
      </c>
      <c r="Q116" s="284" t="s">
        <v>276</v>
      </c>
      <c r="R116" s="283">
        <v>3</v>
      </c>
      <c r="S116" s="284">
        <v>5</v>
      </c>
      <c r="T116" s="283">
        <v>5</v>
      </c>
      <c r="U116" s="283">
        <v>5</v>
      </c>
      <c r="V116" s="283">
        <v>5</v>
      </c>
      <c r="W116" s="283">
        <v>5</v>
      </c>
      <c r="X116" s="283">
        <v>5</v>
      </c>
      <c r="Y116" s="283">
        <v>5</v>
      </c>
      <c r="Z116" s="284">
        <v>5</v>
      </c>
      <c r="AA116" s="283">
        <v>4</v>
      </c>
      <c r="AB116" s="283">
        <v>4</v>
      </c>
      <c r="AC116" s="283">
        <v>4</v>
      </c>
      <c r="AD116" s="283">
        <v>4</v>
      </c>
      <c r="AE116" s="283">
        <v>4</v>
      </c>
      <c r="AF116" s="283">
        <v>5</v>
      </c>
      <c r="AG116" s="283">
        <v>4</v>
      </c>
      <c r="AH116" s="283">
        <v>4</v>
      </c>
      <c r="AI116" s="284" t="s">
        <v>276</v>
      </c>
      <c r="AJ116" s="284">
        <v>5</v>
      </c>
      <c r="AK116" s="284">
        <v>5</v>
      </c>
      <c r="AL116" s="283">
        <v>4</v>
      </c>
      <c r="AM116" s="284">
        <v>5</v>
      </c>
      <c r="AN116" s="188"/>
      <c r="AO116" s="213"/>
      <c r="AP116" s="188"/>
      <c r="AQ116" s="214"/>
      <c r="AR116" s="214"/>
      <c r="AS116" s="188"/>
      <c r="AT116" s="188"/>
      <c r="AU116" s="188"/>
      <c r="AV116" s="188"/>
      <c r="AW116" s="188"/>
      <c r="AX116" s="188"/>
      <c r="AY116" s="188"/>
      <c r="AZ116" s="188"/>
      <c r="BA116" s="188"/>
      <c r="BB116" s="188"/>
      <c r="BC116" s="188"/>
      <c r="BD116" s="188"/>
      <c r="BE116" s="188"/>
      <c r="BF116" s="188"/>
      <c r="BG116" s="188"/>
      <c r="BH116" s="188"/>
      <c r="BI116" s="188"/>
      <c r="BJ116" s="188"/>
      <c r="BK116" s="188"/>
      <c r="BL116" s="188"/>
      <c r="BM116" s="188"/>
      <c r="BN116" s="188"/>
      <c r="BO116" s="188"/>
      <c r="BP116" s="188"/>
      <c r="BQ116" s="188"/>
      <c r="BR116" s="188"/>
      <c r="BS116" s="188"/>
      <c r="BT116" s="188"/>
      <c r="BU116" s="188"/>
      <c r="BV116" s="188"/>
      <c r="BW116" s="188"/>
      <c r="BX116" s="188"/>
      <c r="BY116" s="188"/>
      <c r="BZ116" s="188"/>
      <c r="CA116" s="188"/>
      <c r="CB116" s="211"/>
      <c r="CC116" s="188"/>
      <c r="CD116" s="188"/>
      <c r="CE116" s="188"/>
      <c r="CF116" s="188"/>
      <c r="CG116" s="188"/>
      <c r="CH116" s="188"/>
      <c r="CI116" s="188"/>
      <c r="CJ116" s="188"/>
      <c r="CK116" s="188"/>
      <c r="CL116" s="188"/>
      <c r="CM116" s="188"/>
      <c r="CN116" s="188"/>
      <c r="CO116" s="188"/>
      <c r="CP116" s="188"/>
      <c r="CQ116" s="188"/>
      <c r="CR116" s="188"/>
      <c r="CS116" s="188"/>
      <c r="CT116" s="188"/>
      <c r="CU116" s="188"/>
      <c r="CV116" s="188"/>
      <c r="CW116" s="188"/>
      <c r="CX116" s="188"/>
      <c r="CY116" s="188"/>
      <c r="CZ116" s="188"/>
      <c r="DA116" s="188"/>
      <c r="DB116" s="188"/>
      <c r="DC116" s="188"/>
      <c r="DD116" s="188"/>
      <c r="DE116" s="188"/>
      <c r="DF116" s="188"/>
      <c r="DG116" s="188"/>
      <c r="DH116" s="188"/>
      <c r="DI116" s="188"/>
      <c r="DJ116" s="215"/>
      <c r="DK116" s="188"/>
      <c r="DL116" s="188"/>
      <c r="DM116" s="188"/>
      <c r="DN116" s="188"/>
      <c r="DO116" s="188"/>
      <c r="DP116" s="188"/>
      <c r="DQ116" s="188"/>
      <c r="DR116" s="188"/>
      <c r="DS116" s="188"/>
      <c r="DT116" s="188"/>
      <c r="DU116" s="188"/>
      <c r="DV116" s="188"/>
      <c r="DW116" s="188"/>
      <c r="DX116" s="188"/>
      <c r="DY116" s="188"/>
      <c r="DZ116" s="188"/>
      <c r="EA116" s="188"/>
      <c r="EB116" s="188"/>
      <c r="EC116" s="188"/>
      <c r="ED116" s="188"/>
      <c r="EE116" s="188"/>
      <c r="EF116" s="188"/>
      <c r="EG116" s="188"/>
      <c r="EH116" s="188"/>
      <c r="EI116" s="188"/>
      <c r="EJ116" s="188"/>
      <c r="EK116" s="188"/>
      <c r="EL116" s="188"/>
      <c r="EM116" s="188"/>
      <c r="EN116" s="188"/>
      <c r="EO116" s="188"/>
      <c r="EP116" s="188"/>
      <c r="EQ116" s="188"/>
      <c r="ER116" s="188"/>
      <c r="ES116" s="188"/>
      <c r="ET116" s="187"/>
      <c r="EU116" s="187"/>
      <c r="EV116" s="187"/>
      <c r="EW116" s="187"/>
      <c r="EX116" s="187"/>
      <c r="EY116" s="187"/>
      <c r="EZ116" s="187"/>
      <c r="FA116" s="187"/>
      <c r="FB116" s="187"/>
      <c r="FC116" s="187"/>
      <c r="FD116" s="187"/>
      <c r="FE116" s="187"/>
      <c r="FF116" s="187"/>
    </row>
    <row r="117" spans="2:162" s="1" customFormat="1" ht="30" customHeight="1" x14ac:dyDescent="0.25">
      <c r="B117" s="277">
        <v>115</v>
      </c>
      <c r="C117" s="278"/>
      <c r="D117" s="279"/>
      <c r="E117" s="279" t="s">
        <v>276</v>
      </c>
      <c r="F117" s="299"/>
      <c r="G117" s="287"/>
      <c r="H117" s="241"/>
      <c r="I117" s="280" t="s">
        <v>222</v>
      </c>
      <c r="J117" s="281" t="s">
        <v>337</v>
      </c>
      <c r="K117" s="280" t="s">
        <v>219</v>
      </c>
      <c r="L117" s="283"/>
      <c r="M117" s="283"/>
      <c r="N117" s="283"/>
      <c r="O117" s="284" t="s">
        <v>276</v>
      </c>
      <c r="P117" s="284" t="s">
        <v>276</v>
      </c>
      <c r="Q117" s="284" t="s">
        <v>276</v>
      </c>
      <c r="R117" s="283"/>
      <c r="S117" s="284" t="s">
        <v>276</v>
      </c>
      <c r="T117" s="283"/>
      <c r="U117" s="283"/>
      <c r="V117" s="283"/>
      <c r="W117" s="283"/>
      <c r="X117" s="283"/>
      <c r="Y117" s="283"/>
      <c r="Z117" s="284" t="s">
        <v>276</v>
      </c>
      <c r="AA117" s="283"/>
      <c r="AB117" s="283"/>
      <c r="AC117" s="283"/>
      <c r="AD117" s="283"/>
      <c r="AE117" s="283"/>
      <c r="AF117" s="283"/>
      <c r="AG117" s="283"/>
      <c r="AH117" s="283"/>
      <c r="AI117" s="284" t="s">
        <v>276</v>
      </c>
      <c r="AJ117" s="284" t="s">
        <v>276</v>
      </c>
      <c r="AK117" s="284" t="s">
        <v>276</v>
      </c>
      <c r="AL117" s="283"/>
      <c r="AM117" s="284" t="s">
        <v>276</v>
      </c>
      <c r="AN117" s="188"/>
      <c r="AO117" s="213"/>
      <c r="AP117" s="188"/>
      <c r="AQ117" s="214"/>
      <c r="AR117" s="214"/>
      <c r="AS117" s="188"/>
      <c r="AT117" s="188"/>
      <c r="AU117" s="188"/>
      <c r="AV117" s="188"/>
      <c r="AW117" s="188"/>
      <c r="AX117" s="188"/>
      <c r="AY117" s="188"/>
      <c r="AZ117" s="188"/>
      <c r="BA117" s="188"/>
      <c r="BB117" s="188"/>
      <c r="BC117" s="188"/>
      <c r="BD117" s="188"/>
      <c r="BE117" s="188"/>
      <c r="BF117" s="188"/>
      <c r="BG117" s="188"/>
      <c r="BH117" s="188"/>
      <c r="BI117" s="188"/>
      <c r="BJ117" s="188"/>
      <c r="BK117" s="188"/>
      <c r="BL117" s="188"/>
      <c r="BM117" s="188"/>
      <c r="BN117" s="188"/>
      <c r="BO117" s="188"/>
      <c r="BP117" s="188"/>
      <c r="BQ117" s="188"/>
      <c r="BR117" s="188"/>
      <c r="BS117" s="188"/>
      <c r="BT117" s="188"/>
      <c r="BU117" s="188"/>
      <c r="BV117" s="188"/>
      <c r="BW117" s="188"/>
      <c r="BX117" s="188"/>
      <c r="BY117" s="188"/>
      <c r="BZ117" s="188"/>
      <c r="CA117" s="188"/>
      <c r="CB117" s="211"/>
      <c r="CC117" s="188"/>
      <c r="CD117" s="188"/>
      <c r="CE117" s="188"/>
      <c r="CF117" s="188"/>
      <c r="CG117" s="188"/>
      <c r="CH117" s="188"/>
      <c r="CI117" s="188"/>
      <c r="CJ117" s="188"/>
      <c r="CK117" s="188"/>
      <c r="CL117" s="188"/>
      <c r="CM117" s="188"/>
      <c r="CN117" s="188"/>
      <c r="CO117" s="188"/>
      <c r="CP117" s="188"/>
      <c r="CQ117" s="188"/>
      <c r="CR117" s="188"/>
      <c r="CS117" s="188"/>
      <c r="CT117" s="188"/>
      <c r="CU117" s="188"/>
      <c r="CV117" s="188"/>
      <c r="CW117" s="188"/>
      <c r="CX117" s="188"/>
      <c r="CY117" s="188"/>
      <c r="CZ117" s="188"/>
      <c r="DA117" s="188"/>
      <c r="DB117" s="188"/>
      <c r="DC117" s="188"/>
      <c r="DD117" s="188"/>
      <c r="DE117" s="188"/>
      <c r="DF117" s="188"/>
      <c r="DG117" s="188"/>
      <c r="DH117" s="188"/>
      <c r="DI117" s="188"/>
      <c r="DJ117" s="215"/>
      <c r="DK117" s="188"/>
      <c r="DL117" s="188"/>
      <c r="DM117" s="188"/>
      <c r="DN117" s="188"/>
      <c r="DO117" s="188"/>
      <c r="DP117" s="188"/>
      <c r="DQ117" s="188"/>
      <c r="DR117" s="188"/>
      <c r="DS117" s="188"/>
      <c r="DT117" s="188"/>
      <c r="DU117" s="188"/>
      <c r="DV117" s="188"/>
      <c r="DW117" s="188"/>
      <c r="DX117" s="188"/>
      <c r="DY117" s="188"/>
      <c r="DZ117" s="188"/>
      <c r="EA117" s="188"/>
      <c r="EB117" s="188"/>
      <c r="EC117" s="188"/>
      <c r="ED117" s="188"/>
      <c r="EE117" s="188"/>
      <c r="EF117" s="188"/>
      <c r="EG117" s="188"/>
      <c r="EH117" s="188"/>
      <c r="EI117" s="188"/>
      <c r="EJ117" s="188"/>
      <c r="EK117" s="188"/>
      <c r="EL117" s="188"/>
      <c r="EM117" s="188"/>
      <c r="EN117" s="188"/>
      <c r="EO117" s="188"/>
      <c r="EP117" s="188"/>
      <c r="EQ117" s="188"/>
      <c r="ER117" s="188"/>
      <c r="ES117" s="188"/>
      <c r="ET117" s="187"/>
      <c r="EU117" s="187"/>
      <c r="EV117" s="187"/>
      <c r="EW117" s="187"/>
      <c r="EX117" s="187"/>
      <c r="EY117" s="187"/>
      <c r="EZ117" s="187"/>
      <c r="FA117" s="187"/>
      <c r="FB117" s="187"/>
      <c r="FC117" s="187"/>
      <c r="FD117" s="187"/>
      <c r="FE117" s="187"/>
      <c r="FF117" s="187"/>
    </row>
    <row r="118" spans="2:162" s="1" customFormat="1" ht="30" customHeight="1" x14ac:dyDescent="0.25">
      <c r="B118" s="277">
        <v>116</v>
      </c>
      <c r="C118" s="278">
        <v>43556</v>
      </c>
      <c r="D118" s="279" t="s">
        <v>273</v>
      </c>
      <c r="E118" s="279" t="s">
        <v>48</v>
      </c>
      <c r="F118" s="299" t="s">
        <v>295</v>
      </c>
      <c r="G118" s="287" t="s">
        <v>45</v>
      </c>
      <c r="H118" s="241"/>
      <c r="I118" s="280" t="e">
        <v>#N/A</v>
      </c>
      <c r="J118" s="281" t="e">
        <v>#N/A</v>
      </c>
      <c r="K118" s="280" t="s">
        <v>220</v>
      </c>
      <c r="L118" s="283">
        <v>5</v>
      </c>
      <c r="M118" s="283">
        <v>4</v>
      </c>
      <c r="N118" s="283">
        <v>5</v>
      </c>
      <c r="O118" s="284">
        <v>1</v>
      </c>
      <c r="P118" s="284">
        <v>1</v>
      </c>
      <c r="Q118" s="284">
        <v>1</v>
      </c>
      <c r="R118" s="283">
        <v>4</v>
      </c>
      <c r="S118" s="284">
        <v>5</v>
      </c>
      <c r="T118" s="283">
        <v>3</v>
      </c>
      <c r="U118" s="283">
        <v>3</v>
      </c>
      <c r="V118" s="283">
        <v>3</v>
      </c>
      <c r="W118" s="283">
        <v>5</v>
      </c>
      <c r="X118" s="283">
        <v>3</v>
      </c>
      <c r="Y118" s="283">
        <v>3</v>
      </c>
      <c r="Z118" s="284" t="s">
        <v>276</v>
      </c>
      <c r="AA118" s="283">
        <v>4</v>
      </c>
      <c r="AB118" s="283">
        <v>4</v>
      </c>
      <c r="AC118" s="283">
        <v>4</v>
      </c>
      <c r="AD118" s="283">
        <v>4</v>
      </c>
      <c r="AE118" s="283">
        <v>4</v>
      </c>
      <c r="AF118" s="283">
        <v>5</v>
      </c>
      <c r="AG118" s="283">
        <v>5</v>
      </c>
      <c r="AH118" s="283">
        <v>3</v>
      </c>
      <c r="AI118" s="284">
        <v>5</v>
      </c>
      <c r="AJ118" s="284" t="s">
        <v>276</v>
      </c>
      <c r="AK118" s="284">
        <v>1</v>
      </c>
      <c r="AL118" s="283">
        <v>4</v>
      </c>
      <c r="AM118" s="284">
        <v>5</v>
      </c>
      <c r="AN118" s="188"/>
      <c r="AO118" s="213"/>
      <c r="AP118" s="188"/>
      <c r="AQ118" s="214"/>
      <c r="AR118" s="214"/>
      <c r="AS118" s="188"/>
      <c r="AT118" s="188"/>
      <c r="AU118" s="188"/>
      <c r="AV118" s="188"/>
      <c r="AW118" s="188"/>
      <c r="AX118" s="188"/>
      <c r="AY118" s="188"/>
      <c r="AZ118" s="188"/>
      <c r="BA118" s="188"/>
      <c r="BB118" s="188"/>
      <c r="BC118" s="188"/>
      <c r="BD118" s="188"/>
      <c r="BE118" s="188"/>
      <c r="BF118" s="188"/>
      <c r="BG118" s="188"/>
      <c r="BH118" s="188"/>
      <c r="BI118" s="188"/>
      <c r="BJ118" s="188"/>
      <c r="BK118" s="188"/>
      <c r="BL118" s="188"/>
      <c r="BM118" s="188"/>
      <c r="BN118" s="188"/>
      <c r="BO118" s="188"/>
      <c r="BP118" s="188"/>
      <c r="BQ118" s="188"/>
      <c r="BR118" s="188"/>
      <c r="BS118" s="188"/>
      <c r="BT118" s="188"/>
      <c r="BU118" s="188"/>
      <c r="BV118" s="188"/>
      <c r="BW118" s="188"/>
      <c r="BX118" s="188"/>
      <c r="BY118" s="188"/>
      <c r="BZ118" s="188"/>
      <c r="CA118" s="188"/>
      <c r="CB118" s="211"/>
      <c r="CC118" s="188"/>
      <c r="CD118" s="188"/>
      <c r="CE118" s="188"/>
      <c r="CF118" s="188"/>
      <c r="CG118" s="188"/>
      <c r="CH118" s="188"/>
      <c r="CI118" s="188"/>
      <c r="CJ118" s="188"/>
      <c r="CK118" s="188"/>
      <c r="CL118" s="188"/>
      <c r="CM118" s="188"/>
      <c r="CN118" s="188"/>
      <c r="CO118" s="188"/>
      <c r="CP118" s="188"/>
      <c r="CQ118" s="188"/>
      <c r="CR118" s="188"/>
      <c r="CS118" s="188"/>
      <c r="CT118" s="188"/>
      <c r="CU118" s="188"/>
      <c r="CV118" s="188"/>
      <c r="CW118" s="188"/>
      <c r="CX118" s="188"/>
      <c r="CY118" s="188"/>
      <c r="CZ118" s="188"/>
      <c r="DA118" s="188"/>
      <c r="DB118" s="188"/>
      <c r="DC118" s="188"/>
      <c r="DD118" s="188"/>
      <c r="DE118" s="188"/>
      <c r="DF118" s="188"/>
      <c r="DG118" s="188"/>
      <c r="DH118" s="188"/>
      <c r="DI118" s="188"/>
      <c r="DJ118" s="215"/>
      <c r="DK118" s="188"/>
      <c r="DL118" s="188"/>
      <c r="DM118" s="188"/>
      <c r="DN118" s="188"/>
      <c r="DO118" s="188"/>
      <c r="DP118" s="188"/>
      <c r="DQ118" s="188"/>
      <c r="DR118" s="188"/>
      <c r="DS118" s="188"/>
      <c r="DT118" s="188"/>
      <c r="DU118" s="188"/>
      <c r="DV118" s="188"/>
      <c r="DW118" s="188"/>
      <c r="DX118" s="188"/>
      <c r="DY118" s="188"/>
      <c r="DZ118" s="188"/>
      <c r="EA118" s="188"/>
      <c r="EB118" s="188"/>
      <c r="EC118" s="188"/>
      <c r="ED118" s="188"/>
      <c r="EE118" s="188"/>
      <c r="EF118" s="188"/>
      <c r="EG118" s="188"/>
      <c r="EH118" s="188"/>
      <c r="EI118" s="188"/>
      <c r="EJ118" s="188"/>
      <c r="EK118" s="188"/>
      <c r="EL118" s="188"/>
      <c r="EM118" s="188"/>
      <c r="EN118" s="188"/>
      <c r="EO118" s="188"/>
      <c r="EP118" s="188"/>
      <c r="EQ118" s="188"/>
      <c r="ER118" s="188"/>
      <c r="ES118" s="188"/>
      <c r="ET118" s="187"/>
      <c r="EU118" s="187"/>
      <c r="EV118" s="187"/>
      <c r="EW118" s="187"/>
      <c r="EX118" s="187"/>
      <c r="EY118" s="187"/>
      <c r="EZ118" s="187"/>
      <c r="FA118" s="187"/>
      <c r="FB118" s="187"/>
      <c r="FC118" s="187"/>
      <c r="FD118" s="187"/>
      <c r="FE118" s="187"/>
      <c r="FF118" s="187"/>
    </row>
    <row r="119" spans="2:162" s="1" customFormat="1" ht="30" customHeight="1" x14ac:dyDescent="0.25">
      <c r="B119" s="277">
        <v>117</v>
      </c>
      <c r="C119" s="278">
        <v>43556</v>
      </c>
      <c r="D119" s="279" t="s">
        <v>204</v>
      </c>
      <c r="E119" s="279" t="s">
        <v>48</v>
      </c>
      <c r="F119" s="299" t="s">
        <v>25</v>
      </c>
      <c r="G119" s="264" t="s">
        <v>140</v>
      </c>
      <c r="H119" s="241" t="s">
        <v>213</v>
      </c>
      <c r="I119" s="280" t="s">
        <v>70</v>
      </c>
      <c r="J119" s="281" t="s">
        <v>332</v>
      </c>
      <c r="K119" s="280" t="s">
        <v>219</v>
      </c>
      <c r="L119" s="283">
        <v>4</v>
      </c>
      <c r="M119" s="283">
        <v>4</v>
      </c>
      <c r="N119" s="283">
        <v>2</v>
      </c>
      <c r="O119" s="284">
        <v>1</v>
      </c>
      <c r="P119" s="284">
        <v>1</v>
      </c>
      <c r="Q119" s="284">
        <v>1</v>
      </c>
      <c r="R119" s="283">
        <v>4</v>
      </c>
      <c r="S119" s="284">
        <v>1</v>
      </c>
      <c r="T119" s="283">
        <v>3</v>
      </c>
      <c r="U119" s="283">
        <v>3</v>
      </c>
      <c r="V119" s="283">
        <v>3</v>
      </c>
      <c r="W119" s="283">
        <v>4</v>
      </c>
      <c r="X119" s="283">
        <v>5</v>
      </c>
      <c r="Y119" s="283">
        <v>5</v>
      </c>
      <c r="Z119" s="284">
        <v>5</v>
      </c>
      <c r="AA119" s="283">
        <v>5</v>
      </c>
      <c r="AB119" s="283">
        <v>4</v>
      </c>
      <c r="AC119" s="283">
        <v>3</v>
      </c>
      <c r="AD119" s="283">
        <v>3</v>
      </c>
      <c r="AE119" s="283">
        <v>4</v>
      </c>
      <c r="AF119" s="283">
        <v>5</v>
      </c>
      <c r="AG119" s="283">
        <v>4</v>
      </c>
      <c r="AH119" s="283">
        <v>3</v>
      </c>
      <c r="AI119" s="284">
        <v>1</v>
      </c>
      <c r="AJ119" s="284">
        <v>1</v>
      </c>
      <c r="AK119" s="284">
        <v>1</v>
      </c>
      <c r="AL119" s="283">
        <v>3</v>
      </c>
      <c r="AM119" s="284">
        <v>5</v>
      </c>
      <c r="AN119" s="188"/>
      <c r="AO119" s="213"/>
      <c r="AP119" s="188"/>
      <c r="AQ119" s="214"/>
      <c r="AR119" s="214"/>
      <c r="AS119" s="188"/>
      <c r="AT119" s="188"/>
      <c r="AU119" s="188"/>
      <c r="AV119" s="188"/>
      <c r="AW119" s="188"/>
      <c r="AX119" s="188"/>
      <c r="AY119" s="188"/>
      <c r="AZ119" s="188"/>
      <c r="BA119" s="188"/>
      <c r="BB119" s="188"/>
      <c r="BC119" s="188"/>
      <c r="BD119" s="188"/>
      <c r="BE119" s="188"/>
      <c r="BF119" s="188"/>
      <c r="BG119" s="188"/>
      <c r="BH119" s="188"/>
      <c r="BI119" s="188"/>
      <c r="BJ119" s="188"/>
      <c r="BK119" s="188"/>
      <c r="BL119" s="188"/>
      <c r="BM119" s="188"/>
      <c r="BN119" s="188"/>
      <c r="BO119" s="188"/>
      <c r="BP119" s="188"/>
      <c r="BQ119" s="188"/>
      <c r="BR119" s="188"/>
      <c r="BS119" s="188"/>
      <c r="BT119" s="188"/>
      <c r="BU119" s="188"/>
      <c r="BV119" s="188"/>
      <c r="BW119" s="188"/>
      <c r="BX119" s="188"/>
      <c r="BY119" s="188"/>
      <c r="BZ119" s="188"/>
      <c r="CA119" s="188"/>
      <c r="CB119" s="211"/>
      <c r="CC119" s="188"/>
      <c r="CD119" s="188"/>
      <c r="CE119" s="188"/>
      <c r="CF119" s="188"/>
      <c r="CG119" s="188"/>
      <c r="CH119" s="188"/>
      <c r="CI119" s="188"/>
      <c r="CJ119" s="188"/>
      <c r="CK119" s="188"/>
      <c r="CL119" s="188"/>
      <c r="CM119" s="188"/>
      <c r="CN119" s="188"/>
      <c r="CO119" s="188"/>
      <c r="CP119" s="188"/>
      <c r="CQ119" s="188"/>
      <c r="CR119" s="188"/>
      <c r="CS119" s="188"/>
      <c r="CT119" s="188"/>
      <c r="CU119" s="188"/>
      <c r="CV119" s="188"/>
      <c r="CW119" s="188"/>
      <c r="CX119" s="188"/>
      <c r="CY119" s="188"/>
      <c r="CZ119" s="188"/>
      <c r="DA119" s="188"/>
      <c r="DB119" s="188"/>
      <c r="DC119" s="188"/>
      <c r="DD119" s="188"/>
      <c r="DE119" s="188"/>
      <c r="DF119" s="188"/>
      <c r="DG119" s="188"/>
      <c r="DH119" s="188"/>
      <c r="DI119" s="188"/>
      <c r="DJ119" s="215"/>
      <c r="DK119" s="188"/>
      <c r="DL119" s="188"/>
      <c r="DM119" s="188"/>
      <c r="DN119" s="188"/>
      <c r="DO119" s="188"/>
      <c r="DP119" s="188"/>
      <c r="DQ119" s="188"/>
      <c r="DR119" s="188"/>
      <c r="DS119" s="188"/>
      <c r="DT119" s="188"/>
      <c r="DU119" s="188"/>
      <c r="DV119" s="188"/>
      <c r="DW119" s="188"/>
      <c r="DX119" s="188"/>
      <c r="DY119" s="188"/>
      <c r="DZ119" s="188"/>
      <c r="EA119" s="188"/>
      <c r="EB119" s="188"/>
      <c r="EC119" s="188"/>
      <c r="ED119" s="188"/>
      <c r="EE119" s="188"/>
      <c r="EF119" s="188"/>
      <c r="EG119" s="188"/>
      <c r="EH119" s="188"/>
      <c r="EI119" s="188"/>
      <c r="EJ119" s="188"/>
      <c r="EK119" s="188"/>
      <c r="EL119" s="188"/>
      <c r="EM119" s="188"/>
      <c r="EN119" s="188"/>
      <c r="EO119" s="188"/>
      <c r="EP119" s="188"/>
      <c r="EQ119" s="188"/>
      <c r="ER119" s="188"/>
      <c r="ES119" s="188"/>
      <c r="ET119" s="187"/>
      <c r="EU119" s="187"/>
      <c r="EV119" s="187"/>
      <c r="EW119" s="187"/>
      <c r="EX119" s="187"/>
      <c r="EY119" s="187"/>
      <c r="EZ119" s="187"/>
      <c r="FA119" s="187"/>
      <c r="FB119" s="187"/>
      <c r="FC119" s="187"/>
      <c r="FD119" s="187"/>
      <c r="FE119" s="187"/>
      <c r="FF119" s="187"/>
    </row>
    <row r="120" spans="2:162" s="1" customFormat="1" ht="30" customHeight="1" x14ac:dyDescent="0.25">
      <c r="B120" s="277">
        <v>118</v>
      </c>
      <c r="C120" s="278">
        <v>43556</v>
      </c>
      <c r="D120" s="279" t="s">
        <v>204</v>
      </c>
      <c r="E120" s="279" t="s">
        <v>48</v>
      </c>
      <c r="F120" s="299" t="s">
        <v>25</v>
      </c>
      <c r="G120" s="264" t="s">
        <v>140</v>
      </c>
      <c r="H120" s="241" t="s">
        <v>213</v>
      </c>
      <c r="I120" s="280" t="s">
        <v>58</v>
      </c>
      <c r="J120" s="281" t="s">
        <v>323</v>
      </c>
      <c r="K120" s="280" t="s">
        <v>220</v>
      </c>
      <c r="L120" s="283">
        <v>5</v>
      </c>
      <c r="M120" s="283">
        <v>3</v>
      </c>
      <c r="N120" s="283">
        <v>3</v>
      </c>
      <c r="O120" s="284">
        <v>5</v>
      </c>
      <c r="P120" s="284">
        <v>1</v>
      </c>
      <c r="Q120" s="284">
        <v>1</v>
      </c>
      <c r="R120" s="283">
        <v>3</v>
      </c>
      <c r="S120" s="284">
        <v>1</v>
      </c>
      <c r="T120" s="283">
        <v>3</v>
      </c>
      <c r="U120" s="283">
        <v>3</v>
      </c>
      <c r="V120" s="283">
        <v>4</v>
      </c>
      <c r="W120" s="283">
        <v>4</v>
      </c>
      <c r="X120" s="283">
        <v>5</v>
      </c>
      <c r="Y120" s="283">
        <v>5</v>
      </c>
      <c r="Z120" s="284">
        <v>5</v>
      </c>
      <c r="AA120" s="283">
        <v>4</v>
      </c>
      <c r="AB120" s="283">
        <v>3</v>
      </c>
      <c r="AC120" s="283">
        <v>3</v>
      </c>
      <c r="AD120" s="283">
        <v>3</v>
      </c>
      <c r="AE120" s="283">
        <v>3</v>
      </c>
      <c r="AF120" s="283">
        <v>4</v>
      </c>
      <c r="AG120" s="283">
        <v>4</v>
      </c>
      <c r="AH120" s="283">
        <v>4</v>
      </c>
      <c r="AI120" s="284">
        <v>1</v>
      </c>
      <c r="AJ120" s="284">
        <v>1</v>
      </c>
      <c r="AK120" s="284">
        <v>5</v>
      </c>
      <c r="AL120" s="283">
        <v>4</v>
      </c>
      <c r="AM120" s="284">
        <v>5</v>
      </c>
      <c r="AN120" s="188"/>
      <c r="AO120" s="213"/>
      <c r="AP120" s="188"/>
      <c r="AQ120" s="214"/>
      <c r="AR120" s="214"/>
      <c r="AS120" s="188"/>
      <c r="AT120" s="188"/>
      <c r="AU120" s="188"/>
      <c r="AV120" s="188"/>
      <c r="AW120" s="188"/>
      <c r="AX120" s="188"/>
      <c r="AY120" s="188"/>
      <c r="AZ120" s="188"/>
      <c r="BA120" s="188"/>
      <c r="BB120" s="188"/>
      <c r="BC120" s="188"/>
      <c r="BD120" s="188"/>
      <c r="BE120" s="188"/>
      <c r="BF120" s="188"/>
      <c r="BG120" s="188"/>
      <c r="BH120" s="188"/>
      <c r="BI120" s="188"/>
      <c r="BJ120" s="188"/>
      <c r="BK120" s="188"/>
      <c r="BL120" s="188"/>
      <c r="BM120" s="188"/>
      <c r="BN120" s="188"/>
      <c r="BO120" s="188"/>
      <c r="BP120" s="188"/>
      <c r="BQ120" s="188"/>
      <c r="BR120" s="188"/>
      <c r="BS120" s="188"/>
      <c r="BT120" s="188"/>
      <c r="BU120" s="188"/>
      <c r="BV120" s="188"/>
      <c r="BW120" s="188"/>
      <c r="BX120" s="188"/>
      <c r="BY120" s="188"/>
      <c r="BZ120" s="188"/>
      <c r="CA120" s="188"/>
      <c r="CB120" s="211"/>
      <c r="CC120" s="188"/>
      <c r="CD120" s="188"/>
      <c r="CE120" s="188"/>
      <c r="CF120" s="188"/>
      <c r="CG120" s="188"/>
      <c r="CH120" s="188"/>
      <c r="CI120" s="188"/>
      <c r="CJ120" s="188"/>
      <c r="CK120" s="188"/>
      <c r="CL120" s="188"/>
      <c r="CM120" s="188"/>
      <c r="CN120" s="188"/>
      <c r="CO120" s="188"/>
      <c r="CP120" s="188"/>
      <c r="CQ120" s="188"/>
      <c r="CR120" s="188"/>
      <c r="CS120" s="188"/>
      <c r="CT120" s="188"/>
      <c r="CU120" s="188"/>
      <c r="CV120" s="188"/>
      <c r="CW120" s="188"/>
      <c r="CX120" s="188"/>
      <c r="CY120" s="188"/>
      <c r="CZ120" s="188"/>
      <c r="DA120" s="188"/>
      <c r="DB120" s="188"/>
      <c r="DC120" s="188"/>
      <c r="DD120" s="188"/>
      <c r="DE120" s="188"/>
      <c r="DF120" s="188"/>
      <c r="DG120" s="188"/>
      <c r="DH120" s="188"/>
      <c r="DI120" s="188"/>
      <c r="DJ120" s="215"/>
      <c r="DK120" s="188"/>
      <c r="DL120" s="188"/>
      <c r="DM120" s="188"/>
      <c r="DN120" s="188"/>
      <c r="DO120" s="188"/>
      <c r="DP120" s="188"/>
      <c r="DQ120" s="188"/>
      <c r="DR120" s="188"/>
      <c r="DS120" s="188"/>
      <c r="DT120" s="188"/>
      <c r="DU120" s="188"/>
      <c r="DV120" s="188"/>
      <c r="DW120" s="188"/>
      <c r="DX120" s="188"/>
      <c r="DY120" s="188"/>
      <c r="DZ120" s="188"/>
      <c r="EA120" s="188"/>
      <c r="EB120" s="188"/>
      <c r="EC120" s="188"/>
      <c r="ED120" s="188"/>
      <c r="EE120" s="188"/>
      <c r="EF120" s="188"/>
      <c r="EG120" s="188"/>
      <c r="EH120" s="188"/>
      <c r="EI120" s="188"/>
      <c r="EJ120" s="188"/>
      <c r="EK120" s="188"/>
      <c r="EL120" s="188"/>
      <c r="EM120" s="188"/>
      <c r="EN120" s="188"/>
      <c r="EO120" s="188"/>
      <c r="EP120" s="188"/>
      <c r="EQ120" s="188"/>
      <c r="ER120" s="188"/>
      <c r="ES120" s="188"/>
      <c r="ET120" s="187"/>
      <c r="EU120" s="187"/>
      <c r="EV120" s="187"/>
      <c r="EW120" s="187"/>
      <c r="EX120" s="187"/>
      <c r="EY120" s="187"/>
      <c r="EZ120" s="187"/>
      <c r="FA120" s="187"/>
      <c r="FB120" s="187"/>
      <c r="FC120" s="187"/>
      <c r="FD120" s="187"/>
      <c r="FE120" s="187"/>
      <c r="FF120" s="187"/>
    </row>
    <row r="121" spans="2:162" s="1" customFormat="1" ht="30" customHeight="1" x14ac:dyDescent="0.25">
      <c r="B121" s="277">
        <v>119</v>
      </c>
      <c r="C121" s="278"/>
      <c r="D121" s="279" t="s">
        <v>204</v>
      </c>
      <c r="E121" s="279" t="s">
        <v>48</v>
      </c>
      <c r="F121" s="299"/>
      <c r="G121" s="287"/>
      <c r="H121" s="241" t="s">
        <v>213</v>
      </c>
      <c r="I121" s="280" t="s">
        <v>222</v>
      </c>
      <c r="J121" s="281" t="s">
        <v>337</v>
      </c>
      <c r="K121" s="280" t="s">
        <v>220</v>
      </c>
      <c r="L121" s="283">
        <v>3</v>
      </c>
      <c r="M121" s="283">
        <v>2</v>
      </c>
      <c r="N121" s="283">
        <v>6</v>
      </c>
      <c r="O121" s="284" t="s">
        <v>276</v>
      </c>
      <c r="P121" s="284" t="s">
        <v>276</v>
      </c>
      <c r="Q121" s="284" t="s">
        <v>276</v>
      </c>
      <c r="R121" s="283">
        <v>2</v>
      </c>
      <c r="S121" s="284">
        <v>1</v>
      </c>
      <c r="T121" s="283">
        <v>2</v>
      </c>
      <c r="U121" s="283">
        <v>2</v>
      </c>
      <c r="V121" s="283">
        <v>6</v>
      </c>
      <c r="W121" s="283"/>
      <c r="X121" s="283"/>
      <c r="Y121" s="283"/>
      <c r="Z121" s="284" t="s">
        <v>276</v>
      </c>
      <c r="AA121" s="283"/>
      <c r="AB121" s="283"/>
      <c r="AC121" s="283"/>
      <c r="AD121" s="283"/>
      <c r="AE121" s="283"/>
      <c r="AF121" s="283"/>
      <c r="AG121" s="283"/>
      <c r="AH121" s="283"/>
      <c r="AI121" s="284" t="s">
        <v>276</v>
      </c>
      <c r="AJ121" s="284" t="s">
        <v>276</v>
      </c>
      <c r="AK121" s="284" t="s">
        <v>276</v>
      </c>
      <c r="AL121" s="283"/>
      <c r="AM121" s="284" t="s">
        <v>276</v>
      </c>
      <c r="AN121" s="188"/>
      <c r="AO121" s="213"/>
      <c r="AP121" s="188"/>
      <c r="AQ121" s="214"/>
      <c r="AR121" s="214"/>
      <c r="AS121" s="188"/>
      <c r="AT121" s="188"/>
      <c r="AU121" s="188"/>
      <c r="AV121" s="188"/>
      <c r="AW121" s="188"/>
      <c r="AX121" s="188"/>
      <c r="AY121" s="188"/>
      <c r="AZ121" s="188"/>
      <c r="BA121" s="188"/>
      <c r="BB121" s="188"/>
      <c r="BC121" s="188"/>
      <c r="BD121" s="188"/>
      <c r="BE121" s="188"/>
      <c r="BF121" s="188"/>
      <c r="BG121" s="188"/>
      <c r="BH121" s="188"/>
      <c r="BI121" s="188"/>
      <c r="BJ121" s="188"/>
      <c r="BK121" s="188"/>
      <c r="BL121" s="188"/>
      <c r="BM121" s="188"/>
      <c r="BN121" s="188"/>
      <c r="BO121" s="188"/>
      <c r="BP121" s="188"/>
      <c r="BQ121" s="188"/>
      <c r="BR121" s="188"/>
      <c r="BS121" s="188"/>
      <c r="BT121" s="188"/>
      <c r="BU121" s="188"/>
      <c r="BV121" s="188"/>
      <c r="BW121" s="188"/>
      <c r="BX121" s="188"/>
      <c r="BY121" s="188"/>
      <c r="BZ121" s="188"/>
      <c r="CA121" s="188"/>
      <c r="CB121" s="211"/>
      <c r="CC121" s="188"/>
      <c r="CD121" s="188"/>
      <c r="CE121" s="188"/>
      <c r="CF121" s="188"/>
      <c r="CG121" s="188"/>
      <c r="CH121" s="188"/>
      <c r="CI121" s="188"/>
      <c r="CJ121" s="188"/>
      <c r="CK121" s="188"/>
      <c r="CL121" s="188"/>
      <c r="CM121" s="188"/>
      <c r="CN121" s="188"/>
      <c r="CO121" s="188"/>
      <c r="CP121" s="188"/>
      <c r="CQ121" s="188"/>
      <c r="CR121" s="188"/>
      <c r="CS121" s="188"/>
      <c r="CT121" s="188"/>
      <c r="CU121" s="188"/>
      <c r="CV121" s="188"/>
      <c r="CW121" s="188"/>
      <c r="CX121" s="188"/>
      <c r="CY121" s="188"/>
      <c r="CZ121" s="188"/>
      <c r="DA121" s="188"/>
      <c r="DB121" s="188"/>
      <c r="DC121" s="188"/>
      <c r="DD121" s="188"/>
      <c r="DE121" s="188"/>
      <c r="DF121" s="188"/>
      <c r="DG121" s="188"/>
      <c r="DH121" s="188"/>
      <c r="DI121" s="188"/>
      <c r="DJ121" s="215"/>
      <c r="DK121" s="188"/>
      <c r="DL121" s="188"/>
      <c r="DM121" s="188"/>
      <c r="DN121" s="188"/>
      <c r="DO121" s="188"/>
      <c r="DP121" s="188"/>
      <c r="DQ121" s="188"/>
      <c r="DR121" s="188"/>
      <c r="DS121" s="188"/>
      <c r="DT121" s="188"/>
      <c r="DU121" s="188"/>
      <c r="DV121" s="188"/>
      <c r="DW121" s="188"/>
      <c r="DX121" s="188"/>
      <c r="DY121" s="188"/>
      <c r="DZ121" s="188"/>
      <c r="EA121" s="188"/>
      <c r="EB121" s="188"/>
      <c r="EC121" s="188"/>
      <c r="ED121" s="188"/>
      <c r="EE121" s="188"/>
      <c r="EF121" s="188"/>
      <c r="EG121" s="188"/>
      <c r="EH121" s="188"/>
      <c r="EI121" s="188"/>
      <c r="EJ121" s="188"/>
      <c r="EK121" s="188"/>
      <c r="EL121" s="188"/>
      <c r="EM121" s="188"/>
      <c r="EN121" s="188"/>
      <c r="EO121" s="188"/>
      <c r="EP121" s="188"/>
      <c r="EQ121" s="188"/>
      <c r="ER121" s="188"/>
      <c r="ES121" s="188"/>
      <c r="ET121" s="187"/>
      <c r="EU121" s="187"/>
      <c r="EV121" s="187"/>
      <c r="EW121" s="187"/>
      <c r="EX121" s="187"/>
      <c r="EY121" s="187"/>
      <c r="EZ121" s="187"/>
      <c r="FA121" s="187"/>
      <c r="FB121" s="187"/>
      <c r="FC121" s="187"/>
      <c r="FD121" s="187"/>
      <c r="FE121" s="187"/>
      <c r="FF121" s="187"/>
    </row>
    <row r="122" spans="2:162" s="1" customFormat="1" ht="30" customHeight="1" x14ac:dyDescent="0.25">
      <c r="B122" s="277">
        <v>121</v>
      </c>
      <c r="C122" s="278">
        <v>43557</v>
      </c>
      <c r="D122" s="279" t="s">
        <v>204</v>
      </c>
      <c r="E122" s="279" t="s">
        <v>49</v>
      </c>
      <c r="F122" s="299" t="s">
        <v>296</v>
      </c>
      <c r="G122" s="287" t="s">
        <v>45</v>
      </c>
      <c r="H122" s="241" t="s">
        <v>214</v>
      </c>
      <c r="I122" s="280" t="s">
        <v>71</v>
      </c>
      <c r="J122" s="281" t="s">
        <v>334</v>
      </c>
      <c r="K122" s="280" t="s">
        <v>220</v>
      </c>
      <c r="L122" s="283">
        <v>4</v>
      </c>
      <c r="M122" s="283">
        <v>2</v>
      </c>
      <c r="N122" s="283">
        <v>5</v>
      </c>
      <c r="O122" s="284">
        <v>5</v>
      </c>
      <c r="P122" s="284">
        <v>1</v>
      </c>
      <c r="Q122" s="284">
        <v>1</v>
      </c>
      <c r="R122" s="283">
        <v>5</v>
      </c>
      <c r="S122" s="284">
        <v>1</v>
      </c>
      <c r="T122" s="283">
        <v>5</v>
      </c>
      <c r="U122" s="283">
        <v>5</v>
      </c>
      <c r="V122" s="283">
        <v>4</v>
      </c>
      <c r="W122" s="283">
        <v>2</v>
      </c>
      <c r="X122" s="283">
        <v>2</v>
      </c>
      <c r="Y122" s="283">
        <v>2</v>
      </c>
      <c r="Z122" s="284">
        <v>5</v>
      </c>
      <c r="AA122" s="283">
        <v>4</v>
      </c>
      <c r="AB122" s="283">
        <v>4</v>
      </c>
      <c r="AC122" s="283">
        <v>5</v>
      </c>
      <c r="AD122" s="283">
        <v>2</v>
      </c>
      <c r="AE122" s="283">
        <v>2</v>
      </c>
      <c r="AF122" s="283">
        <v>2</v>
      </c>
      <c r="AG122" s="283">
        <v>1</v>
      </c>
      <c r="AH122" s="283">
        <v>2</v>
      </c>
      <c r="AI122" s="284">
        <v>5</v>
      </c>
      <c r="AJ122" s="284">
        <v>5</v>
      </c>
      <c r="AK122" s="284">
        <v>5</v>
      </c>
      <c r="AL122" s="283">
        <v>2</v>
      </c>
      <c r="AM122" s="284">
        <v>5</v>
      </c>
      <c r="AN122" s="188"/>
      <c r="AO122" s="213"/>
      <c r="AP122" s="188"/>
      <c r="AQ122" s="214"/>
      <c r="AR122" s="214"/>
      <c r="AS122" s="188"/>
      <c r="AT122" s="188"/>
      <c r="AU122" s="188"/>
      <c r="AV122" s="188"/>
      <c r="AW122" s="188"/>
      <c r="AX122" s="188"/>
      <c r="AY122" s="188"/>
      <c r="AZ122" s="188"/>
      <c r="BA122" s="188"/>
      <c r="BB122" s="188"/>
      <c r="BC122" s="188"/>
      <c r="BD122" s="188"/>
      <c r="BE122" s="188"/>
      <c r="BF122" s="188"/>
      <c r="BG122" s="188"/>
      <c r="BH122" s="188"/>
      <c r="BI122" s="188"/>
      <c r="BJ122" s="188"/>
      <c r="BK122" s="188"/>
      <c r="BL122" s="188"/>
      <c r="BM122" s="188"/>
      <c r="BN122" s="188"/>
      <c r="BO122" s="188"/>
      <c r="BP122" s="188"/>
      <c r="BQ122" s="188"/>
      <c r="BR122" s="188"/>
      <c r="BS122" s="188"/>
      <c r="BT122" s="188"/>
      <c r="BU122" s="188"/>
      <c r="BV122" s="188"/>
      <c r="BW122" s="188"/>
      <c r="BX122" s="188"/>
      <c r="BY122" s="188"/>
      <c r="BZ122" s="188"/>
      <c r="CA122" s="188"/>
      <c r="CB122" s="211"/>
      <c r="CC122" s="188"/>
      <c r="CD122" s="188"/>
      <c r="CE122" s="188"/>
      <c r="CF122" s="188"/>
      <c r="CG122" s="188"/>
      <c r="CH122" s="188"/>
      <c r="CI122" s="188"/>
      <c r="CJ122" s="188"/>
      <c r="CK122" s="188"/>
      <c r="CL122" s="188"/>
      <c r="CM122" s="188"/>
      <c r="CN122" s="188"/>
      <c r="CO122" s="188"/>
      <c r="CP122" s="188"/>
      <c r="CQ122" s="188"/>
      <c r="CR122" s="188"/>
      <c r="CS122" s="188"/>
      <c r="CT122" s="188"/>
      <c r="CU122" s="188"/>
      <c r="CV122" s="188"/>
      <c r="CW122" s="188"/>
      <c r="CX122" s="188"/>
      <c r="CY122" s="188"/>
      <c r="CZ122" s="188"/>
      <c r="DA122" s="188"/>
      <c r="DB122" s="188"/>
      <c r="DC122" s="188"/>
      <c r="DD122" s="188"/>
      <c r="DE122" s="188"/>
      <c r="DF122" s="188"/>
      <c r="DG122" s="188"/>
      <c r="DH122" s="188"/>
      <c r="DI122" s="188"/>
      <c r="DJ122" s="215"/>
      <c r="DK122" s="188"/>
      <c r="DL122" s="188"/>
      <c r="DM122" s="188"/>
      <c r="DN122" s="188"/>
      <c r="DO122" s="188"/>
      <c r="DP122" s="188"/>
      <c r="DQ122" s="188"/>
      <c r="DR122" s="188"/>
      <c r="DS122" s="188"/>
      <c r="DT122" s="188"/>
      <c r="DU122" s="188"/>
      <c r="DV122" s="188"/>
      <c r="DW122" s="188"/>
      <c r="DX122" s="188"/>
      <c r="DY122" s="188"/>
      <c r="DZ122" s="188"/>
      <c r="EA122" s="188"/>
      <c r="EB122" s="188"/>
      <c r="EC122" s="188"/>
      <c r="ED122" s="188"/>
      <c r="EE122" s="188"/>
      <c r="EF122" s="188"/>
      <c r="EG122" s="188"/>
      <c r="EH122" s="188"/>
      <c r="EI122" s="188"/>
      <c r="EJ122" s="188"/>
      <c r="EK122" s="188"/>
      <c r="EL122" s="188"/>
      <c r="EM122" s="188"/>
      <c r="EN122" s="188"/>
      <c r="EO122" s="188"/>
      <c r="EP122" s="188"/>
      <c r="EQ122" s="188"/>
      <c r="ER122" s="188"/>
      <c r="ES122" s="188"/>
      <c r="ET122" s="187"/>
      <c r="EU122" s="187"/>
      <c r="EV122" s="187"/>
      <c r="EW122" s="187"/>
      <c r="EX122" s="187"/>
      <c r="EY122" s="187"/>
      <c r="EZ122" s="187"/>
      <c r="FA122" s="187"/>
      <c r="FB122" s="187"/>
      <c r="FC122" s="187"/>
      <c r="FD122" s="187"/>
      <c r="FE122" s="187"/>
      <c r="FF122" s="187"/>
    </row>
    <row r="123" spans="2:162" s="1" customFormat="1" ht="30" customHeight="1" x14ac:dyDescent="0.25">
      <c r="B123" s="277">
        <v>122</v>
      </c>
      <c r="C123" s="278">
        <v>43557</v>
      </c>
      <c r="D123" s="279" t="s">
        <v>205</v>
      </c>
      <c r="E123" s="279" t="s">
        <v>48</v>
      </c>
      <c r="F123" s="299" t="s">
        <v>210</v>
      </c>
      <c r="G123" s="287" t="s">
        <v>46</v>
      </c>
      <c r="H123" s="241" t="s">
        <v>213</v>
      </c>
      <c r="I123" s="280" t="e">
        <v>#N/A</v>
      </c>
      <c r="J123" s="281" t="e">
        <v>#N/A</v>
      </c>
      <c r="K123" s="280" t="s">
        <v>220</v>
      </c>
      <c r="L123" s="283">
        <v>5</v>
      </c>
      <c r="M123" s="283">
        <v>5</v>
      </c>
      <c r="N123" s="283">
        <v>5</v>
      </c>
      <c r="O123" s="284">
        <v>5</v>
      </c>
      <c r="P123" s="284">
        <v>5</v>
      </c>
      <c r="Q123" s="284">
        <v>5</v>
      </c>
      <c r="R123" s="283">
        <v>5</v>
      </c>
      <c r="S123" s="284">
        <v>5</v>
      </c>
      <c r="T123" s="283">
        <v>5</v>
      </c>
      <c r="U123" s="283">
        <v>5</v>
      </c>
      <c r="V123" s="283">
        <v>5</v>
      </c>
      <c r="W123" s="283">
        <v>5</v>
      </c>
      <c r="X123" s="283">
        <v>6</v>
      </c>
      <c r="Y123" s="283">
        <v>5</v>
      </c>
      <c r="Z123" s="284">
        <v>5</v>
      </c>
      <c r="AA123" s="283">
        <v>6</v>
      </c>
      <c r="AB123" s="283">
        <v>5</v>
      </c>
      <c r="AC123" s="283">
        <v>5</v>
      </c>
      <c r="AD123" s="283">
        <v>5</v>
      </c>
      <c r="AE123" s="283">
        <v>5</v>
      </c>
      <c r="AF123" s="283">
        <v>5</v>
      </c>
      <c r="AG123" s="283">
        <v>5</v>
      </c>
      <c r="AH123" s="283">
        <v>5</v>
      </c>
      <c r="AI123" s="284">
        <v>5</v>
      </c>
      <c r="AJ123" s="284">
        <v>5</v>
      </c>
      <c r="AK123" s="284">
        <v>5</v>
      </c>
      <c r="AL123" s="283">
        <v>5</v>
      </c>
      <c r="AM123" s="284">
        <v>5</v>
      </c>
      <c r="AN123" s="188"/>
      <c r="AO123" s="213"/>
      <c r="AP123" s="188"/>
      <c r="AQ123" s="214"/>
      <c r="AR123" s="214"/>
      <c r="AS123" s="188"/>
      <c r="AT123" s="188"/>
      <c r="AU123" s="188"/>
      <c r="AV123" s="188"/>
      <c r="AW123" s="188"/>
      <c r="AX123" s="188"/>
      <c r="AY123" s="188"/>
      <c r="AZ123" s="188"/>
      <c r="BA123" s="188"/>
      <c r="BB123" s="188"/>
      <c r="BC123" s="188"/>
      <c r="BD123" s="188"/>
      <c r="BE123" s="188"/>
      <c r="BF123" s="188"/>
      <c r="BG123" s="188"/>
      <c r="BH123" s="188"/>
      <c r="BI123" s="188"/>
      <c r="BJ123" s="188"/>
      <c r="BK123" s="188"/>
      <c r="BL123" s="188"/>
      <c r="BM123" s="188"/>
      <c r="BN123" s="188"/>
      <c r="BO123" s="188"/>
      <c r="BP123" s="188"/>
      <c r="BQ123" s="188"/>
      <c r="BR123" s="188"/>
      <c r="BS123" s="188"/>
      <c r="BT123" s="188"/>
      <c r="BU123" s="188"/>
      <c r="BV123" s="188"/>
      <c r="BW123" s="188"/>
      <c r="BX123" s="188"/>
      <c r="BY123" s="188"/>
      <c r="BZ123" s="188"/>
      <c r="CA123" s="188"/>
      <c r="CB123" s="211"/>
      <c r="CC123" s="188"/>
      <c r="CD123" s="188"/>
      <c r="CE123" s="188"/>
      <c r="CF123" s="188"/>
      <c r="CG123" s="188"/>
      <c r="CH123" s="188"/>
      <c r="CI123" s="188"/>
      <c r="CJ123" s="188"/>
      <c r="CK123" s="188"/>
      <c r="CL123" s="188"/>
      <c r="CM123" s="188"/>
      <c r="CN123" s="188"/>
      <c r="CO123" s="188"/>
      <c r="CP123" s="188"/>
      <c r="CQ123" s="188"/>
      <c r="CR123" s="188"/>
      <c r="CS123" s="188"/>
      <c r="CT123" s="188"/>
      <c r="CU123" s="188"/>
      <c r="CV123" s="188"/>
      <c r="CW123" s="188"/>
      <c r="CX123" s="188"/>
      <c r="CY123" s="188"/>
      <c r="CZ123" s="188"/>
      <c r="DA123" s="188"/>
      <c r="DB123" s="188"/>
      <c r="DC123" s="188"/>
      <c r="DD123" s="188"/>
      <c r="DE123" s="188"/>
      <c r="DF123" s="188"/>
      <c r="DG123" s="188"/>
      <c r="DH123" s="188"/>
      <c r="DI123" s="188"/>
      <c r="DJ123" s="215"/>
      <c r="DK123" s="188"/>
      <c r="DL123" s="188"/>
      <c r="DM123" s="188"/>
      <c r="DN123" s="188"/>
      <c r="DO123" s="188"/>
      <c r="DP123" s="188"/>
      <c r="DQ123" s="188"/>
      <c r="DR123" s="188"/>
      <c r="DS123" s="188"/>
      <c r="DT123" s="188"/>
      <c r="DU123" s="188"/>
      <c r="DV123" s="188"/>
      <c r="DW123" s="188"/>
      <c r="DX123" s="188"/>
      <c r="DY123" s="188"/>
      <c r="DZ123" s="188"/>
      <c r="EA123" s="188"/>
      <c r="EB123" s="188"/>
      <c r="EC123" s="188"/>
      <c r="ED123" s="188"/>
      <c r="EE123" s="188"/>
      <c r="EF123" s="188"/>
      <c r="EG123" s="188"/>
      <c r="EH123" s="188"/>
      <c r="EI123" s="188"/>
      <c r="EJ123" s="188"/>
      <c r="EK123" s="188"/>
      <c r="EL123" s="188"/>
      <c r="EM123" s="188"/>
      <c r="EN123" s="188"/>
      <c r="EO123" s="188"/>
      <c r="EP123" s="188"/>
      <c r="EQ123" s="188"/>
      <c r="ER123" s="188"/>
      <c r="ES123" s="188"/>
      <c r="ET123" s="187"/>
      <c r="EU123" s="187"/>
      <c r="EV123" s="187"/>
      <c r="EW123" s="187"/>
      <c r="EX123" s="187"/>
      <c r="EY123" s="187"/>
      <c r="EZ123" s="187"/>
      <c r="FA123" s="187"/>
      <c r="FB123" s="187"/>
      <c r="FC123" s="187"/>
      <c r="FD123" s="187"/>
      <c r="FE123" s="187"/>
      <c r="FF123" s="187"/>
    </row>
    <row r="124" spans="2:162" s="1" customFormat="1" ht="30" customHeight="1" x14ac:dyDescent="0.25">
      <c r="B124" s="277">
        <v>123</v>
      </c>
      <c r="C124" s="278"/>
      <c r="D124" s="279" t="s">
        <v>204</v>
      </c>
      <c r="E124" s="279" t="s">
        <v>276</v>
      </c>
      <c r="F124" s="299" t="s">
        <v>25</v>
      </c>
      <c r="G124" s="264" t="s">
        <v>140</v>
      </c>
      <c r="H124" s="241" t="s">
        <v>214</v>
      </c>
      <c r="I124" s="280" t="s">
        <v>53</v>
      </c>
      <c r="J124" s="281" t="s">
        <v>336</v>
      </c>
      <c r="K124" s="280" t="s">
        <v>220</v>
      </c>
      <c r="L124" s="283"/>
      <c r="M124" s="283"/>
      <c r="N124" s="283"/>
      <c r="O124" s="284" t="s">
        <v>276</v>
      </c>
      <c r="P124" s="284" t="s">
        <v>276</v>
      </c>
      <c r="Q124" s="284" t="s">
        <v>276</v>
      </c>
      <c r="R124" s="283"/>
      <c r="S124" s="284" t="s">
        <v>276</v>
      </c>
      <c r="T124" s="283"/>
      <c r="U124" s="283"/>
      <c r="V124" s="283"/>
      <c r="W124" s="283"/>
      <c r="X124" s="283"/>
      <c r="Y124" s="283"/>
      <c r="Z124" s="284" t="s">
        <v>276</v>
      </c>
      <c r="AA124" s="283"/>
      <c r="AB124" s="283"/>
      <c r="AC124" s="283"/>
      <c r="AD124" s="283"/>
      <c r="AE124" s="283"/>
      <c r="AF124" s="283"/>
      <c r="AG124" s="283"/>
      <c r="AH124" s="283"/>
      <c r="AI124" s="284" t="s">
        <v>276</v>
      </c>
      <c r="AJ124" s="284" t="s">
        <v>276</v>
      </c>
      <c r="AK124" s="284" t="s">
        <v>276</v>
      </c>
      <c r="AL124" s="283"/>
      <c r="AM124" s="284" t="s">
        <v>276</v>
      </c>
      <c r="AN124" s="188"/>
      <c r="AO124" s="213"/>
      <c r="AP124" s="188"/>
      <c r="AQ124" s="214"/>
      <c r="AR124" s="214"/>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8"/>
      <c r="BX124" s="188"/>
      <c r="BY124" s="188"/>
      <c r="BZ124" s="188"/>
      <c r="CA124" s="188"/>
      <c r="CB124" s="211"/>
      <c r="CC124" s="188"/>
      <c r="CD124" s="188"/>
      <c r="CE124" s="188"/>
      <c r="CF124" s="188"/>
      <c r="CG124" s="188"/>
      <c r="CH124" s="188"/>
      <c r="CI124" s="188"/>
      <c r="CJ124" s="188"/>
      <c r="CK124" s="188"/>
      <c r="CL124" s="188"/>
      <c r="CM124" s="188"/>
      <c r="CN124" s="188"/>
      <c r="CO124" s="188"/>
      <c r="CP124" s="188"/>
      <c r="CQ124" s="188"/>
      <c r="CR124" s="188"/>
      <c r="CS124" s="188"/>
      <c r="CT124" s="188"/>
      <c r="CU124" s="188"/>
      <c r="CV124" s="188"/>
      <c r="CW124" s="188"/>
      <c r="CX124" s="188"/>
      <c r="CY124" s="188"/>
      <c r="CZ124" s="188"/>
      <c r="DA124" s="188"/>
      <c r="DB124" s="188"/>
      <c r="DC124" s="188"/>
      <c r="DD124" s="188"/>
      <c r="DE124" s="188"/>
      <c r="DF124" s="188"/>
      <c r="DG124" s="188"/>
      <c r="DH124" s="188"/>
      <c r="DI124" s="188"/>
      <c r="DJ124" s="215"/>
      <c r="DK124" s="188"/>
      <c r="DL124" s="188"/>
      <c r="DM124" s="188"/>
      <c r="DN124" s="188"/>
      <c r="DO124" s="188"/>
      <c r="DP124" s="188"/>
      <c r="DQ124" s="188"/>
      <c r="DR124" s="188"/>
      <c r="DS124" s="188"/>
      <c r="DT124" s="188"/>
      <c r="DU124" s="188"/>
      <c r="DV124" s="188"/>
      <c r="DW124" s="188"/>
      <c r="DX124" s="188"/>
      <c r="DY124" s="188"/>
      <c r="DZ124" s="188"/>
      <c r="EA124" s="188"/>
      <c r="EB124" s="188"/>
      <c r="EC124" s="188"/>
      <c r="ED124" s="188"/>
      <c r="EE124" s="188"/>
      <c r="EF124" s="188"/>
      <c r="EG124" s="188"/>
      <c r="EH124" s="188"/>
      <c r="EI124" s="188"/>
      <c r="EJ124" s="188"/>
      <c r="EK124" s="188"/>
      <c r="EL124" s="188"/>
      <c r="EM124" s="188"/>
      <c r="EN124" s="188"/>
      <c r="EO124" s="188"/>
      <c r="EP124" s="188"/>
      <c r="EQ124" s="188"/>
      <c r="ER124" s="188"/>
      <c r="ES124" s="188"/>
      <c r="ET124" s="187"/>
      <c r="EU124" s="187"/>
      <c r="EV124" s="187"/>
      <c r="EW124" s="187"/>
      <c r="EX124" s="187"/>
      <c r="EY124" s="187"/>
      <c r="EZ124" s="187"/>
      <c r="FA124" s="187"/>
      <c r="FB124" s="187"/>
      <c r="FC124" s="187"/>
      <c r="FD124" s="187"/>
      <c r="FE124" s="187"/>
      <c r="FF124" s="187"/>
    </row>
    <row r="125" spans="2:162" s="1" customFormat="1" ht="30" customHeight="1" x14ac:dyDescent="0.25">
      <c r="B125" s="277">
        <v>124</v>
      </c>
      <c r="C125" s="278">
        <v>43557</v>
      </c>
      <c r="D125" s="279" t="s">
        <v>204</v>
      </c>
      <c r="E125" s="279" t="s">
        <v>48</v>
      </c>
      <c r="F125" s="299" t="s">
        <v>297</v>
      </c>
      <c r="G125" s="287" t="s">
        <v>45</v>
      </c>
      <c r="H125" s="241" t="s">
        <v>213</v>
      </c>
      <c r="I125" s="280" t="s">
        <v>58</v>
      </c>
      <c r="J125" s="281" t="s">
        <v>323</v>
      </c>
      <c r="K125" s="280" t="s">
        <v>220</v>
      </c>
      <c r="L125" s="283">
        <v>5</v>
      </c>
      <c r="M125" s="283">
        <v>4</v>
      </c>
      <c r="N125" s="283">
        <v>4</v>
      </c>
      <c r="O125" s="284">
        <v>1</v>
      </c>
      <c r="P125" s="284">
        <v>1</v>
      </c>
      <c r="Q125" s="284">
        <v>1</v>
      </c>
      <c r="R125" s="283">
        <v>5</v>
      </c>
      <c r="S125" s="284">
        <v>5</v>
      </c>
      <c r="T125" s="283">
        <v>3</v>
      </c>
      <c r="U125" s="283">
        <v>3</v>
      </c>
      <c r="V125" s="283">
        <v>3</v>
      </c>
      <c r="W125" s="283">
        <v>4</v>
      </c>
      <c r="X125" s="283">
        <v>5</v>
      </c>
      <c r="Y125" s="283">
        <v>5</v>
      </c>
      <c r="Z125" s="284">
        <v>5</v>
      </c>
      <c r="AA125" s="283">
        <v>3</v>
      </c>
      <c r="AB125" s="283">
        <v>3</v>
      </c>
      <c r="AC125" s="283">
        <v>3</v>
      </c>
      <c r="AD125" s="283">
        <v>4</v>
      </c>
      <c r="AE125" s="283">
        <v>4</v>
      </c>
      <c r="AF125" s="283">
        <v>5</v>
      </c>
      <c r="AG125" s="283">
        <v>5</v>
      </c>
      <c r="AH125" s="283">
        <v>4</v>
      </c>
      <c r="AI125" s="284">
        <v>5</v>
      </c>
      <c r="AJ125" s="284">
        <v>1</v>
      </c>
      <c r="AK125" s="284" t="s">
        <v>276</v>
      </c>
      <c r="AL125" s="283">
        <v>4</v>
      </c>
      <c r="AM125" s="284">
        <v>5</v>
      </c>
      <c r="AN125" s="188"/>
      <c r="AO125" s="213"/>
      <c r="AP125" s="188"/>
      <c r="AQ125" s="214"/>
      <c r="AR125" s="214"/>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8"/>
      <c r="BX125" s="188"/>
      <c r="BY125" s="188"/>
      <c r="BZ125" s="188"/>
      <c r="CA125" s="188"/>
      <c r="CB125" s="211"/>
      <c r="CC125" s="188"/>
      <c r="CD125" s="188"/>
      <c r="CE125" s="188"/>
      <c r="CF125" s="188"/>
      <c r="CG125" s="188"/>
      <c r="CH125" s="188"/>
      <c r="CI125" s="188"/>
      <c r="CJ125" s="188"/>
      <c r="CK125" s="188"/>
      <c r="CL125" s="188"/>
      <c r="CM125" s="188"/>
      <c r="CN125" s="188"/>
      <c r="CO125" s="188"/>
      <c r="CP125" s="188"/>
      <c r="CQ125" s="188"/>
      <c r="CR125" s="188"/>
      <c r="CS125" s="188"/>
      <c r="CT125" s="188"/>
      <c r="CU125" s="188"/>
      <c r="CV125" s="188"/>
      <c r="CW125" s="188"/>
      <c r="CX125" s="188"/>
      <c r="CY125" s="188"/>
      <c r="CZ125" s="188"/>
      <c r="DA125" s="188"/>
      <c r="DB125" s="188"/>
      <c r="DC125" s="188"/>
      <c r="DD125" s="188"/>
      <c r="DE125" s="188"/>
      <c r="DF125" s="188"/>
      <c r="DG125" s="188"/>
      <c r="DH125" s="188"/>
      <c r="DI125" s="188"/>
      <c r="DJ125" s="215"/>
      <c r="DK125" s="188"/>
      <c r="DL125" s="188"/>
      <c r="DM125" s="188"/>
      <c r="DN125" s="188"/>
      <c r="DO125" s="188"/>
      <c r="DP125" s="188"/>
      <c r="DQ125" s="188"/>
      <c r="DR125" s="188"/>
      <c r="DS125" s="188"/>
      <c r="DT125" s="188"/>
      <c r="DU125" s="188"/>
      <c r="DV125" s="188"/>
      <c r="DW125" s="188"/>
      <c r="DX125" s="188"/>
      <c r="DY125" s="188"/>
      <c r="DZ125" s="188"/>
      <c r="EA125" s="188"/>
      <c r="EB125" s="188"/>
      <c r="EC125" s="188"/>
      <c r="ED125" s="188"/>
      <c r="EE125" s="188"/>
      <c r="EF125" s="188"/>
      <c r="EG125" s="188"/>
      <c r="EH125" s="188"/>
      <c r="EI125" s="188"/>
      <c r="EJ125" s="188"/>
      <c r="EK125" s="188"/>
      <c r="EL125" s="188"/>
      <c r="EM125" s="188"/>
      <c r="EN125" s="188"/>
      <c r="EO125" s="188"/>
      <c r="EP125" s="188"/>
      <c r="EQ125" s="188"/>
      <c r="ER125" s="188"/>
      <c r="ES125" s="188"/>
      <c r="ET125" s="187"/>
      <c r="EU125" s="187"/>
      <c r="EV125" s="187"/>
      <c r="EW125" s="187"/>
      <c r="EX125" s="187"/>
      <c r="EY125" s="187"/>
      <c r="EZ125" s="187"/>
      <c r="FA125" s="187"/>
      <c r="FB125" s="187"/>
      <c r="FC125" s="187"/>
      <c r="FD125" s="187"/>
      <c r="FE125" s="187"/>
      <c r="FF125" s="187"/>
    </row>
    <row r="126" spans="2:162" s="1" customFormat="1" ht="30" customHeight="1" x14ac:dyDescent="0.25">
      <c r="B126" s="277">
        <v>125</v>
      </c>
      <c r="C126" s="278">
        <v>43557</v>
      </c>
      <c r="D126" s="279" t="s">
        <v>204</v>
      </c>
      <c r="E126" s="279" t="s">
        <v>48</v>
      </c>
      <c r="F126" s="299" t="s">
        <v>25</v>
      </c>
      <c r="G126" s="264" t="s">
        <v>140</v>
      </c>
      <c r="H126" s="241" t="s">
        <v>214</v>
      </c>
      <c r="I126" s="280" t="s">
        <v>53</v>
      </c>
      <c r="J126" s="281" t="s">
        <v>336</v>
      </c>
      <c r="K126" s="280" t="s">
        <v>220</v>
      </c>
      <c r="L126" s="283">
        <v>4</v>
      </c>
      <c r="M126" s="283">
        <v>4</v>
      </c>
      <c r="N126" s="283">
        <v>4</v>
      </c>
      <c r="O126" s="284">
        <v>5</v>
      </c>
      <c r="P126" s="284">
        <v>1</v>
      </c>
      <c r="Q126" s="284">
        <v>1</v>
      </c>
      <c r="R126" s="283">
        <v>4</v>
      </c>
      <c r="S126" s="284">
        <v>1</v>
      </c>
      <c r="T126" s="283">
        <v>3</v>
      </c>
      <c r="U126" s="283">
        <v>3</v>
      </c>
      <c r="V126" s="283">
        <v>5</v>
      </c>
      <c r="W126" s="283">
        <v>4</v>
      </c>
      <c r="X126" s="283">
        <v>2</v>
      </c>
      <c r="Y126" s="283">
        <v>2</v>
      </c>
      <c r="Z126" s="284">
        <v>1</v>
      </c>
      <c r="AA126" s="283">
        <v>4</v>
      </c>
      <c r="AB126" s="283">
        <v>4</v>
      </c>
      <c r="AC126" s="283">
        <v>4</v>
      </c>
      <c r="AD126" s="283">
        <v>3</v>
      </c>
      <c r="AE126" s="283">
        <v>4</v>
      </c>
      <c r="AF126" s="283">
        <v>4</v>
      </c>
      <c r="AG126" s="283">
        <v>4</v>
      </c>
      <c r="AH126" s="283">
        <v>3</v>
      </c>
      <c r="AI126" s="284">
        <v>5</v>
      </c>
      <c r="AJ126" s="284">
        <v>1</v>
      </c>
      <c r="AK126" s="284">
        <v>5</v>
      </c>
      <c r="AL126" s="283">
        <v>3</v>
      </c>
      <c r="AM126" s="284">
        <v>5</v>
      </c>
      <c r="AN126" s="188"/>
      <c r="AO126" s="213"/>
      <c r="AP126" s="188"/>
      <c r="AQ126" s="214"/>
      <c r="AR126" s="214"/>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8"/>
      <c r="BX126" s="188"/>
      <c r="BY126" s="188"/>
      <c r="BZ126" s="188"/>
      <c r="CA126" s="188"/>
      <c r="CB126" s="211"/>
      <c r="CC126" s="188"/>
      <c r="CD126" s="188"/>
      <c r="CE126" s="188"/>
      <c r="CF126" s="188"/>
      <c r="CG126" s="188"/>
      <c r="CH126" s="188"/>
      <c r="CI126" s="188"/>
      <c r="CJ126" s="188"/>
      <c r="CK126" s="188"/>
      <c r="CL126" s="188"/>
      <c r="CM126" s="188"/>
      <c r="CN126" s="188"/>
      <c r="CO126" s="188"/>
      <c r="CP126" s="188"/>
      <c r="CQ126" s="188"/>
      <c r="CR126" s="188"/>
      <c r="CS126" s="188"/>
      <c r="CT126" s="188"/>
      <c r="CU126" s="188"/>
      <c r="CV126" s="188"/>
      <c r="CW126" s="188"/>
      <c r="CX126" s="188"/>
      <c r="CY126" s="188"/>
      <c r="CZ126" s="188"/>
      <c r="DA126" s="188"/>
      <c r="DB126" s="188"/>
      <c r="DC126" s="188"/>
      <c r="DD126" s="188"/>
      <c r="DE126" s="188"/>
      <c r="DF126" s="188"/>
      <c r="DG126" s="188"/>
      <c r="DH126" s="188"/>
      <c r="DI126" s="188"/>
      <c r="DJ126" s="215"/>
      <c r="DK126" s="188"/>
      <c r="DL126" s="188"/>
      <c r="DM126" s="188"/>
      <c r="DN126" s="188"/>
      <c r="DO126" s="188"/>
      <c r="DP126" s="188"/>
      <c r="DQ126" s="188"/>
      <c r="DR126" s="188"/>
      <c r="DS126" s="188"/>
      <c r="DT126" s="188"/>
      <c r="DU126" s="188"/>
      <c r="DV126" s="188"/>
      <c r="DW126" s="188"/>
      <c r="DX126" s="188"/>
      <c r="DY126" s="188"/>
      <c r="DZ126" s="188"/>
      <c r="EA126" s="188"/>
      <c r="EB126" s="188"/>
      <c r="EC126" s="188"/>
      <c r="ED126" s="188"/>
      <c r="EE126" s="188"/>
      <c r="EF126" s="188"/>
      <c r="EG126" s="188"/>
      <c r="EH126" s="188"/>
      <c r="EI126" s="188"/>
      <c r="EJ126" s="188"/>
      <c r="EK126" s="188"/>
      <c r="EL126" s="188"/>
      <c r="EM126" s="188"/>
      <c r="EN126" s="188"/>
      <c r="EO126" s="188"/>
      <c r="EP126" s="188"/>
      <c r="EQ126" s="188"/>
      <c r="ER126" s="188"/>
      <c r="ES126" s="188"/>
      <c r="ET126" s="187"/>
      <c r="EU126" s="187"/>
      <c r="EV126" s="187"/>
      <c r="EW126" s="187"/>
      <c r="EX126" s="187"/>
      <c r="EY126" s="187"/>
      <c r="EZ126" s="187"/>
      <c r="FA126" s="187"/>
      <c r="FB126" s="187"/>
      <c r="FC126" s="187"/>
      <c r="FD126" s="187"/>
      <c r="FE126" s="187"/>
      <c r="FF126" s="187"/>
    </row>
    <row r="127" spans="2:162" s="1" customFormat="1" ht="30" customHeight="1" x14ac:dyDescent="0.25">
      <c r="B127" s="277">
        <v>126</v>
      </c>
      <c r="C127" s="278">
        <v>43557</v>
      </c>
      <c r="D127" s="279" t="s">
        <v>274</v>
      </c>
      <c r="E127" s="279" t="s">
        <v>276</v>
      </c>
      <c r="F127" s="299" t="s">
        <v>25</v>
      </c>
      <c r="G127" s="264" t="s">
        <v>140</v>
      </c>
      <c r="H127" s="241" t="s">
        <v>214</v>
      </c>
      <c r="I127" s="280" t="e">
        <v>#N/A</v>
      </c>
      <c r="J127" s="281" t="e">
        <v>#N/A</v>
      </c>
      <c r="K127" s="280" t="s">
        <v>220</v>
      </c>
      <c r="L127" s="283">
        <v>5</v>
      </c>
      <c r="M127" s="283">
        <v>5</v>
      </c>
      <c r="N127" s="283">
        <v>5</v>
      </c>
      <c r="O127" s="284">
        <v>1</v>
      </c>
      <c r="P127" s="284">
        <v>1</v>
      </c>
      <c r="Q127" s="284">
        <v>1</v>
      </c>
      <c r="R127" s="283">
        <v>5</v>
      </c>
      <c r="S127" s="284">
        <v>5</v>
      </c>
      <c r="T127" s="283">
        <v>5</v>
      </c>
      <c r="U127" s="283">
        <v>5</v>
      </c>
      <c r="V127" s="283">
        <v>5</v>
      </c>
      <c r="W127" s="283">
        <v>5</v>
      </c>
      <c r="X127" s="283">
        <v>5</v>
      </c>
      <c r="Y127" s="283">
        <v>5</v>
      </c>
      <c r="Z127" s="284">
        <v>5</v>
      </c>
      <c r="AA127" s="283">
        <v>5</v>
      </c>
      <c r="AB127" s="283">
        <v>5</v>
      </c>
      <c r="AC127" s="283">
        <v>5</v>
      </c>
      <c r="AD127" s="283">
        <v>5</v>
      </c>
      <c r="AE127" s="283">
        <v>5</v>
      </c>
      <c r="AF127" s="283">
        <v>5</v>
      </c>
      <c r="AG127" s="283">
        <v>5</v>
      </c>
      <c r="AH127" s="283">
        <v>5</v>
      </c>
      <c r="AI127" s="284">
        <v>5</v>
      </c>
      <c r="AJ127" s="284" t="s">
        <v>276</v>
      </c>
      <c r="AK127" s="284">
        <v>5</v>
      </c>
      <c r="AL127" s="283">
        <v>5</v>
      </c>
      <c r="AM127" s="284">
        <v>5</v>
      </c>
      <c r="AN127" s="188"/>
      <c r="AO127" s="213"/>
      <c r="AP127" s="188"/>
      <c r="AQ127" s="214"/>
      <c r="AR127" s="214"/>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8"/>
      <c r="BX127" s="188"/>
      <c r="BY127" s="188"/>
      <c r="BZ127" s="188"/>
      <c r="CA127" s="188"/>
      <c r="CB127" s="211"/>
      <c r="CC127" s="188"/>
      <c r="CD127" s="188"/>
      <c r="CE127" s="188"/>
      <c r="CF127" s="188"/>
      <c r="CG127" s="188"/>
      <c r="CH127" s="188"/>
      <c r="CI127" s="188"/>
      <c r="CJ127" s="188"/>
      <c r="CK127" s="188"/>
      <c r="CL127" s="188"/>
      <c r="CM127" s="188"/>
      <c r="CN127" s="188"/>
      <c r="CO127" s="188"/>
      <c r="CP127" s="188"/>
      <c r="CQ127" s="188"/>
      <c r="CR127" s="188"/>
      <c r="CS127" s="188"/>
      <c r="CT127" s="188"/>
      <c r="CU127" s="188"/>
      <c r="CV127" s="188"/>
      <c r="CW127" s="188"/>
      <c r="CX127" s="188"/>
      <c r="CY127" s="188"/>
      <c r="CZ127" s="188"/>
      <c r="DA127" s="188"/>
      <c r="DB127" s="188"/>
      <c r="DC127" s="188"/>
      <c r="DD127" s="188"/>
      <c r="DE127" s="188"/>
      <c r="DF127" s="188"/>
      <c r="DG127" s="188"/>
      <c r="DH127" s="188"/>
      <c r="DI127" s="188"/>
      <c r="DJ127" s="215"/>
      <c r="DK127" s="188"/>
      <c r="DL127" s="188"/>
      <c r="DM127" s="188"/>
      <c r="DN127" s="188"/>
      <c r="DO127" s="188"/>
      <c r="DP127" s="188"/>
      <c r="DQ127" s="188"/>
      <c r="DR127" s="188"/>
      <c r="DS127" s="188"/>
      <c r="DT127" s="188"/>
      <c r="DU127" s="188"/>
      <c r="DV127" s="188"/>
      <c r="DW127" s="188"/>
      <c r="DX127" s="188"/>
      <c r="DY127" s="188"/>
      <c r="DZ127" s="188"/>
      <c r="EA127" s="188"/>
      <c r="EB127" s="188"/>
      <c r="EC127" s="188"/>
      <c r="ED127" s="188"/>
      <c r="EE127" s="188"/>
      <c r="EF127" s="188"/>
      <c r="EG127" s="188"/>
      <c r="EH127" s="188"/>
      <c r="EI127" s="188"/>
      <c r="EJ127" s="188"/>
      <c r="EK127" s="188"/>
      <c r="EL127" s="188"/>
      <c r="EM127" s="188"/>
      <c r="EN127" s="188"/>
      <c r="EO127" s="188"/>
      <c r="EP127" s="188"/>
      <c r="EQ127" s="188"/>
      <c r="ER127" s="188"/>
      <c r="ES127" s="188"/>
      <c r="ET127" s="187"/>
      <c r="EU127" s="187"/>
      <c r="EV127" s="187"/>
      <c r="EW127" s="187"/>
      <c r="EX127" s="187"/>
      <c r="EY127" s="187"/>
      <c r="EZ127" s="187"/>
      <c r="FA127" s="187"/>
      <c r="FB127" s="187"/>
      <c r="FC127" s="187"/>
      <c r="FD127" s="187"/>
      <c r="FE127" s="187"/>
      <c r="FF127" s="187"/>
    </row>
    <row r="128" spans="2:162" s="1" customFormat="1" ht="30" customHeight="1" x14ac:dyDescent="0.25">
      <c r="B128" s="277">
        <v>127</v>
      </c>
      <c r="C128" s="278">
        <v>43557</v>
      </c>
      <c r="D128" s="279" t="s">
        <v>204</v>
      </c>
      <c r="E128" s="279" t="s">
        <v>48</v>
      </c>
      <c r="F128" s="299" t="s">
        <v>25</v>
      </c>
      <c r="G128" s="264" t="s">
        <v>140</v>
      </c>
      <c r="H128" s="241" t="s">
        <v>213</v>
      </c>
      <c r="I128" s="280" t="s">
        <v>61</v>
      </c>
      <c r="J128" s="281" t="s">
        <v>347</v>
      </c>
      <c r="K128" s="280" t="s">
        <v>220</v>
      </c>
      <c r="L128" s="283">
        <v>5</v>
      </c>
      <c r="M128" s="283">
        <v>5</v>
      </c>
      <c r="N128" s="283">
        <v>5</v>
      </c>
      <c r="O128" s="284">
        <v>5</v>
      </c>
      <c r="P128" s="284">
        <v>1</v>
      </c>
      <c r="Q128" s="284">
        <v>5</v>
      </c>
      <c r="R128" s="283">
        <v>1</v>
      </c>
      <c r="S128" s="284">
        <v>1</v>
      </c>
      <c r="T128" s="283">
        <v>1</v>
      </c>
      <c r="U128" s="283">
        <v>1</v>
      </c>
      <c r="V128" s="283">
        <v>1</v>
      </c>
      <c r="W128" s="283">
        <v>5</v>
      </c>
      <c r="X128" s="283">
        <v>5</v>
      </c>
      <c r="Y128" s="283">
        <v>5</v>
      </c>
      <c r="Z128" s="284">
        <v>5</v>
      </c>
      <c r="AA128" s="283">
        <v>1</v>
      </c>
      <c r="AB128" s="283">
        <v>1</v>
      </c>
      <c r="AC128" s="283">
        <v>6</v>
      </c>
      <c r="AD128" s="283">
        <v>5</v>
      </c>
      <c r="AE128" s="283">
        <v>5</v>
      </c>
      <c r="AF128" s="283">
        <v>5</v>
      </c>
      <c r="AG128" s="283">
        <v>5</v>
      </c>
      <c r="AH128" s="283">
        <v>5</v>
      </c>
      <c r="AI128" s="284">
        <v>1</v>
      </c>
      <c r="AJ128" s="284">
        <v>1</v>
      </c>
      <c r="AK128" s="284">
        <v>5</v>
      </c>
      <c r="AL128" s="283">
        <v>6</v>
      </c>
      <c r="AM128" s="284">
        <v>5</v>
      </c>
      <c r="AN128" s="188"/>
      <c r="AO128" s="213"/>
      <c r="AP128" s="188"/>
      <c r="AQ128" s="214"/>
      <c r="AR128" s="214"/>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8"/>
      <c r="BX128" s="188"/>
      <c r="BY128" s="188"/>
      <c r="BZ128" s="188"/>
      <c r="CA128" s="188"/>
      <c r="CB128" s="211"/>
      <c r="CC128" s="188"/>
      <c r="CD128" s="188"/>
      <c r="CE128" s="188"/>
      <c r="CF128" s="188"/>
      <c r="CG128" s="188"/>
      <c r="CH128" s="188"/>
      <c r="CI128" s="188"/>
      <c r="CJ128" s="188"/>
      <c r="CK128" s="188"/>
      <c r="CL128" s="188"/>
      <c r="CM128" s="188"/>
      <c r="CN128" s="188"/>
      <c r="CO128" s="188"/>
      <c r="CP128" s="188"/>
      <c r="CQ128" s="188"/>
      <c r="CR128" s="188"/>
      <c r="CS128" s="188"/>
      <c r="CT128" s="188"/>
      <c r="CU128" s="188"/>
      <c r="CV128" s="188"/>
      <c r="CW128" s="188"/>
      <c r="CX128" s="188"/>
      <c r="CY128" s="188"/>
      <c r="CZ128" s="188"/>
      <c r="DA128" s="188"/>
      <c r="DB128" s="188"/>
      <c r="DC128" s="188"/>
      <c r="DD128" s="188"/>
      <c r="DE128" s="188"/>
      <c r="DF128" s="188"/>
      <c r="DG128" s="188"/>
      <c r="DH128" s="188"/>
      <c r="DI128" s="188"/>
      <c r="DJ128" s="215"/>
      <c r="DK128" s="188"/>
      <c r="DL128" s="188"/>
      <c r="DM128" s="188"/>
      <c r="DN128" s="188"/>
      <c r="DO128" s="188"/>
      <c r="DP128" s="188"/>
      <c r="DQ128" s="188"/>
      <c r="DR128" s="188"/>
      <c r="DS128" s="188"/>
      <c r="DT128" s="188"/>
      <c r="DU128" s="188"/>
      <c r="DV128" s="188"/>
      <c r="DW128" s="188"/>
      <c r="DX128" s="188"/>
      <c r="DY128" s="188"/>
      <c r="DZ128" s="188"/>
      <c r="EA128" s="188"/>
      <c r="EB128" s="188"/>
      <c r="EC128" s="188"/>
      <c r="ED128" s="188"/>
      <c r="EE128" s="188"/>
      <c r="EF128" s="188"/>
      <c r="EG128" s="188"/>
      <c r="EH128" s="188"/>
      <c r="EI128" s="188"/>
      <c r="EJ128" s="188"/>
      <c r="EK128" s="188"/>
      <c r="EL128" s="188"/>
      <c r="EM128" s="188"/>
      <c r="EN128" s="188"/>
      <c r="EO128" s="188"/>
      <c r="EP128" s="188"/>
      <c r="EQ128" s="188"/>
      <c r="ER128" s="188"/>
      <c r="ES128" s="188"/>
      <c r="ET128" s="187"/>
      <c r="EU128" s="187"/>
      <c r="EV128" s="187"/>
      <c r="EW128" s="187"/>
      <c r="EX128" s="187"/>
      <c r="EY128" s="187"/>
      <c r="EZ128" s="187"/>
      <c r="FA128" s="187"/>
      <c r="FB128" s="187"/>
      <c r="FC128" s="187"/>
      <c r="FD128" s="187"/>
      <c r="FE128" s="187"/>
      <c r="FF128" s="187"/>
    </row>
    <row r="129" spans="2:162" s="1" customFormat="1" ht="30" customHeight="1" x14ac:dyDescent="0.25">
      <c r="B129" s="277">
        <v>128</v>
      </c>
      <c r="C129" s="278">
        <v>43557</v>
      </c>
      <c r="D129" s="279" t="s">
        <v>275</v>
      </c>
      <c r="E129" s="279" t="s">
        <v>49</v>
      </c>
      <c r="F129" s="299" t="s">
        <v>298</v>
      </c>
      <c r="G129" s="287" t="s">
        <v>135</v>
      </c>
      <c r="H129" s="241" t="s">
        <v>214</v>
      </c>
      <c r="I129" s="280" t="e">
        <v>#N/A</v>
      </c>
      <c r="J129" s="281" t="e">
        <v>#N/A</v>
      </c>
      <c r="K129" s="280" t="s">
        <v>219</v>
      </c>
      <c r="L129" s="283">
        <v>2</v>
      </c>
      <c r="M129" s="283">
        <v>5</v>
      </c>
      <c r="N129" s="283">
        <v>3</v>
      </c>
      <c r="O129" s="284">
        <v>5</v>
      </c>
      <c r="P129" s="284">
        <v>5</v>
      </c>
      <c r="Q129" s="284">
        <v>1</v>
      </c>
      <c r="R129" s="283">
        <v>6</v>
      </c>
      <c r="S129" s="284">
        <v>5</v>
      </c>
      <c r="T129" s="283">
        <v>2</v>
      </c>
      <c r="U129" s="283">
        <v>3</v>
      </c>
      <c r="V129" s="283">
        <v>5</v>
      </c>
      <c r="W129" s="283">
        <v>5</v>
      </c>
      <c r="X129" s="283">
        <v>5</v>
      </c>
      <c r="Y129" s="283">
        <v>5</v>
      </c>
      <c r="Z129" s="284">
        <v>5</v>
      </c>
      <c r="AA129" s="283">
        <v>3</v>
      </c>
      <c r="AB129" s="283">
        <v>3</v>
      </c>
      <c r="AC129" s="283">
        <v>3</v>
      </c>
      <c r="AD129" s="283">
        <v>1</v>
      </c>
      <c r="AE129" s="283">
        <v>5</v>
      </c>
      <c r="AF129" s="283">
        <v>5</v>
      </c>
      <c r="AG129" s="283">
        <v>5</v>
      </c>
      <c r="AH129" s="283">
        <v>2</v>
      </c>
      <c r="AI129" s="284">
        <v>5</v>
      </c>
      <c r="AJ129" s="284">
        <v>5</v>
      </c>
      <c r="AK129" s="284">
        <v>1</v>
      </c>
      <c r="AL129" s="283">
        <v>4</v>
      </c>
      <c r="AM129" s="284">
        <v>1</v>
      </c>
      <c r="AN129" s="188"/>
      <c r="AO129" s="213"/>
      <c r="AP129" s="188"/>
      <c r="AQ129" s="214"/>
      <c r="AR129" s="214"/>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8"/>
      <c r="BX129" s="188"/>
      <c r="BY129" s="188"/>
      <c r="BZ129" s="188"/>
      <c r="CA129" s="188"/>
      <c r="CB129" s="211"/>
      <c r="CC129" s="188"/>
      <c r="CD129" s="188"/>
      <c r="CE129" s="188"/>
      <c r="CF129" s="188"/>
      <c r="CG129" s="188"/>
      <c r="CH129" s="188"/>
      <c r="CI129" s="188"/>
      <c r="CJ129" s="188"/>
      <c r="CK129" s="188"/>
      <c r="CL129" s="188"/>
      <c r="CM129" s="188"/>
      <c r="CN129" s="188"/>
      <c r="CO129" s="188"/>
      <c r="CP129" s="188"/>
      <c r="CQ129" s="188"/>
      <c r="CR129" s="188"/>
      <c r="CS129" s="188"/>
      <c r="CT129" s="188"/>
      <c r="CU129" s="188"/>
      <c r="CV129" s="188"/>
      <c r="CW129" s="188"/>
      <c r="CX129" s="188"/>
      <c r="CY129" s="188"/>
      <c r="CZ129" s="188"/>
      <c r="DA129" s="188"/>
      <c r="DB129" s="188"/>
      <c r="DC129" s="188"/>
      <c r="DD129" s="188"/>
      <c r="DE129" s="188"/>
      <c r="DF129" s="188"/>
      <c r="DG129" s="188"/>
      <c r="DH129" s="188"/>
      <c r="DI129" s="188"/>
      <c r="DJ129" s="215"/>
      <c r="DK129" s="188"/>
      <c r="DL129" s="188"/>
      <c r="DM129" s="188"/>
      <c r="DN129" s="188"/>
      <c r="DO129" s="188"/>
      <c r="DP129" s="188"/>
      <c r="DQ129" s="188"/>
      <c r="DR129" s="188"/>
      <c r="DS129" s="188"/>
      <c r="DT129" s="188"/>
      <c r="DU129" s="188"/>
      <c r="DV129" s="188"/>
      <c r="DW129" s="188"/>
      <c r="DX129" s="188"/>
      <c r="DY129" s="188"/>
      <c r="DZ129" s="188"/>
      <c r="EA129" s="188"/>
      <c r="EB129" s="188"/>
      <c r="EC129" s="188"/>
      <c r="ED129" s="188"/>
      <c r="EE129" s="188"/>
      <c r="EF129" s="188"/>
      <c r="EG129" s="188"/>
      <c r="EH129" s="188"/>
      <c r="EI129" s="188"/>
      <c r="EJ129" s="188"/>
      <c r="EK129" s="188"/>
      <c r="EL129" s="188"/>
      <c r="EM129" s="188"/>
      <c r="EN129" s="188"/>
      <c r="EO129" s="188"/>
      <c r="EP129" s="188"/>
      <c r="EQ129" s="188"/>
      <c r="ER129" s="188"/>
      <c r="ES129" s="188"/>
      <c r="ET129" s="187"/>
      <c r="EU129" s="187"/>
      <c r="EV129" s="187"/>
      <c r="EW129" s="187"/>
      <c r="EX129" s="187"/>
      <c r="EY129" s="187"/>
      <c r="EZ129" s="187"/>
      <c r="FA129" s="187"/>
      <c r="FB129" s="187"/>
      <c r="FC129" s="187"/>
      <c r="FD129" s="187"/>
      <c r="FE129" s="187"/>
      <c r="FF129" s="187"/>
    </row>
    <row r="130" spans="2:162" s="1" customFormat="1" ht="30" customHeight="1" x14ac:dyDescent="0.25">
      <c r="B130" s="277">
        <v>129</v>
      </c>
      <c r="C130" s="278">
        <v>43557</v>
      </c>
      <c r="D130" s="279" t="s">
        <v>316</v>
      </c>
      <c r="E130" s="279" t="s">
        <v>48</v>
      </c>
      <c r="F130" s="299" t="s">
        <v>299</v>
      </c>
      <c r="G130" s="287" t="s">
        <v>46</v>
      </c>
      <c r="H130" s="241" t="s">
        <v>213</v>
      </c>
      <c r="I130" s="280" t="s">
        <v>58</v>
      </c>
      <c r="J130" s="281" t="s">
        <v>323</v>
      </c>
      <c r="K130" s="280" t="s">
        <v>219</v>
      </c>
      <c r="L130" s="283">
        <v>5</v>
      </c>
      <c r="M130" s="283">
        <v>4</v>
      </c>
      <c r="N130" s="283">
        <v>5</v>
      </c>
      <c r="O130" s="284">
        <v>5</v>
      </c>
      <c r="P130" s="284">
        <v>5</v>
      </c>
      <c r="Q130" s="284">
        <v>5</v>
      </c>
      <c r="R130" s="283">
        <v>3</v>
      </c>
      <c r="S130" s="284">
        <v>5</v>
      </c>
      <c r="T130" s="283">
        <v>3</v>
      </c>
      <c r="U130" s="283">
        <v>3</v>
      </c>
      <c r="V130" s="283">
        <v>3</v>
      </c>
      <c r="W130" s="283">
        <v>1</v>
      </c>
      <c r="X130" s="283">
        <v>3</v>
      </c>
      <c r="Y130" s="283">
        <v>2</v>
      </c>
      <c r="Z130" s="284">
        <v>1</v>
      </c>
      <c r="AA130" s="283">
        <v>2</v>
      </c>
      <c r="AB130" s="283">
        <v>2</v>
      </c>
      <c r="AC130" s="283">
        <v>1</v>
      </c>
      <c r="AD130" s="283">
        <v>1</v>
      </c>
      <c r="AE130" s="283">
        <v>3</v>
      </c>
      <c r="AF130" s="283">
        <v>2</v>
      </c>
      <c r="AG130" s="283">
        <v>1</v>
      </c>
      <c r="AH130" s="283">
        <v>1</v>
      </c>
      <c r="AI130" s="284">
        <v>5</v>
      </c>
      <c r="AJ130" s="284">
        <v>5</v>
      </c>
      <c r="AK130" s="284">
        <v>5</v>
      </c>
      <c r="AL130" s="283">
        <v>1</v>
      </c>
      <c r="AM130" s="284">
        <v>5</v>
      </c>
      <c r="AN130" s="188"/>
      <c r="AO130" s="213"/>
      <c r="AP130" s="188"/>
      <c r="AQ130" s="214"/>
      <c r="AR130" s="214"/>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8"/>
      <c r="BX130" s="188"/>
      <c r="BY130" s="188"/>
      <c r="BZ130" s="188"/>
      <c r="CA130" s="188"/>
      <c r="CB130" s="211"/>
      <c r="CC130" s="188"/>
      <c r="CD130" s="188"/>
      <c r="CE130" s="188"/>
      <c r="CF130" s="188"/>
      <c r="CG130" s="188"/>
      <c r="CH130" s="188"/>
      <c r="CI130" s="188"/>
      <c r="CJ130" s="188"/>
      <c r="CK130" s="188"/>
      <c r="CL130" s="188"/>
      <c r="CM130" s="188"/>
      <c r="CN130" s="188"/>
      <c r="CO130" s="188"/>
      <c r="CP130" s="188"/>
      <c r="CQ130" s="188"/>
      <c r="CR130" s="188"/>
      <c r="CS130" s="188"/>
      <c r="CT130" s="188"/>
      <c r="CU130" s="188"/>
      <c r="CV130" s="188"/>
      <c r="CW130" s="188"/>
      <c r="CX130" s="188"/>
      <c r="CY130" s="188"/>
      <c r="CZ130" s="188"/>
      <c r="DA130" s="188"/>
      <c r="DB130" s="188"/>
      <c r="DC130" s="188"/>
      <c r="DD130" s="188"/>
      <c r="DE130" s="188"/>
      <c r="DF130" s="188"/>
      <c r="DG130" s="188"/>
      <c r="DH130" s="188"/>
      <c r="DI130" s="188"/>
      <c r="DJ130" s="215"/>
      <c r="DK130" s="188"/>
      <c r="DL130" s="188"/>
      <c r="DM130" s="188"/>
      <c r="DN130" s="188"/>
      <c r="DO130" s="188"/>
      <c r="DP130" s="188"/>
      <c r="DQ130" s="188"/>
      <c r="DR130" s="188"/>
      <c r="DS130" s="188"/>
      <c r="DT130" s="188"/>
      <c r="DU130" s="188"/>
      <c r="DV130" s="188"/>
      <c r="DW130" s="188"/>
      <c r="DX130" s="188"/>
      <c r="DY130" s="188"/>
      <c r="DZ130" s="188"/>
      <c r="EA130" s="188"/>
      <c r="EB130" s="188"/>
      <c r="EC130" s="188"/>
      <c r="ED130" s="188"/>
      <c r="EE130" s="188"/>
      <c r="EF130" s="188"/>
      <c r="EG130" s="188"/>
      <c r="EH130" s="188"/>
      <c r="EI130" s="188"/>
      <c r="EJ130" s="188"/>
      <c r="EK130" s="188"/>
      <c r="EL130" s="188"/>
      <c r="EM130" s="188"/>
      <c r="EN130" s="188"/>
      <c r="EO130" s="188"/>
      <c r="EP130" s="188"/>
      <c r="EQ130" s="188"/>
      <c r="ER130" s="188"/>
      <c r="ES130" s="188"/>
      <c r="ET130" s="187"/>
      <c r="EU130" s="187"/>
      <c r="EV130" s="187"/>
      <c r="EW130" s="187"/>
      <c r="EX130" s="187"/>
      <c r="EY130" s="187"/>
      <c r="EZ130" s="187"/>
      <c r="FA130" s="187"/>
      <c r="FB130" s="187"/>
      <c r="FC130" s="187"/>
      <c r="FD130" s="187"/>
      <c r="FE130" s="187"/>
      <c r="FF130" s="187"/>
    </row>
    <row r="131" spans="2:162" s="1" customFormat="1" ht="30" customHeight="1" x14ac:dyDescent="0.25">
      <c r="B131" s="277">
        <v>130</v>
      </c>
      <c r="C131" s="278">
        <v>43557</v>
      </c>
      <c r="D131" s="279" t="s">
        <v>204</v>
      </c>
      <c r="E131" s="279" t="s">
        <v>48</v>
      </c>
      <c r="F131" s="299" t="s">
        <v>25</v>
      </c>
      <c r="G131" s="264" t="s">
        <v>140</v>
      </c>
      <c r="H131" s="241" t="s">
        <v>213</v>
      </c>
      <c r="I131" s="280" t="s">
        <v>222</v>
      </c>
      <c r="J131" s="281" t="s">
        <v>337</v>
      </c>
      <c r="K131" s="280" t="s">
        <v>220</v>
      </c>
      <c r="L131" s="283">
        <v>5</v>
      </c>
      <c r="M131" s="283">
        <v>5</v>
      </c>
      <c r="N131" s="283">
        <v>4</v>
      </c>
      <c r="O131" s="284">
        <v>1</v>
      </c>
      <c r="P131" s="284">
        <v>1</v>
      </c>
      <c r="Q131" s="284">
        <v>1</v>
      </c>
      <c r="R131" s="283">
        <v>5</v>
      </c>
      <c r="S131" s="284">
        <v>5</v>
      </c>
      <c r="T131" s="283">
        <v>5</v>
      </c>
      <c r="U131" s="283">
        <v>5</v>
      </c>
      <c r="V131" s="283">
        <v>5</v>
      </c>
      <c r="W131" s="283">
        <v>5</v>
      </c>
      <c r="X131" s="283">
        <v>5</v>
      </c>
      <c r="Y131" s="283">
        <v>5</v>
      </c>
      <c r="Z131" s="284">
        <v>5</v>
      </c>
      <c r="AA131" s="283">
        <v>5</v>
      </c>
      <c r="AB131" s="283">
        <v>5</v>
      </c>
      <c r="AC131" s="283">
        <v>4</v>
      </c>
      <c r="AD131" s="283">
        <v>4</v>
      </c>
      <c r="AE131" s="283">
        <v>5</v>
      </c>
      <c r="AF131" s="283">
        <v>5</v>
      </c>
      <c r="AG131" s="283">
        <v>5</v>
      </c>
      <c r="AH131" s="283">
        <v>4</v>
      </c>
      <c r="AI131" s="284">
        <v>5</v>
      </c>
      <c r="AJ131" s="284" t="s">
        <v>276</v>
      </c>
      <c r="AK131" s="284">
        <v>5</v>
      </c>
      <c r="AL131" s="283">
        <v>5</v>
      </c>
      <c r="AM131" s="284">
        <v>5</v>
      </c>
      <c r="AN131" s="188"/>
      <c r="AO131" s="213"/>
      <c r="AP131" s="188"/>
      <c r="AQ131" s="214"/>
      <c r="AR131" s="214"/>
      <c r="AS131" s="188"/>
      <c r="AT131" s="188"/>
      <c r="AU131" s="188"/>
      <c r="AV131" s="188"/>
      <c r="AW131" s="188"/>
      <c r="AX131" s="188"/>
      <c r="AY131" s="188"/>
      <c r="AZ131" s="188"/>
      <c r="BA131" s="188"/>
      <c r="BB131" s="188"/>
      <c r="BC131" s="188"/>
      <c r="BD131" s="188"/>
      <c r="BE131" s="188"/>
      <c r="BF131" s="188"/>
      <c r="BG131" s="188"/>
      <c r="BH131" s="188"/>
      <c r="BI131" s="188"/>
      <c r="BJ131" s="188"/>
      <c r="BK131" s="188"/>
      <c r="BL131" s="188"/>
      <c r="BM131" s="188"/>
      <c r="BN131" s="188"/>
      <c r="BO131" s="188"/>
      <c r="BP131" s="188"/>
      <c r="BQ131" s="188"/>
      <c r="BR131" s="188"/>
      <c r="BS131" s="188"/>
      <c r="BT131" s="188"/>
      <c r="BU131" s="188"/>
      <c r="BV131" s="188"/>
      <c r="BW131" s="188"/>
      <c r="BX131" s="188"/>
      <c r="BY131" s="188"/>
      <c r="BZ131" s="188"/>
      <c r="CA131" s="188"/>
      <c r="CB131" s="211"/>
      <c r="CC131" s="188"/>
      <c r="CD131" s="188"/>
      <c r="CE131" s="188"/>
      <c r="CF131" s="188"/>
      <c r="CG131" s="188"/>
      <c r="CH131" s="188"/>
      <c r="CI131" s="188"/>
      <c r="CJ131" s="188"/>
      <c r="CK131" s="188"/>
      <c r="CL131" s="188"/>
      <c r="CM131" s="188"/>
      <c r="CN131" s="188"/>
      <c r="CO131" s="188"/>
      <c r="CP131" s="188"/>
      <c r="CQ131" s="188"/>
      <c r="CR131" s="188"/>
      <c r="CS131" s="188"/>
      <c r="CT131" s="188"/>
      <c r="CU131" s="188"/>
      <c r="CV131" s="188"/>
      <c r="CW131" s="188"/>
      <c r="CX131" s="188"/>
      <c r="CY131" s="188"/>
      <c r="CZ131" s="188"/>
      <c r="DA131" s="188"/>
      <c r="DB131" s="188"/>
      <c r="DC131" s="188"/>
      <c r="DD131" s="188"/>
      <c r="DE131" s="188"/>
      <c r="DF131" s="188"/>
      <c r="DG131" s="188"/>
      <c r="DH131" s="188"/>
      <c r="DI131" s="188"/>
      <c r="DJ131" s="215"/>
      <c r="DK131" s="188"/>
      <c r="DL131" s="188"/>
      <c r="DM131" s="188"/>
      <c r="DN131" s="188"/>
      <c r="DO131" s="188"/>
      <c r="DP131" s="188"/>
      <c r="DQ131" s="188"/>
      <c r="DR131" s="188"/>
      <c r="DS131" s="188"/>
      <c r="DT131" s="188"/>
      <c r="DU131" s="188"/>
      <c r="DV131" s="188"/>
      <c r="DW131" s="188"/>
      <c r="DX131" s="188"/>
      <c r="DY131" s="188"/>
      <c r="DZ131" s="188"/>
      <c r="EA131" s="188"/>
      <c r="EB131" s="188"/>
      <c r="EC131" s="188"/>
      <c r="ED131" s="188"/>
      <c r="EE131" s="188"/>
      <c r="EF131" s="188"/>
      <c r="EG131" s="188"/>
      <c r="EH131" s="188"/>
      <c r="EI131" s="188"/>
      <c r="EJ131" s="188"/>
      <c r="EK131" s="188"/>
      <c r="EL131" s="188"/>
      <c r="EM131" s="188"/>
      <c r="EN131" s="188"/>
      <c r="EO131" s="188"/>
      <c r="EP131" s="188"/>
      <c r="EQ131" s="188"/>
      <c r="ER131" s="188"/>
      <c r="ES131" s="188"/>
      <c r="ET131" s="187"/>
      <c r="EU131" s="187"/>
      <c r="EV131" s="187"/>
      <c r="EW131" s="187"/>
      <c r="EX131" s="187"/>
      <c r="EY131" s="187"/>
      <c r="EZ131" s="187"/>
      <c r="FA131" s="187"/>
      <c r="FB131" s="187"/>
      <c r="FC131" s="187"/>
      <c r="FD131" s="187"/>
      <c r="FE131" s="187"/>
      <c r="FF131" s="187"/>
    </row>
    <row r="132" spans="2:162" s="1" customFormat="1" ht="30" customHeight="1" x14ac:dyDescent="0.25">
      <c r="B132" s="277">
        <v>131</v>
      </c>
      <c r="C132" s="278">
        <v>43557</v>
      </c>
      <c r="D132" s="279" t="s">
        <v>272</v>
      </c>
      <c r="E132" s="279" t="s">
        <v>48</v>
      </c>
      <c r="F132" s="299" t="s">
        <v>300</v>
      </c>
      <c r="G132" s="287" t="s">
        <v>46</v>
      </c>
      <c r="H132" s="241" t="s">
        <v>213</v>
      </c>
      <c r="I132" s="280" t="s">
        <v>77</v>
      </c>
      <c r="J132" s="281" t="s">
        <v>338</v>
      </c>
      <c r="K132" s="280" t="s">
        <v>219</v>
      </c>
      <c r="L132" s="283">
        <v>5</v>
      </c>
      <c r="M132" s="283">
        <v>5</v>
      </c>
      <c r="N132" s="283">
        <v>5</v>
      </c>
      <c r="O132" s="284">
        <v>5</v>
      </c>
      <c r="P132" s="284">
        <v>5</v>
      </c>
      <c r="Q132" s="284">
        <v>5</v>
      </c>
      <c r="R132" s="283">
        <v>5</v>
      </c>
      <c r="S132" s="284">
        <v>5</v>
      </c>
      <c r="T132" s="283">
        <v>5</v>
      </c>
      <c r="U132" s="283">
        <v>5</v>
      </c>
      <c r="V132" s="283">
        <v>5</v>
      </c>
      <c r="W132" s="283">
        <v>5</v>
      </c>
      <c r="X132" s="283">
        <v>5</v>
      </c>
      <c r="Y132" s="283">
        <v>5</v>
      </c>
      <c r="Z132" s="284">
        <v>5</v>
      </c>
      <c r="AA132" s="283">
        <v>5</v>
      </c>
      <c r="AB132" s="283">
        <v>5</v>
      </c>
      <c r="AC132" s="283">
        <v>5</v>
      </c>
      <c r="AD132" s="283">
        <v>6</v>
      </c>
      <c r="AE132" s="283">
        <v>5</v>
      </c>
      <c r="AF132" s="283">
        <v>5</v>
      </c>
      <c r="AG132" s="283">
        <v>5</v>
      </c>
      <c r="AH132" s="283">
        <v>5</v>
      </c>
      <c r="AI132" s="284">
        <v>1</v>
      </c>
      <c r="AJ132" s="284">
        <v>1</v>
      </c>
      <c r="AK132" s="284">
        <v>1</v>
      </c>
      <c r="AL132" s="283">
        <v>5</v>
      </c>
      <c r="AM132" s="284">
        <v>5</v>
      </c>
      <c r="AN132" s="188"/>
      <c r="AO132" s="213"/>
      <c r="AP132" s="188"/>
      <c r="AQ132" s="214"/>
      <c r="AR132" s="214"/>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8"/>
      <c r="BX132" s="188"/>
      <c r="BY132" s="188"/>
      <c r="BZ132" s="188"/>
      <c r="CA132" s="188"/>
      <c r="CB132" s="211"/>
      <c r="CC132" s="188"/>
      <c r="CD132" s="188"/>
      <c r="CE132" s="188"/>
      <c r="CF132" s="188"/>
      <c r="CG132" s="188"/>
      <c r="CH132" s="188"/>
      <c r="CI132" s="188"/>
      <c r="CJ132" s="188"/>
      <c r="CK132" s="188"/>
      <c r="CL132" s="188"/>
      <c r="CM132" s="188"/>
      <c r="CN132" s="188"/>
      <c r="CO132" s="188"/>
      <c r="CP132" s="188"/>
      <c r="CQ132" s="188"/>
      <c r="CR132" s="188"/>
      <c r="CS132" s="188"/>
      <c r="CT132" s="188"/>
      <c r="CU132" s="188"/>
      <c r="CV132" s="188"/>
      <c r="CW132" s="188"/>
      <c r="CX132" s="188"/>
      <c r="CY132" s="188"/>
      <c r="CZ132" s="188"/>
      <c r="DA132" s="188"/>
      <c r="DB132" s="188"/>
      <c r="DC132" s="188"/>
      <c r="DD132" s="188"/>
      <c r="DE132" s="188"/>
      <c r="DF132" s="188"/>
      <c r="DG132" s="188"/>
      <c r="DH132" s="188"/>
      <c r="DI132" s="188"/>
      <c r="DJ132" s="215"/>
      <c r="DK132" s="188"/>
      <c r="DL132" s="188"/>
      <c r="DM132" s="188"/>
      <c r="DN132" s="188"/>
      <c r="DO132" s="188"/>
      <c r="DP132" s="188"/>
      <c r="DQ132" s="188"/>
      <c r="DR132" s="188"/>
      <c r="DS132" s="188"/>
      <c r="DT132" s="188"/>
      <c r="DU132" s="188"/>
      <c r="DV132" s="188"/>
      <c r="DW132" s="188"/>
      <c r="DX132" s="188"/>
      <c r="DY132" s="188"/>
      <c r="DZ132" s="188"/>
      <c r="EA132" s="188"/>
      <c r="EB132" s="188"/>
      <c r="EC132" s="188"/>
      <c r="ED132" s="188"/>
      <c r="EE132" s="188"/>
      <c r="EF132" s="188"/>
      <c r="EG132" s="188"/>
      <c r="EH132" s="188"/>
      <c r="EI132" s="188"/>
      <c r="EJ132" s="188"/>
      <c r="EK132" s="188"/>
      <c r="EL132" s="188"/>
      <c r="EM132" s="188"/>
      <c r="EN132" s="188"/>
      <c r="EO132" s="188"/>
      <c r="EP132" s="188"/>
      <c r="EQ132" s="188"/>
      <c r="ER132" s="188"/>
      <c r="ES132" s="188"/>
      <c r="ET132" s="187"/>
      <c r="EU132" s="187"/>
      <c r="EV132" s="187"/>
      <c r="EW132" s="187"/>
      <c r="EX132" s="187"/>
      <c r="EY132" s="187"/>
      <c r="EZ132" s="187"/>
      <c r="FA132" s="187"/>
      <c r="FB132" s="187"/>
      <c r="FC132" s="187"/>
      <c r="FD132" s="187"/>
      <c r="FE132" s="187"/>
      <c r="FF132" s="187"/>
    </row>
    <row r="133" spans="2:162" s="1" customFormat="1" ht="30" customHeight="1" x14ac:dyDescent="0.25">
      <c r="B133" s="277">
        <v>132</v>
      </c>
      <c r="C133" s="278">
        <v>43558</v>
      </c>
      <c r="D133" s="279" t="s">
        <v>270</v>
      </c>
      <c r="E133" s="279" t="s">
        <v>48</v>
      </c>
      <c r="F133" s="299" t="s">
        <v>301</v>
      </c>
      <c r="G133" s="287" t="s">
        <v>212</v>
      </c>
      <c r="H133" s="241" t="s">
        <v>213</v>
      </c>
      <c r="I133" s="280" t="e">
        <v>#N/A</v>
      </c>
      <c r="J133" s="281" t="e">
        <v>#N/A</v>
      </c>
      <c r="K133" s="280" t="s">
        <v>219</v>
      </c>
      <c r="L133" s="283">
        <v>4</v>
      </c>
      <c r="M133" s="283">
        <v>4</v>
      </c>
      <c r="N133" s="283">
        <v>4</v>
      </c>
      <c r="O133" s="284">
        <v>1</v>
      </c>
      <c r="P133" s="284">
        <v>1</v>
      </c>
      <c r="Q133" s="284">
        <v>1</v>
      </c>
      <c r="R133" s="283">
        <v>4</v>
      </c>
      <c r="S133" s="284">
        <v>1</v>
      </c>
      <c r="T133" s="283">
        <v>4</v>
      </c>
      <c r="U133" s="283">
        <v>4</v>
      </c>
      <c r="V133" s="283">
        <v>4</v>
      </c>
      <c r="W133" s="283">
        <v>5</v>
      </c>
      <c r="X133" s="283">
        <v>5</v>
      </c>
      <c r="Y133" s="283">
        <v>5</v>
      </c>
      <c r="Z133" s="284">
        <v>5</v>
      </c>
      <c r="AA133" s="283">
        <v>4</v>
      </c>
      <c r="AB133" s="283">
        <v>4</v>
      </c>
      <c r="AC133" s="283">
        <v>4</v>
      </c>
      <c r="AD133" s="283">
        <v>3</v>
      </c>
      <c r="AE133" s="283">
        <v>3</v>
      </c>
      <c r="AF133" s="283">
        <v>3</v>
      </c>
      <c r="AG133" s="283">
        <v>5</v>
      </c>
      <c r="AH133" s="283">
        <v>5</v>
      </c>
      <c r="AI133" s="284">
        <v>5</v>
      </c>
      <c r="AJ133" s="284">
        <v>5</v>
      </c>
      <c r="AK133" s="284">
        <v>1</v>
      </c>
      <c r="AL133" s="283">
        <v>4</v>
      </c>
      <c r="AM133" s="284">
        <v>5</v>
      </c>
      <c r="AN133" s="188"/>
      <c r="AO133" s="213"/>
      <c r="AP133" s="188"/>
      <c r="AQ133" s="214"/>
      <c r="AR133" s="214"/>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8"/>
      <c r="BX133" s="188"/>
      <c r="BY133" s="188"/>
      <c r="BZ133" s="188"/>
      <c r="CA133" s="188"/>
      <c r="CB133" s="211"/>
      <c r="CC133" s="188"/>
      <c r="CD133" s="188"/>
      <c r="CE133" s="188"/>
      <c r="CF133" s="188"/>
      <c r="CG133" s="188"/>
      <c r="CH133" s="188"/>
      <c r="CI133" s="188"/>
      <c r="CJ133" s="188"/>
      <c r="CK133" s="188"/>
      <c r="CL133" s="188"/>
      <c r="CM133" s="188"/>
      <c r="CN133" s="188"/>
      <c r="CO133" s="188"/>
      <c r="CP133" s="188"/>
      <c r="CQ133" s="188"/>
      <c r="CR133" s="188"/>
      <c r="CS133" s="188"/>
      <c r="CT133" s="188"/>
      <c r="CU133" s="188"/>
      <c r="CV133" s="188"/>
      <c r="CW133" s="188"/>
      <c r="CX133" s="188"/>
      <c r="CY133" s="188"/>
      <c r="CZ133" s="188"/>
      <c r="DA133" s="188"/>
      <c r="DB133" s="188"/>
      <c r="DC133" s="188"/>
      <c r="DD133" s="188"/>
      <c r="DE133" s="188"/>
      <c r="DF133" s="188"/>
      <c r="DG133" s="188"/>
      <c r="DH133" s="188"/>
      <c r="DI133" s="188"/>
      <c r="DJ133" s="215"/>
      <c r="DK133" s="188"/>
      <c r="DL133" s="188"/>
      <c r="DM133" s="188"/>
      <c r="DN133" s="188"/>
      <c r="DO133" s="188"/>
      <c r="DP133" s="188"/>
      <c r="DQ133" s="188"/>
      <c r="DR133" s="188"/>
      <c r="DS133" s="188"/>
      <c r="DT133" s="188"/>
      <c r="DU133" s="188"/>
      <c r="DV133" s="188"/>
      <c r="DW133" s="188"/>
      <c r="DX133" s="188"/>
      <c r="DY133" s="188"/>
      <c r="DZ133" s="188"/>
      <c r="EA133" s="188"/>
      <c r="EB133" s="188"/>
      <c r="EC133" s="188"/>
      <c r="ED133" s="188"/>
      <c r="EE133" s="188"/>
      <c r="EF133" s="188"/>
      <c r="EG133" s="188"/>
      <c r="EH133" s="188"/>
      <c r="EI133" s="188"/>
      <c r="EJ133" s="188"/>
      <c r="EK133" s="188"/>
      <c r="EL133" s="188"/>
      <c r="EM133" s="188"/>
      <c r="EN133" s="188"/>
      <c r="EO133" s="188"/>
      <c r="EP133" s="188"/>
      <c r="EQ133" s="188"/>
      <c r="ER133" s="188"/>
      <c r="ES133" s="188"/>
      <c r="ET133" s="187"/>
      <c r="EU133" s="187"/>
      <c r="EV133" s="187"/>
      <c r="EW133" s="187"/>
      <c r="EX133" s="187"/>
      <c r="EY133" s="187"/>
      <c r="EZ133" s="187"/>
      <c r="FA133" s="187"/>
      <c r="FB133" s="187"/>
      <c r="FC133" s="187"/>
      <c r="FD133" s="187"/>
      <c r="FE133" s="187"/>
      <c r="FF133" s="187"/>
    </row>
    <row r="134" spans="2:162" s="1" customFormat="1" ht="30" customHeight="1" x14ac:dyDescent="0.25">
      <c r="B134" s="277">
        <v>133</v>
      </c>
      <c r="C134" s="278">
        <v>43559</v>
      </c>
      <c r="D134" s="279" t="s">
        <v>270</v>
      </c>
      <c r="E134" s="279" t="s">
        <v>48</v>
      </c>
      <c r="F134" s="299" t="s">
        <v>210</v>
      </c>
      <c r="G134" s="287" t="s">
        <v>46</v>
      </c>
      <c r="H134" s="241" t="s">
        <v>213</v>
      </c>
      <c r="I134" s="280" t="e">
        <v>#N/A</v>
      </c>
      <c r="J134" s="281" t="e">
        <v>#N/A</v>
      </c>
      <c r="K134" s="280" t="s">
        <v>220</v>
      </c>
      <c r="L134" s="283">
        <v>4</v>
      </c>
      <c r="M134" s="283">
        <v>4</v>
      </c>
      <c r="N134" s="283">
        <v>6</v>
      </c>
      <c r="O134" s="284">
        <v>5</v>
      </c>
      <c r="P134" s="284" t="s">
        <v>276</v>
      </c>
      <c r="Q134" s="284" t="s">
        <v>276</v>
      </c>
      <c r="R134" s="283">
        <v>4</v>
      </c>
      <c r="S134" s="284" t="s">
        <v>276</v>
      </c>
      <c r="T134" s="283">
        <v>6</v>
      </c>
      <c r="U134" s="283">
        <v>4</v>
      </c>
      <c r="V134" s="283">
        <v>4</v>
      </c>
      <c r="W134" s="283">
        <v>5</v>
      </c>
      <c r="X134" s="283">
        <v>6</v>
      </c>
      <c r="Y134" s="283">
        <v>6</v>
      </c>
      <c r="Z134" s="284">
        <v>5</v>
      </c>
      <c r="AA134" s="283">
        <v>6</v>
      </c>
      <c r="AB134" s="283">
        <v>4</v>
      </c>
      <c r="AC134" s="283">
        <v>4</v>
      </c>
      <c r="AD134" s="283">
        <v>6</v>
      </c>
      <c r="AE134" s="283">
        <v>6</v>
      </c>
      <c r="AF134" s="283">
        <v>4</v>
      </c>
      <c r="AG134" s="283">
        <v>4</v>
      </c>
      <c r="AH134" s="283">
        <v>4</v>
      </c>
      <c r="AI134" s="284">
        <v>5</v>
      </c>
      <c r="AJ134" s="284">
        <v>5</v>
      </c>
      <c r="AK134" s="284">
        <v>5</v>
      </c>
      <c r="AL134" s="283">
        <v>4</v>
      </c>
      <c r="AM134" s="284">
        <v>5</v>
      </c>
      <c r="AN134" s="188"/>
      <c r="AO134" s="213"/>
      <c r="AP134" s="188"/>
      <c r="AQ134" s="214"/>
      <c r="AR134" s="214"/>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8"/>
      <c r="BX134" s="188"/>
      <c r="BY134" s="188"/>
      <c r="BZ134" s="188"/>
      <c r="CA134" s="188"/>
      <c r="CB134" s="211"/>
      <c r="CC134" s="188"/>
      <c r="CD134" s="188"/>
      <c r="CE134" s="188"/>
      <c r="CF134" s="188"/>
      <c r="CG134" s="188"/>
      <c r="CH134" s="188"/>
      <c r="CI134" s="188"/>
      <c r="CJ134" s="188"/>
      <c r="CK134" s="188"/>
      <c r="CL134" s="188"/>
      <c r="CM134" s="188"/>
      <c r="CN134" s="188"/>
      <c r="CO134" s="188"/>
      <c r="CP134" s="188"/>
      <c r="CQ134" s="188"/>
      <c r="CR134" s="188"/>
      <c r="CS134" s="188"/>
      <c r="CT134" s="188"/>
      <c r="CU134" s="188"/>
      <c r="CV134" s="188"/>
      <c r="CW134" s="188"/>
      <c r="CX134" s="188"/>
      <c r="CY134" s="188"/>
      <c r="CZ134" s="188"/>
      <c r="DA134" s="188"/>
      <c r="DB134" s="188"/>
      <c r="DC134" s="188"/>
      <c r="DD134" s="188"/>
      <c r="DE134" s="188"/>
      <c r="DF134" s="188"/>
      <c r="DG134" s="188"/>
      <c r="DH134" s="188"/>
      <c r="DI134" s="188"/>
      <c r="DJ134" s="215"/>
      <c r="DK134" s="188"/>
      <c r="DL134" s="188"/>
      <c r="DM134" s="188"/>
      <c r="DN134" s="188"/>
      <c r="DO134" s="188"/>
      <c r="DP134" s="188"/>
      <c r="DQ134" s="188"/>
      <c r="DR134" s="188"/>
      <c r="DS134" s="188"/>
      <c r="DT134" s="188"/>
      <c r="DU134" s="188"/>
      <c r="DV134" s="188"/>
      <c r="DW134" s="188"/>
      <c r="DX134" s="188"/>
      <c r="DY134" s="188"/>
      <c r="DZ134" s="188"/>
      <c r="EA134" s="188"/>
      <c r="EB134" s="188"/>
      <c r="EC134" s="188"/>
      <c r="ED134" s="188"/>
      <c r="EE134" s="188"/>
      <c r="EF134" s="188"/>
      <c r="EG134" s="188"/>
      <c r="EH134" s="188"/>
      <c r="EI134" s="188"/>
      <c r="EJ134" s="188"/>
      <c r="EK134" s="188"/>
      <c r="EL134" s="188"/>
      <c r="EM134" s="188"/>
      <c r="EN134" s="188"/>
      <c r="EO134" s="188"/>
      <c r="EP134" s="188"/>
      <c r="EQ134" s="188"/>
      <c r="ER134" s="188"/>
      <c r="ES134" s="188"/>
      <c r="ET134" s="187"/>
      <c r="EU134" s="187"/>
      <c r="EV134" s="187"/>
      <c r="EW134" s="187"/>
      <c r="EX134" s="187"/>
      <c r="EY134" s="187"/>
      <c r="EZ134" s="187"/>
      <c r="FA134" s="187"/>
      <c r="FB134" s="187"/>
      <c r="FC134" s="187"/>
      <c r="FD134" s="187"/>
      <c r="FE134" s="187"/>
      <c r="FF134" s="187"/>
    </row>
    <row r="135" spans="2:162" s="1" customFormat="1" ht="30" customHeight="1" x14ac:dyDescent="0.25">
      <c r="B135" s="277">
        <v>134</v>
      </c>
      <c r="C135" s="278">
        <v>43559</v>
      </c>
      <c r="D135" s="279" t="s">
        <v>270</v>
      </c>
      <c r="E135" s="279" t="s">
        <v>276</v>
      </c>
      <c r="F135" s="299" t="s">
        <v>302</v>
      </c>
      <c r="G135" s="287" t="s">
        <v>46</v>
      </c>
      <c r="H135" s="241" t="s">
        <v>213</v>
      </c>
      <c r="I135" s="280" t="e">
        <v>#N/A</v>
      </c>
      <c r="J135" s="281" t="e">
        <v>#N/A</v>
      </c>
      <c r="K135" s="280" t="s">
        <v>220</v>
      </c>
      <c r="L135" s="283">
        <v>5</v>
      </c>
      <c r="M135" s="283">
        <v>4</v>
      </c>
      <c r="N135" s="283">
        <v>5</v>
      </c>
      <c r="O135" s="284">
        <v>5</v>
      </c>
      <c r="P135" s="284">
        <v>5</v>
      </c>
      <c r="Q135" s="284">
        <v>5</v>
      </c>
      <c r="R135" s="283">
        <v>4</v>
      </c>
      <c r="S135" s="284" t="s">
        <v>276</v>
      </c>
      <c r="T135" s="283">
        <v>4</v>
      </c>
      <c r="U135" s="283">
        <v>4</v>
      </c>
      <c r="V135" s="283">
        <v>5</v>
      </c>
      <c r="W135" s="283">
        <v>5</v>
      </c>
      <c r="X135" s="283">
        <v>5</v>
      </c>
      <c r="Y135" s="283">
        <v>5</v>
      </c>
      <c r="Z135" s="284">
        <v>5</v>
      </c>
      <c r="AA135" s="283">
        <v>5</v>
      </c>
      <c r="AB135" s="283">
        <v>5</v>
      </c>
      <c r="AC135" s="283">
        <v>5</v>
      </c>
      <c r="AD135" s="283">
        <v>4</v>
      </c>
      <c r="AE135" s="283">
        <v>4</v>
      </c>
      <c r="AF135" s="283">
        <v>5</v>
      </c>
      <c r="AG135" s="283">
        <v>4</v>
      </c>
      <c r="AH135" s="283">
        <v>5</v>
      </c>
      <c r="AI135" s="284">
        <v>5</v>
      </c>
      <c r="AJ135" s="284">
        <v>5</v>
      </c>
      <c r="AK135" s="284">
        <v>5</v>
      </c>
      <c r="AL135" s="283">
        <v>5</v>
      </c>
      <c r="AM135" s="284">
        <v>5</v>
      </c>
      <c r="AN135" s="188"/>
      <c r="AO135" s="213"/>
      <c r="AP135" s="188"/>
      <c r="AQ135" s="214"/>
      <c r="AR135" s="214"/>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8"/>
      <c r="BX135" s="188"/>
      <c r="BY135" s="188"/>
      <c r="BZ135" s="188"/>
      <c r="CA135" s="188"/>
      <c r="CB135" s="211"/>
      <c r="CC135" s="188"/>
      <c r="CD135" s="188"/>
      <c r="CE135" s="188"/>
      <c r="CF135" s="188"/>
      <c r="CG135" s="188"/>
      <c r="CH135" s="188"/>
      <c r="CI135" s="188"/>
      <c r="CJ135" s="188"/>
      <c r="CK135" s="188"/>
      <c r="CL135" s="188"/>
      <c r="CM135" s="188"/>
      <c r="CN135" s="188"/>
      <c r="CO135" s="188"/>
      <c r="CP135" s="188"/>
      <c r="CQ135" s="188"/>
      <c r="CR135" s="188"/>
      <c r="CS135" s="188"/>
      <c r="CT135" s="188"/>
      <c r="CU135" s="188"/>
      <c r="CV135" s="188"/>
      <c r="CW135" s="188"/>
      <c r="CX135" s="188"/>
      <c r="CY135" s="188"/>
      <c r="CZ135" s="188"/>
      <c r="DA135" s="188"/>
      <c r="DB135" s="188"/>
      <c r="DC135" s="188"/>
      <c r="DD135" s="188"/>
      <c r="DE135" s="188"/>
      <c r="DF135" s="188"/>
      <c r="DG135" s="188"/>
      <c r="DH135" s="188"/>
      <c r="DI135" s="188"/>
      <c r="DJ135" s="215"/>
      <c r="DK135" s="188"/>
      <c r="DL135" s="188"/>
      <c r="DM135" s="188"/>
      <c r="DN135" s="188"/>
      <c r="DO135" s="188"/>
      <c r="DP135" s="188"/>
      <c r="DQ135" s="188"/>
      <c r="DR135" s="188"/>
      <c r="DS135" s="188"/>
      <c r="DT135" s="188"/>
      <c r="DU135" s="188"/>
      <c r="DV135" s="188"/>
      <c r="DW135" s="188"/>
      <c r="DX135" s="188"/>
      <c r="DY135" s="188"/>
      <c r="DZ135" s="188"/>
      <c r="EA135" s="188"/>
      <c r="EB135" s="188"/>
      <c r="EC135" s="188"/>
      <c r="ED135" s="188"/>
      <c r="EE135" s="188"/>
      <c r="EF135" s="188"/>
      <c r="EG135" s="188"/>
      <c r="EH135" s="188"/>
      <c r="EI135" s="188"/>
      <c r="EJ135" s="188"/>
      <c r="EK135" s="188"/>
      <c r="EL135" s="188"/>
      <c r="EM135" s="188"/>
      <c r="EN135" s="188"/>
      <c r="EO135" s="188"/>
      <c r="EP135" s="188"/>
      <c r="EQ135" s="188"/>
      <c r="ER135" s="188"/>
      <c r="ES135" s="188"/>
      <c r="ET135" s="187"/>
      <c r="EU135" s="187"/>
      <c r="EV135" s="187"/>
      <c r="EW135" s="187"/>
      <c r="EX135" s="187"/>
      <c r="EY135" s="187"/>
      <c r="EZ135" s="187"/>
      <c r="FA135" s="187"/>
      <c r="FB135" s="187"/>
      <c r="FC135" s="187"/>
      <c r="FD135" s="187"/>
      <c r="FE135" s="187"/>
      <c r="FF135" s="187"/>
    </row>
    <row r="136" spans="2:162" s="1" customFormat="1" ht="30" customHeight="1" x14ac:dyDescent="0.25">
      <c r="B136" s="277">
        <v>135</v>
      </c>
      <c r="C136" s="278">
        <v>43560</v>
      </c>
      <c r="D136" s="279" t="s">
        <v>270</v>
      </c>
      <c r="E136" s="279" t="s">
        <v>48</v>
      </c>
      <c r="F136" s="299" t="s">
        <v>303</v>
      </c>
      <c r="G136" s="287" t="s">
        <v>212</v>
      </c>
      <c r="H136" s="241" t="s">
        <v>213</v>
      </c>
      <c r="I136" s="280" t="e">
        <v>#N/A</v>
      </c>
      <c r="J136" s="281" t="e">
        <v>#N/A</v>
      </c>
      <c r="K136" s="280" t="s">
        <v>219</v>
      </c>
      <c r="L136" s="283">
        <v>5</v>
      </c>
      <c r="M136" s="283">
        <v>4</v>
      </c>
      <c r="N136" s="283">
        <v>4</v>
      </c>
      <c r="O136" s="284">
        <v>1</v>
      </c>
      <c r="P136" s="284">
        <v>1</v>
      </c>
      <c r="Q136" s="284">
        <v>1</v>
      </c>
      <c r="R136" s="283">
        <v>5</v>
      </c>
      <c r="S136" s="284">
        <v>1</v>
      </c>
      <c r="T136" s="283">
        <v>5</v>
      </c>
      <c r="U136" s="283">
        <v>5</v>
      </c>
      <c r="V136" s="283">
        <v>5</v>
      </c>
      <c r="W136" s="283">
        <v>5</v>
      </c>
      <c r="X136" s="283">
        <v>5</v>
      </c>
      <c r="Y136" s="283">
        <v>5</v>
      </c>
      <c r="Z136" s="284">
        <v>5</v>
      </c>
      <c r="AA136" s="283">
        <v>5</v>
      </c>
      <c r="AB136" s="283">
        <v>5</v>
      </c>
      <c r="AC136" s="283">
        <v>5</v>
      </c>
      <c r="AD136" s="283">
        <v>4</v>
      </c>
      <c r="AE136" s="283">
        <v>3</v>
      </c>
      <c r="AF136" s="283">
        <v>5</v>
      </c>
      <c r="AG136" s="283">
        <v>5</v>
      </c>
      <c r="AH136" s="283">
        <v>5</v>
      </c>
      <c r="AI136" s="284">
        <v>5</v>
      </c>
      <c r="AJ136" s="284">
        <v>5</v>
      </c>
      <c r="AK136" s="284">
        <v>5</v>
      </c>
      <c r="AL136" s="283">
        <v>5</v>
      </c>
      <c r="AM136" s="284">
        <v>5</v>
      </c>
      <c r="AN136" s="188"/>
      <c r="AO136" s="213"/>
      <c r="AP136" s="188"/>
      <c r="AQ136" s="214"/>
      <c r="AR136" s="214"/>
      <c r="AS136" s="188"/>
      <c r="AT136" s="188"/>
      <c r="AU136" s="188"/>
      <c r="AV136" s="188"/>
      <c r="AW136" s="188"/>
      <c r="AX136" s="188"/>
      <c r="AY136" s="188"/>
      <c r="AZ136" s="188"/>
      <c r="BA136" s="188"/>
      <c r="BB136" s="188"/>
      <c r="BC136" s="188"/>
      <c r="BD136" s="188"/>
      <c r="BE136" s="188"/>
      <c r="BF136" s="188"/>
      <c r="BG136" s="188"/>
      <c r="BH136" s="188"/>
      <c r="BI136" s="188"/>
      <c r="BJ136" s="188"/>
      <c r="BK136" s="188"/>
      <c r="BL136" s="188"/>
      <c r="BM136" s="188"/>
      <c r="BN136" s="188"/>
      <c r="BO136" s="188"/>
      <c r="BP136" s="188"/>
      <c r="BQ136" s="188"/>
      <c r="BR136" s="188"/>
      <c r="BS136" s="188"/>
      <c r="BT136" s="188"/>
      <c r="BU136" s="188"/>
      <c r="BV136" s="188"/>
      <c r="BW136" s="188"/>
      <c r="BX136" s="188"/>
      <c r="BY136" s="188"/>
      <c r="BZ136" s="188"/>
      <c r="CA136" s="188"/>
      <c r="CB136" s="211"/>
      <c r="CC136" s="188"/>
      <c r="CD136" s="188"/>
      <c r="CE136" s="188"/>
      <c r="CF136" s="188"/>
      <c r="CG136" s="188"/>
      <c r="CH136" s="188"/>
      <c r="CI136" s="188"/>
      <c r="CJ136" s="188"/>
      <c r="CK136" s="188"/>
      <c r="CL136" s="188"/>
      <c r="CM136" s="188"/>
      <c r="CN136" s="188"/>
      <c r="CO136" s="188"/>
      <c r="CP136" s="188"/>
      <c r="CQ136" s="188"/>
      <c r="CR136" s="188"/>
      <c r="CS136" s="188"/>
      <c r="CT136" s="188"/>
      <c r="CU136" s="188"/>
      <c r="CV136" s="188"/>
      <c r="CW136" s="188"/>
      <c r="CX136" s="188"/>
      <c r="CY136" s="188"/>
      <c r="CZ136" s="188"/>
      <c r="DA136" s="188"/>
      <c r="DB136" s="188"/>
      <c r="DC136" s="188"/>
      <c r="DD136" s="188"/>
      <c r="DE136" s="188"/>
      <c r="DF136" s="188"/>
      <c r="DG136" s="188"/>
      <c r="DH136" s="188"/>
      <c r="DI136" s="188"/>
      <c r="DJ136" s="215"/>
      <c r="DK136" s="188"/>
      <c r="DL136" s="188"/>
      <c r="DM136" s="188"/>
      <c r="DN136" s="188"/>
      <c r="DO136" s="188"/>
      <c r="DP136" s="188"/>
      <c r="DQ136" s="188"/>
      <c r="DR136" s="188"/>
      <c r="DS136" s="188"/>
      <c r="DT136" s="188"/>
      <c r="DU136" s="188"/>
      <c r="DV136" s="188"/>
      <c r="DW136" s="188"/>
      <c r="DX136" s="188"/>
      <c r="DY136" s="188"/>
      <c r="DZ136" s="188"/>
      <c r="EA136" s="188"/>
      <c r="EB136" s="188"/>
      <c r="EC136" s="188"/>
      <c r="ED136" s="188"/>
      <c r="EE136" s="188"/>
      <c r="EF136" s="188"/>
      <c r="EG136" s="188"/>
      <c r="EH136" s="188"/>
      <c r="EI136" s="188"/>
      <c r="EJ136" s="188"/>
      <c r="EK136" s="188"/>
      <c r="EL136" s="188"/>
      <c r="EM136" s="188"/>
      <c r="EN136" s="188"/>
      <c r="EO136" s="188"/>
      <c r="EP136" s="188"/>
      <c r="EQ136" s="188"/>
      <c r="ER136" s="188"/>
      <c r="ES136" s="188"/>
      <c r="ET136" s="187"/>
      <c r="EU136" s="187"/>
      <c r="EV136" s="187"/>
      <c r="EW136" s="187"/>
      <c r="EX136" s="187"/>
      <c r="EY136" s="187"/>
      <c r="EZ136" s="187"/>
      <c r="FA136" s="187"/>
      <c r="FB136" s="187"/>
      <c r="FC136" s="187"/>
      <c r="FD136" s="187"/>
      <c r="FE136" s="187"/>
      <c r="FF136" s="187"/>
    </row>
    <row r="137" spans="2:162" s="1" customFormat="1" ht="30" customHeight="1" x14ac:dyDescent="0.25">
      <c r="B137" s="277">
        <v>136</v>
      </c>
      <c r="C137" s="278">
        <v>43562</v>
      </c>
      <c r="D137" s="279" t="s">
        <v>270</v>
      </c>
      <c r="E137" s="279" t="s">
        <v>48</v>
      </c>
      <c r="F137" s="299" t="s">
        <v>284</v>
      </c>
      <c r="G137" s="287" t="s">
        <v>209</v>
      </c>
      <c r="H137" s="241" t="s">
        <v>214</v>
      </c>
      <c r="I137" s="280" t="s">
        <v>57</v>
      </c>
      <c r="J137" s="281" t="s">
        <v>83</v>
      </c>
      <c r="K137" s="280" t="s">
        <v>220</v>
      </c>
      <c r="L137" s="283">
        <v>4</v>
      </c>
      <c r="M137" s="283">
        <v>4</v>
      </c>
      <c r="N137" s="283">
        <v>4</v>
      </c>
      <c r="O137" s="284">
        <v>1</v>
      </c>
      <c r="P137" s="284">
        <v>1</v>
      </c>
      <c r="Q137" s="284">
        <v>1</v>
      </c>
      <c r="R137" s="283">
        <v>4</v>
      </c>
      <c r="S137" s="284">
        <v>5</v>
      </c>
      <c r="T137" s="283">
        <v>4</v>
      </c>
      <c r="U137" s="283">
        <v>4</v>
      </c>
      <c r="V137" s="283">
        <v>4</v>
      </c>
      <c r="W137" s="283">
        <v>5</v>
      </c>
      <c r="X137" s="283">
        <v>5</v>
      </c>
      <c r="Y137" s="283">
        <v>5</v>
      </c>
      <c r="Z137" s="284">
        <v>5</v>
      </c>
      <c r="AA137" s="283">
        <v>5</v>
      </c>
      <c r="AB137" s="283">
        <v>5</v>
      </c>
      <c r="AC137" s="283">
        <v>5</v>
      </c>
      <c r="AD137" s="283">
        <v>4</v>
      </c>
      <c r="AE137" s="283">
        <v>5</v>
      </c>
      <c r="AF137" s="283">
        <v>4</v>
      </c>
      <c r="AG137" s="283">
        <v>4</v>
      </c>
      <c r="AH137" s="283">
        <v>4</v>
      </c>
      <c r="AI137" s="284">
        <v>5</v>
      </c>
      <c r="AJ137" s="284">
        <v>5</v>
      </c>
      <c r="AK137" s="284">
        <v>5</v>
      </c>
      <c r="AL137" s="283">
        <v>5</v>
      </c>
      <c r="AM137" s="284">
        <v>5</v>
      </c>
      <c r="AN137" s="188"/>
      <c r="AO137" s="213"/>
      <c r="AP137" s="188"/>
      <c r="AQ137" s="214"/>
      <c r="AR137" s="214"/>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8"/>
      <c r="BX137" s="188"/>
      <c r="BY137" s="188"/>
      <c r="BZ137" s="188"/>
      <c r="CA137" s="188"/>
      <c r="CB137" s="211"/>
      <c r="CC137" s="188"/>
      <c r="CD137" s="188"/>
      <c r="CE137" s="188"/>
      <c r="CF137" s="188"/>
      <c r="CG137" s="188"/>
      <c r="CH137" s="188"/>
      <c r="CI137" s="188"/>
      <c r="CJ137" s="188"/>
      <c r="CK137" s="188"/>
      <c r="CL137" s="188"/>
      <c r="CM137" s="188"/>
      <c r="CN137" s="188"/>
      <c r="CO137" s="188"/>
      <c r="CP137" s="188"/>
      <c r="CQ137" s="188"/>
      <c r="CR137" s="188"/>
      <c r="CS137" s="188"/>
      <c r="CT137" s="188"/>
      <c r="CU137" s="188"/>
      <c r="CV137" s="188"/>
      <c r="CW137" s="188"/>
      <c r="CX137" s="188"/>
      <c r="CY137" s="188"/>
      <c r="CZ137" s="188"/>
      <c r="DA137" s="188"/>
      <c r="DB137" s="188"/>
      <c r="DC137" s="188"/>
      <c r="DD137" s="188"/>
      <c r="DE137" s="188"/>
      <c r="DF137" s="188"/>
      <c r="DG137" s="188"/>
      <c r="DH137" s="188"/>
      <c r="DI137" s="188"/>
      <c r="DJ137" s="215"/>
      <c r="DK137" s="188"/>
      <c r="DL137" s="188"/>
      <c r="DM137" s="188"/>
      <c r="DN137" s="188"/>
      <c r="DO137" s="188"/>
      <c r="DP137" s="188"/>
      <c r="DQ137" s="188"/>
      <c r="DR137" s="188"/>
      <c r="DS137" s="188"/>
      <c r="DT137" s="188"/>
      <c r="DU137" s="188"/>
      <c r="DV137" s="188"/>
      <c r="DW137" s="188"/>
      <c r="DX137" s="188"/>
      <c r="DY137" s="188"/>
      <c r="DZ137" s="188"/>
      <c r="EA137" s="188"/>
      <c r="EB137" s="188"/>
      <c r="EC137" s="188"/>
      <c r="ED137" s="188"/>
      <c r="EE137" s="188"/>
      <c r="EF137" s="188"/>
      <c r="EG137" s="188"/>
      <c r="EH137" s="188"/>
      <c r="EI137" s="188"/>
      <c r="EJ137" s="188"/>
      <c r="EK137" s="188"/>
      <c r="EL137" s="188"/>
      <c r="EM137" s="188"/>
      <c r="EN137" s="188"/>
      <c r="EO137" s="188"/>
      <c r="EP137" s="188"/>
      <c r="EQ137" s="188"/>
      <c r="ER137" s="188"/>
      <c r="ES137" s="188"/>
      <c r="ET137" s="187"/>
      <c r="EU137" s="187"/>
      <c r="EV137" s="187"/>
      <c r="EW137" s="187"/>
      <c r="EX137" s="187"/>
      <c r="EY137" s="187"/>
      <c r="EZ137" s="187"/>
      <c r="FA137" s="187"/>
      <c r="FB137" s="187"/>
      <c r="FC137" s="187"/>
      <c r="FD137" s="187"/>
      <c r="FE137" s="187"/>
      <c r="FF137" s="187"/>
    </row>
    <row r="138" spans="2:162" s="1" customFormat="1" ht="30" customHeight="1" x14ac:dyDescent="0.25">
      <c r="B138" s="277">
        <v>137</v>
      </c>
      <c r="C138" s="278">
        <v>43562</v>
      </c>
      <c r="D138" s="279" t="s">
        <v>270</v>
      </c>
      <c r="E138" s="279" t="s">
        <v>48</v>
      </c>
      <c r="F138" s="299" t="s">
        <v>284</v>
      </c>
      <c r="G138" s="287" t="s">
        <v>209</v>
      </c>
      <c r="H138" s="241" t="s">
        <v>213</v>
      </c>
      <c r="I138" s="280" t="s">
        <v>58</v>
      </c>
      <c r="J138" s="281" t="s">
        <v>323</v>
      </c>
      <c r="K138" s="280" t="s">
        <v>220</v>
      </c>
      <c r="L138" s="283">
        <v>4</v>
      </c>
      <c r="M138" s="283">
        <v>4</v>
      </c>
      <c r="N138" s="283">
        <v>4</v>
      </c>
      <c r="O138" s="284">
        <v>1</v>
      </c>
      <c r="P138" s="284">
        <v>1</v>
      </c>
      <c r="Q138" s="284">
        <v>1</v>
      </c>
      <c r="R138" s="283">
        <v>5</v>
      </c>
      <c r="S138" s="284">
        <v>1</v>
      </c>
      <c r="T138" s="283">
        <v>3</v>
      </c>
      <c r="U138" s="283">
        <v>4</v>
      </c>
      <c r="V138" s="283">
        <v>4</v>
      </c>
      <c r="W138" s="283">
        <v>4</v>
      </c>
      <c r="X138" s="283">
        <v>5</v>
      </c>
      <c r="Y138" s="283">
        <v>5</v>
      </c>
      <c r="Z138" s="284">
        <v>5</v>
      </c>
      <c r="AA138" s="283">
        <v>5</v>
      </c>
      <c r="AB138" s="283">
        <v>4</v>
      </c>
      <c r="AC138" s="283">
        <v>6</v>
      </c>
      <c r="AD138" s="283">
        <v>3</v>
      </c>
      <c r="AE138" s="283">
        <v>4</v>
      </c>
      <c r="AF138" s="283">
        <v>3</v>
      </c>
      <c r="AG138" s="283">
        <v>4</v>
      </c>
      <c r="AH138" s="283">
        <v>5</v>
      </c>
      <c r="AI138" s="284">
        <v>1</v>
      </c>
      <c r="AJ138" s="284">
        <v>1</v>
      </c>
      <c r="AK138" s="284">
        <v>1</v>
      </c>
      <c r="AL138" s="283">
        <v>3</v>
      </c>
      <c r="AM138" s="284">
        <v>5</v>
      </c>
      <c r="AN138" s="188"/>
      <c r="AO138" s="213"/>
      <c r="AP138" s="188"/>
      <c r="AQ138" s="214"/>
      <c r="AR138" s="214"/>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8"/>
      <c r="BX138" s="188"/>
      <c r="BY138" s="188"/>
      <c r="BZ138" s="188"/>
      <c r="CA138" s="188"/>
      <c r="CB138" s="211"/>
      <c r="CC138" s="188"/>
      <c r="CD138" s="188"/>
      <c r="CE138" s="188"/>
      <c r="CF138" s="188"/>
      <c r="CG138" s="188"/>
      <c r="CH138" s="188"/>
      <c r="CI138" s="188"/>
      <c r="CJ138" s="188"/>
      <c r="CK138" s="188"/>
      <c r="CL138" s="188"/>
      <c r="CM138" s="188"/>
      <c r="CN138" s="188"/>
      <c r="CO138" s="188"/>
      <c r="CP138" s="188"/>
      <c r="CQ138" s="188"/>
      <c r="CR138" s="188"/>
      <c r="CS138" s="188"/>
      <c r="CT138" s="188"/>
      <c r="CU138" s="188"/>
      <c r="CV138" s="188"/>
      <c r="CW138" s="188"/>
      <c r="CX138" s="188"/>
      <c r="CY138" s="188"/>
      <c r="CZ138" s="188"/>
      <c r="DA138" s="188"/>
      <c r="DB138" s="188"/>
      <c r="DC138" s="188"/>
      <c r="DD138" s="188"/>
      <c r="DE138" s="188"/>
      <c r="DF138" s="188"/>
      <c r="DG138" s="188"/>
      <c r="DH138" s="188"/>
      <c r="DI138" s="188"/>
      <c r="DJ138" s="215"/>
      <c r="DK138" s="188"/>
      <c r="DL138" s="188"/>
      <c r="DM138" s="188"/>
      <c r="DN138" s="188"/>
      <c r="DO138" s="188"/>
      <c r="DP138" s="188"/>
      <c r="DQ138" s="188"/>
      <c r="DR138" s="188"/>
      <c r="DS138" s="188"/>
      <c r="DT138" s="188"/>
      <c r="DU138" s="188"/>
      <c r="DV138" s="188"/>
      <c r="DW138" s="188"/>
      <c r="DX138" s="188"/>
      <c r="DY138" s="188"/>
      <c r="DZ138" s="188"/>
      <c r="EA138" s="188"/>
      <c r="EB138" s="188"/>
      <c r="EC138" s="188"/>
      <c r="ED138" s="188"/>
      <c r="EE138" s="188"/>
      <c r="EF138" s="188"/>
      <c r="EG138" s="188"/>
      <c r="EH138" s="188"/>
      <c r="EI138" s="188"/>
      <c r="EJ138" s="188"/>
      <c r="EK138" s="188"/>
      <c r="EL138" s="188"/>
      <c r="EM138" s="188"/>
      <c r="EN138" s="188"/>
      <c r="EO138" s="188"/>
      <c r="EP138" s="188"/>
      <c r="EQ138" s="188"/>
      <c r="ER138" s="188"/>
      <c r="ES138" s="188"/>
      <c r="ET138" s="187"/>
      <c r="EU138" s="187"/>
      <c r="EV138" s="187"/>
      <c r="EW138" s="187"/>
      <c r="EX138" s="187"/>
      <c r="EY138" s="187"/>
      <c r="EZ138" s="187"/>
      <c r="FA138" s="187"/>
      <c r="FB138" s="187"/>
      <c r="FC138" s="187"/>
      <c r="FD138" s="187"/>
      <c r="FE138" s="187"/>
      <c r="FF138" s="187"/>
    </row>
    <row r="139" spans="2:162" s="1" customFormat="1" ht="30" customHeight="1" x14ac:dyDescent="0.25">
      <c r="B139" s="277">
        <v>138</v>
      </c>
      <c r="C139" s="278">
        <v>43562</v>
      </c>
      <c r="D139" s="279" t="s">
        <v>270</v>
      </c>
      <c r="E139" s="279" t="s">
        <v>48</v>
      </c>
      <c r="F139" s="299" t="s">
        <v>25</v>
      </c>
      <c r="G139" s="264" t="s">
        <v>140</v>
      </c>
      <c r="H139" s="241" t="s">
        <v>213</v>
      </c>
      <c r="I139" s="280" t="s">
        <v>53</v>
      </c>
      <c r="J139" s="281" t="s">
        <v>336</v>
      </c>
      <c r="K139" s="280" t="s">
        <v>220</v>
      </c>
      <c r="L139" s="283">
        <v>2</v>
      </c>
      <c r="M139" s="283">
        <v>2</v>
      </c>
      <c r="N139" s="283">
        <v>2</v>
      </c>
      <c r="O139" s="284">
        <v>1</v>
      </c>
      <c r="P139" s="284">
        <v>1</v>
      </c>
      <c r="Q139" s="284">
        <v>1</v>
      </c>
      <c r="R139" s="283">
        <v>3</v>
      </c>
      <c r="S139" s="284">
        <v>1</v>
      </c>
      <c r="T139" s="283">
        <v>2</v>
      </c>
      <c r="U139" s="283">
        <v>2</v>
      </c>
      <c r="V139" s="283">
        <v>2</v>
      </c>
      <c r="W139" s="283">
        <v>1</v>
      </c>
      <c r="X139" s="283">
        <v>1</v>
      </c>
      <c r="Y139" s="283">
        <v>1</v>
      </c>
      <c r="Z139" s="284">
        <v>1</v>
      </c>
      <c r="AA139" s="283">
        <v>1</v>
      </c>
      <c r="AB139" s="283">
        <v>1</v>
      </c>
      <c r="AC139" s="283">
        <v>1</v>
      </c>
      <c r="AD139" s="283">
        <v>2</v>
      </c>
      <c r="AE139" s="283">
        <v>1</v>
      </c>
      <c r="AF139" s="283">
        <v>2</v>
      </c>
      <c r="AG139" s="283">
        <v>2</v>
      </c>
      <c r="AH139" s="283">
        <v>1</v>
      </c>
      <c r="AI139" s="284">
        <v>5</v>
      </c>
      <c r="AJ139" s="284">
        <v>1</v>
      </c>
      <c r="AK139" s="284">
        <v>5</v>
      </c>
      <c r="AL139" s="283">
        <v>1</v>
      </c>
      <c r="AM139" s="284">
        <v>1</v>
      </c>
      <c r="AN139" s="188"/>
      <c r="AO139" s="213"/>
      <c r="AP139" s="188"/>
      <c r="AQ139" s="214"/>
      <c r="AR139" s="214"/>
      <c r="AS139" s="188"/>
      <c r="AT139" s="188"/>
      <c r="AU139" s="188"/>
      <c r="AV139" s="188"/>
      <c r="AW139" s="188"/>
      <c r="AX139" s="188"/>
      <c r="AY139" s="188"/>
      <c r="AZ139" s="188"/>
      <c r="BA139" s="188"/>
      <c r="BB139" s="188"/>
      <c r="BC139" s="188"/>
      <c r="BD139" s="188"/>
      <c r="BE139" s="188"/>
      <c r="BF139" s="188"/>
      <c r="BG139" s="188"/>
      <c r="BH139" s="188"/>
      <c r="BI139" s="188"/>
      <c r="BJ139" s="188"/>
      <c r="BK139" s="188"/>
      <c r="BL139" s="188"/>
      <c r="BM139" s="188"/>
      <c r="BN139" s="188"/>
      <c r="BO139" s="188"/>
      <c r="BP139" s="188"/>
      <c r="BQ139" s="188"/>
      <c r="BR139" s="188"/>
      <c r="BS139" s="188"/>
      <c r="BT139" s="188"/>
      <c r="BU139" s="188"/>
      <c r="BV139" s="188"/>
      <c r="BW139" s="188"/>
      <c r="BX139" s="188"/>
      <c r="BY139" s="188"/>
      <c r="BZ139" s="188"/>
      <c r="CA139" s="188"/>
      <c r="CB139" s="211"/>
      <c r="CC139" s="188"/>
      <c r="CD139" s="188"/>
      <c r="CE139" s="188"/>
      <c r="CF139" s="188"/>
      <c r="CG139" s="188"/>
      <c r="CH139" s="188"/>
      <c r="CI139" s="188"/>
      <c r="CJ139" s="188"/>
      <c r="CK139" s="188"/>
      <c r="CL139" s="188"/>
      <c r="CM139" s="188"/>
      <c r="CN139" s="188"/>
      <c r="CO139" s="188"/>
      <c r="CP139" s="188"/>
      <c r="CQ139" s="188"/>
      <c r="CR139" s="188"/>
      <c r="CS139" s="188"/>
      <c r="CT139" s="188"/>
      <c r="CU139" s="188"/>
      <c r="CV139" s="188"/>
      <c r="CW139" s="188"/>
      <c r="CX139" s="188"/>
      <c r="CY139" s="188"/>
      <c r="CZ139" s="188"/>
      <c r="DA139" s="188"/>
      <c r="DB139" s="188"/>
      <c r="DC139" s="188"/>
      <c r="DD139" s="188"/>
      <c r="DE139" s="188"/>
      <c r="DF139" s="188"/>
      <c r="DG139" s="188"/>
      <c r="DH139" s="188"/>
      <c r="DI139" s="188"/>
      <c r="DJ139" s="215"/>
      <c r="DK139" s="188"/>
      <c r="DL139" s="188"/>
      <c r="DM139" s="188"/>
      <c r="DN139" s="188"/>
      <c r="DO139" s="188"/>
      <c r="DP139" s="188"/>
      <c r="DQ139" s="188"/>
      <c r="DR139" s="188"/>
      <c r="DS139" s="188"/>
      <c r="DT139" s="188"/>
      <c r="DU139" s="188"/>
      <c r="DV139" s="188"/>
      <c r="DW139" s="188"/>
      <c r="DX139" s="188"/>
      <c r="DY139" s="188"/>
      <c r="DZ139" s="188"/>
      <c r="EA139" s="188"/>
      <c r="EB139" s="188"/>
      <c r="EC139" s="188"/>
      <c r="ED139" s="188"/>
      <c r="EE139" s="188"/>
      <c r="EF139" s="188"/>
      <c r="EG139" s="188"/>
      <c r="EH139" s="188"/>
      <c r="EI139" s="188"/>
      <c r="EJ139" s="188"/>
      <c r="EK139" s="188"/>
      <c r="EL139" s="188"/>
      <c r="EM139" s="188"/>
      <c r="EN139" s="188"/>
      <c r="EO139" s="188"/>
      <c r="EP139" s="188"/>
      <c r="EQ139" s="188"/>
      <c r="ER139" s="188"/>
      <c r="ES139" s="188"/>
      <c r="ET139" s="187"/>
      <c r="EU139" s="187"/>
      <c r="EV139" s="187"/>
      <c r="EW139" s="187"/>
      <c r="EX139" s="187"/>
      <c r="EY139" s="187"/>
      <c r="EZ139" s="187"/>
      <c r="FA139" s="187"/>
      <c r="FB139" s="187"/>
      <c r="FC139" s="187"/>
      <c r="FD139" s="187"/>
      <c r="FE139" s="187"/>
      <c r="FF139" s="187"/>
    </row>
    <row r="140" spans="2:162" s="1" customFormat="1" ht="30" customHeight="1" x14ac:dyDescent="0.25">
      <c r="B140" s="277">
        <v>139</v>
      </c>
      <c r="C140" s="278">
        <v>43562</v>
      </c>
      <c r="D140" s="279" t="s">
        <v>270</v>
      </c>
      <c r="E140" s="279" t="s">
        <v>48</v>
      </c>
      <c r="F140" s="299" t="s">
        <v>25</v>
      </c>
      <c r="G140" s="264" t="s">
        <v>140</v>
      </c>
      <c r="H140" s="241" t="s">
        <v>213</v>
      </c>
      <c r="I140" s="280" t="s">
        <v>222</v>
      </c>
      <c r="J140" s="281" t="s">
        <v>337</v>
      </c>
      <c r="K140" s="280" t="s">
        <v>219</v>
      </c>
      <c r="L140" s="283">
        <v>3</v>
      </c>
      <c r="M140" s="283">
        <v>2</v>
      </c>
      <c r="N140" s="283">
        <v>2</v>
      </c>
      <c r="O140" s="284">
        <v>5</v>
      </c>
      <c r="P140" s="284">
        <v>5</v>
      </c>
      <c r="Q140" s="284">
        <v>1</v>
      </c>
      <c r="R140" s="283">
        <v>4</v>
      </c>
      <c r="S140" s="284">
        <v>5</v>
      </c>
      <c r="T140" s="283">
        <v>4</v>
      </c>
      <c r="U140" s="283">
        <v>4</v>
      </c>
      <c r="V140" s="283">
        <v>4</v>
      </c>
      <c r="W140" s="283">
        <v>5</v>
      </c>
      <c r="X140" s="283">
        <v>5</v>
      </c>
      <c r="Y140" s="283">
        <v>5</v>
      </c>
      <c r="Z140" s="284">
        <v>5</v>
      </c>
      <c r="AA140" s="283">
        <v>4</v>
      </c>
      <c r="AB140" s="283">
        <v>3</v>
      </c>
      <c r="AC140" s="283">
        <v>3</v>
      </c>
      <c r="AD140" s="283">
        <v>4</v>
      </c>
      <c r="AE140" s="283">
        <v>6</v>
      </c>
      <c r="AF140" s="283">
        <v>5</v>
      </c>
      <c r="AG140" s="283">
        <v>3</v>
      </c>
      <c r="AH140" s="283">
        <v>3</v>
      </c>
      <c r="AI140" s="284" t="s">
        <v>276</v>
      </c>
      <c r="AJ140" s="284">
        <v>1</v>
      </c>
      <c r="AK140" s="284">
        <v>5</v>
      </c>
      <c r="AL140" s="283">
        <v>3</v>
      </c>
      <c r="AM140" s="284" t="s">
        <v>276</v>
      </c>
      <c r="AN140" s="188"/>
      <c r="AO140" s="213"/>
      <c r="AP140" s="188"/>
      <c r="AQ140" s="214"/>
      <c r="AR140" s="214"/>
      <c r="AS140" s="188"/>
      <c r="AT140" s="188"/>
      <c r="AU140" s="188"/>
      <c r="AV140" s="188"/>
      <c r="AW140" s="188"/>
      <c r="AX140" s="188"/>
      <c r="AY140" s="188"/>
      <c r="AZ140" s="188"/>
      <c r="BA140" s="188"/>
      <c r="BB140" s="188"/>
      <c r="BC140" s="188"/>
      <c r="BD140" s="188"/>
      <c r="BE140" s="188"/>
      <c r="BF140" s="188"/>
      <c r="BG140" s="188"/>
      <c r="BH140" s="188"/>
      <c r="BI140" s="188"/>
      <c r="BJ140" s="188"/>
      <c r="BK140" s="188"/>
      <c r="BL140" s="188"/>
      <c r="BM140" s="188"/>
      <c r="BN140" s="188"/>
      <c r="BO140" s="188"/>
      <c r="BP140" s="188"/>
      <c r="BQ140" s="188"/>
      <c r="BR140" s="188"/>
      <c r="BS140" s="188"/>
      <c r="BT140" s="188"/>
      <c r="BU140" s="188"/>
      <c r="BV140" s="188"/>
      <c r="BW140" s="188"/>
      <c r="BX140" s="188"/>
      <c r="BY140" s="188"/>
      <c r="BZ140" s="188"/>
      <c r="CA140" s="188"/>
      <c r="CB140" s="211"/>
      <c r="CC140" s="188"/>
      <c r="CD140" s="188"/>
      <c r="CE140" s="188"/>
      <c r="CF140" s="188"/>
      <c r="CG140" s="188"/>
      <c r="CH140" s="188"/>
      <c r="CI140" s="188"/>
      <c r="CJ140" s="188"/>
      <c r="CK140" s="188"/>
      <c r="CL140" s="188"/>
      <c r="CM140" s="188"/>
      <c r="CN140" s="188"/>
      <c r="CO140" s="188"/>
      <c r="CP140" s="188"/>
      <c r="CQ140" s="188"/>
      <c r="CR140" s="188"/>
      <c r="CS140" s="188"/>
      <c r="CT140" s="188"/>
      <c r="CU140" s="188"/>
      <c r="CV140" s="188"/>
      <c r="CW140" s="188"/>
      <c r="CX140" s="188"/>
      <c r="CY140" s="188"/>
      <c r="CZ140" s="188"/>
      <c r="DA140" s="188"/>
      <c r="DB140" s="188"/>
      <c r="DC140" s="188"/>
      <c r="DD140" s="188"/>
      <c r="DE140" s="188"/>
      <c r="DF140" s="188"/>
      <c r="DG140" s="188"/>
      <c r="DH140" s="188"/>
      <c r="DI140" s="188"/>
      <c r="DJ140" s="215"/>
      <c r="DK140" s="188"/>
      <c r="DL140" s="188"/>
      <c r="DM140" s="188"/>
      <c r="DN140" s="188"/>
      <c r="DO140" s="188"/>
      <c r="DP140" s="188"/>
      <c r="DQ140" s="188"/>
      <c r="DR140" s="188"/>
      <c r="DS140" s="188"/>
      <c r="DT140" s="188"/>
      <c r="DU140" s="188"/>
      <c r="DV140" s="188"/>
      <c r="DW140" s="188"/>
      <c r="DX140" s="188"/>
      <c r="DY140" s="188"/>
      <c r="DZ140" s="188"/>
      <c r="EA140" s="188"/>
      <c r="EB140" s="188"/>
      <c r="EC140" s="188"/>
      <c r="ED140" s="188"/>
      <c r="EE140" s="188"/>
      <c r="EF140" s="188"/>
      <c r="EG140" s="188"/>
      <c r="EH140" s="188"/>
      <c r="EI140" s="188"/>
      <c r="EJ140" s="188"/>
      <c r="EK140" s="188"/>
      <c r="EL140" s="188"/>
      <c r="EM140" s="188"/>
      <c r="EN140" s="188"/>
      <c r="EO140" s="188"/>
      <c r="EP140" s="188"/>
      <c r="EQ140" s="188"/>
      <c r="ER140" s="188"/>
      <c r="ES140" s="188"/>
      <c r="ET140" s="187"/>
      <c r="EU140" s="187"/>
      <c r="EV140" s="187"/>
      <c r="EW140" s="187"/>
      <c r="EX140" s="187"/>
      <c r="EY140" s="187"/>
      <c r="EZ140" s="187"/>
      <c r="FA140" s="187"/>
      <c r="FB140" s="187"/>
      <c r="FC140" s="187"/>
      <c r="FD140" s="187"/>
      <c r="FE140" s="187"/>
      <c r="FF140" s="187"/>
    </row>
    <row r="141" spans="2:162" s="1" customFormat="1" ht="30" customHeight="1" x14ac:dyDescent="0.25">
      <c r="B141" s="277">
        <v>140</v>
      </c>
      <c r="C141" s="278">
        <v>43563</v>
      </c>
      <c r="D141" s="279" t="s">
        <v>270</v>
      </c>
      <c r="E141" s="279" t="s">
        <v>49</v>
      </c>
      <c r="F141" s="299" t="s">
        <v>284</v>
      </c>
      <c r="G141" s="287" t="s">
        <v>209</v>
      </c>
      <c r="H141" s="241" t="s">
        <v>213</v>
      </c>
      <c r="I141" s="280" t="s">
        <v>221</v>
      </c>
      <c r="J141" s="281" t="s">
        <v>335</v>
      </c>
      <c r="K141" s="280" t="s">
        <v>220</v>
      </c>
      <c r="L141" s="283">
        <v>4</v>
      </c>
      <c r="M141" s="283">
        <v>5</v>
      </c>
      <c r="N141" s="283">
        <v>1</v>
      </c>
      <c r="O141" s="284">
        <v>1</v>
      </c>
      <c r="P141" s="284">
        <v>1</v>
      </c>
      <c r="Q141" s="284">
        <v>1</v>
      </c>
      <c r="R141" s="283">
        <v>4</v>
      </c>
      <c r="S141" s="284">
        <v>1</v>
      </c>
      <c r="T141" s="283">
        <v>4</v>
      </c>
      <c r="U141" s="283">
        <v>4</v>
      </c>
      <c r="V141" s="283">
        <v>4</v>
      </c>
      <c r="W141" s="283">
        <v>4</v>
      </c>
      <c r="X141" s="283">
        <v>5</v>
      </c>
      <c r="Y141" s="283">
        <v>5</v>
      </c>
      <c r="Z141" s="284">
        <v>5</v>
      </c>
      <c r="AA141" s="283">
        <v>4</v>
      </c>
      <c r="AB141" s="283">
        <v>4</v>
      </c>
      <c r="AC141" s="283">
        <v>4</v>
      </c>
      <c r="AD141" s="283">
        <v>3</v>
      </c>
      <c r="AE141" s="283">
        <v>4</v>
      </c>
      <c r="AF141" s="283">
        <v>5</v>
      </c>
      <c r="AG141" s="283">
        <v>5</v>
      </c>
      <c r="AH141" s="283">
        <v>4</v>
      </c>
      <c r="AI141" s="284">
        <v>5</v>
      </c>
      <c r="AJ141" s="284">
        <v>5</v>
      </c>
      <c r="AK141" s="284">
        <v>5</v>
      </c>
      <c r="AL141" s="283">
        <v>5</v>
      </c>
      <c r="AM141" s="284">
        <v>5</v>
      </c>
      <c r="AN141" s="188"/>
      <c r="AO141" s="213"/>
      <c r="AP141" s="188"/>
      <c r="AQ141" s="214"/>
      <c r="AR141" s="214"/>
      <c r="AS141" s="188"/>
      <c r="AT141" s="188"/>
      <c r="AU141" s="188"/>
      <c r="AV141" s="188"/>
      <c r="AW141" s="188"/>
      <c r="AX141" s="188"/>
      <c r="AY141" s="188"/>
      <c r="AZ141" s="188"/>
      <c r="BA141" s="188"/>
      <c r="BB141" s="188"/>
      <c r="BC141" s="188"/>
      <c r="BD141" s="188"/>
      <c r="BE141" s="188"/>
      <c r="BF141" s="188"/>
      <c r="BG141" s="188"/>
      <c r="BH141" s="188"/>
      <c r="BI141" s="188"/>
      <c r="BJ141" s="188"/>
      <c r="BK141" s="188"/>
      <c r="BL141" s="188"/>
      <c r="BM141" s="188"/>
      <c r="BN141" s="188"/>
      <c r="BO141" s="188"/>
      <c r="BP141" s="188"/>
      <c r="BQ141" s="188"/>
      <c r="BR141" s="188"/>
      <c r="BS141" s="188"/>
      <c r="BT141" s="188"/>
      <c r="BU141" s="188"/>
      <c r="BV141" s="188"/>
      <c r="BW141" s="188"/>
      <c r="BX141" s="188"/>
      <c r="BY141" s="188"/>
      <c r="BZ141" s="188"/>
      <c r="CA141" s="188"/>
      <c r="CB141" s="211"/>
      <c r="CC141" s="188"/>
      <c r="CD141" s="188"/>
      <c r="CE141" s="188"/>
      <c r="CF141" s="188"/>
      <c r="CG141" s="188"/>
      <c r="CH141" s="188"/>
      <c r="CI141" s="188"/>
      <c r="CJ141" s="188"/>
      <c r="CK141" s="188"/>
      <c r="CL141" s="188"/>
      <c r="CM141" s="188"/>
      <c r="CN141" s="188"/>
      <c r="CO141" s="188"/>
      <c r="CP141" s="188"/>
      <c r="CQ141" s="188"/>
      <c r="CR141" s="188"/>
      <c r="CS141" s="188"/>
      <c r="CT141" s="188"/>
      <c r="CU141" s="188"/>
      <c r="CV141" s="188"/>
      <c r="CW141" s="188"/>
      <c r="CX141" s="188"/>
      <c r="CY141" s="188"/>
      <c r="CZ141" s="188"/>
      <c r="DA141" s="188"/>
      <c r="DB141" s="188"/>
      <c r="DC141" s="188"/>
      <c r="DD141" s="188"/>
      <c r="DE141" s="188"/>
      <c r="DF141" s="188"/>
      <c r="DG141" s="188"/>
      <c r="DH141" s="188"/>
      <c r="DI141" s="188"/>
      <c r="DJ141" s="215"/>
      <c r="DK141" s="188"/>
      <c r="DL141" s="188"/>
      <c r="DM141" s="188"/>
      <c r="DN141" s="188"/>
      <c r="DO141" s="188"/>
      <c r="DP141" s="188"/>
      <c r="DQ141" s="188"/>
      <c r="DR141" s="188"/>
      <c r="DS141" s="188"/>
      <c r="DT141" s="188"/>
      <c r="DU141" s="188"/>
      <c r="DV141" s="188"/>
      <c r="DW141" s="188"/>
      <c r="DX141" s="188"/>
      <c r="DY141" s="188"/>
      <c r="DZ141" s="188"/>
      <c r="EA141" s="188"/>
      <c r="EB141" s="188"/>
      <c r="EC141" s="188"/>
      <c r="ED141" s="188"/>
      <c r="EE141" s="188"/>
      <c r="EF141" s="188"/>
      <c r="EG141" s="188"/>
      <c r="EH141" s="188"/>
      <c r="EI141" s="188"/>
      <c r="EJ141" s="188"/>
      <c r="EK141" s="188"/>
      <c r="EL141" s="188"/>
      <c r="EM141" s="188"/>
      <c r="EN141" s="188"/>
      <c r="EO141" s="188"/>
      <c r="EP141" s="188"/>
      <c r="EQ141" s="188"/>
      <c r="ER141" s="188"/>
      <c r="ES141" s="188"/>
      <c r="ET141" s="187"/>
      <c r="EU141" s="187"/>
      <c r="EV141" s="187"/>
      <c r="EW141" s="187"/>
      <c r="EX141" s="187"/>
      <c r="EY141" s="187"/>
      <c r="EZ141" s="187"/>
      <c r="FA141" s="187"/>
      <c r="FB141" s="187"/>
      <c r="FC141" s="187"/>
      <c r="FD141" s="187"/>
      <c r="FE141" s="187"/>
      <c r="FF141" s="187"/>
    </row>
    <row r="142" spans="2:162" s="1" customFormat="1" ht="30" customHeight="1" x14ac:dyDescent="0.25">
      <c r="B142" s="277">
        <v>141</v>
      </c>
      <c r="C142" s="278">
        <v>43564</v>
      </c>
      <c r="D142" s="279" t="s">
        <v>270</v>
      </c>
      <c r="E142" s="279" t="s">
        <v>48</v>
      </c>
      <c r="F142" s="299" t="s">
        <v>304</v>
      </c>
      <c r="G142" s="287" t="s">
        <v>46</v>
      </c>
      <c r="H142" s="241" t="s">
        <v>213</v>
      </c>
      <c r="I142" s="280" t="s">
        <v>61</v>
      </c>
      <c r="J142" s="281" t="s">
        <v>347</v>
      </c>
      <c r="K142" s="280" t="s">
        <v>219</v>
      </c>
      <c r="L142" s="283">
        <v>5</v>
      </c>
      <c r="M142" s="283">
        <v>5</v>
      </c>
      <c r="N142" s="283">
        <v>5</v>
      </c>
      <c r="O142" s="284">
        <v>5</v>
      </c>
      <c r="P142" s="284">
        <v>5</v>
      </c>
      <c r="Q142" s="284">
        <v>5</v>
      </c>
      <c r="R142" s="283">
        <v>5</v>
      </c>
      <c r="S142" s="284">
        <v>5</v>
      </c>
      <c r="T142" s="283">
        <v>5</v>
      </c>
      <c r="U142" s="283">
        <v>5</v>
      </c>
      <c r="V142" s="283">
        <v>5</v>
      </c>
      <c r="W142" s="283">
        <v>5</v>
      </c>
      <c r="X142" s="283">
        <v>5</v>
      </c>
      <c r="Y142" s="283">
        <v>5</v>
      </c>
      <c r="Z142" s="284">
        <v>5</v>
      </c>
      <c r="AA142" s="283">
        <v>5</v>
      </c>
      <c r="AB142" s="283">
        <v>5</v>
      </c>
      <c r="AC142" s="283">
        <v>5</v>
      </c>
      <c r="AD142" s="283">
        <v>5</v>
      </c>
      <c r="AE142" s="283">
        <v>5</v>
      </c>
      <c r="AF142" s="283">
        <v>5</v>
      </c>
      <c r="AG142" s="283">
        <v>5</v>
      </c>
      <c r="AH142" s="283">
        <v>5</v>
      </c>
      <c r="AI142" s="284">
        <v>5</v>
      </c>
      <c r="AJ142" s="284">
        <v>5</v>
      </c>
      <c r="AK142" s="284">
        <v>5</v>
      </c>
      <c r="AL142" s="283">
        <v>5</v>
      </c>
      <c r="AM142" s="284">
        <v>5</v>
      </c>
      <c r="AN142" s="188"/>
      <c r="AO142" s="213"/>
      <c r="AP142" s="188"/>
      <c r="AQ142" s="214"/>
      <c r="AR142" s="214"/>
      <c r="AS142" s="188"/>
      <c r="AT142" s="188"/>
      <c r="AU142" s="188"/>
      <c r="AV142" s="188"/>
      <c r="AW142" s="188"/>
      <c r="AX142" s="188"/>
      <c r="AY142" s="188"/>
      <c r="AZ142" s="188"/>
      <c r="BA142" s="188"/>
      <c r="BB142" s="188"/>
      <c r="BC142" s="188"/>
      <c r="BD142" s="188"/>
      <c r="BE142" s="188"/>
      <c r="BF142" s="188"/>
      <c r="BG142" s="188"/>
      <c r="BH142" s="188"/>
      <c r="BI142" s="188"/>
      <c r="BJ142" s="188"/>
      <c r="BK142" s="188"/>
      <c r="BL142" s="188"/>
      <c r="BM142" s="188"/>
      <c r="BN142" s="188"/>
      <c r="BO142" s="188"/>
      <c r="BP142" s="188"/>
      <c r="BQ142" s="188"/>
      <c r="BR142" s="188"/>
      <c r="BS142" s="188"/>
      <c r="BT142" s="188"/>
      <c r="BU142" s="188"/>
      <c r="BV142" s="188"/>
      <c r="BW142" s="188"/>
      <c r="BX142" s="188"/>
      <c r="BY142" s="188"/>
      <c r="BZ142" s="188"/>
      <c r="CA142" s="188"/>
      <c r="CB142" s="211"/>
      <c r="CC142" s="188"/>
      <c r="CD142" s="188"/>
      <c r="CE142" s="188"/>
      <c r="CF142" s="188"/>
      <c r="CG142" s="188"/>
      <c r="CH142" s="188"/>
      <c r="CI142" s="188"/>
      <c r="CJ142" s="188"/>
      <c r="CK142" s="188"/>
      <c r="CL142" s="188"/>
      <c r="CM142" s="188"/>
      <c r="CN142" s="188"/>
      <c r="CO142" s="188"/>
      <c r="CP142" s="188"/>
      <c r="CQ142" s="188"/>
      <c r="CR142" s="188"/>
      <c r="CS142" s="188"/>
      <c r="CT142" s="188"/>
      <c r="CU142" s="188"/>
      <c r="CV142" s="188"/>
      <c r="CW142" s="188"/>
      <c r="CX142" s="188"/>
      <c r="CY142" s="188"/>
      <c r="CZ142" s="188"/>
      <c r="DA142" s="188"/>
      <c r="DB142" s="188"/>
      <c r="DC142" s="188"/>
      <c r="DD142" s="188"/>
      <c r="DE142" s="188"/>
      <c r="DF142" s="188"/>
      <c r="DG142" s="188"/>
      <c r="DH142" s="188"/>
      <c r="DI142" s="188"/>
      <c r="DJ142" s="215"/>
      <c r="DK142" s="188"/>
      <c r="DL142" s="188"/>
      <c r="DM142" s="188"/>
      <c r="DN142" s="188"/>
      <c r="DO142" s="188"/>
      <c r="DP142" s="188"/>
      <c r="DQ142" s="188"/>
      <c r="DR142" s="188"/>
      <c r="DS142" s="188"/>
      <c r="DT142" s="188"/>
      <c r="DU142" s="188"/>
      <c r="DV142" s="188"/>
      <c r="DW142" s="188"/>
      <c r="DX142" s="188"/>
      <c r="DY142" s="188"/>
      <c r="DZ142" s="188"/>
      <c r="EA142" s="188"/>
      <c r="EB142" s="188"/>
      <c r="EC142" s="188"/>
      <c r="ED142" s="188"/>
      <c r="EE142" s="188"/>
      <c r="EF142" s="188"/>
      <c r="EG142" s="188"/>
      <c r="EH142" s="188"/>
      <c r="EI142" s="188"/>
      <c r="EJ142" s="188"/>
      <c r="EK142" s="188"/>
      <c r="EL142" s="188"/>
      <c r="EM142" s="188"/>
      <c r="EN142" s="188"/>
      <c r="EO142" s="188"/>
      <c r="EP142" s="188"/>
      <c r="EQ142" s="188"/>
      <c r="ER142" s="188"/>
      <c r="ES142" s="188"/>
      <c r="ET142" s="187"/>
      <c r="EU142" s="187"/>
      <c r="EV142" s="187"/>
      <c r="EW142" s="187"/>
      <c r="EX142" s="187"/>
      <c r="EY142" s="187"/>
      <c r="EZ142" s="187"/>
      <c r="FA142" s="187"/>
      <c r="FB142" s="187"/>
      <c r="FC142" s="187"/>
      <c r="FD142" s="187"/>
      <c r="FE142" s="187"/>
      <c r="FF142" s="187"/>
    </row>
    <row r="143" spans="2:162" s="1" customFormat="1" ht="30" customHeight="1" x14ac:dyDescent="0.25">
      <c r="B143" s="277">
        <v>142</v>
      </c>
      <c r="C143" s="278">
        <v>43564</v>
      </c>
      <c r="D143" s="279" t="s">
        <v>270</v>
      </c>
      <c r="E143" s="279" t="s">
        <v>276</v>
      </c>
      <c r="F143" s="299" t="s">
        <v>305</v>
      </c>
      <c r="G143" s="287" t="s">
        <v>209</v>
      </c>
      <c r="H143" s="241" t="s">
        <v>213</v>
      </c>
      <c r="I143" s="280" t="s">
        <v>222</v>
      </c>
      <c r="J143" s="281" t="s">
        <v>337</v>
      </c>
      <c r="K143" s="280" t="s">
        <v>219</v>
      </c>
      <c r="L143" s="283">
        <v>4</v>
      </c>
      <c r="M143" s="283">
        <v>4</v>
      </c>
      <c r="N143" s="283">
        <v>4</v>
      </c>
      <c r="O143" s="284" t="s">
        <v>276</v>
      </c>
      <c r="P143" s="284" t="s">
        <v>276</v>
      </c>
      <c r="Q143" s="284" t="s">
        <v>276</v>
      </c>
      <c r="R143" s="283">
        <v>2</v>
      </c>
      <c r="S143" s="284" t="s">
        <v>276</v>
      </c>
      <c r="T143" s="283">
        <v>2</v>
      </c>
      <c r="U143" s="283">
        <v>3</v>
      </c>
      <c r="V143" s="283">
        <v>3</v>
      </c>
      <c r="W143" s="283">
        <v>3</v>
      </c>
      <c r="X143" s="283">
        <v>5</v>
      </c>
      <c r="Y143" s="283">
        <v>4</v>
      </c>
      <c r="Z143" s="284" t="s">
        <v>276</v>
      </c>
      <c r="AA143" s="283">
        <v>3</v>
      </c>
      <c r="AB143" s="283">
        <v>3</v>
      </c>
      <c r="AC143" s="283">
        <v>3</v>
      </c>
      <c r="AD143" s="283">
        <v>6</v>
      </c>
      <c r="AE143" s="283">
        <v>6</v>
      </c>
      <c r="AF143" s="283">
        <v>5</v>
      </c>
      <c r="AG143" s="283">
        <v>6</v>
      </c>
      <c r="AH143" s="283">
        <v>6</v>
      </c>
      <c r="AI143" s="284" t="s">
        <v>276</v>
      </c>
      <c r="AJ143" s="284" t="s">
        <v>276</v>
      </c>
      <c r="AK143" s="284" t="s">
        <v>276</v>
      </c>
      <c r="AL143" s="283">
        <v>3</v>
      </c>
      <c r="AM143" s="284" t="s">
        <v>276</v>
      </c>
      <c r="AN143" s="188"/>
      <c r="AO143" s="213"/>
      <c r="AP143" s="188"/>
      <c r="AQ143" s="214"/>
      <c r="AR143" s="214"/>
      <c r="AS143" s="188"/>
      <c r="AT143" s="188"/>
      <c r="AU143" s="188"/>
      <c r="AV143" s="188"/>
      <c r="AW143" s="188"/>
      <c r="AX143" s="188"/>
      <c r="AY143" s="188"/>
      <c r="AZ143" s="188"/>
      <c r="BA143" s="188"/>
      <c r="BB143" s="188"/>
      <c r="BC143" s="188"/>
      <c r="BD143" s="188"/>
      <c r="BE143" s="188"/>
      <c r="BF143" s="188"/>
      <c r="BG143" s="188"/>
      <c r="BH143" s="188"/>
      <c r="BI143" s="188"/>
      <c r="BJ143" s="188"/>
      <c r="BK143" s="188"/>
      <c r="BL143" s="188"/>
      <c r="BM143" s="188"/>
      <c r="BN143" s="188"/>
      <c r="BO143" s="188"/>
      <c r="BP143" s="188"/>
      <c r="BQ143" s="188"/>
      <c r="BR143" s="188"/>
      <c r="BS143" s="188"/>
      <c r="BT143" s="188"/>
      <c r="BU143" s="188"/>
      <c r="BV143" s="188"/>
      <c r="BW143" s="188"/>
      <c r="BX143" s="188"/>
      <c r="BY143" s="188"/>
      <c r="BZ143" s="188"/>
      <c r="CA143" s="188"/>
      <c r="CB143" s="211"/>
      <c r="CC143" s="188"/>
      <c r="CD143" s="188"/>
      <c r="CE143" s="188"/>
      <c r="CF143" s="188"/>
      <c r="CG143" s="188"/>
      <c r="CH143" s="188"/>
      <c r="CI143" s="188"/>
      <c r="CJ143" s="188"/>
      <c r="CK143" s="188"/>
      <c r="CL143" s="188"/>
      <c r="CM143" s="188"/>
      <c r="CN143" s="188"/>
      <c r="CO143" s="188"/>
      <c r="CP143" s="188"/>
      <c r="CQ143" s="188"/>
      <c r="CR143" s="188"/>
      <c r="CS143" s="188"/>
      <c r="CT143" s="188"/>
      <c r="CU143" s="188"/>
      <c r="CV143" s="188"/>
      <c r="CW143" s="188"/>
      <c r="CX143" s="188"/>
      <c r="CY143" s="188"/>
      <c r="CZ143" s="188"/>
      <c r="DA143" s="188"/>
      <c r="DB143" s="188"/>
      <c r="DC143" s="188"/>
      <c r="DD143" s="188"/>
      <c r="DE143" s="188"/>
      <c r="DF143" s="188"/>
      <c r="DG143" s="188"/>
      <c r="DH143" s="188"/>
      <c r="DI143" s="188"/>
      <c r="DJ143" s="215"/>
      <c r="DK143" s="188"/>
      <c r="DL143" s="188"/>
      <c r="DM143" s="188"/>
      <c r="DN143" s="188"/>
      <c r="DO143" s="188"/>
      <c r="DP143" s="188"/>
      <c r="DQ143" s="188"/>
      <c r="DR143" s="188"/>
      <c r="DS143" s="188"/>
      <c r="DT143" s="188"/>
      <c r="DU143" s="188"/>
      <c r="DV143" s="188"/>
      <c r="DW143" s="188"/>
      <c r="DX143" s="188"/>
      <c r="DY143" s="188"/>
      <c r="DZ143" s="188"/>
      <c r="EA143" s="188"/>
      <c r="EB143" s="188"/>
      <c r="EC143" s="188"/>
      <c r="ED143" s="188"/>
      <c r="EE143" s="188"/>
      <c r="EF143" s="188"/>
      <c r="EG143" s="188"/>
      <c r="EH143" s="188"/>
      <c r="EI143" s="188"/>
      <c r="EJ143" s="188"/>
      <c r="EK143" s="188"/>
      <c r="EL143" s="188"/>
      <c r="EM143" s="188"/>
      <c r="EN143" s="188"/>
      <c r="EO143" s="188"/>
      <c r="EP143" s="188"/>
      <c r="EQ143" s="188"/>
      <c r="ER143" s="188"/>
      <c r="ES143" s="188"/>
      <c r="ET143" s="187"/>
      <c r="EU143" s="187"/>
      <c r="EV143" s="187"/>
      <c r="EW143" s="187"/>
      <c r="EX143" s="187"/>
      <c r="EY143" s="187"/>
      <c r="EZ143" s="187"/>
      <c r="FA143" s="187"/>
      <c r="FB143" s="187"/>
      <c r="FC143" s="187"/>
      <c r="FD143" s="187"/>
      <c r="FE143" s="187"/>
      <c r="FF143" s="187"/>
    </row>
    <row r="144" spans="2:162" s="1" customFormat="1" ht="30" customHeight="1" x14ac:dyDescent="0.25">
      <c r="B144" s="277">
        <v>143</v>
      </c>
      <c r="C144" s="278">
        <v>43564</v>
      </c>
      <c r="D144" s="279" t="s">
        <v>270</v>
      </c>
      <c r="E144" s="279" t="s">
        <v>48</v>
      </c>
      <c r="F144" s="299" t="s">
        <v>285</v>
      </c>
      <c r="G144" s="287" t="s">
        <v>45</v>
      </c>
      <c r="H144" s="241" t="s">
        <v>214</v>
      </c>
      <c r="I144" s="280" t="s">
        <v>222</v>
      </c>
      <c r="J144" s="281" t="s">
        <v>337</v>
      </c>
      <c r="K144" s="280" t="s">
        <v>219</v>
      </c>
      <c r="L144" s="283">
        <v>2</v>
      </c>
      <c r="M144" s="283">
        <v>2</v>
      </c>
      <c r="N144" s="283">
        <v>4</v>
      </c>
      <c r="O144" s="284">
        <v>5</v>
      </c>
      <c r="P144" s="284">
        <v>1</v>
      </c>
      <c r="Q144" s="284">
        <v>1</v>
      </c>
      <c r="R144" s="283">
        <v>3</v>
      </c>
      <c r="S144" s="284">
        <v>5</v>
      </c>
      <c r="T144" s="283">
        <v>3</v>
      </c>
      <c r="U144" s="283">
        <v>3</v>
      </c>
      <c r="V144" s="283">
        <v>3</v>
      </c>
      <c r="W144" s="283">
        <v>2</v>
      </c>
      <c r="X144" s="283">
        <v>5</v>
      </c>
      <c r="Y144" s="283">
        <v>5</v>
      </c>
      <c r="Z144" s="284">
        <v>5</v>
      </c>
      <c r="AA144" s="283">
        <v>4</v>
      </c>
      <c r="AB144" s="283">
        <v>2</v>
      </c>
      <c r="AC144" s="283">
        <v>2</v>
      </c>
      <c r="AD144" s="283">
        <v>4</v>
      </c>
      <c r="AE144" s="283">
        <v>4</v>
      </c>
      <c r="AF144" s="283">
        <v>5</v>
      </c>
      <c r="AG144" s="283">
        <v>4</v>
      </c>
      <c r="AH144" s="283">
        <v>3</v>
      </c>
      <c r="AI144" s="284">
        <v>5</v>
      </c>
      <c r="AJ144" s="284">
        <v>1</v>
      </c>
      <c r="AK144" s="284">
        <v>5</v>
      </c>
      <c r="AL144" s="283">
        <v>4</v>
      </c>
      <c r="AM144" s="284">
        <v>1</v>
      </c>
      <c r="AN144" s="188"/>
      <c r="AO144" s="213"/>
      <c r="AP144" s="188"/>
      <c r="AQ144" s="214"/>
      <c r="AR144" s="214"/>
      <c r="AS144" s="188"/>
      <c r="AT144" s="188"/>
      <c r="AU144" s="188"/>
      <c r="AV144" s="188"/>
      <c r="AW144" s="188"/>
      <c r="AX144" s="188"/>
      <c r="AY144" s="188"/>
      <c r="AZ144" s="188"/>
      <c r="BA144" s="188"/>
      <c r="BB144" s="188"/>
      <c r="BC144" s="188"/>
      <c r="BD144" s="188"/>
      <c r="BE144" s="188"/>
      <c r="BF144" s="188"/>
      <c r="BG144" s="188"/>
      <c r="BH144" s="188"/>
      <c r="BI144" s="188"/>
      <c r="BJ144" s="188"/>
      <c r="BK144" s="188"/>
      <c r="BL144" s="188"/>
      <c r="BM144" s="188"/>
      <c r="BN144" s="188"/>
      <c r="BO144" s="188"/>
      <c r="BP144" s="188"/>
      <c r="BQ144" s="188"/>
      <c r="BR144" s="188"/>
      <c r="BS144" s="188"/>
      <c r="BT144" s="188"/>
      <c r="BU144" s="188"/>
      <c r="BV144" s="188"/>
      <c r="BW144" s="188"/>
      <c r="BX144" s="188"/>
      <c r="BY144" s="188"/>
      <c r="BZ144" s="188"/>
      <c r="CA144" s="188"/>
      <c r="CB144" s="211"/>
      <c r="CC144" s="188"/>
      <c r="CD144" s="188"/>
      <c r="CE144" s="188"/>
      <c r="CF144" s="188"/>
      <c r="CG144" s="188"/>
      <c r="CH144" s="188"/>
      <c r="CI144" s="188"/>
      <c r="CJ144" s="188"/>
      <c r="CK144" s="188"/>
      <c r="CL144" s="188"/>
      <c r="CM144" s="188"/>
      <c r="CN144" s="188"/>
      <c r="CO144" s="188"/>
      <c r="CP144" s="188"/>
      <c r="CQ144" s="188"/>
      <c r="CR144" s="188"/>
      <c r="CS144" s="188"/>
      <c r="CT144" s="188"/>
      <c r="CU144" s="188"/>
      <c r="CV144" s="188"/>
      <c r="CW144" s="188"/>
      <c r="CX144" s="188"/>
      <c r="CY144" s="188"/>
      <c r="CZ144" s="188"/>
      <c r="DA144" s="188"/>
      <c r="DB144" s="188"/>
      <c r="DC144" s="188"/>
      <c r="DD144" s="188"/>
      <c r="DE144" s="188"/>
      <c r="DF144" s="188"/>
      <c r="DG144" s="188"/>
      <c r="DH144" s="188"/>
      <c r="DI144" s="188"/>
      <c r="DJ144" s="215"/>
      <c r="DK144" s="188"/>
      <c r="DL144" s="188"/>
      <c r="DM144" s="188"/>
      <c r="DN144" s="188"/>
      <c r="DO144" s="188"/>
      <c r="DP144" s="188"/>
      <c r="DQ144" s="188"/>
      <c r="DR144" s="188"/>
      <c r="DS144" s="188"/>
      <c r="DT144" s="188"/>
      <c r="DU144" s="188"/>
      <c r="DV144" s="188"/>
      <c r="DW144" s="188"/>
      <c r="DX144" s="188"/>
      <c r="DY144" s="188"/>
      <c r="DZ144" s="188"/>
      <c r="EA144" s="188"/>
      <c r="EB144" s="188"/>
      <c r="EC144" s="188"/>
      <c r="ED144" s="188"/>
      <c r="EE144" s="188"/>
      <c r="EF144" s="188"/>
      <c r="EG144" s="188"/>
      <c r="EH144" s="188"/>
      <c r="EI144" s="188"/>
      <c r="EJ144" s="188"/>
      <c r="EK144" s="188"/>
      <c r="EL144" s="188"/>
      <c r="EM144" s="188"/>
      <c r="EN144" s="188"/>
      <c r="EO144" s="188"/>
      <c r="EP144" s="188"/>
      <c r="EQ144" s="188"/>
      <c r="ER144" s="188"/>
      <c r="ES144" s="188"/>
      <c r="ET144" s="187"/>
      <c r="EU144" s="187"/>
      <c r="EV144" s="187"/>
      <c r="EW144" s="187"/>
      <c r="EX144" s="187"/>
      <c r="EY144" s="187"/>
      <c r="EZ144" s="187"/>
      <c r="FA144" s="187"/>
      <c r="FB144" s="187"/>
      <c r="FC144" s="187"/>
      <c r="FD144" s="187"/>
      <c r="FE144" s="187"/>
      <c r="FF144" s="187"/>
    </row>
    <row r="145" spans="2:162" s="1" customFormat="1" ht="30" customHeight="1" x14ac:dyDescent="0.25">
      <c r="B145" s="277">
        <v>144</v>
      </c>
      <c r="C145" s="278">
        <v>43564</v>
      </c>
      <c r="D145" s="279" t="s">
        <v>270</v>
      </c>
      <c r="E145" s="279" t="s">
        <v>49</v>
      </c>
      <c r="F145" s="299" t="s">
        <v>306</v>
      </c>
      <c r="G145" s="287" t="s">
        <v>46</v>
      </c>
      <c r="H145" s="241" t="s">
        <v>214</v>
      </c>
      <c r="I145" s="280" t="e">
        <v>#N/A</v>
      </c>
      <c r="J145" s="281" t="e">
        <v>#N/A</v>
      </c>
      <c r="K145" s="280" t="s">
        <v>220</v>
      </c>
      <c r="L145" s="283">
        <v>4</v>
      </c>
      <c r="M145" s="283">
        <v>5</v>
      </c>
      <c r="N145" s="283">
        <v>5</v>
      </c>
      <c r="O145" s="284">
        <v>1</v>
      </c>
      <c r="P145" s="284">
        <v>1</v>
      </c>
      <c r="Q145" s="284" t="s">
        <v>276</v>
      </c>
      <c r="R145" s="283">
        <v>4</v>
      </c>
      <c r="S145" s="284">
        <v>5</v>
      </c>
      <c r="T145" s="283">
        <v>4</v>
      </c>
      <c r="U145" s="283">
        <v>4</v>
      </c>
      <c r="V145" s="283">
        <v>4</v>
      </c>
      <c r="W145" s="283">
        <v>5</v>
      </c>
      <c r="X145" s="283">
        <v>5</v>
      </c>
      <c r="Y145" s="283">
        <v>5</v>
      </c>
      <c r="Z145" s="284">
        <v>5</v>
      </c>
      <c r="AA145" s="283">
        <v>4</v>
      </c>
      <c r="AB145" s="283">
        <v>4</v>
      </c>
      <c r="AC145" s="283">
        <v>4</v>
      </c>
      <c r="AD145" s="283">
        <v>6</v>
      </c>
      <c r="AE145" s="283">
        <v>6</v>
      </c>
      <c r="AF145" s="283">
        <v>5</v>
      </c>
      <c r="AG145" s="283">
        <v>5</v>
      </c>
      <c r="AH145" s="283">
        <v>5</v>
      </c>
      <c r="AI145" s="284">
        <v>5</v>
      </c>
      <c r="AJ145" s="284" t="s">
        <v>276</v>
      </c>
      <c r="AK145" s="284">
        <v>5</v>
      </c>
      <c r="AL145" s="283">
        <v>5</v>
      </c>
      <c r="AM145" s="284">
        <v>5</v>
      </c>
      <c r="AN145" s="188"/>
      <c r="AO145" s="213"/>
      <c r="AP145" s="188"/>
      <c r="AQ145" s="214"/>
      <c r="AR145" s="214"/>
      <c r="AS145" s="188"/>
      <c r="AT145" s="188"/>
      <c r="AU145" s="188"/>
      <c r="AV145" s="188"/>
      <c r="AW145" s="188"/>
      <c r="AX145" s="188"/>
      <c r="AY145" s="188"/>
      <c r="AZ145" s="188"/>
      <c r="BA145" s="188"/>
      <c r="BB145" s="188"/>
      <c r="BC145" s="188"/>
      <c r="BD145" s="188"/>
      <c r="BE145" s="188"/>
      <c r="BF145" s="188"/>
      <c r="BG145" s="188"/>
      <c r="BH145" s="188"/>
      <c r="BI145" s="188"/>
      <c r="BJ145" s="188"/>
      <c r="BK145" s="188"/>
      <c r="BL145" s="188"/>
      <c r="BM145" s="188"/>
      <c r="BN145" s="188"/>
      <c r="BO145" s="188"/>
      <c r="BP145" s="188"/>
      <c r="BQ145" s="188"/>
      <c r="BR145" s="188"/>
      <c r="BS145" s="188"/>
      <c r="BT145" s="188"/>
      <c r="BU145" s="188"/>
      <c r="BV145" s="188"/>
      <c r="BW145" s="188"/>
      <c r="BX145" s="188"/>
      <c r="BY145" s="188"/>
      <c r="BZ145" s="188"/>
      <c r="CA145" s="188"/>
      <c r="CB145" s="211"/>
      <c r="CC145" s="188"/>
      <c r="CD145" s="188"/>
      <c r="CE145" s="188"/>
      <c r="CF145" s="188"/>
      <c r="CG145" s="188"/>
      <c r="CH145" s="188"/>
      <c r="CI145" s="188"/>
      <c r="CJ145" s="188"/>
      <c r="CK145" s="188"/>
      <c r="CL145" s="188"/>
      <c r="CM145" s="188"/>
      <c r="CN145" s="188"/>
      <c r="CO145" s="188"/>
      <c r="CP145" s="188"/>
      <c r="CQ145" s="188"/>
      <c r="CR145" s="188"/>
      <c r="CS145" s="188"/>
      <c r="CT145" s="188"/>
      <c r="CU145" s="188"/>
      <c r="CV145" s="188"/>
      <c r="CW145" s="188"/>
      <c r="CX145" s="188"/>
      <c r="CY145" s="188"/>
      <c r="CZ145" s="188"/>
      <c r="DA145" s="188"/>
      <c r="DB145" s="188"/>
      <c r="DC145" s="188"/>
      <c r="DD145" s="188"/>
      <c r="DE145" s="188"/>
      <c r="DF145" s="188"/>
      <c r="DG145" s="188"/>
      <c r="DH145" s="188"/>
      <c r="DI145" s="188"/>
      <c r="DJ145" s="215"/>
      <c r="DK145" s="188"/>
      <c r="DL145" s="188"/>
      <c r="DM145" s="188"/>
      <c r="DN145" s="188"/>
      <c r="DO145" s="188"/>
      <c r="DP145" s="188"/>
      <c r="DQ145" s="188"/>
      <c r="DR145" s="188"/>
      <c r="DS145" s="188"/>
      <c r="DT145" s="188"/>
      <c r="DU145" s="188"/>
      <c r="DV145" s="188"/>
      <c r="DW145" s="188"/>
      <c r="DX145" s="188"/>
      <c r="DY145" s="188"/>
      <c r="DZ145" s="188"/>
      <c r="EA145" s="188"/>
      <c r="EB145" s="188"/>
      <c r="EC145" s="188"/>
      <c r="ED145" s="188"/>
      <c r="EE145" s="188"/>
      <c r="EF145" s="188"/>
      <c r="EG145" s="188"/>
      <c r="EH145" s="188"/>
      <c r="EI145" s="188"/>
      <c r="EJ145" s="188"/>
      <c r="EK145" s="188"/>
      <c r="EL145" s="188"/>
      <c r="EM145" s="188"/>
      <c r="EN145" s="188"/>
      <c r="EO145" s="188"/>
      <c r="EP145" s="188"/>
      <c r="EQ145" s="188"/>
      <c r="ER145" s="188"/>
      <c r="ES145" s="188"/>
      <c r="ET145" s="187"/>
      <c r="EU145" s="187"/>
      <c r="EV145" s="187"/>
      <c r="EW145" s="187"/>
      <c r="EX145" s="187"/>
      <c r="EY145" s="187"/>
      <c r="EZ145" s="187"/>
      <c r="FA145" s="187"/>
      <c r="FB145" s="187"/>
      <c r="FC145" s="187"/>
      <c r="FD145" s="187"/>
      <c r="FE145" s="187"/>
      <c r="FF145" s="187"/>
    </row>
    <row r="146" spans="2:162" s="1" customFormat="1" ht="30" customHeight="1" x14ac:dyDescent="0.25">
      <c r="B146" s="277">
        <v>145</v>
      </c>
      <c r="C146" s="278">
        <v>43565</v>
      </c>
      <c r="D146" s="279" t="s">
        <v>270</v>
      </c>
      <c r="E146" s="279" t="s">
        <v>48</v>
      </c>
      <c r="F146" s="299" t="s">
        <v>284</v>
      </c>
      <c r="G146" s="287" t="s">
        <v>209</v>
      </c>
      <c r="H146" s="241" t="s">
        <v>214</v>
      </c>
      <c r="I146" s="280" t="s">
        <v>64</v>
      </c>
      <c r="J146" s="281" t="s">
        <v>85</v>
      </c>
      <c r="K146" s="280" t="s">
        <v>220</v>
      </c>
      <c r="L146" s="283">
        <v>4</v>
      </c>
      <c r="M146" s="283">
        <v>4</v>
      </c>
      <c r="N146" s="283">
        <v>4</v>
      </c>
      <c r="O146" s="284">
        <v>1</v>
      </c>
      <c r="P146" s="284">
        <v>1</v>
      </c>
      <c r="Q146" s="284" t="s">
        <v>276</v>
      </c>
      <c r="R146" s="283">
        <v>4</v>
      </c>
      <c r="S146" s="284">
        <v>5</v>
      </c>
      <c r="T146" s="283">
        <v>5</v>
      </c>
      <c r="U146" s="283">
        <v>4</v>
      </c>
      <c r="V146" s="283">
        <v>4</v>
      </c>
      <c r="W146" s="283">
        <v>4</v>
      </c>
      <c r="X146" s="283">
        <v>5</v>
      </c>
      <c r="Y146" s="283">
        <v>5</v>
      </c>
      <c r="Z146" s="284" t="s">
        <v>276</v>
      </c>
      <c r="AA146" s="283">
        <v>4</v>
      </c>
      <c r="AB146" s="283">
        <v>5</v>
      </c>
      <c r="AC146" s="283">
        <v>4</v>
      </c>
      <c r="AD146" s="283">
        <v>4</v>
      </c>
      <c r="AE146" s="283">
        <v>4</v>
      </c>
      <c r="AF146" s="283">
        <v>4</v>
      </c>
      <c r="AG146" s="283">
        <v>4</v>
      </c>
      <c r="AH146" s="283">
        <v>3</v>
      </c>
      <c r="AI146" s="284">
        <v>5</v>
      </c>
      <c r="AJ146" s="284" t="s">
        <v>276</v>
      </c>
      <c r="AK146" s="284">
        <v>5</v>
      </c>
      <c r="AL146" s="283">
        <v>4</v>
      </c>
      <c r="AM146" s="284">
        <v>5</v>
      </c>
      <c r="AN146" s="188"/>
      <c r="AO146" s="213"/>
      <c r="AP146" s="188"/>
      <c r="AQ146" s="214"/>
      <c r="AR146" s="214"/>
      <c r="AS146" s="188"/>
      <c r="AT146" s="188"/>
      <c r="AU146" s="188"/>
      <c r="AV146" s="188"/>
      <c r="AW146" s="188"/>
      <c r="AX146" s="188"/>
      <c r="AY146" s="188"/>
      <c r="AZ146" s="188"/>
      <c r="BA146" s="188"/>
      <c r="BB146" s="188"/>
      <c r="BC146" s="188"/>
      <c r="BD146" s="188"/>
      <c r="BE146" s="188"/>
      <c r="BF146" s="188"/>
      <c r="BG146" s="188"/>
      <c r="BH146" s="188"/>
      <c r="BI146" s="188"/>
      <c r="BJ146" s="188"/>
      <c r="BK146" s="188"/>
      <c r="BL146" s="188"/>
      <c r="BM146" s="188"/>
      <c r="BN146" s="188"/>
      <c r="BO146" s="188"/>
      <c r="BP146" s="188"/>
      <c r="BQ146" s="188"/>
      <c r="BR146" s="188"/>
      <c r="BS146" s="188"/>
      <c r="BT146" s="188"/>
      <c r="BU146" s="188"/>
      <c r="BV146" s="188"/>
      <c r="BW146" s="188"/>
      <c r="BX146" s="188"/>
      <c r="BY146" s="188"/>
      <c r="BZ146" s="188"/>
      <c r="CA146" s="188"/>
      <c r="CB146" s="211"/>
      <c r="CC146" s="188"/>
      <c r="CD146" s="188"/>
      <c r="CE146" s="188"/>
      <c r="CF146" s="188"/>
      <c r="CG146" s="188"/>
      <c r="CH146" s="188"/>
      <c r="CI146" s="188"/>
      <c r="CJ146" s="188"/>
      <c r="CK146" s="188"/>
      <c r="CL146" s="188"/>
      <c r="CM146" s="188"/>
      <c r="CN146" s="188"/>
      <c r="CO146" s="188"/>
      <c r="CP146" s="188"/>
      <c r="CQ146" s="188"/>
      <c r="CR146" s="188"/>
      <c r="CS146" s="188"/>
      <c r="CT146" s="188"/>
      <c r="CU146" s="188"/>
      <c r="CV146" s="188"/>
      <c r="CW146" s="188"/>
      <c r="CX146" s="188"/>
      <c r="CY146" s="188"/>
      <c r="CZ146" s="188"/>
      <c r="DA146" s="188"/>
      <c r="DB146" s="188"/>
      <c r="DC146" s="188"/>
      <c r="DD146" s="188"/>
      <c r="DE146" s="188"/>
      <c r="DF146" s="188"/>
      <c r="DG146" s="188"/>
      <c r="DH146" s="188"/>
      <c r="DI146" s="188"/>
      <c r="DJ146" s="215"/>
      <c r="DK146" s="188"/>
      <c r="DL146" s="188"/>
      <c r="DM146" s="188"/>
      <c r="DN146" s="188"/>
      <c r="DO146" s="188"/>
      <c r="DP146" s="188"/>
      <c r="DQ146" s="188"/>
      <c r="DR146" s="188"/>
      <c r="DS146" s="188"/>
      <c r="DT146" s="188"/>
      <c r="DU146" s="188"/>
      <c r="DV146" s="188"/>
      <c r="DW146" s="188"/>
      <c r="DX146" s="188"/>
      <c r="DY146" s="188"/>
      <c r="DZ146" s="188"/>
      <c r="EA146" s="188"/>
      <c r="EB146" s="188"/>
      <c r="EC146" s="188"/>
      <c r="ED146" s="188"/>
      <c r="EE146" s="188"/>
      <c r="EF146" s="188"/>
      <c r="EG146" s="188"/>
      <c r="EH146" s="188"/>
      <c r="EI146" s="188"/>
      <c r="EJ146" s="188"/>
      <c r="EK146" s="188"/>
      <c r="EL146" s="188"/>
      <c r="EM146" s="188"/>
      <c r="EN146" s="188"/>
      <c r="EO146" s="188"/>
      <c r="EP146" s="188"/>
      <c r="EQ146" s="188"/>
      <c r="ER146" s="188"/>
      <c r="ES146" s="188"/>
      <c r="ET146" s="187"/>
      <c r="EU146" s="187"/>
      <c r="EV146" s="187"/>
      <c r="EW146" s="187"/>
      <c r="EX146" s="187"/>
      <c r="EY146" s="187"/>
      <c r="EZ146" s="187"/>
      <c r="FA146" s="187"/>
      <c r="FB146" s="187"/>
      <c r="FC146" s="187"/>
      <c r="FD146" s="187"/>
      <c r="FE146" s="187"/>
      <c r="FF146" s="187"/>
    </row>
    <row r="147" spans="2:162" s="1" customFormat="1" ht="30" customHeight="1" x14ac:dyDescent="0.25">
      <c r="B147" s="277">
        <v>146</v>
      </c>
      <c r="C147" s="278">
        <v>43565</v>
      </c>
      <c r="D147" s="279" t="s">
        <v>270</v>
      </c>
      <c r="E147" s="279" t="s">
        <v>276</v>
      </c>
      <c r="F147" s="299" t="s">
        <v>307</v>
      </c>
      <c r="G147" s="287" t="s">
        <v>212</v>
      </c>
      <c r="H147" s="241" t="s">
        <v>214</v>
      </c>
      <c r="I147" s="280" t="e">
        <v>#N/A</v>
      </c>
      <c r="J147" s="281" t="e">
        <v>#N/A</v>
      </c>
      <c r="K147" s="280" t="s">
        <v>220</v>
      </c>
      <c r="L147" s="283">
        <v>5</v>
      </c>
      <c r="M147" s="283">
        <v>5</v>
      </c>
      <c r="N147" s="283">
        <v>5</v>
      </c>
      <c r="O147" s="284">
        <v>1</v>
      </c>
      <c r="P147" s="284">
        <v>1</v>
      </c>
      <c r="Q147" s="284" t="s">
        <v>276</v>
      </c>
      <c r="R147" s="283">
        <v>5</v>
      </c>
      <c r="S147" s="284">
        <v>5</v>
      </c>
      <c r="T147" s="283">
        <v>2</v>
      </c>
      <c r="U147" s="283">
        <v>3</v>
      </c>
      <c r="V147" s="283">
        <v>2</v>
      </c>
      <c r="W147" s="283">
        <v>5</v>
      </c>
      <c r="X147" s="283">
        <v>5</v>
      </c>
      <c r="Y147" s="283">
        <v>5</v>
      </c>
      <c r="Z147" s="284">
        <v>5</v>
      </c>
      <c r="AA147" s="283">
        <v>5</v>
      </c>
      <c r="AB147" s="283">
        <v>5</v>
      </c>
      <c r="AC147" s="283">
        <v>5</v>
      </c>
      <c r="AD147" s="283">
        <v>5</v>
      </c>
      <c r="AE147" s="283">
        <v>5</v>
      </c>
      <c r="AF147" s="283">
        <v>5</v>
      </c>
      <c r="AG147" s="283">
        <v>5</v>
      </c>
      <c r="AH147" s="283">
        <v>5</v>
      </c>
      <c r="AI147" s="284" t="s">
        <v>276</v>
      </c>
      <c r="AJ147" s="284" t="s">
        <v>276</v>
      </c>
      <c r="AK147" s="284">
        <v>5</v>
      </c>
      <c r="AL147" s="283">
        <v>5</v>
      </c>
      <c r="AM147" s="284">
        <v>5</v>
      </c>
      <c r="AN147" s="188"/>
      <c r="AO147" s="213"/>
      <c r="AP147" s="188"/>
      <c r="AQ147" s="214"/>
      <c r="AR147" s="214"/>
      <c r="AS147" s="188"/>
      <c r="AT147" s="188"/>
      <c r="AU147" s="188"/>
      <c r="AV147" s="188"/>
      <c r="AW147" s="188"/>
      <c r="AX147" s="188"/>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211"/>
      <c r="CC147" s="188"/>
      <c r="CD147" s="188"/>
      <c r="CE147" s="188"/>
      <c r="CF147" s="188"/>
      <c r="CG147" s="188"/>
      <c r="CH147" s="188"/>
      <c r="CI147" s="188"/>
      <c r="CJ147" s="188"/>
      <c r="CK147" s="188"/>
      <c r="CL147" s="188"/>
      <c r="CM147" s="188"/>
      <c r="CN147" s="188"/>
      <c r="CO147" s="188"/>
      <c r="CP147" s="188"/>
      <c r="CQ147" s="188"/>
      <c r="CR147" s="188"/>
      <c r="CS147" s="188"/>
      <c r="CT147" s="188"/>
      <c r="CU147" s="188"/>
      <c r="CV147" s="188"/>
      <c r="CW147" s="188"/>
      <c r="CX147" s="188"/>
      <c r="CY147" s="188"/>
      <c r="CZ147" s="188"/>
      <c r="DA147" s="188"/>
      <c r="DB147" s="188"/>
      <c r="DC147" s="188"/>
      <c r="DD147" s="188"/>
      <c r="DE147" s="188"/>
      <c r="DF147" s="188"/>
      <c r="DG147" s="188"/>
      <c r="DH147" s="188"/>
      <c r="DI147" s="188"/>
      <c r="DJ147" s="215"/>
      <c r="DK147" s="188"/>
      <c r="DL147" s="188"/>
      <c r="DM147" s="188"/>
      <c r="DN147" s="188"/>
      <c r="DO147" s="188"/>
      <c r="DP147" s="188"/>
      <c r="DQ147" s="188"/>
      <c r="DR147" s="188"/>
      <c r="DS147" s="188"/>
      <c r="DT147" s="188"/>
      <c r="DU147" s="188"/>
      <c r="DV147" s="188"/>
      <c r="DW147" s="188"/>
      <c r="DX147" s="188"/>
      <c r="DY147" s="188"/>
      <c r="DZ147" s="188"/>
      <c r="EA147" s="188"/>
      <c r="EB147" s="188"/>
      <c r="EC147" s="188"/>
      <c r="ED147" s="188"/>
      <c r="EE147" s="188"/>
      <c r="EF147" s="188"/>
      <c r="EG147" s="188"/>
      <c r="EH147" s="188"/>
      <c r="EI147" s="188"/>
      <c r="EJ147" s="188"/>
      <c r="EK147" s="188"/>
      <c r="EL147" s="188"/>
      <c r="EM147" s="188"/>
      <c r="EN147" s="188"/>
      <c r="EO147" s="188"/>
      <c r="EP147" s="188"/>
      <c r="EQ147" s="188"/>
      <c r="ER147" s="188"/>
      <c r="ES147" s="188"/>
      <c r="ET147" s="187"/>
      <c r="EU147" s="187"/>
      <c r="EV147" s="187"/>
      <c r="EW147" s="187"/>
      <c r="EX147" s="187"/>
      <c r="EY147" s="187"/>
      <c r="EZ147" s="187"/>
      <c r="FA147" s="187"/>
      <c r="FB147" s="187"/>
      <c r="FC147" s="187"/>
      <c r="FD147" s="187"/>
      <c r="FE147" s="187"/>
      <c r="FF147" s="187"/>
    </row>
    <row r="148" spans="2:162" s="1" customFormat="1" ht="30" customHeight="1" x14ac:dyDescent="0.25">
      <c r="B148" s="277">
        <v>147</v>
      </c>
      <c r="C148" s="278">
        <v>43565</v>
      </c>
      <c r="D148" s="279" t="s">
        <v>270</v>
      </c>
      <c r="E148" s="279" t="s">
        <v>48</v>
      </c>
      <c r="F148" s="299" t="s">
        <v>25</v>
      </c>
      <c r="G148" s="264" t="s">
        <v>140</v>
      </c>
      <c r="H148" s="241" t="s">
        <v>214</v>
      </c>
      <c r="I148" s="280" t="s">
        <v>70</v>
      </c>
      <c r="J148" s="281" t="s">
        <v>332</v>
      </c>
      <c r="K148" s="280" t="s">
        <v>219</v>
      </c>
      <c r="L148" s="283">
        <v>5</v>
      </c>
      <c r="M148" s="283">
        <v>5</v>
      </c>
      <c r="N148" s="283">
        <v>3</v>
      </c>
      <c r="O148" s="284" t="s">
        <v>276</v>
      </c>
      <c r="P148" s="284" t="s">
        <v>276</v>
      </c>
      <c r="Q148" s="284" t="s">
        <v>276</v>
      </c>
      <c r="R148" s="283">
        <v>4</v>
      </c>
      <c r="S148" s="284">
        <v>5</v>
      </c>
      <c r="T148" s="283">
        <v>4</v>
      </c>
      <c r="U148" s="283">
        <v>4</v>
      </c>
      <c r="V148" s="283">
        <v>4</v>
      </c>
      <c r="W148" s="283">
        <v>5</v>
      </c>
      <c r="X148" s="283">
        <v>5</v>
      </c>
      <c r="Y148" s="283">
        <v>5</v>
      </c>
      <c r="Z148" s="284">
        <v>5</v>
      </c>
      <c r="AA148" s="283">
        <v>5</v>
      </c>
      <c r="AB148" s="283">
        <v>5</v>
      </c>
      <c r="AC148" s="283">
        <v>5</v>
      </c>
      <c r="AD148" s="283">
        <v>5</v>
      </c>
      <c r="AE148" s="283">
        <v>6</v>
      </c>
      <c r="AF148" s="283">
        <v>5</v>
      </c>
      <c r="AG148" s="283">
        <v>5</v>
      </c>
      <c r="AH148" s="283">
        <v>5</v>
      </c>
      <c r="AI148" s="284">
        <v>5</v>
      </c>
      <c r="AJ148" s="284">
        <v>5</v>
      </c>
      <c r="AK148" s="284">
        <v>5</v>
      </c>
      <c r="AL148" s="283">
        <v>5</v>
      </c>
      <c r="AM148" s="284">
        <v>5</v>
      </c>
      <c r="AN148" s="188"/>
      <c r="AO148" s="213"/>
      <c r="AP148" s="188"/>
      <c r="AQ148" s="214"/>
      <c r="AR148" s="214"/>
      <c r="AS148" s="188"/>
      <c r="AT148" s="188"/>
      <c r="AU148" s="188"/>
      <c r="AV148" s="188"/>
      <c r="AW148" s="188"/>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211"/>
      <c r="CC148" s="188"/>
      <c r="CD148" s="188"/>
      <c r="CE148" s="188"/>
      <c r="CF148" s="188"/>
      <c r="CG148" s="188"/>
      <c r="CH148" s="188"/>
      <c r="CI148" s="188"/>
      <c r="CJ148" s="188"/>
      <c r="CK148" s="188"/>
      <c r="CL148" s="188"/>
      <c r="CM148" s="188"/>
      <c r="CN148" s="188"/>
      <c r="CO148" s="188"/>
      <c r="CP148" s="188"/>
      <c r="CQ148" s="188"/>
      <c r="CR148" s="188"/>
      <c r="CS148" s="188"/>
      <c r="CT148" s="188"/>
      <c r="CU148" s="188"/>
      <c r="CV148" s="188"/>
      <c r="CW148" s="188"/>
      <c r="CX148" s="188"/>
      <c r="CY148" s="188"/>
      <c r="CZ148" s="188"/>
      <c r="DA148" s="188"/>
      <c r="DB148" s="188"/>
      <c r="DC148" s="188"/>
      <c r="DD148" s="188"/>
      <c r="DE148" s="188"/>
      <c r="DF148" s="188"/>
      <c r="DG148" s="188"/>
      <c r="DH148" s="188"/>
      <c r="DI148" s="188"/>
      <c r="DJ148" s="215"/>
      <c r="DK148" s="188"/>
      <c r="DL148" s="188"/>
      <c r="DM148" s="188"/>
      <c r="DN148" s="188"/>
      <c r="DO148" s="188"/>
      <c r="DP148" s="188"/>
      <c r="DQ148" s="188"/>
      <c r="DR148" s="188"/>
      <c r="DS148" s="188"/>
      <c r="DT148" s="188"/>
      <c r="DU148" s="188"/>
      <c r="DV148" s="188"/>
      <c r="DW148" s="188"/>
      <c r="DX148" s="188"/>
      <c r="DY148" s="188"/>
      <c r="DZ148" s="188"/>
      <c r="EA148" s="188"/>
      <c r="EB148" s="188"/>
      <c r="EC148" s="188"/>
      <c r="ED148" s="188"/>
      <c r="EE148" s="188"/>
      <c r="EF148" s="188"/>
      <c r="EG148" s="188"/>
      <c r="EH148" s="188"/>
      <c r="EI148" s="188"/>
      <c r="EJ148" s="188"/>
      <c r="EK148" s="188"/>
      <c r="EL148" s="188"/>
      <c r="EM148" s="188"/>
      <c r="EN148" s="188"/>
      <c r="EO148" s="188"/>
      <c r="EP148" s="188"/>
      <c r="EQ148" s="188"/>
      <c r="ER148" s="188"/>
      <c r="ES148" s="188"/>
      <c r="ET148" s="187"/>
      <c r="EU148" s="187"/>
      <c r="EV148" s="187"/>
      <c r="EW148" s="187"/>
      <c r="EX148" s="187"/>
      <c r="EY148" s="187"/>
      <c r="EZ148" s="187"/>
      <c r="FA148" s="187"/>
      <c r="FB148" s="187"/>
      <c r="FC148" s="187"/>
      <c r="FD148" s="187"/>
      <c r="FE148" s="187"/>
      <c r="FF148" s="187"/>
    </row>
    <row r="149" spans="2:162" s="1" customFormat="1" ht="30" customHeight="1" x14ac:dyDescent="0.25">
      <c r="B149" s="277">
        <v>148</v>
      </c>
      <c r="C149" s="278">
        <v>43565</v>
      </c>
      <c r="D149" s="279" t="s">
        <v>270</v>
      </c>
      <c r="E149" s="279" t="s">
        <v>49</v>
      </c>
      <c r="F149" s="299" t="s">
        <v>25</v>
      </c>
      <c r="G149" s="264" t="s">
        <v>140</v>
      </c>
      <c r="H149" s="241" t="s">
        <v>214</v>
      </c>
      <c r="I149" s="280" t="s">
        <v>60</v>
      </c>
      <c r="J149" s="281" t="s">
        <v>84</v>
      </c>
      <c r="K149" s="280" t="s">
        <v>219</v>
      </c>
      <c r="L149" s="283">
        <v>3</v>
      </c>
      <c r="M149" s="283">
        <v>6</v>
      </c>
      <c r="N149" s="283">
        <v>6</v>
      </c>
      <c r="O149" s="284">
        <v>1</v>
      </c>
      <c r="P149" s="284">
        <v>1</v>
      </c>
      <c r="Q149" s="284">
        <v>1</v>
      </c>
      <c r="R149" s="283">
        <v>4</v>
      </c>
      <c r="S149" s="284">
        <v>1</v>
      </c>
      <c r="T149" s="283">
        <v>4</v>
      </c>
      <c r="U149" s="283">
        <v>4</v>
      </c>
      <c r="V149" s="283">
        <v>6</v>
      </c>
      <c r="W149" s="283">
        <v>5</v>
      </c>
      <c r="X149" s="283">
        <v>5</v>
      </c>
      <c r="Y149" s="283">
        <v>5</v>
      </c>
      <c r="Z149" s="284">
        <v>5</v>
      </c>
      <c r="AA149" s="283">
        <v>4</v>
      </c>
      <c r="AB149" s="283">
        <v>4</v>
      </c>
      <c r="AC149" s="283">
        <v>4</v>
      </c>
      <c r="AD149" s="283">
        <v>4</v>
      </c>
      <c r="AE149" s="283">
        <v>3</v>
      </c>
      <c r="AF149" s="283">
        <v>5</v>
      </c>
      <c r="AG149" s="283">
        <v>5</v>
      </c>
      <c r="AH149" s="283">
        <v>4</v>
      </c>
      <c r="AI149" s="284">
        <v>5</v>
      </c>
      <c r="AJ149" s="284">
        <v>5</v>
      </c>
      <c r="AK149" s="284">
        <v>5</v>
      </c>
      <c r="AL149" s="283">
        <v>4</v>
      </c>
      <c r="AM149" s="284">
        <v>5</v>
      </c>
      <c r="AN149" s="188"/>
      <c r="AO149" s="213"/>
      <c r="AP149" s="188"/>
      <c r="AQ149" s="214"/>
      <c r="AR149" s="214"/>
      <c r="AS149" s="188"/>
      <c r="AT149" s="188"/>
      <c r="AU149" s="188"/>
      <c r="AV149" s="188"/>
      <c r="AW149" s="188"/>
      <c r="AX149" s="188"/>
      <c r="AY149" s="188"/>
      <c r="AZ149" s="188"/>
      <c r="BA149" s="188"/>
      <c r="BB149" s="188"/>
      <c r="BC149" s="188"/>
      <c r="BD149" s="188"/>
      <c r="BE149" s="188"/>
      <c r="BF149" s="188"/>
      <c r="BG149" s="188"/>
      <c r="BH149" s="188"/>
      <c r="BI149" s="188"/>
      <c r="BJ149" s="188"/>
      <c r="BK149" s="188"/>
      <c r="BL149" s="188"/>
      <c r="BM149" s="188"/>
      <c r="BN149" s="188"/>
      <c r="BO149" s="188"/>
      <c r="BP149" s="188"/>
      <c r="BQ149" s="188"/>
      <c r="BR149" s="188"/>
      <c r="BS149" s="188"/>
      <c r="BT149" s="188"/>
      <c r="BU149" s="188"/>
      <c r="BV149" s="188"/>
      <c r="BW149" s="188"/>
      <c r="BX149" s="188"/>
      <c r="BY149" s="188"/>
      <c r="BZ149" s="188"/>
      <c r="CA149" s="188"/>
      <c r="CB149" s="211"/>
      <c r="CC149" s="188"/>
      <c r="CD149" s="188"/>
      <c r="CE149" s="188"/>
      <c r="CF149" s="188"/>
      <c r="CG149" s="188"/>
      <c r="CH149" s="188"/>
      <c r="CI149" s="188"/>
      <c r="CJ149" s="188"/>
      <c r="CK149" s="188"/>
      <c r="CL149" s="188"/>
      <c r="CM149" s="188"/>
      <c r="CN149" s="188"/>
      <c r="CO149" s="188"/>
      <c r="CP149" s="188"/>
      <c r="CQ149" s="188"/>
      <c r="CR149" s="188"/>
      <c r="CS149" s="188"/>
      <c r="CT149" s="188"/>
      <c r="CU149" s="188"/>
      <c r="CV149" s="188"/>
      <c r="CW149" s="188"/>
      <c r="CX149" s="188"/>
      <c r="CY149" s="188"/>
      <c r="CZ149" s="188"/>
      <c r="DA149" s="188"/>
      <c r="DB149" s="188"/>
      <c r="DC149" s="188"/>
      <c r="DD149" s="188"/>
      <c r="DE149" s="188"/>
      <c r="DF149" s="188"/>
      <c r="DG149" s="188"/>
      <c r="DH149" s="188"/>
      <c r="DI149" s="188"/>
      <c r="DJ149" s="215"/>
      <c r="DK149" s="188"/>
      <c r="DL149" s="188"/>
      <c r="DM149" s="188"/>
      <c r="DN149" s="188"/>
      <c r="DO149" s="188"/>
      <c r="DP149" s="188"/>
      <c r="DQ149" s="188"/>
      <c r="DR149" s="188"/>
      <c r="DS149" s="188"/>
      <c r="DT149" s="188"/>
      <c r="DU149" s="188"/>
      <c r="DV149" s="188"/>
      <c r="DW149" s="188"/>
      <c r="DX149" s="188"/>
      <c r="DY149" s="188"/>
      <c r="DZ149" s="188"/>
      <c r="EA149" s="188"/>
      <c r="EB149" s="188"/>
      <c r="EC149" s="188"/>
      <c r="ED149" s="188"/>
      <c r="EE149" s="188"/>
      <c r="EF149" s="188"/>
      <c r="EG149" s="188"/>
      <c r="EH149" s="188"/>
      <c r="EI149" s="188"/>
      <c r="EJ149" s="188"/>
      <c r="EK149" s="188"/>
      <c r="EL149" s="188"/>
      <c r="EM149" s="188"/>
      <c r="EN149" s="188"/>
      <c r="EO149" s="188"/>
      <c r="EP149" s="188"/>
      <c r="EQ149" s="188"/>
      <c r="ER149" s="188"/>
      <c r="ES149" s="188"/>
      <c r="ET149" s="187"/>
      <c r="EU149" s="187"/>
      <c r="EV149" s="187"/>
      <c r="EW149" s="187"/>
      <c r="EX149" s="187"/>
      <c r="EY149" s="187"/>
      <c r="EZ149" s="187"/>
      <c r="FA149" s="187"/>
      <c r="FB149" s="187"/>
      <c r="FC149" s="187"/>
      <c r="FD149" s="187"/>
      <c r="FE149" s="187"/>
      <c r="FF149" s="187"/>
    </row>
    <row r="150" spans="2:162" s="1" customFormat="1" ht="30" customHeight="1" x14ac:dyDescent="0.25">
      <c r="B150" s="277">
        <v>149</v>
      </c>
      <c r="C150" s="278">
        <v>43565</v>
      </c>
      <c r="D150" s="279" t="s">
        <v>270</v>
      </c>
      <c r="E150" s="279" t="s">
        <v>48</v>
      </c>
      <c r="F150" s="299"/>
      <c r="G150" s="287"/>
      <c r="H150" s="241" t="s">
        <v>213</v>
      </c>
      <c r="I150" s="280" t="s">
        <v>71</v>
      </c>
      <c r="J150" s="281" t="s">
        <v>334</v>
      </c>
      <c r="K150" s="280" t="s">
        <v>219</v>
      </c>
      <c r="L150" s="283">
        <v>4</v>
      </c>
      <c r="M150" s="283">
        <v>3</v>
      </c>
      <c r="N150" s="283">
        <v>3</v>
      </c>
      <c r="O150" s="284">
        <v>5</v>
      </c>
      <c r="P150" s="284">
        <v>5</v>
      </c>
      <c r="Q150" s="284">
        <v>5</v>
      </c>
      <c r="R150" s="283">
        <v>3</v>
      </c>
      <c r="S150" s="284">
        <v>5</v>
      </c>
      <c r="T150" s="283">
        <v>3</v>
      </c>
      <c r="U150" s="283">
        <v>4</v>
      </c>
      <c r="V150" s="283">
        <v>4</v>
      </c>
      <c r="W150" s="283">
        <v>4</v>
      </c>
      <c r="X150" s="283">
        <v>4</v>
      </c>
      <c r="Y150" s="283">
        <v>4</v>
      </c>
      <c r="Z150" s="284">
        <v>5</v>
      </c>
      <c r="AA150" s="283">
        <v>4</v>
      </c>
      <c r="AB150" s="283">
        <v>4</v>
      </c>
      <c r="AC150" s="283">
        <v>4</v>
      </c>
      <c r="AD150" s="283">
        <v>4</v>
      </c>
      <c r="AE150" s="283">
        <v>4</v>
      </c>
      <c r="AF150" s="283">
        <v>4</v>
      </c>
      <c r="AG150" s="283">
        <v>4</v>
      </c>
      <c r="AH150" s="283">
        <v>4</v>
      </c>
      <c r="AI150" s="284">
        <v>5</v>
      </c>
      <c r="AJ150" s="284">
        <v>1</v>
      </c>
      <c r="AK150" s="284">
        <v>1</v>
      </c>
      <c r="AL150" s="283">
        <v>4</v>
      </c>
      <c r="AM150" s="284">
        <v>5</v>
      </c>
      <c r="AN150" s="188"/>
      <c r="AO150" s="213"/>
      <c r="AP150" s="188"/>
      <c r="AQ150" s="214"/>
      <c r="AR150" s="214"/>
      <c r="AS150" s="188"/>
      <c r="AT150" s="188"/>
      <c r="AU150" s="188"/>
      <c r="AV150" s="188"/>
      <c r="AW150" s="188"/>
      <c r="AX150" s="188"/>
      <c r="AY150" s="188"/>
      <c r="AZ150" s="188"/>
      <c r="BA150" s="188"/>
      <c r="BB150" s="188"/>
      <c r="BC150" s="188"/>
      <c r="BD150" s="188"/>
      <c r="BE150" s="188"/>
      <c r="BF150" s="188"/>
      <c r="BG150" s="188"/>
      <c r="BH150" s="188"/>
      <c r="BI150" s="188"/>
      <c r="BJ150" s="188"/>
      <c r="BK150" s="188"/>
      <c r="BL150" s="188"/>
      <c r="BM150" s="188"/>
      <c r="BN150" s="188"/>
      <c r="BO150" s="188"/>
      <c r="BP150" s="188"/>
      <c r="BQ150" s="188"/>
      <c r="BR150" s="188"/>
      <c r="BS150" s="188"/>
      <c r="BT150" s="188"/>
      <c r="BU150" s="188"/>
      <c r="BV150" s="188"/>
      <c r="BW150" s="188"/>
      <c r="BX150" s="188"/>
      <c r="BY150" s="188"/>
      <c r="BZ150" s="188"/>
      <c r="CA150" s="188"/>
      <c r="CB150" s="211"/>
      <c r="CC150" s="188"/>
      <c r="CD150" s="188"/>
      <c r="CE150" s="188"/>
      <c r="CF150" s="188"/>
      <c r="CG150" s="188"/>
      <c r="CH150" s="188"/>
      <c r="CI150" s="188"/>
      <c r="CJ150" s="188"/>
      <c r="CK150" s="188"/>
      <c r="CL150" s="188"/>
      <c r="CM150" s="188"/>
      <c r="CN150" s="188"/>
      <c r="CO150" s="188"/>
      <c r="CP150" s="188"/>
      <c r="CQ150" s="188"/>
      <c r="CR150" s="188"/>
      <c r="CS150" s="188"/>
      <c r="CT150" s="188"/>
      <c r="CU150" s="188"/>
      <c r="CV150" s="188"/>
      <c r="CW150" s="188"/>
      <c r="CX150" s="188"/>
      <c r="CY150" s="188"/>
      <c r="CZ150" s="188"/>
      <c r="DA150" s="188"/>
      <c r="DB150" s="188"/>
      <c r="DC150" s="188"/>
      <c r="DD150" s="188"/>
      <c r="DE150" s="188"/>
      <c r="DF150" s="188"/>
      <c r="DG150" s="188"/>
      <c r="DH150" s="188"/>
      <c r="DI150" s="188"/>
      <c r="DJ150" s="215"/>
      <c r="DK150" s="188"/>
      <c r="DL150" s="188"/>
      <c r="DM150" s="188"/>
      <c r="DN150" s="188"/>
      <c r="DO150" s="188"/>
      <c r="DP150" s="188"/>
      <c r="DQ150" s="188"/>
      <c r="DR150" s="188"/>
      <c r="DS150" s="188"/>
      <c r="DT150" s="188"/>
      <c r="DU150" s="188"/>
      <c r="DV150" s="188"/>
      <c r="DW150" s="188"/>
      <c r="DX150" s="188"/>
      <c r="DY150" s="188"/>
      <c r="DZ150" s="188"/>
      <c r="EA150" s="188"/>
      <c r="EB150" s="188"/>
      <c r="EC150" s="188"/>
      <c r="ED150" s="188"/>
      <c r="EE150" s="188"/>
      <c r="EF150" s="188"/>
      <c r="EG150" s="188"/>
      <c r="EH150" s="188"/>
      <c r="EI150" s="188"/>
      <c r="EJ150" s="188"/>
      <c r="EK150" s="188"/>
      <c r="EL150" s="188"/>
      <c r="EM150" s="188"/>
      <c r="EN150" s="188"/>
      <c r="EO150" s="188"/>
      <c r="EP150" s="188"/>
      <c r="EQ150" s="188"/>
      <c r="ER150" s="188"/>
      <c r="ES150" s="188"/>
      <c r="ET150" s="187"/>
      <c r="EU150" s="187"/>
      <c r="EV150" s="187"/>
      <c r="EW150" s="187"/>
      <c r="EX150" s="187"/>
      <c r="EY150" s="187"/>
      <c r="EZ150" s="187"/>
      <c r="FA150" s="187"/>
      <c r="FB150" s="187"/>
      <c r="FC150" s="187"/>
      <c r="FD150" s="187"/>
      <c r="FE150" s="187"/>
      <c r="FF150" s="187"/>
    </row>
    <row r="151" spans="2:162" s="1" customFormat="1" ht="30" customHeight="1" x14ac:dyDescent="0.25">
      <c r="B151" s="277">
        <v>150</v>
      </c>
      <c r="C151" s="278">
        <v>43565</v>
      </c>
      <c r="D151" s="279" t="s">
        <v>270</v>
      </c>
      <c r="E151" s="279" t="s">
        <v>49</v>
      </c>
      <c r="F151" s="299" t="s">
        <v>25</v>
      </c>
      <c r="G151" s="264" t="s">
        <v>140</v>
      </c>
      <c r="H151" s="241" t="s">
        <v>214</v>
      </c>
      <c r="I151" s="280" t="s">
        <v>57</v>
      </c>
      <c r="J151" s="281" t="s">
        <v>83</v>
      </c>
      <c r="K151" s="280" t="s">
        <v>220</v>
      </c>
      <c r="L151" s="283">
        <v>3</v>
      </c>
      <c r="M151" s="283">
        <v>3</v>
      </c>
      <c r="N151" s="283">
        <v>3</v>
      </c>
      <c r="O151" s="284">
        <v>5</v>
      </c>
      <c r="P151" s="284">
        <v>1</v>
      </c>
      <c r="Q151" s="284">
        <v>1</v>
      </c>
      <c r="R151" s="283">
        <v>5</v>
      </c>
      <c r="S151" s="284">
        <v>1</v>
      </c>
      <c r="T151" s="283">
        <v>4</v>
      </c>
      <c r="U151" s="283">
        <v>4</v>
      </c>
      <c r="V151" s="283">
        <v>4</v>
      </c>
      <c r="W151" s="283">
        <v>3</v>
      </c>
      <c r="X151" s="283">
        <v>4</v>
      </c>
      <c r="Y151" s="283">
        <v>6</v>
      </c>
      <c r="Z151" s="284">
        <v>5</v>
      </c>
      <c r="AA151" s="283">
        <v>4</v>
      </c>
      <c r="AB151" s="283">
        <v>4</v>
      </c>
      <c r="AC151" s="283">
        <v>4</v>
      </c>
      <c r="AD151" s="283">
        <v>4</v>
      </c>
      <c r="AE151" s="283">
        <v>2</v>
      </c>
      <c r="AF151" s="283">
        <v>4</v>
      </c>
      <c r="AG151" s="283">
        <v>5</v>
      </c>
      <c r="AH151" s="283">
        <v>3</v>
      </c>
      <c r="AI151" s="284" t="s">
        <v>276</v>
      </c>
      <c r="AJ151" s="284">
        <v>1</v>
      </c>
      <c r="AK151" s="284">
        <v>5</v>
      </c>
      <c r="AL151" s="283">
        <v>4</v>
      </c>
      <c r="AM151" s="284" t="s">
        <v>276</v>
      </c>
      <c r="AN151" s="188"/>
      <c r="AO151" s="213"/>
      <c r="AP151" s="188"/>
      <c r="AQ151" s="214"/>
      <c r="AR151" s="214"/>
      <c r="AS151" s="188"/>
      <c r="AT151" s="188"/>
      <c r="AU151" s="188"/>
      <c r="AV151" s="188"/>
      <c r="AW151" s="188"/>
      <c r="AX151" s="188"/>
      <c r="AY151" s="188"/>
      <c r="AZ151" s="188"/>
      <c r="BA151" s="188"/>
      <c r="BB151" s="188"/>
      <c r="BC151" s="188"/>
      <c r="BD151" s="188"/>
      <c r="BE151" s="188"/>
      <c r="BF151" s="188"/>
      <c r="BG151" s="188"/>
      <c r="BH151" s="188"/>
      <c r="BI151" s="188"/>
      <c r="BJ151" s="188"/>
      <c r="BK151" s="188"/>
      <c r="BL151" s="188"/>
      <c r="BM151" s="188"/>
      <c r="BN151" s="188"/>
      <c r="BO151" s="188"/>
      <c r="BP151" s="188"/>
      <c r="BQ151" s="188"/>
      <c r="BR151" s="188"/>
      <c r="BS151" s="188"/>
      <c r="BT151" s="188"/>
      <c r="BU151" s="188"/>
      <c r="BV151" s="188"/>
      <c r="BW151" s="188"/>
      <c r="BX151" s="188"/>
      <c r="BY151" s="188"/>
      <c r="BZ151" s="188"/>
      <c r="CA151" s="188"/>
      <c r="CB151" s="211"/>
      <c r="CC151" s="188"/>
      <c r="CD151" s="188"/>
      <c r="CE151" s="188"/>
      <c r="CF151" s="188"/>
      <c r="CG151" s="188"/>
      <c r="CH151" s="188"/>
      <c r="CI151" s="188"/>
      <c r="CJ151" s="188"/>
      <c r="CK151" s="188"/>
      <c r="CL151" s="188"/>
      <c r="CM151" s="188"/>
      <c r="CN151" s="188"/>
      <c r="CO151" s="188"/>
      <c r="CP151" s="188"/>
      <c r="CQ151" s="188"/>
      <c r="CR151" s="188"/>
      <c r="CS151" s="188"/>
      <c r="CT151" s="188"/>
      <c r="CU151" s="188"/>
      <c r="CV151" s="188"/>
      <c r="CW151" s="188"/>
      <c r="CX151" s="188"/>
      <c r="CY151" s="188"/>
      <c r="CZ151" s="188"/>
      <c r="DA151" s="188"/>
      <c r="DB151" s="188"/>
      <c r="DC151" s="188"/>
      <c r="DD151" s="188"/>
      <c r="DE151" s="188"/>
      <c r="DF151" s="188"/>
      <c r="DG151" s="188"/>
      <c r="DH151" s="188"/>
      <c r="DI151" s="188"/>
      <c r="DJ151" s="215"/>
      <c r="DK151" s="188"/>
      <c r="DL151" s="188"/>
      <c r="DM151" s="188"/>
      <c r="DN151" s="188"/>
      <c r="DO151" s="188"/>
      <c r="DP151" s="188"/>
      <c r="DQ151" s="188"/>
      <c r="DR151" s="188"/>
      <c r="DS151" s="188"/>
      <c r="DT151" s="188"/>
      <c r="DU151" s="188"/>
      <c r="DV151" s="188"/>
      <c r="DW151" s="188"/>
      <c r="DX151" s="188"/>
      <c r="DY151" s="188"/>
      <c r="DZ151" s="188"/>
      <c r="EA151" s="188"/>
      <c r="EB151" s="188"/>
      <c r="EC151" s="188"/>
      <c r="ED151" s="188"/>
      <c r="EE151" s="188"/>
      <c r="EF151" s="188"/>
      <c r="EG151" s="188"/>
      <c r="EH151" s="188"/>
      <c r="EI151" s="188"/>
      <c r="EJ151" s="188"/>
      <c r="EK151" s="188"/>
      <c r="EL151" s="188"/>
      <c r="EM151" s="188"/>
      <c r="EN151" s="188"/>
      <c r="EO151" s="188"/>
      <c r="EP151" s="188"/>
      <c r="EQ151" s="188"/>
      <c r="ER151" s="188"/>
      <c r="ES151" s="188"/>
      <c r="ET151" s="187"/>
      <c r="EU151" s="187"/>
      <c r="EV151" s="187"/>
      <c r="EW151" s="187"/>
      <c r="EX151" s="187"/>
      <c r="EY151" s="187"/>
      <c r="EZ151" s="187"/>
      <c r="FA151" s="187"/>
      <c r="FB151" s="187"/>
      <c r="FC151" s="187"/>
      <c r="FD151" s="187"/>
      <c r="FE151" s="187"/>
      <c r="FF151" s="187"/>
    </row>
    <row r="152" spans="2:162" s="1" customFormat="1" ht="30" customHeight="1" x14ac:dyDescent="0.25">
      <c r="B152" s="277">
        <v>151</v>
      </c>
      <c r="C152" s="278">
        <v>43565</v>
      </c>
      <c r="D152" s="279" t="s">
        <v>270</v>
      </c>
      <c r="E152" s="279" t="s">
        <v>48</v>
      </c>
      <c r="F152" s="299" t="s">
        <v>308</v>
      </c>
      <c r="G152" s="287" t="s">
        <v>46</v>
      </c>
      <c r="H152" s="241" t="s">
        <v>213</v>
      </c>
      <c r="I152" s="280" t="s">
        <v>64</v>
      </c>
      <c r="J152" s="281" t="s">
        <v>85</v>
      </c>
      <c r="K152" s="280" t="s">
        <v>219</v>
      </c>
      <c r="L152" s="283">
        <v>3</v>
      </c>
      <c r="M152" s="283">
        <v>4</v>
      </c>
      <c r="N152" s="283">
        <v>6</v>
      </c>
      <c r="O152" s="284">
        <v>1</v>
      </c>
      <c r="P152" s="284">
        <v>1</v>
      </c>
      <c r="Q152" s="284">
        <v>1</v>
      </c>
      <c r="R152" s="283">
        <v>4</v>
      </c>
      <c r="S152" s="284">
        <v>5</v>
      </c>
      <c r="T152" s="283">
        <v>4</v>
      </c>
      <c r="U152" s="283">
        <v>4</v>
      </c>
      <c r="V152" s="283">
        <v>4</v>
      </c>
      <c r="W152" s="283">
        <v>5</v>
      </c>
      <c r="X152" s="283">
        <v>5</v>
      </c>
      <c r="Y152" s="283">
        <v>5</v>
      </c>
      <c r="Z152" s="284" t="s">
        <v>276</v>
      </c>
      <c r="AA152" s="283">
        <v>4</v>
      </c>
      <c r="AB152" s="283">
        <v>4</v>
      </c>
      <c r="AC152" s="283">
        <v>3</v>
      </c>
      <c r="AD152" s="283">
        <v>3</v>
      </c>
      <c r="AE152" s="283">
        <v>4</v>
      </c>
      <c r="AF152" s="283">
        <v>5</v>
      </c>
      <c r="AG152" s="283">
        <v>5</v>
      </c>
      <c r="AH152" s="283">
        <v>4</v>
      </c>
      <c r="AI152" s="284">
        <v>5</v>
      </c>
      <c r="AJ152" s="284">
        <v>5</v>
      </c>
      <c r="AK152" s="284">
        <v>1</v>
      </c>
      <c r="AL152" s="283">
        <v>5</v>
      </c>
      <c r="AM152" s="284">
        <v>5</v>
      </c>
      <c r="AN152" s="188"/>
      <c r="AO152" s="213"/>
      <c r="AP152" s="188"/>
      <c r="AQ152" s="214"/>
      <c r="AR152" s="214"/>
      <c r="AS152" s="188"/>
      <c r="AT152" s="188"/>
      <c r="AU152" s="188"/>
      <c r="AV152" s="188"/>
      <c r="AW152" s="188"/>
      <c r="AX152" s="188"/>
      <c r="AY152" s="188"/>
      <c r="AZ152" s="188"/>
      <c r="BA152" s="188"/>
      <c r="BB152" s="188"/>
      <c r="BC152" s="188"/>
      <c r="BD152" s="188"/>
      <c r="BE152" s="188"/>
      <c r="BF152" s="188"/>
      <c r="BG152" s="188"/>
      <c r="BH152" s="188"/>
      <c r="BI152" s="188"/>
      <c r="BJ152" s="188"/>
      <c r="BK152" s="188"/>
      <c r="BL152" s="188"/>
      <c r="BM152" s="188"/>
      <c r="BN152" s="188"/>
      <c r="BO152" s="188"/>
      <c r="BP152" s="188"/>
      <c r="BQ152" s="188"/>
      <c r="BR152" s="188"/>
      <c r="BS152" s="188"/>
      <c r="BT152" s="188"/>
      <c r="BU152" s="188"/>
      <c r="BV152" s="188"/>
      <c r="BW152" s="188"/>
      <c r="BX152" s="188"/>
      <c r="BY152" s="188"/>
      <c r="BZ152" s="188"/>
      <c r="CA152" s="188"/>
      <c r="CB152" s="211"/>
      <c r="CC152" s="188"/>
      <c r="CD152" s="188"/>
      <c r="CE152" s="188"/>
      <c r="CF152" s="188"/>
      <c r="CG152" s="188"/>
      <c r="CH152" s="188"/>
      <c r="CI152" s="188"/>
      <c r="CJ152" s="188"/>
      <c r="CK152" s="188"/>
      <c r="CL152" s="188"/>
      <c r="CM152" s="188"/>
      <c r="CN152" s="188"/>
      <c r="CO152" s="188"/>
      <c r="CP152" s="188"/>
      <c r="CQ152" s="188"/>
      <c r="CR152" s="188"/>
      <c r="CS152" s="188"/>
      <c r="CT152" s="188"/>
      <c r="CU152" s="188"/>
      <c r="CV152" s="188"/>
      <c r="CW152" s="188"/>
      <c r="CX152" s="188"/>
      <c r="CY152" s="188"/>
      <c r="CZ152" s="188"/>
      <c r="DA152" s="188"/>
      <c r="DB152" s="188"/>
      <c r="DC152" s="188"/>
      <c r="DD152" s="188"/>
      <c r="DE152" s="188"/>
      <c r="DF152" s="188"/>
      <c r="DG152" s="188"/>
      <c r="DH152" s="188"/>
      <c r="DI152" s="188"/>
      <c r="DJ152" s="215"/>
      <c r="DK152" s="188"/>
      <c r="DL152" s="188"/>
      <c r="DM152" s="188"/>
      <c r="DN152" s="188"/>
      <c r="DO152" s="188"/>
      <c r="DP152" s="188"/>
      <c r="DQ152" s="188"/>
      <c r="DR152" s="188"/>
      <c r="DS152" s="188"/>
      <c r="DT152" s="188"/>
      <c r="DU152" s="188"/>
      <c r="DV152" s="188"/>
      <c r="DW152" s="188"/>
      <c r="DX152" s="188"/>
      <c r="DY152" s="188"/>
      <c r="DZ152" s="188"/>
      <c r="EA152" s="188"/>
      <c r="EB152" s="188"/>
      <c r="EC152" s="188"/>
      <c r="ED152" s="188"/>
      <c r="EE152" s="188"/>
      <c r="EF152" s="188"/>
      <c r="EG152" s="188"/>
      <c r="EH152" s="188"/>
      <c r="EI152" s="188"/>
      <c r="EJ152" s="188"/>
      <c r="EK152" s="188"/>
      <c r="EL152" s="188"/>
      <c r="EM152" s="188"/>
      <c r="EN152" s="188"/>
      <c r="EO152" s="188"/>
      <c r="EP152" s="188"/>
      <c r="EQ152" s="188"/>
      <c r="ER152" s="188"/>
      <c r="ES152" s="188"/>
      <c r="ET152" s="187"/>
      <c r="EU152" s="187"/>
      <c r="EV152" s="187"/>
      <c r="EW152" s="187"/>
      <c r="EX152" s="187"/>
      <c r="EY152" s="187"/>
      <c r="EZ152" s="187"/>
      <c r="FA152" s="187"/>
      <c r="FB152" s="187"/>
      <c r="FC152" s="187"/>
      <c r="FD152" s="187"/>
      <c r="FE152" s="187"/>
      <c r="FF152" s="187"/>
    </row>
    <row r="153" spans="2:162" s="1" customFormat="1" ht="30" customHeight="1" x14ac:dyDescent="0.25">
      <c r="B153" s="277">
        <v>153</v>
      </c>
      <c r="C153" s="278"/>
      <c r="D153" s="279" t="s">
        <v>270</v>
      </c>
      <c r="E153" s="279" t="s">
        <v>276</v>
      </c>
      <c r="F153" s="299"/>
      <c r="G153" s="287"/>
      <c r="H153" s="241"/>
      <c r="I153" s="280" t="e">
        <v>#N/A</v>
      </c>
      <c r="J153" s="281" t="e">
        <v>#N/A</v>
      </c>
      <c r="K153" s="280" t="s">
        <v>219</v>
      </c>
      <c r="L153" s="283"/>
      <c r="M153" s="283"/>
      <c r="N153" s="283"/>
      <c r="O153" s="284" t="s">
        <v>276</v>
      </c>
      <c r="P153" s="284" t="s">
        <v>276</v>
      </c>
      <c r="Q153" s="284" t="s">
        <v>276</v>
      </c>
      <c r="R153" s="283"/>
      <c r="S153" s="284" t="s">
        <v>276</v>
      </c>
      <c r="T153" s="283"/>
      <c r="U153" s="283"/>
      <c r="V153" s="283"/>
      <c r="W153" s="283"/>
      <c r="X153" s="283"/>
      <c r="Y153" s="283"/>
      <c r="Z153" s="284" t="s">
        <v>276</v>
      </c>
      <c r="AA153" s="283"/>
      <c r="AB153" s="283"/>
      <c r="AC153" s="283"/>
      <c r="AD153" s="283"/>
      <c r="AE153" s="283"/>
      <c r="AF153" s="283"/>
      <c r="AG153" s="283"/>
      <c r="AH153" s="283"/>
      <c r="AI153" s="284" t="s">
        <v>276</v>
      </c>
      <c r="AJ153" s="284" t="s">
        <v>276</v>
      </c>
      <c r="AK153" s="284" t="s">
        <v>276</v>
      </c>
      <c r="AL153" s="283"/>
      <c r="AM153" s="284" t="s">
        <v>276</v>
      </c>
      <c r="AN153" s="188"/>
      <c r="AO153" s="213"/>
      <c r="AP153" s="188"/>
      <c r="AQ153" s="214"/>
      <c r="AR153" s="214"/>
      <c r="AS153" s="188"/>
      <c r="AT153" s="188"/>
      <c r="AU153" s="188"/>
      <c r="AV153" s="188"/>
      <c r="AW153" s="188"/>
      <c r="AX153" s="188"/>
      <c r="AY153" s="188"/>
      <c r="AZ153" s="188"/>
      <c r="BA153" s="188"/>
      <c r="BB153" s="188"/>
      <c r="BC153" s="188"/>
      <c r="BD153" s="188"/>
      <c r="BE153" s="188"/>
      <c r="BF153" s="188"/>
      <c r="BG153" s="188"/>
      <c r="BH153" s="188"/>
      <c r="BI153" s="188"/>
      <c r="BJ153" s="188"/>
      <c r="BK153" s="188"/>
      <c r="BL153" s="188"/>
      <c r="BM153" s="188"/>
      <c r="BN153" s="188"/>
      <c r="BO153" s="188"/>
      <c r="BP153" s="188"/>
      <c r="BQ153" s="188"/>
      <c r="BR153" s="188"/>
      <c r="BS153" s="188"/>
      <c r="BT153" s="188"/>
      <c r="BU153" s="188"/>
      <c r="BV153" s="188"/>
      <c r="BW153" s="188"/>
      <c r="BX153" s="188"/>
      <c r="BY153" s="188"/>
      <c r="BZ153" s="188"/>
      <c r="CA153" s="188"/>
      <c r="CB153" s="211"/>
      <c r="CC153" s="188"/>
      <c r="CD153" s="188"/>
      <c r="CE153" s="188"/>
      <c r="CF153" s="188"/>
      <c r="CG153" s="188"/>
      <c r="CH153" s="188"/>
      <c r="CI153" s="188"/>
      <c r="CJ153" s="188"/>
      <c r="CK153" s="188"/>
      <c r="CL153" s="188"/>
      <c r="CM153" s="188"/>
      <c r="CN153" s="188"/>
      <c r="CO153" s="188"/>
      <c r="CP153" s="188"/>
      <c r="CQ153" s="188"/>
      <c r="CR153" s="188"/>
      <c r="CS153" s="188"/>
      <c r="CT153" s="188"/>
      <c r="CU153" s="188"/>
      <c r="CV153" s="188"/>
      <c r="CW153" s="188"/>
      <c r="CX153" s="188"/>
      <c r="CY153" s="188"/>
      <c r="CZ153" s="188"/>
      <c r="DA153" s="188"/>
      <c r="DB153" s="188"/>
      <c r="DC153" s="188"/>
      <c r="DD153" s="188"/>
      <c r="DE153" s="188"/>
      <c r="DF153" s="188"/>
      <c r="DG153" s="188"/>
      <c r="DH153" s="188"/>
      <c r="DI153" s="188"/>
      <c r="DJ153" s="215"/>
      <c r="DK153" s="188"/>
      <c r="DL153" s="188"/>
      <c r="DM153" s="188"/>
      <c r="DN153" s="188"/>
      <c r="DO153" s="188"/>
      <c r="DP153" s="188"/>
      <c r="DQ153" s="188"/>
      <c r="DR153" s="188"/>
      <c r="DS153" s="188"/>
      <c r="DT153" s="188"/>
      <c r="DU153" s="188"/>
      <c r="DV153" s="188"/>
      <c r="DW153" s="188"/>
      <c r="DX153" s="188"/>
      <c r="DY153" s="188"/>
      <c r="DZ153" s="188"/>
      <c r="EA153" s="188"/>
      <c r="EB153" s="188"/>
      <c r="EC153" s="188"/>
      <c r="ED153" s="188"/>
      <c r="EE153" s="188"/>
      <c r="EF153" s="188"/>
      <c r="EG153" s="188"/>
      <c r="EH153" s="188"/>
      <c r="EI153" s="188"/>
      <c r="EJ153" s="188"/>
      <c r="EK153" s="188"/>
      <c r="EL153" s="188"/>
      <c r="EM153" s="188"/>
      <c r="EN153" s="188"/>
      <c r="EO153" s="188"/>
      <c r="EP153" s="188"/>
      <c r="EQ153" s="188"/>
      <c r="ER153" s="188"/>
      <c r="ES153" s="188"/>
      <c r="ET153" s="187"/>
      <c r="EU153" s="187"/>
      <c r="EV153" s="187"/>
      <c r="EW153" s="187"/>
      <c r="EX153" s="187"/>
      <c r="EY153" s="187"/>
      <c r="EZ153" s="187"/>
      <c r="FA153" s="187"/>
      <c r="FB153" s="187"/>
      <c r="FC153" s="187"/>
      <c r="FD153" s="187"/>
      <c r="FE153" s="187"/>
      <c r="FF153" s="187"/>
    </row>
    <row r="154" spans="2:162" s="1" customFormat="1" ht="30" customHeight="1" x14ac:dyDescent="0.25">
      <c r="B154" s="277">
        <v>154</v>
      </c>
      <c r="C154" s="278"/>
      <c r="D154" s="279" t="s">
        <v>270</v>
      </c>
      <c r="E154" s="279" t="s">
        <v>276</v>
      </c>
      <c r="F154" s="299"/>
      <c r="G154" s="287"/>
      <c r="H154" s="241"/>
      <c r="I154" s="280" t="e">
        <v>#N/A</v>
      </c>
      <c r="J154" s="281" t="e">
        <v>#N/A</v>
      </c>
      <c r="K154" s="280" t="s">
        <v>219</v>
      </c>
      <c r="L154" s="283"/>
      <c r="M154" s="283"/>
      <c r="N154" s="283"/>
      <c r="O154" s="284" t="s">
        <v>276</v>
      </c>
      <c r="P154" s="284" t="s">
        <v>276</v>
      </c>
      <c r="Q154" s="284" t="s">
        <v>276</v>
      </c>
      <c r="R154" s="283"/>
      <c r="S154" s="284" t="s">
        <v>276</v>
      </c>
      <c r="T154" s="283"/>
      <c r="U154" s="283"/>
      <c r="V154" s="283"/>
      <c r="W154" s="283"/>
      <c r="X154" s="283"/>
      <c r="Y154" s="283"/>
      <c r="Z154" s="284" t="s">
        <v>276</v>
      </c>
      <c r="AA154" s="283"/>
      <c r="AB154" s="283"/>
      <c r="AC154" s="283"/>
      <c r="AD154" s="283"/>
      <c r="AE154" s="283"/>
      <c r="AF154" s="283"/>
      <c r="AG154" s="283"/>
      <c r="AH154" s="283"/>
      <c r="AI154" s="284" t="s">
        <v>276</v>
      </c>
      <c r="AJ154" s="284" t="s">
        <v>276</v>
      </c>
      <c r="AK154" s="284" t="s">
        <v>276</v>
      </c>
      <c r="AL154" s="283"/>
      <c r="AM154" s="284" t="s">
        <v>276</v>
      </c>
      <c r="AN154" s="188"/>
      <c r="AO154" s="213"/>
      <c r="AP154" s="188"/>
      <c r="AQ154" s="214"/>
      <c r="AR154" s="214"/>
      <c r="AS154" s="188"/>
      <c r="AT154" s="188"/>
      <c r="AU154" s="188"/>
      <c r="AV154" s="188"/>
      <c r="AW154" s="188"/>
      <c r="AX154" s="188"/>
      <c r="AY154" s="188"/>
      <c r="AZ154" s="188"/>
      <c r="BA154" s="188"/>
      <c r="BB154" s="188"/>
      <c r="BC154" s="188"/>
      <c r="BD154" s="188"/>
      <c r="BE154" s="188"/>
      <c r="BF154" s="188"/>
      <c r="BG154" s="188"/>
      <c r="BH154" s="188"/>
      <c r="BI154" s="188"/>
      <c r="BJ154" s="188"/>
      <c r="BK154" s="188"/>
      <c r="BL154" s="188"/>
      <c r="BM154" s="188"/>
      <c r="BN154" s="188"/>
      <c r="BO154" s="188"/>
      <c r="BP154" s="188"/>
      <c r="BQ154" s="188"/>
      <c r="BR154" s="188"/>
      <c r="BS154" s="188"/>
      <c r="BT154" s="188"/>
      <c r="BU154" s="188"/>
      <c r="BV154" s="188"/>
      <c r="BW154" s="188"/>
      <c r="BX154" s="188"/>
      <c r="BY154" s="188"/>
      <c r="BZ154" s="188"/>
      <c r="CA154" s="188"/>
      <c r="CB154" s="211"/>
      <c r="CC154" s="188"/>
      <c r="CD154" s="188"/>
      <c r="CE154" s="188"/>
      <c r="CF154" s="188"/>
      <c r="CG154" s="188"/>
      <c r="CH154" s="188"/>
      <c r="CI154" s="188"/>
      <c r="CJ154" s="188"/>
      <c r="CK154" s="188"/>
      <c r="CL154" s="188"/>
      <c r="CM154" s="188"/>
      <c r="CN154" s="188"/>
      <c r="CO154" s="188"/>
      <c r="CP154" s="188"/>
      <c r="CQ154" s="188"/>
      <c r="CR154" s="188"/>
      <c r="CS154" s="188"/>
      <c r="CT154" s="188"/>
      <c r="CU154" s="188"/>
      <c r="CV154" s="188"/>
      <c r="CW154" s="188"/>
      <c r="CX154" s="188"/>
      <c r="CY154" s="188"/>
      <c r="CZ154" s="188"/>
      <c r="DA154" s="188"/>
      <c r="DB154" s="188"/>
      <c r="DC154" s="188"/>
      <c r="DD154" s="188"/>
      <c r="DE154" s="188"/>
      <c r="DF154" s="188"/>
      <c r="DG154" s="188"/>
      <c r="DH154" s="188"/>
      <c r="DI154" s="188"/>
      <c r="DJ154" s="215"/>
      <c r="DK154" s="188"/>
      <c r="DL154" s="188"/>
      <c r="DM154" s="188"/>
      <c r="DN154" s="188"/>
      <c r="DO154" s="188"/>
      <c r="DP154" s="188"/>
      <c r="DQ154" s="188"/>
      <c r="DR154" s="188"/>
      <c r="DS154" s="188"/>
      <c r="DT154" s="188"/>
      <c r="DU154" s="188"/>
      <c r="DV154" s="188"/>
      <c r="DW154" s="188"/>
      <c r="DX154" s="188"/>
      <c r="DY154" s="188"/>
      <c r="DZ154" s="188"/>
      <c r="EA154" s="188"/>
      <c r="EB154" s="188"/>
      <c r="EC154" s="188"/>
      <c r="ED154" s="188"/>
      <c r="EE154" s="188"/>
      <c r="EF154" s="188"/>
      <c r="EG154" s="188"/>
      <c r="EH154" s="188"/>
      <c r="EI154" s="188"/>
      <c r="EJ154" s="188"/>
      <c r="EK154" s="188"/>
      <c r="EL154" s="188"/>
      <c r="EM154" s="188"/>
      <c r="EN154" s="188"/>
      <c r="EO154" s="188"/>
      <c r="EP154" s="188"/>
      <c r="EQ154" s="188"/>
      <c r="ER154" s="188"/>
      <c r="ES154" s="188"/>
      <c r="ET154" s="187"/>
      <c r="EU154" s="187"/>
      <c r="EV154" s="187"/>
      <c r="EW154" s="187"/>
      <c r="EX154" s="187"/>
      <c r="EY154" s="187"/>
      <c r="EZ154" s="187"/>
      <c r="FA154" s="187"/>
      <c r="FB154" s="187"/>
      <c r="FC154" s="187"/>
      <c r="FD154" s="187"/>
      <c r="FE154" s="187"/>
      <c r="FF154" s="187"/>
    </row>
    <row r="155" spans="2:162" s="1" customFormat="1" ht="30" customHeight="1" x14ac:dyDescent="0.25">
      <c r="B155" s="277">
        <v>155</v>
      </c>
      <c r="C155" s="278"/>
      <c r="D155" s="279" t="s">
        <v>270</v>
      </c>
      <c r="E155" s="279" t="s">
        <v>276</v>
      </c>
      <c r="F155" s="299"/>
      <c r="G155" s="287"/>
      <c r="H155" s="241"/>
      <c r="I155" s="280" t="e">
        <v>#N/A</v>
      </c>
      <c r="J155" s="281" t="e">
        <v>#N/A</v>
      </c>
      <c r="K155" s="280" t="s">
        <v>219</v>
      </c>
      <c r="L155" s="283"/>
      <c r="M155" s="283"/>
      <c r="N155" s="283"/>
      <c r="O155" s="284" t="s">
        <v>276</v>
      </c>
      <c r="P155" s="284" t="s">
        <v>276</v>
      </c>
      <c r="Q155" s="284" t="s">
        <v>276</v>
      </c>
      <c r="R155" s="283"/>
      <c r="S155" s="284" t="s">
        <v>276</v>
      </c>
      <c r="T155" s="283"/>
      <c r="U155" s="283"/>
      <c r="V155" s="283"/>
      <c r="W155" s="283"/>
      <c r="X155" s="283"/>
      <c r="Y155" s="283"/>
      <c r="Z155" s="284" t="s">
        <v>276</v>
      </c>
      <c r="AA155" s="283"/>
      <c r="AB155" s="283"/>
      <c r="AC155" s="283"/>
      <c r="AD155" s="283"/>
      <c r="AE155" s="283"/>
      <c r="AF155" s="283"/>
      <c r="AG155" s="283"/>
      <c r="AH155" s="283"/>
      <c r="AI155" s="284" t="s">
        <v>276</v>
      </c>
      <c r="AJ155" s="284" t="s">
        <v>276</v>
      </c>
      <c r="AK155" s="284" t="s">
        <v>276</v>
      </c>
      <c r="AL155" s="283"/>
      <c r="AM155" s="284" t="s">
        <v>276</v>
      </c>
      <c r="AN155" s="188"/>
      <c r="AO155" s="213"/>
      <c r="AP155" s="188"/>
      <c r="AQ155" s="214"/>
      <c r="AR155" s="214"/>
      <c r="AS155" s="188"/>
      <c r="AT155" s="188"/>
      <c r="AU155" s="188"/>
      <c r="AV155" s="188"/>
      <c r="AW155" s="188"/>
      <c r="AX155" s="188"/>
      <c r="AY155" s="188"/>
      <c r="AZ155" s="188"/>
      <c r="BA155" s="188"/>
      <c r="BB155" s="188"/>
      <c r="BC155" s="188"/>
      <c r="BD155" s="188"/>
      <c r="BE155" s="188"/>
      <c r="BF155" s="188"/>
      <c r="BG155" s="188"/>
      <c r="BH155" s="188"/>
      <c r="BI155" s="188"/>
      <c r="BJ155" s="188"/>
      <c r="BK155" s="188"/>
      <c r="BL155" s="188"/>
      <c r="BM155" s="188"/>
      <c r="BN155" s="188"/>
      <c r="BO155" s="188"/>
      <c r="BP155" s="188"/>
      <c r="BQ155" s="188"/>
      <c r="BR155" s="188"/>
      <c r="BS155" s="188"/>
      <c r="BT155" s="188"/>
      <c r="BU155" s="188"/>
      <c r="BV155" s="188"/>
      <c r="BW155" s="188"/>
      <c r="BX155" s="188"/>
      <c r="BY155" s="188"/>
      <c r="BZ155" s="188"/>
      <c r="CA155" s="188"/>
      <c r="CB155" s="211"/>
      <c r="CC155" s="188"/>
      <c r="CD155" s="188"/>
      <c r="CE155" s="188"/>
      <c r="CF155" s="188"/>
      <c r="CG155" s="188"/>
      <c r="CH155" s="188"/>
      <c r="CI155" s="188"/>
      <c r="CJ155" s="188"/>
      <c r="CK155" s="188"/>
      <c r="CL155" s="188"/>
      <c r="CM155" s="188"/>
      <c r="CN155" s="188"/>
      <c r="CO155" s="188"/>
      <c r="CP155" s="188"/>
      <c r="CQ155" s="188"/>
      <c r="CR155" s="188"/>
      <c r="CS155" s="188"/>
      <c r="CT155" s="188"/>
      <c r="CU155" s="188"/>
      <c r="CV155" s="188"/>
      <c r="CW155" s="188"/>
      <c r="CX155" s="188"/>
      <c r="CY155" s="188"/>
      <c r="CZ155" s="188"/>
      <c r="DA155" s="188"/>
      <c r="DB155" s="188"/>
      <c r="DC155" s="188"/>
      <c r="DD155" s="188"/>
      <c r="DE155" s="188"/>
      <c r="DF155" s="188"/>
      <c r="DG155" s="188"/>
      <c r="DH155" s="188"/>
      <c r="DI155" s="188"/>
      <c r="DJ155" s="215"/>
      <c r="DK155" s="188"/>
      <c r="DL155" s="188"/>
      <c r="DM155" s="188"/>
      <c r="DN155" s="188"/>
      <c r="DO155" s="188"/>
      <c r="DP155" s="188"/>
      <c r="DQ155" s="188"/>
      <c r="DR155" s="188"/>
      <c r="DS155" s="188"/>
      <c r="DT155" s="188"/>
      <c r="DU155" s="188"/>
      <c r="DV155" s="188"/>
      <c r="DW155" s="188"/>
      <c r="DX155" s="188"/>
      <c r="DY155" s="188"/>
      <c r="DZ155" s="188"/>
      <c r="EA155" s="188"/>
      <c r="EB155" s="188"/>
      <c r="EC155" s="188"/>
      <c r="ED155" s="188"/>
      <c r="EE155" s="188"/>
      <c r="EF155" s="188"/>
      <c r="EG155" s="188"/>
      <c r="EH155" s="188"/>
      <c r="EI155" s="188"/>
      <c r="EJ155" s="188"/>
      <c r="EK155" s="188"/>
      <c r="EL155" s="188"/>
      <c r="EM155" s="188"/>
      <c r="EN155" s="188"/>
      <c r="EO155" s="188"/>
      <c r="EP155" s="188"/>
      <c r="EQ155" s="188"/>
      <c r="ER155" s="188"/>
      <c r="ES155" s="188"/>
      <c r="ET155" s="187"/>
      <c r="EU155" s="187"/>
      <c r="EV155" s="187"/>
      <c r="EW155" s="187"/>
      <c r="EX155" s="187"/>
      <c r="EY155" s="187"/>
      <c r="EZ155" s="187"/>
      <c r="FA155" s="187"/>
      <c r="FB155" s="187"/>
      <c r="FC155" s="187"/>
      <c r="FD155" s="187"/>
      <c r="FE155" s="187"/>
      <c r="FF155" s="187"/>
    </row>
    <row r="156" spans="2:162" s="1" customFormat="1" ht="30" customHeight="1" x14ac:dyDescent="0.25">
      <c r="B156" s="277">
        <v>156</v>
      </c>
      <c r="C156" s="278"/>
      <c r="D156" s="279" t="s">
        <v>270</v>
      </c>
      <c r="E156" s="279" t="s">
        <v>276</v>
      </c>
      <c r="F156" s="299"/>
      <c r="G156" s="287"/>
      <c r="H156" s="241"/>
      <c r="I156" s="280" t="e">
        <v>#N/A</v>
      </c>
      <c r="J156" s="281" t="e">
        <v>#N/A</v>
      </c>
      <c r="K156" s="280" t="s">
        <v>219</v>
      </c>
      <c r="L156" s="283"/>
      <c r="M156" s="283"/>
      <c r="N156" s="283"/>
      <c r="O156" s="284" t="s">
        <v>276</v>
      </c>
      <c r="P156" s="284" t="s">
        <v>276</v>
      </c>
      <c r="Q156" s="284" t="s">
        <v>276</v>
      </c>
      <c r="R156" s="283"/>
      <c r="S156" s="284" t="s">
        <v>276</v>
      </c>
      <c r="T156" s="283"/>
      <c r="U156" s="283"/>
      <c r="V156" s="283"/>
      <c r="W156" s="283"/>
      <c r="X156" s="283"/>
      <c r="Y156" s="283"/>
      <c r="Z156" s="284" t="s">
        <v>276</v>
      </c>
      <c r="AA156" s="283"/>
      <c r="AB156" s="283"/>
      <c r="AC156" s="283"/>
      <c r="AD156" s="283"/>
      <c r="AE156" s="283"/>
      <c r="AF156" s="283"/>
      <c r="AG156" s="283"/>
      <c r="AH156" s="283"/>
      <c r="AI156" s="284" t="s">
        <v>276</v>
      </c>
      <c r="AJ156" s="284" t="s">
        <v>276</v>
      </c>
      <c r="AK156" s="284" t="s">
        <v>276</v>
      </c>
      <c r="AL156" s="283"/>
      <c r="AM156" s="284" t="s">
        <v>276</v>
      </c>
      <c r="AN156" s="188"/>
      <c r="AO156" s="213"/>
      <c r="AP156" s="188"/>
      <c r="AQ156" s="214"/>
      <c r="AR156" s="214"/>
      <c r="AS156" s="188"/>
      <c r="AT156" s="188"/>
      <c r="AU156" s="188"/>
      <c r="AV156" s="188"/>
      <c r="AW156" s="188"/>
      <c r="AX156" s="188"/>
      <c r="AY156" s="188"/>
      <c r="AZ156" s="188"/>
      <c r="BA156" s="188"/>
      <c r="BB156" s="188"/>
      <c r="BC156" s="188"/>
      <c r="BD156" s="188"/>
      <c r="BE156" s="188"/>
      <c r="BF156" s="188"/>
      <c r="BG156" s="188"/>
      <c r="BH156" s="188"/>
      <c r="BI156" s="188"/>
      <c r="BJ156" s="188"/>
      <c r="BK156" s="188"/>
      <c r="BL156" s="188"/>
      <c r="BM156" s="188"/>
      <c r="BN156" s="188"/>
      <c r="BO156" s="188"/>
      <c r="BP156" s="188"/>
      <c r="BQ156" s="188"/>
      <c r="BR156" s="188"/>
      <c r="BS156" s="188"/>
      <c r="BT156" s="188"/>
      <c r="BU156" s="188"/>
      <c r="BV156" s="188"/>
      <c r="BW156" s="188"/>
      <c r="BX156" s="188"/>
      <c r="BY156" s="188"/>
      <c r="BZ156" s="188"/>
      <c r="CA156" s="188"/>
      <c r="CB156" s="211"/>
      <c r="CC156" s="188"/>
      <c r="CD156" s="188"/>
      <c r="CE156" s="188"/>
      <c r="CF156" s="188"/>
      <c r="CG156" s="188"/>
      <c r="CH156" s="188"/>
      <c r="CI156" s="188"/>
      <c r="CJ156" s="188"/>
      <c r="CK156" s="188"/>
      <c r="CL156" s="188"/>
      <c r="CM156" s="188"/>
      <c r="CN156" s="188"/>
      <c r="CO156" s="188"/>
      <c r="CP156" s="188"/>
      <c r="CQ156" s="188"/>
      <c r="CR156" s="188"/>
      <c r="CS156" s="188"/>
      <c r="CT156" s="188"/>
      <c r="CU156" s="188"/>
      <c r="CV156" s="188"/>
      <c r="CW156" s="188"/>
      <c r="CX156" s="188"/>
      <c r="CY156" s="188"/>
      <c r="CZ156" s="188"/>
      <c r="DA156" s="188"/>
      <c r="DB156" s="188"/>
      <c r="DC156" s="188"/>
      <c r="DD156" s="188"/>
      <c r="DE156" s="188"/>
      <c r="DF156" s="188"/>
      <c r="DG156" s="188"/>
      <c r="DH156" s="188"/>
      <c r="DI156" s="188"/>
      <c r="DJ156" s="215"/>
      <c r="DK156" s="188"/>
      <c r="DL156" s="188"/>
      <c r="DM156" s="188"/>
      <c r="DN156" s="188"/>
      <c r="DO156" s="188"/>
      <c r="DP156" s="188"/>
      <c r="DQ156" s="188"/>
      <c r="DR156" s="188"/>
      <c r="DS156" s="188"/>
      <c r="DT156" s="188"/>
      <c r="DU156" s="188"/>
      <c r="DV156" s="188"/>
      <c r="DW156" s="188"/>
      <c r="DX156" s="188"/>
      <c r="DY156" s="188"/>
      <c r="DZ156" s="188"/>
      <c r="EA156" s="188"/>
      <c r="EB156" s="188"/>
      <c r="EC156" s="188"/>
      <c r="ED156" s="188"/>
      <c r="EE156" s="188"/>
      <c r="EF156" s="188"/>
      <c r="EG156" s="188"/>
      <c r="EH156" s="188"/>
      <c r="EI156" s="188"/>
      <c r="EJ156" s="188"/>
      <c r="EK156" s="188"/>
      <c r="EL156" s="188"/>
      <c r="EM156" s="188"/>
      <c r="EN156" s="188"/>
      <c r="EO156" s="188"/>
      <c r="EP156" s="188"/>
      <c r="EQ156" s="188"/>
      <c r="ER156" s="188"/>
      <c r="ES156" s="188"/>
      <c r="ET156" s="187"/>
      <c r="EU156" s="187"/>
      <c r="EV156" s="187"/>
      <c r="EW156" s="187"/>
      <c r="EX156" s="187"/>
      <c r="EY156" s="187"/>
      <c r="EZ156" s="187"/>
      <c r="FA156" s="187"/>
      <c r="FB156" s="187"/>
      <c r="FC156" s="187"/>
      <c r="FD156" s="187"/>
      <c r="FE156" s="187"/>
      <c r="FF156" s="187"/>
    </row>
    <row r="157" spans="2:162" s="1" customFormat="1" ht="30" customHeight="1" x14ac:dyDescent="0.25">
      <c r="B157" s="277">
        <v>157</v>
      </c>
      <c r="C157" s="278">
        <v>43565</v>
      </c>
      <c r="D157" s="279" t="s">
        <v>270</v>
      </c>
      <c r="E157" s="279" t="s">
        <v>48</v>
      </c>
      <c r="F157" s="299" t="s">
        <v>25</v>
      </c>
      <c r="G157" s="264" t="s">
        <v>140</v>
      </c>
      <c r="H157" s="241" t="s">
        <v>213</v>
      </c>
      <c r="I157" s="280" t="e">
        <v>#N/A</v>
      </c>
      <c r="J157" s="281" t="e">
        <v>#N/A</v>
      </c>
      <c r="K157" s="280" t="s">
        <v>219</v>
      </c>
      <c r="L157" s="283">
        <v>5</v>
      </c>
      <c r="M157" s="283">
        <v>4</v>
      </c>
      <c r="N157" s="283">
        <v>4</v>
      </c>
      <c r="O157" s="284">
        <v>1</v>
      </c>
      <c r="P157" s="284">
        <v>1</v>
      </c>
      <c r="Q157" s="284">
        <v>1</v>
      </c>
      <c r="R157" s="283">
        <v>4</v>
      </c>
      <c r="S157" s="284">
        <v>5</v>
      </c>
      <c r="T157" s="283">
        <v>5</v>
      </c>
      <c r="U157" s="283">
        <v>5</v>
      </c>
      <c r="V157" s="283">
        <v>4</v>
      </c>
      <c r="W157" s="283">
        <v>5</v>
      </c>
      <c r="X157" s="283">
        <v>5</v>
      </c>
      <c r="Y157" s="283">
        <v>5</v>
      </c>
      <c r="Z157" s="284">
        <v>5</v>
      </c>
      <c r="AA157" s="283">
        <v>5</v>
      </c>
      <c r="AB157" s="283">
        <v>5</v>
      </c>
      <c r="AC157" s="283">
        <v>5</v>
      </c>
      <c r="AD157" s="283">
        <v>4</v>
      </c>
      <c r="AE157" s="283">
        <v>5</v>
      </c>
      <c r="AF157" s="283">
        <v>5</v>
      </c>
      <c r="AG157" s="283">
        <v>5</v>
      </c>
      <c r="AH157" s="283">
        <v>5</v>
      </c>
      <c r="AI157" s="284">
        <v>5</v>
      </c>
      <c r="AJ157" s="284" t="s">
        <v>276</v>
      </c>
      <c r="AK157" s="284" t="s">
        <v>276</v>
      </c>
      <c r="AL157" s="283">
        <v>5</v>
      </c>
      <c r="AM157" s="284">
        <v>5</v>
      </c>
      <c r="AN157" s="188"/>
      <c r="AO157" s="213"/>
      <c r="AP157" s="188"/>
      <c r="AQ157" s="214"/>
      <c r="AR157" s="214"/>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211"/>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8"/>
      <c r="CZ157" s="188"/>
      <c r="DA157" s="188"/>
      <c r="DB157" s="188"/>
      <c r="DC157" s="188"/>
      <c r="DD157" s="188"/>
      <c r="DE157" s="188"/>
      <c r="DF157" s="188"/>
      <c r="DG157" s="188"/>
      <c r="DH157" s="188"/>
      <c r="DI157" s="188"/>
      <c r="DJ157" s="215"/>
      <c r="DK157" s="188"/>
      <c r="DL157" s="188"/>
      <c r="DM157" s="188"/>
      <c r="DN157" s="188"/>
      <c r="DO157" s="188"/>
      <c r="DP157" s="188"/>
      <c r="DQ157" s="188"/>
      <c r="DR157" s="188"/>
      <c r="DS157" s="188"/>
      <c r="DT157" s="188"/>
      <c r="DU157" s="188"/>
      <c r="DV157" s="188"/>
      <c r="DW157" s="188"/>
      <c r="DX157" s="188"/>
      <c r="DY157" s="188"/>
      <c r="DZ157" s="188"/>
      <c r="EA157" s="188"/>
      <c r="EB157" s="188"/>
      <c r="EC157" s="188"/>
      <c r="ED157" s="188"/>
      <c r="EE157" s="188"/>
      <c r="EF157" s="188"/>
      <c r="EG157" s="188"/>
      <c r="EH157" s="188"/>
      <c r="EI157" s="188"/>
      <c r="EJ157" s="188"/>
      <c r="EK157" s="188"/>
      <c r="EL157" s="188"/>
      <c r="EM157" s="188"/>
      <c r="EN157" s="188"/>
      <c r="EO157" s="188"/>
      <c r="EP157" s="188"/>
      <c r="EQ157" s="188"/>
      <c r="ER157" s="188"/>
      <c r="ES157" s="188"/>
      <c r="ET157" s="187"/>
      <c r="EU157" s="187"/>
      <c r="EV157" s="187"/>
      <c r="EW157" s="187"/>
      <c r="EX157" s="187"/>
      <c r="EY157" s="187"/>
      <c r="EZ157" s="187"/>
      <c r="FA157" s="187"/>
      <c r="FB157" s="187"/>
      <c r="FC157" s="187"/>
      <c r="FD157" s="187"/>
      <c r="FE157" s="187"/>
      <c r="FF157" s="187"/>
    </row>
    <row r="158" spans="2:162" s="1" customFormat="1" ht="30" customHeight="1" x14ac:dyDescent="0.25">
      <c r="B158" s="277">
        <v>158</v>
      </c>
      <c r="C158" s="278">
        <v>43565</v>
      </c>
      <c r="D158" s="279" t="s">
        <v>270</v>
      </c>
      <c r="E158" s="279" t="s">
        <v>48</v>
      </c>
      <c r="F158" s="299" t="s">
        <v>284</v>
      </c>
      <c r="G158" s="287" t="s">
        <v>209</v>
      </c>
      <c r="H158" s="241" t="s">
        <v>214</v>
      </c>
      <c r="I158" s="280" t="s">
        <v>58</v>
      </c>
      <c r="J158" s="281" t="s">
        <v>323</v>
      </c>
      <c r="K158" s="280" t="s">
        <v>219</v>
      </c>
      <c r="L158" s="283">
        <v>4</v>
      </c>
      <c r="M158" s="283">
        <v>1</v>
      </c>
      <c r="N158" s="283">
        <v>1</v>
      </c>
      <c r="O158" s="284">
        <v>5</v>
      </c>
      <c r="P158" s="284">
        <v>1</v>
      </c>
      <c r="Q158" s="284">
        <v>1</v>
      </c>
      <c r="R158" s="283">
        <v>3</v>
      </c>
      <c r="S158" s="284">
        <v>5</v>
      </c>
      <c r="T158" s="283">
        <v>4</v>
      </c>
      <c r="U158" s="283">
        <v>4</v>
      </c>
      <c r="V158" s="283">
        <v>4</v>
      </c>
      <c r="W158" s="283">
        <v>3</v>
      </c>
      <c r="X158" s="283">
        <v>5</v>
      </c>
      <c r="Y158" s="283">
        <v>5</v>
      </c>
      <c r="Z158" s="284">
        <v>5</v>
      </c>
      <c r="AA158" s="283">
        <v>3</v>
      </c>
      <c r="AB158" s="283">
        <v>2</v>
      </c>
      <c r="AC158" s="283">
        <v>6</v>
      </c>
      <c r="AD158" s="283">
        <v>4</v>
      </c>
      <c r="AE158" s="283">
        <v>5</v>
      </c>
      <c r="AF158" s="283">
        <v>4</v>
      </c>
      <c r="AG158" s="283">
        <v>3</v>
      </c>
      <c r="AH158" s="283">
        <v>3</v>
      </c>
      <c r="AI158" s="284" t="s">
        <v>276</v>
      </c>
      <c r="AJ158" s="284" t="s">
        <v>276</v>
      </c>
      <c r="AK158" s="284">
        <v>5</v>
      </c>
      <c r="AL158" s="283">
        <v>4</v>
      </c>
      <c r="AM158" s="284">
        <v>5</v>
      </c>
      <c r="AN158" s="188"/>
      <c r="AO158" s="213"/>
      <c r="AP158" s="188"/>
      <c r="AQ158" s="214"/>
      <c r="AR158" s="214"/>
      <c r="AS158" s="188"/>
      <c r="AT158" s="188"/>
      <c r="AU158" s="188"/>
      <c r="AV158" s="188"/>
      <c r="AW158" s="188"/>
      <c r="AX158" s="188"/>
      <c r="AY158" s="188"/>
      <c r="AZ158" s="188"/>
      <c r="BA158" s="188"/>
      <c r="BB158" s="188"/>
      <c r="BC158" s="188"/>
      <c r="BD158" s="188"/>
      <c r="BE158" s="188"/>
      <c r="BF158" s="188"/>
      <c r="BG158" s="188"/>
      <c r="BH158" s="188"/>
      <c r="BI158" s="188"/>
      <c r="BJ158" s="188"/>
      <c r="BK158" s="188"/>
      <c r="BL158" s="188"/>
      <c r="BM158" s="188"/>
      <c r="BN158" s="188"/>
      <c r="BO158" s="188"/>
      <c r="BP158" s="188"/>
      <c r="BQ158" s="188"/>
      <c r="BR158" s="188"/>
      <c r="BS158" s="188"/>
      <c r="BT158" s="188"/>
      <c r="BU158" s="188"/>
      <c r="BV158" s="188"/>
      <c r="BW158" s="188"/>
      <c r="BX158" s="188"/>
      <c r="BY158" s="188"/>
      <c r="BZ158" s="188"/>
      <c r="CA158" s="188"/>
      <c r="CB158" s="211"/>
      <c r="CC158" s="188"/>
      <c r="CD158" s="188"/>
      <c r="CE158" s="188"/>
      <c r="CF158" s="188"/>
      <c r="CG158" s="188"/>
      <c r="CH158" s="188"/>
      <c r="CI158" s="188"/>
      <c r="CJ158" s="188"/>
      <c r="CK158" s="188"/>
      <c r="CL158" s="188"/>
      <c r="CM158" s="188"/>
      <c r="CN158" s="188"/>
      <c r="CO158" s="188"/>
      <c r="CP158" s="188"/>
      <c r="CQ158" s="188"/>
      <c r="CR158" s="188"/>
      <c r="CS158" s="188"/>
      <c r="CT158" s="188"/>
      <c r="CU158" s="188"/>
      <c r="CV158" s="188"/>
      <c r="CW158" s="188"/>
      <c r="CX158" s="188"/>
      <c r="CY158" s="188"/>
      <c r="CZ158" s="188"/>
      <c r="DA158" s="188"/>
      <c r="DB158" s="188"/>
      <c r="DC158" s="188"/>
      <c r="DD158" s="188"/>
      <c r="DE158" s="188"/>
      <c r="DF158" s="188"/>
      <c r="DG158" s="188"/>
      <c r="DH158" s="188"/>
      <c r="DI158" s="188"/>
      <c r="DJ158" s="215"/>
      <c r="DK158" s="188"/>
      <c r="DL158" s="188"/>
      <c r="DM158" s="188"/>
      <c r="DN158" s="188"/>
      <c r="DO158" s="188"/>
      <c r="DP158" s="188"/>
      <c r="DQ158" s="188"/>
      <c r="DR158" s="188"/>
      <c r="DS158" s="188"/>
      <c r="DT158" s="188"/>
      <c r="DU158" s="188"/>
      <c r="DV158" s="188"/>
      <c r="DW158" s="188"/>
      <c r="DX158" s="188"/>
      <c r="DY158" s="188"/>
      <c r="DZ158" s="188"/>
      <c r="EA158" s="188"/>
      <c r="EB158" s="188"/>
      <c r="EC158" s="188"/>
      <c r="ED158" s="188"/>
      <c r="EE158" s="188"/>
      <c r="EF158" s="188"/>
      <c r="EG158" s="188"/>
      <c r="EH158" s="188"/>
      <c r="EI158" s="188"/>
      <c r="EJ158" s="188"/>
      <c r="EK158" s="188"/>
      <c r="EL158" s="188"/>
      <c r="EM158" s="188"/>
      <c r="EN158" s="188"/>
      <c r="EO158" s="188"/>
      <c r="EP158" s="188"/>
      <c r="EQ158" s="188"/>
      <c r="ER158" s="188"/>
      <c r="ES158" s="188"/>
      <c r="ET158" s="187"/>
      <c r="EU158" s="187"/>
      <c r="EV158" s="187"/>
      <c r="EW158" s="187"/>
      <c r="EX158" s="187"/>
      <c r="EY158" s="187"/>
      <c r="EZ158" s="187"/>
      <c r="FA158" s="187"/>
      <c r="FB158" s="187"/>
      <c r="FC158" s="187"/>
      <c r="FD158" s="187"/>
      <c r="FE158" s="187"/>
      <c r="FF158" s="187"/>
    </row>
    <row r="159" spans="2:162" s="1" customFormat="1" ht="30" customHeight="1" x14ac:dyDescent="0.25">
      <c r="B159" s="277">
        <v>159</v>
      </c>
      <c r="C159" s="278">
        <v>43565</v>
      </c>
      <c r="D159" s="279" t="s">
        <v>270</v>
      </c>
      <c r="E159" s="279" t="s">
        <v>49</v>
      </c>
      <c r="F159" s="299" t="s">
        <v>25</v>
      </c>
      <c r="G159" s="264" t="s">
        <v>140</v>
      </c>
      <c r="H159" s="241" t="s">
        <v>214</v>
      </c>
      <c r="I159" s="280" t="s">
        <v>73</v>
      </c>
      <c r="J159" s="281" t="s">
        <v>331</v>
      </c>
      <c r="K159" s="280" t="s">
        <v>219</v>
      </c>
      <c r="L159" s="283">
        <v>3</v>
      </c>
      <c r="M159" s="283">
        <v>4</v>
      </c>
      <c r="N159" s="283">
        <v>4</v>
      </c>
      <c r="O159" s="284">
        <v>5</v>
      </c>
      <c r="P159" s="284">
        <v>5</v>
      </c>
      <c r="Q159" s="284">
        <v>1</v>
      </c>
      <c r="R159" s="283">
        <v>4</v>
      </c>
      <c r="S159" s="284">
        <v>5</v>
      </c>
      <c r="T159" s="283">
        <v>3</v>
      </c>
      <c r="U159" s="283">
        <v>3</v>
      </c>
      <c r="V159" s="283">
        <v>3</v>
      </c>
      <c r="W159" s="283">
        <v>4</v>
      </c>
      <c r="X159" s="283">
        <v>5</v>
      </c>
      <c r="Y159" s="283">
        <v>5</v>
      </c>
      <c r="Z159" s="284" t="s">
        <v>276</v>
      </c>
      <c r="AA159" s="283">
        <v>5</v>
      </c>
      <c r="AB159" s="283">
        <v>5</v>
      </c>
      <c r="AC159" s="283">
        <v>4</v>
      </c>
      <c r="AD159" s="283">
        <v>4</v>
      </c>
      <c r="AE159" s="283">
        <v>3</v>
      </c>
      <c r="AF159" s="283">
        <v>5</v>
      </c>
      <c r="AG159" s="283">
        <v>4</v>
      </c>
      <c r="AH159" s="283">
        <v>3</v>
      </c>
      <c r="AI159" s="284">
        <v>5</v>
      </c>
      <c r="AJ159" s="284">
        <v>1</v>
      </c>
      <c r="AK159" s="284">
        <v>5</v>
      </c>
      <c r="AL159" s="283">
        <v>4</v>
      </c>
      <c r="AM159" s="284">
        <v>5</v>
      </c>
      <c r="AN159" s="188"/>
      <c r="AO159" s="213"/>
      <c r="AP159" s="188"/>
      <c r="AQ159" s="214"/>
      <c r="AR159" s="214"/>
      <c r="AS159" s="188"/>
      <c r="AT159" s="188"/>
      <c r="AU159" s="188"/>
      <c r="AV159" s="188"/>
      <c r="AW159" s="188"/>
      <c r="AX159" s="188"/>
      <c r="AY159" s="188"/>
      <c r="AZ159" s="188"/>
      <c r="BA159" s="188"/>
      <c r="BB159" s="188"/>
      <c r="BC159" s="188"/>
      <c r="BD159" s="188"/>
      <c r="BE159" s="188"/>
      <c r="BF159" s="188"/>
      <c r="BG159" s="188"/>
      <c r="BH159" s="188"/>
      <c r="BI159" s="188"/>
      <c r="BJ159" s="188"/>
      <c r="BK159" s="188"/>
      <c r="BL159" s="188"/>
      <c r="BM159" s="188"/>
      <c r="BN159" s="188"/>
      <c r="BO159" s="188"/>
      <c r="BP159" s="188"/>
      <c r="BQ159" s="188"/>
      <c r="BR159" s="188"/>
      <c r="BS159" s="188"/>
      <c r="BT159" s="188"/>
      <c r="BU159" s="188"/>
      <c r="BV159" s="188"/>
      <c r="BW159" s="188"/>
      <c r="BX159" s="188"/>
      <c r="BY159" s="188"/>
      <c r="BZ159" s="188"/>
      <c r="CA159" s="188"/>
      <c r="CB159" s="211"/>
      <c r="CC159" s="188"/>
      <c r="CD159" s="188"/>
      <c r="CE159" s="188"/>
      <c r="CF159" s="188"/>
      <c r="CG159" s="188"/>
      <c r="CH159" s="188"/>
      <c r="CI159" s="188"/>
      <c r="CJ159" s="188"/>
      <c r="CK159" s="188"/>
      <c r="CL159" s="188"/>
      <c r="CM159" s="188"/>
      <c r="CN159" s="188"/>
      <c r="CO159" s="188"/>
      <c r="CP159" s="188"/>
      <c r="CQ159" s="188"/>
      <c r="CR159" s="188"/>
      <c r="CS159" s="188"/>
      <c r="CT159" s="188"/>
      <c r="CU159" s="188"/>
      <c r="CV159" s="188"/>
      <c r="CW159" s="188"/>
      <c r="CX159" s="188"/>
      <c r="CY159" s="188"/>
      <c r="CZ159" s="188"/>
      <c r="DA159" s="188"/>
      <c r="DB159" s="188"/>
      <c r="DC159" s="188"/>
      <c r="DD159" s="188"/>
      <c r="DE159" s="188"/>
      <c r="DF159" s="188"/>
      <c r="DG159" s="188"/>
      <c r="DH159" s="188"/>
      <c r="DI159" s="188"/>
      <c r="DJ159" s="215"/>
      <c r="DK159" s="188"/>
      <c r="DL159" s="188"/>
      <c r="DM159" s="188"/>
      <c r="DN159" s="188"/>
      <c r="DO159" s="188"/>
      <c r="DP159" s="188"/>
      <c r="DQ159" s="188"/>
      <c r="DR159" s="188"/>
      <c r="DS159" s="188"/>
      <c r="DT159" s="188"/>
      <c r="DU159" s="188"/>
      <c r="DV159" s="188"/>
      <c r="DW159" s="188"/>
      <c r="DX159" s="188"/>
      <c r="DY159" s="188"/>
      <c r="DZ159" s="188"/>
      <c r="EA159" s="188"/>
      <c r="EB159" s="188"/>
      <c r="EC159" s="188"/>
      <c r="ED159" s="188"/>
      <c r="EE159" s="188"/>
      <c r="EF159" s="188"/>
      <c r="EG159" s="188"/>
      <c r="EH159" s="188"/>
      <c r="EI159" s="188"/>
      <c r="EJ159" s="188"/>
      <c r="EK159" s="188"/>
      <c r="EL159" s="188"/>
      <c r="EM159" s="188"/>
      <c r="EN159" s="188"/>
      <c r="EO159" s="188"/>
      <c r="EP159" s="188"/>
      <c r="EQ159" s="188"/>
      <c r="ER159" s="188"/>
      <c r="ES159" s="188"/>
      <c r="ET159" s="187"/>
      <c r="EU159" s="187"/>
      <c r="EV159" s="187"/>
      <c r="EW159" s="187"/>
      <c r="EX159" s="187"/>
      <c r="EY159" s="187"/>
      <c r="EZ159" s="187"/>
      <c r="FA159" s="187"/>
      <c r="FB159" s="187"/>
      <c r="FC159" s="187"/>
      <c r="FD159" s="187"/>
      <c r="FE159" s="187"/>
      <c r="FF159" s="187"/>
    </row>
    <row r="160" spans="2:162" s="1" customFormat="1" ht="30" customHeight="1" x14ac:dyDescent="0.25">
      <c r="B160" s="277">
        <v>160</v>
      </c>
      <c r="C160" s="278">
        <v>43565</v>
      </c>
      <c r="D160" s="279" t="s">
        <v>270</v>
      </c>
      <c r="E160" s="279" t="s">
        <v>48</v>
      </c>
      <c r="F160" s="299" t="s">
        <v>25</v>
      </c>
      <c r="G160" s="264" t="s">
        <v>140</v>
      </c>
      <c r="H160" s="241" t="s">
        <v>213</v>
      </c>
      <c r="I160" s="280" t="s">
        <v>54</v>
      </c>
      <c r="J160" s="281" t="s">
        <v>324</v>
      </c>
      <c r="K160" s="280" t="s">
        <v>220</v>
      </c>
      <c r="L160" s="283">
        <v>4</v>
      </c>
      <c r="M160" s="283">
        <v>4</v>
      </c>
      <c r="N160" s="283">
        <v>4</v>
      </c>
      <c r="O160" s="284">
        <v>5</v>
      </c>
      <c r="P160" s="284">
        <v>5</v>
      </c>
      <c r="Q160" s="284" t="s">
        <v>276</v>
      </c>
      <c r="R160" s="283">
        <v>5</v>
      </c>
      <c r="S160" s="284">
        <v>5</v>
      </c>
      <c r="T160" s="283">
        <v>5</v>
      </c>
      <c r="U160" s="283">
        <v>5</v>
      </c>
      <c r="V160" s="283">
        <v>5</v>
      </c>
      <c r="W160" s="283">
        <v>5</v>
      </c>
      <c r="X160" s="283">
        <v>5</v>
      </c>
      <c r="Y160" s="283">
        <v>5</v>
      </c>
      <c r="Z160" s="284">
        <v>5</v>
      </c>
      <c r="AA160" s="283">
        <v>5</v>
      </c>
      <c r="AB160" s="283">
        <v>5</v>
      </c>
      <c r="AC160" s="283">
        <v>5</v>
      </c>
      <c r="AD160" s="283">
        <v>3</v>
      </c>
      <c r="AE160" s="283">
        <v>3</v>
      </c>
      <c r="AF160" s="283">
        <v>5</v>
      </c>
      <c r="AG160" s="283">
        <v>4</v>
      </c>
      <c r="AH160" s="283">
        <v>3</v>
      </c>
      <c r="AI160" s="284" t="s">
        <v>276</v>
      </c>
      <c r="AJ160" s="284" t="s">
        <v>276</v>
      </c>
      <c r="AK160" s="284">
        <v>5</v>
      </c>
      <c r="AL160" s="283">
        <v>4</v>
      </c>
      <c r="AM160" s="284">
        <v>5</v>
      </c>
      <c r="AN160" s="188"/>
      <c r="AO160" s="213"/>
      <c r="AP160" s="188"/>
      <c r="AQ160" s="214"/>
      <c r="AR160" s="214"/>
      <c r="AS160" s="188"/>
      <c r="AT160" s="188"/>
      <c r="AU160" s="188"/>
      <c r="AV160" s="188"/>
      <c r="AW160" s="188"/>
      <c r="AX160" s="188"/>
      <c r="AY160" s="188"/>
      <c r="AZ160" s="188"/>
      <c r="BA160" s="188"/>
      <c r="BB160" s="188"/>
      <c r="BC160" s="188"/>
      <c r="BD160" s="188"/>
      <c r="BE160" s="188"/>
      <c r="BF160" s="188"/>
      <c r="BG160" s="188"/>
      <c r="BH160" s="188"/>
      <c r="BI160" s="188"/>
      <c r="BJ160" s="188"/>
      <c r="BK160" s="188"/>
      <c r="BL160" s="188"/>
      <c r="BM160" s="188"/>
      <c r="BN160" s="188"/>
      <c r="BO160" s="188"/>
      <c r="BP160" s="188"/>
      <c r="BQ160" s="188"/>
      <c r="BR160" s="188"/>
      <c r="BS160" s="188"/>
      <c r="BT160" s="188"/>
      <c r="BU160" s="188"/>
      <c r="BV160" s="188"/>
      <c r="BW160" s="188"/>
      <c r="BX160" s="188"/>
      <c r="BY160" s="188"/>
      <c r="BZ160" s="188"/>
      <c r="CA160" s="188"/>
      <c r="CB160" s="211"/>
      <c r="CC160" s="188"/>
      <c r="CD160" s="188"/>
      <c r="CE160" s="188"/>
      <c r="CF160" s="188"/>
      <c r="CG160" s="188"/>
      <c r="CH160" s="188"/>
      <c r="CI160" s="188"/>
      <c r="CJ160" s="188"/>
      <c r="CK160" s="188"/>
      <c r="CL160" s="188"/>
      <c r="CM160" s="188"/>
      <c r="CN160" s="188"/>
      <c r="CO160" s="188"/>
      <c r="CP160" s="188"/>
      <c r="CQ160" s="188"/>
      <c r="CR160" s="188"/>
      <c r="CS160" s="188"/>
      <c r="CT160" s="188"/>
      <c r="CU160" s="188"/>
      <c r="CV160" s="188"/>
      <c r="CW160" s="188"/>
      <c r="CX160" s="188"/>
      <c r="CY160" s="188"/>
      <c r="CZ160" s="188"/>
      <c r="DA160" s="188"/>
      <c r="DB160" s="188"/>
      <c r="DC160" s="188"/>
      <c r="DD160" s="188"/>
      <c r="DE160" s="188"/>
      <c r="DF160" s="188"/>
      <c r="DG160" s="188"/>
      <c r="DH160" s="188"/>
      <c r="DI160" s="188"/>
      <c r="DJ160" s="215"/>
      <c r="DK160" s="188"/>
      <c r="DL160" s="188"/>
      <c r="DM160" s="188"/>
      <c r="DN160" s="188"/>
      <c r="DO160" s="188"/>
      <c r="DP160" s="188"/>
      <c r="DQ160" s="188"/>
      <c r="DR160" s="188"/>
      <c r="DS160" s="188"/>
      <c r="DT160" s="188"/>
      <c r="DU160" s="188"/>
      <c r="DV160" s="188"/>
      <c r="DW160" s="188"/>
      <c r="DX160" s="188"/>
      <c r="DY160" s="188"/>
      <c r="DZ160" s="188"/>
      <c r="EA160" s="188"/>
      <c r="EB160" s="188"/>
      <c r="EC160" s="188"/>
      <c r="ED160" s="188"/>
      <c r="EE160" s="188"/>
      <c r="EF160" s="188"/>
      <c r="EG160" s="188"/>
      <c r="EH160" s="188"/>
      <c r="EI160" s="188"/>
      <c r="EJ160" s="188"/>
      <c r="EK160" s="188"/>
      <c r="EL160" s="188"/>
      <c r="EM160" s="188"/>
      <c r="EN160" s="188"/>
      <c r="EO160" s="188"/>
      <c r="EP160" s="188"/>
      <c r="EQ160" s="188"/>
      <c r="ER160" s="188"/>
      <c r="ES160" s="188"/>
      <c r="ET160" s="187"/>
      <c r="EU160" s="187"/>
      <c r="EV160" s="187"/>
      <c r="EW160" s="187"/>
      <c r="EX160" s="187"/>
      <c r="EY160" s="187"/>
      <c r="EZ160" s="187"/>
      <c r="FA160" s="187"/>
      <c r="FB160" s="187"/>
      <c r="FC160" s="187"/>
      <c r="FD160" s="187"/>
      <c r="FE160" s="187"/>
      <c r="FF160" s="187"/>
    </row>
    <row r="161" spans="2:162" s="1" customFormat="1" ht="30" customHeight="1" x14ac:dyDescent="0.25">
      <c r="B161" s="277">
        <v>161</v>
      </c>
      <c r="C161" s="278">
        <v>43565</v>
      </c>
      <c r="D161" s="279" t="s">
        <v>270</v>
      </c>
      <c r="E161" s="279" t="s">
        <v>49</v>
      </c>
      <c r="F161" s="299" t="s">
        <v>25</v>
      </c>
      <c r="G161" s="264" t="s">
        <v>140</v>
      </c>
      <c r="H161" s="241" t="s">
        <v>214</v>
      </c>
      <c r="I161" s="280" t="e">
        <v>#N/A</v>
      </c>
      <c r="J161" s="281" t="e">
        <v>#N/A</v>
      </c>
      <c r="K161" s="280" t="s">
        <v>220</v>
      </c>
      <c r="L161" s="283">
        <v>4</v>
      </c>
      <c r="M161" s="283">
        <v>5</v>
      </c>
      <c r="N161" s="283">
        <v>4</v>
      </c>
      <c r="O161" s="284">
        <v>1</v>
      </c>
      <c r="P161" s="284">
        <v>1</v>
      </c>
      <c r="Q161" s="284">
        <v>1</v>
      </c>
      <c r="R161" s="283">
        <v>4</v>
      </c>
      <c r="S161" s="284">
        <v>1</v>
      </c>
      <c r="T161" s="283">
        <v>4</v>
      </c>
      <c r="U161" s="283">
        <v>5</v>
      </c>
      <c r="V161" s="283">
        <v>4</v>
      </c>
      <c r="W161" s="283">
        <v>3</v>
      </c>
      <c r="X161" s="283">
        <v>5</v>
      </c>
      <c r="Y161" s="283">
        <v>5</v>
      </c>
      <c r="Z161" s="284" t="s">
        <v>276</v>
      </c>
      <c r="AA161" s="283">
        <v>4</v>
      </c>
      <c r="AB161" s="283">
        <v>5</v>
      </c>
      <c r="AC161" s="283">
        <v>5</v>
      </c>
      <c r="AD161" s="283">
        <v>5</v>
      </c>
      <c r="AE161" s="283">
        <v>5</v>
      </c>
      <c r="AF161" s="283">
        <v>4</v>
      </c>
      <c r="AG161" s="283">
        <v>5</v>
      </c>
      <c r="AH161" s="283">
        <v>5</v>
      </c>
      <c r="AI161" s="284">
        <v>5</v>
      </c>
      <c r="AJ161" s="284">
        <v>1</v>
      </c>
      <c r="AK161" s="284">
        <v>5</v>
      </c>
      <c r="AL161" s="283">
        <v>5</v>
      </c>
      <c r="AM161" s="284">
        <v>5</v>
      </c>
      <c r="AN161" s="188"/>
      <c r="AO161" s="213"/>
      <c r="AP161" s="188"/>
      <c r="AQ161" s="214"/>
      <c r="AR161" s="214"/>
      <c r="AS161" s="188"/>
      <c r="AT161" s="188"/>
      <c r="AU161" s="188"/>
      <c r="AV161" s="188"/>
      <c r="AW161" s="188"/>
      <c r="AX161" s="188"/>
      <c r="AY161" s="188"/>
      <c r="AZ161" s="188"/>
      <c r="BA161" s="188"/>
      <c r="BB161" s="188"/>
      <c r="BC161" s="188"/>
      <c r="BD161" s="188"/>
      <c r="BE161" s="188"/>
      <c r="BF161" s="188"/>
      <c r="BG161" s="188"/>
      <c r="BH161" s="188"/>
      <c r="BI161" s="188"/>
      <c r="BJ161" s="188"/>
      <c r="BK161" s="188"/>
      <c r="BL161" s="188"/>
      <c r="BM161" s="188"/>
      <c r="BN161" s="188"/>
      <c r="BO161" s="188"/>
      <c r="BP161" s="188"/>
      <c r="BQ161" s="188"/>
      <c r="BR161" s="188"/>
      <c r="BS161" s="188"/>
      <c r="BT161" s="188"/>
      <c r="BU161" s="188"/>
      <c r="BV161" s="188"/>
      <c r="BW161" s="188"/>
      <c r="BX161" s="188"/>
      <c r="BY161" s="188"/>
      <c r="BZ161" s="188"/>
      <c r="CA161" s="188"/>
      <c r="CB161" s="211"/>
      <c r="CC161" s="188"/>
      <c r="CD161" s="188"/>
      <c r="CE161" s="188"/>
      <c r="CF161" s="188"/>
      <c r="CG161" s="188"/>
      <c r="CH161" s="188"/>
      <c r="CI161" s="188"/>
      <c r="CJ161" s="188"/>
      <c r="CK161" s="188"/>
      <c r="CL161" s="188"/>
      <c r="CM161" s="188"/>
      <c r="CN161" s="188"/>
      <c r="CO161" s="188"/>
      <c r="CP161" s="188"/>
      <c r="CQ161" s="188"/>
      <c r="CR161" s="188"/>
      <c r="CS161" s="188"/>
      <c r="CT161" s="188"/>
      <c r="CU161" s="188"/>
      <c r="CV161" s="188"/>
      <c r="CW161" s="188"/>
      <c r="CX161" s="188"/>
      <c r="CY161" s="188"/>
      <c r="CZ161" s="188"/>
      <c r="DA161" s="188"/>
      <c r="DB161" s="188"/>
      <c r="DC161" s="188"/>
      <c r="DD161" s="188"/>
      <c r="DE161" s="188"/>
      <c r="DF161" s="188"/>
      <c r="DG161" s="188"/>
      <c r="DH161" s="188"/>
      <c r="DI161" s="188"/>
      <c r="DJ161" s="215"/>
      <c r="DK161" s="188"/>
      <c r="DL161" s="188"/>
      <c r="DM161" s="188"/>
      <c r="DN161" s="188"/>
      <c r="DO161" s="188"/>
      <c r="DP161" s="188"/>
      <c r="DQ161" s="188"/>
      <c r="DR161" s="188"/>
      <c r="DS161" s="188"/>
      <c r="DT161" s="188"/>
      <c r="DU161" s="188"/>
      <c r="DV161" s="188"/>
      <c r="DW161" s="188"/>
      <c r="DX161" s="188"/>
      <c r="DY161" s="188"/>
      <c r="DZ161" s="188"/>
      <c r="EA161" s="188"/>
      <c r="EB161" s="188"/>
      <c r="EC161" s="188"/>
      <c r="ED161" s="188"/>
      <c r="EE161" s="188"/>
      <c r="EF161" s="188"/>
      <c r="EG161" s="188"/>
      <c r="EH161" s="188"/>
      <c r="EI161" s="188"/>
      <c r="EJ161" s="188"/>
      <c r="EK161" s="188"/>
      <c r="EL161" s="188"/>
      <c r="EM161" s="188"/>
      <c r="EN161" s="188"/>
      <c r="EO161" s="188"/>
      <c r="EP161" s="188"/>
      <c r="EQ161" s="188"/>
      <c r="ER161" s="188"/>
      <c r="ES161" s="188"/>
      <c r="ET161" s="187"/>
      <c r="EU161" s="187"/>
      <c r="EV161" s="187"/>
      <c r="EW161" s="187"/>
      <c r="EX161" s="187"/>
      <c r="EY161" s="187"/>
      <c r="EZ161" s="187"/>
      <c r="FA161" s="187"/>
      <c r="FB161" s="187"/>
      <c r="FC161" s="187"/>
      <c r="FD161" s="187"/>
      <c r="FE161" s="187"/>
      <c r="FF161" s="187"/>
    </row>
    <row r="162" spans="2:162" s="1" customFormat="1" ht="30" customHeight="1" x14ac:dyDescent="0.25">
      <c r="B162" s="277">
        <v>162</v>
      </c>
      <c r="C162" s="278">
        <v>43565</v>
      </c>
      <c r="D162" s="279" t="s">
        <v>270</v>
      </c>
      <c r="E162" s="279" t="s">
        <v>48</v>
      </c>
      <c r="F162" s="299" t="s">
        <v>309</v>
      </c>
      <c r="G162" s="287" t="s">
        <v>314</v>
      </c>
      <c r="H162" s="241" t="s">
        <v>213</v>
      </c>
      <c r="I162" s="280" t="s">
        <v>54</v>
      </c>
      <c r="J162" s="281" t="s">
        <v>324</v>
      </c>
      <c r="K162" s="280" t="s">
        <v>219</v>
      </c>
      <c r="L162" s="283">
        <v>4</v>
      </c>
      <c r="M162" s="283">
        <v>4</v>
      </c>
      <c r="N162" s="283">
        <v>3</v>
      </c>
      <c r="O162" s="284">
        <v>1</v>
      </c>
      <c r="P162" s="284">
        <v>1</v>
      </c>
      <c r="Q162" s="284">
        <v>5</v>
      </c>
      <c r="R162" s="283">
        <v>5</v>
      </c>
      <c r="S162" s="284">
        <v>1</v>
      </c>
      <c r="T162" s="283">
        <v>4</v>
      </c>
      <c r="U162" s="283">
        <v>4</v>
      </c>
      <c r="V162" s="283">
        <v>4</v>
      </c>
      <c r="W162" s="283">
        <v>5</v>
      </c>
      <c r="X162" s="283">
        <v>5</v>
      </c>
      <c r="Y162" s="283">
        <v>5</v>
      </c>
      <c r="Z162" s="284">
        <v>5</v>
      </c>
      <c r="AA162" s="283">
        <v>5</v>
      </c>
      <c r="AB162" s="283">
        <v>4</v>
      </c>
      <c r="AC162" s="283">
        <v>4</v>
      </c>
      <c r="AD162" s="283">
        <v>5</v>
      </c>
      <c r="AE162" s="283">
        <v>5</v>
      </c>
      <c r="AF162" s="283">
        <v>5</v>
      </c>
      <c r="AG162" s="283">
        <v>5</v>
      </c>
      <c r="AH162" s="283">
        <v>2</v>
      </c>
      <c r="AI162" s="284">
        <v>5</v>
      </c>
      <c r="AJ162" s="284">
        <v>5</v>
      </c>
      <c r="AK162" s="284">
        <v>5</v>
      </c>
      <c r="AL162" s="283">
        <v>4</v>
      </c>
      <c r="AM162" s="284">
        <v>5</v>
      </c>
      <c r="AN162" s="188"/>
      <c r="AO162" s="213"/>
      <c r="AP162" s="188"/>
      <c r="AQ162" s="214"/>
      <c r="AR162" s="214"/>
      <c r="AS162" s="188"/>
      <c r="AT162" s="188"/>
      <c r="AU162" s="188"/>
      <c r="AV162" s="188"/>
      <c r="AW162" s="188"/>
      <c r="AX162" s="188"/>
      <c r="AY162" s="188"/>
      <c r="AZ162" s="188"/>
      <c r="BA162" s="188"/>
      <c r="BB162" s="188"/>
      <c r="BC162" s="188"/>
      <c r="BD162" s="188"/>
      <c r="BE162" s="188"/>
      <c r="BF162" s="188"/>
      <c r="BG162" s="188"/>
      <c r="BH162" s="188"/>
      <c r="BI162" s="188"/>
      <c r="BJ162" s="188"/>
      <c r="BK162" s="188"/>
      <c r="BL162" s="188"/>
      <c r="BM162" s="188"/>
      <c r="BN162" s="188"/>
      <c r="BO162" s="188"/>
      <c r="BP162" s="188"/>
      <c r="BQ162" s="188"/>
      <c r="BR162" s="188"/>
      <c r="BS162" s="188"/>
      <c r="BT162" s="188"/>
      <c r="BU162" s="188"/>
      <c r="BV162" s="188"/>
      <c r="BW162" s="188"/>
      <c r="BX162" s="188"/>
      <c r="BY162" s="188"/>
      <c r="BZ162" s="188"/>
      <c r="CA162" s="188"/>
      <c r="CB162" s="211"/>
      <c r="CC162" s="188"/>
      <c r="CD162" s="188"/>
      <c r="CE162" s="188"/>
      <c r="CF162" s="188"/>
      <c r="CG162" s="188"/>
      <c r="CH162" s="188"/>
      <c r="CI162" s="188"/>
      <c r="CJ162" s="188"/>
      <c r="CK162" s="188"/>
      <c r="CL162" s="188"/>
      <c r="CM162" s="188"/>
      <c r="CN162" s="188"/>
      <c r="CO162" s="188"/>
      <c r="CP162" s="188"/>
      <c r="CQ162" s="188"/>
      <c r="CR162" s="188"/>
      <c r="CS162" s="188"/>
      <c r="CT162" s="188"/>
      <c r="CU162" s="188"/>
      <c r="CV162" s="188"/>
      <c r="CW162" s="188"/>
      <c r="CX162" s="188"/>
      <c r="CY162" s="188"/>
      <c r="CZ162" s="188"/>
      <c r="DA162" s="188"/>
      <c r="DB162" s="188"/>
      <c r="DC162" s="188"/>
      <c r="DD162" s="188"/>
      <c r="DE162" s="188"/>
      <c r="DF162" s="188"/>
      <c r="DG162" s="188"/>
      <c r="DH162" s="188"/>
      <c r="DI162" s="188"/>
      <c r="DJ162" s="215"/>
      <c r="DK162" s="188"/>
      <c r="DL162" s="188"/>
      <c r="DM162" s="188"/>
      <c r="DN162" s="188"/>
      <c r="DO162" s="188"/>
      <c r="DP162" s="188"/>
      <c r="DQ162" s="188"/>
      <c r="DR162" s="188"/>
      <c r="DS162" s="188"/>
      <c r="DT162" s="188"/>
      <c r="DU162" s="188"/>
      <c r="DV162" s="188"/>
      <c r="DW162" s="188"/>
      <c r="DX162" s="188"/>
      <c r="DY162" s="188"/>
      <c r="DZ162" s="188"/>
      <c r="EA162" s="188"/>
      <c r="EB162" s="188"/>
      <c r="EC162" s="188"/>
      <c r="ED162" s="188"/>
      <c r="EE162" s="188"/>
      <c r="EF162" s="188"/>
      <c r="EG162" s="188"/>
      <c r="EH162" s="188"/>
      <c r="EI162" s="188"/>
      <c r="EJ162" s="188"/>
      <c r="EK162" s="188"/>
      <c r="EL162" s="188"/>
      <c r="EM162" s="188"/>
      <c r="EN162" s="188"/>
      <c r="EO162" s="188"/>
      <c r="EP162" s="188"/>
      <c r="EQ162" s="188"/>
      <c r="ER162" s="188"/>
      <c r="ES162" s="188"/>
      <c r="ET162" s="187"/>
      <c r="EU162" s="187"/>
      <c r="EV162" s="187"/>
      <c r="EW162" s="187"/>
      <c r="EX162" s="187"/>
      <c r="EY162" s="187"/>
      <c r="EZ162" s="187"/>
      <c r="FA162" s="187"/>
      <c r="FB162" s="187"/>
      <c r="FC162" s="187"/>
      <c r="FD162" s="187"/>
      <c r="FE162" s="187"/>
      <c r="FF162" s="187"/>
    </row>
    <row r="163" spans="2:162" s="1" customFormat="1" ht="30" customHeight="1" x14ac:dyDescent="0.25">
      <c r="B163" s="277">
        <v>163</v>
      </c>
      <c r="C163" s="278">
        <v>43565</v>
      </c>
      <c r="D163" s="279" t="s">
        <v>270</v>
      </c>
      <c r="E163" s="279" t="s">
        <v>48</v>
      </c>
      <c r="F163" s="299" t="s">
        <v>25</v>
      </c>
      <c r="G163" s="264" t="s">
        <v>140</v>
      </c>
      <c r="H163" s="241" t="s">
        <v>213</v>
      </c>
      <c r="I163" s="280" t="s">
        <v>61</v>
      </c>
      <c r="J163" s="281" t="s">
        <v>347</v>
      </c>
      <c r="K163" s="280" t="s">
        <v>220</v>
      </c>
      <c r="L163" s="283">
        <v>2</v>
      </c>
      <c r="M163" s="283">
        <v>3</v>
      </c>
      <c r="N163" s="283">
        <v>3</v>
      </c>
      <c r="O163" s="284">
        <v>5</v>
      </c>
      <c r="P163" s="284">
        <v>5</v>
      </c>
      <c r="Q163" s="284">
        <v>1</v>
      </c>
      <c r="R163" s="283">
        <v>4</v>
      </c>
      <c r="S163" s="284">
        <v>5</v>
      </c>
      <c r="T163" s="283">
        <v>3</v>
      </c>
      <c r="U163" s="283">
        <v>3</v>
      </c>
      <c r="V163" s="283">
        <v>3</v>
      </c>
      <c r="W163" s="283">
        <v>5</v>
      </c>
      <c r="X163" s="283">
        <v>5</v>
      </c>
      <c r="Y163" s="283">
        <v>5</v>
      </c>
      <c r="Z163" s="284">
        <v>5</v>
      </c>
      <c r="AA163" s="283">
        <v>5</v>
      </c>
      <c r="AB163" s="283">
        <v>3</v>
      </c>
      <c r="AC163" s="283">
        <v>5</v>
      </c>
      <c r="AD163" s="283">
        <v>4</v>
      </c>
      <c r="AE163" s="283">
        <v>4</v>
      </c>
      <c r="AF163" s="283">
        <v>3</v>
      </c>
      <c r="AG163" s="283">
        <v>4</v>
      </c>
      <c r="AH163" s="283">
        <v>5</v>
      </c>
      <c r="AI163" s="284">
        <v>5</v>
      </c>
      <c r="AJ163" s="284">
        <v>5</v>
      </c>
      <c r="AK163" s="284">
        <v>1</v>
      </c>
      <c r="AL163" s="283">
        <v>3</v>
      </c>
      <c r="AM163" s="284">
        <v>5</v>
      </c>
      <c r="AN163" s="188"/>
      <c r="AO163" s="213"/>
      <c r="AP163" s="188"/>
      <c r="AQ163" s="214"/>
      <c r="AR163" s="214"/>
      <c r="AS163" s="188"/>
      <c r="AT163" s="188"/>
      <c r="AU163" s="188"/>
      <c r="AV163" s="188"/>
      <c r="AW163" s="188"/>
      <c r="AX163" s="188"/>
      <c r="AY163" s="188"/>
      <c r="AZ163" s="188"/>
      <c r="BA163" s="188"/>
      <c r="BB163" s="188"/>
      <c r="BC163" s="188"/>
      <c r="BD163" s="188"/>
      <c r="BE163" s="188"/>
      <c r="BF163" s="188"/>
      <c r="BG163" s="188"/>
      <c r="BH163" s="188"/>
      <c r="BI163" s="188"/>
      <c r="BJ163" s="188"/>
      <c r="BK163" s="188"/>
      <c r="BL163" s="188"/>
      <c r="BM163" s="188"/>
      <c r="BN163" s="188"/>
      <c r="BO163" s="188"/>
      <c r="BP163" s="188"/>
      <c r="BQ163" s="188"/>
      <c r="BR163" s="188"/>
      <c r="BS163" s="188"/>
      <c r="BT163" s="188"/>
      <c r="BU163" s="188"/>
      <c r="BV163" s="188"/>
      <c r="BW163" s="188"/>
      <c r="BX163" s="188"/>
      <c r="BY163" s="188"/>
      <c r="BZ163" s="188"/>
      <c r="CA163" s="188"/>
      <c r="CB163" s="211"/>
      <c r="CC163" s="188"/>
      <c r="CD163" s="188"/>
      <c r="CE163" s="188"/>
      <c r="CF163" s="188"/>
      <c r="CG163" s="188"/>
      <c r="CH163" s="188"/>
      <c r="CI163" s="188"/>
      <c r="CJ163" s="188"/>
      <c r="CK163" s="188"/>
      <c r="CL163" s="188"/>
      <c r="CM163" s="188"/>
      <c r="CN163" s="188"/>
      <c r="CO163" s="188"/>
      <c r="CP163" s="188"/>
      <c r="CQ163" s="188"/>
      <c r="CR163" s="188"/>
      <c r="CS163" s="188"/>
      <c r="CT163" s="188"/>
      <c r="CU163" s="188"/>
      <c r="CV163" s="188"/>
      <c r="CW163" s="188"/>
      <c r="CX163" s="188"/>
      <c r="CY163" s="188"/>
      <c r="CZ163" s="188"/>
      <c r="DA163" s="188"/>
      <c r="DB163" s="188"/>
      <c r="DC163" s="188"/>
      <c r="DD163" s="188"/>
      <c r="DE163" s="188"/>
      <c r="DF163" s="188"/>
      <c r="DG163" s="188"/>
      <c r="DH163" s="188"/>
      <c r="DI163" s="188"/>
      <c r="DJ163" s="215"/>
      <c r="DK163" s="188"/>
      <c r="DL163" s="188"/>
      <c r="DM163" s="188"/>
      <c r="DN163" s="188"/>
      <c r="DO163" s="188"/>
      <c r="DP163" s="188"/>
      <c r="DQ163" s="188"/>
      <c r="DR163" s="188"/>
      <c r="DS163" s="188"/>
      <c r="DT163" s="188"/>
      <c r="DU163" s="188"/>
      <c r="DV163" s="188"/>
      <c r="DW163" s="188"/>
      <c r="DX163" s="188"/>
      <c r="DY163" s="188"/>
      <c r="DZ163" s="188"/>
      <c r="EA163" s="188"/>
      <c r="EB163" s="188"/>
      <c r="EC163" s="188"/>
      <c r="ED163" s="188"/>
      <c r="EE163" s="188"/>
      <c r="EF163" s="188"/>
      <c r="EG163" s="188"/>
      <c r="EH163" s="188"/>
      <c r="EI163" s="188"/>
      <c r="EJ163" s="188"/>
      <c r="EK163" s="188"/>
      <c r="EL163" s="188"/>
      <c r="EM163" s="188"/>
      <c r="EN163" s="188"/>
      <c r="EO163" s="188"/>
      <c r="EP163" s="188"/>
      <c r="EQ163" s="188"/>
      <c r="ER163" s="188"/>
      <c r="ES163" s="188"/>
      <c r="ET163" s="187"/>
      <c r="EU163" s="187"/>
      <c r="EV163" s="187"/>
      <c r="EW163" s="187"/>
      <c r="EX163" s="187"/>
      <c r="EY163" s="187"/>
      <c r="EZ163" s="187"/>
      <c r="FA163" s="187"/>
      <c r="FB163" s="187"/>
      <c r="FC163" s="187"/>
      <c r="FD163" s="187"/>
      <c r="FE163" s="187"/>
      <c r="FF163" s="187"/>
    </row>
    <row r="164" spans="2:162" s="1" customFormat="1" ht="30" customHeight="1" x14ac:dyDescent="0.25">
      <c r="B164" s="277">
        <v>164</v>
      </c>
      <c r="C164" s="278">
        <v>43565</v>
      </c>
      <c r="D164" s="279" t="s">
        <v>270</v>
      </c>
      <c r="E164" s="279" t="s">
        <v>48</v>
      </c>
      <c r="F164" s="299" t="s">
        <v>284</v>
      </c>
      <c r="G164" s="287" t="s">
        <v>209</v>
      </c>
      <c r="H164" s="241" t="s">
        <v>213</v>
      </c>
      <c r="I164" s="280" t="s">
        <v>64</v>
      </c>
      <c r="J164" s="281" t="s">
        <v>85</v>
      </c>
      <c r="K164" s="280" t="s">
        <v>219</v>
      </c>
      <c r="L164" s="283">
        <v>3</v>
      </c>
      <c r="M164" s="283">
        <v>3</v>
      </c>
      <c r="N164" s="283">
        <v>3</v>
      </c>
      <c r="O164" s="284">
        <v>1</v>
      </c>
      <c r="P164" s="284">
        <v>1</v>
      </c>
      <c r="Q164" s="284">
        <v>1</v>
      </c>
      <c r="R164" s="283">
        <v>5</v>
      </c>
      <c r="S164" s="284">
        <v>1</v>
      </c>
      <c r="T164" s="283">
        <v>3</v>
      </c>
      <c r="U164" s="283">
        <v>3</v>
      </c>
      <c r="V164" s="283">
        <v>3</v>
      </c>
      <c r="W164" s="283">
        <v>5</v>
      </c>
      <c r="X164" s="283">
        <v>5</v>
      </c>
      <c r="Y164" s="283">
        <v>5</v>
      </c>
      <c r="Z164" s="284">
        <v>5</v>
      </c>
      <c r="AA164" s="283">
        <v>5</v>
      </c>
      <c r="AB164" s="283">
        <v>3</v>
      </c>
      <c r="AC164" s="283">
        <v>3</v>
      </c>
      <c r="AD164" s="283">
        <v>4</v>
      </c>
      <c r="AE164" s="283">
        <v>4</v>
      </c>
      <c r="AF164" s="283">
        <v>3</v>
      </c>
      <c r="AG164" s="283">
        <v>4</v>
      </c>
      <c r="AH164" s="283">
        <v>4</v>
      </c>
      <c r="AI164" s="284">
        <v>5</v>
      </c>
      <c r="AJ164" s="284">
        <v>1</v>
      </c>
      <c r="AK164" s="284">
        <v>5</v>
      </c>
      <c r="AL164" s="283">
        <v>4</v>
      </c>
      <c r="AM164" s="284">
        <v>1</v>
      </c>
      <c r="AN164" s="188"/>
      <c r="AO164" s="213"/>
      <c r="AP164" s="188"/>
      <c r="AQ164" s="214"/>
      <c r="AR164" s="214"/>
      <c r="AS164" s="188"/>
      <c r="AT164" s="188"/>
      <c r="AU164" s="188"/>
      <c r="AV164" s="188"/>
      <c r="AW164" s="188"/>
      <c r="AX164" s="188"/>
      <c r="AY164" s="188"/>
      <c r="AZ164" s="188"/>
      <c r="BA164" s="188"/>
      <c r="BB164" s="188"/>
      <c r="BC164" s="188"/>
      <c r="BD164" s="188"/>
      <c r="BE164" s="188"/>
      <c r="BF164" s="188"/>
      <c r="BG164" s="188"/>
      <c r="BH164" s="188"/>
      <c r="BI164" s="188"/>
      <c r="BJ164" s="188"/>
      <c r="BK164" s="188"/>
      <c r="BL164" s="188"/>
      <c r="BM164" s="188"/>
      <c r="BN164" s="188"/>
      <c r="BO164" s="188"/>
      <c r="BP164" s="188"/>
      <c r="BQ164" s="188"/>
      <c r="BR164" s="188"/>
      <c r="BS164" s="188"/>
      <c r="BT164" s="188"/>
      <c r="BU164" s="188"/>
      <c r="BV164" s="188"/>
      <c r="BW164" s="188"/>
      <c r="BX164" s="188"/>
      <c r="BY164" s="188"/>
      <c r="BZ164" s="188"/>
      <c r="CA164" s="188"/>
      <c r="CB164" s="211"/>
      <c r="CC164" s="188"/>
      <c r="CD164" s="188"/>
      <c r="CE164" s="188"/>
      <c r="CF164" s="188"/>
      <c r="CG164" s="188"/>
      <c r="CH164" s="188"/>
      <c r="CI164" s="188"/>
      <c r="CJ164" s="188"/>
      <c r="CK164" s="188"/>
      <c r="CL164" s="188"/>
      <c r="CM164" s="188"/>
      <c r="CN164" s="188"/>
      <c r="CO164" s="188"/>
      <c r="CP164" s="188"/>
      <c r="CQ164" s="188"/>
      <c r="CR164" s="188"/>
      <c r="CS164" s="188"/>
      <c r="CT164" s="188"/>
      <c r="CU164" s="188"/>
      <c r="CV164" s="188"/>
      <c r="CW164" s="188"/>
      <c r="CX164" s="188"/>
      <c r="CY164" s="188"/>
      <c r="CZ164" s="188"/>
      <c r="DA164" s="188"/>
      <c r="DB164" s="188"/>
      <c r="DC164" s="188"/>
      <c r="DD164" s="188"/>
      <c r="DE164" s="188"/>
      <c r="DF164" s="188"/>
      <c r="DG164" s="188"/>
      <c r="DH164" s="188"/>
      <c r="DI164" s="188"/>
      <c r="DJ164" s="215"/>
      <c r="DK164" s="188"/>
      <c r="DL164" s="188"/>
      <c r="DM164" s="188"/>
      <c r="DN164" s="188"/>
      <c r="DO164" s="188"/>
      <c r="DP164" s="188"/>
      <c r="DQ164" s="188"/>
      <c r="DR164" s="188"/>
      <c r="DS164" s="188"/>
      <c r="DT164" s="188"/>
      <c r="DU164" s="188"/>
      <c r="DV164" s="188"/>
      <c r="DW164" s="188"/>
      <c r="DX164" s="188"/>
      <c r="DY164" s="188"/>
      <c r="DZ164" s="188"/>
      <c r="EA164" s="188"/>
      <c r="EB164" s="188"/>
      <c r="EC164" s="188"/>
      <c r="ED164" s="188"/>
      <c r="EE164" s="188"/>
      <c r="EF164" s="188"/>
      <c r="EG164" s="188"/>
      <c r="EH164" s="188"/>
      <c r="EI164" s="188"/>
      <c r="EJ164" s="188"/>
      <c r="EK164" s="188"/>
      <c r="EL164" s="188"/>
      <c r="EM164" s="188"/>
      <c r="EN164" s="188"/>
      <c r="EO164" s="188"/>
      <c r="EP164" s="188"/>
      <c r="EQ164" s="188"/>
      <c r="ER164" s="188"/>
      <c r="ES164" s="188"/>
      <c r="ET164" s="187"/>
      <c r="EU164" s="187"/>
      <c r="EV164" s="187"/>
      <c r="EW164" s="187"/>
      <c r="EX164" s="187"/>
      <c r="EY164" s="187"/>
      <c r="EZ164" s="187"/>
      <c r="FA164" s="187"/>
      <c r="FB164" s="187"/>
      <c r="FC164" s="187"/>
      <c r="FD164" s="187"/>
      <c r="FE164" s="187"/>
      <c r="FF164" s="187"/>
    </row>
    <row r="165" spans="2:162" s="1" customFormat="1" ht="30" customHeight="1" x14ac:dyDescent="0.25">
      <c r="B165" s="277">
        <v>165</v>
      </c>
      <c r="C165" s="278">
        <v>43565</v>
      </c>
      <c r="D165" s="279" t="s">
        <v>270</v>
      </c>
      <c r="E165" s="279" t="s">
        <v>276</v>
      </c>
      <c r="F165" s="299" t="s">
        <v>25</v>
      </c>
      <c r="G165" s="264" t="s">
        <v>140</v>
      </c>
      <c r="H165" s="241" t="s">
        <v>214</v>
      </c>
      <c r="I165" s="280" t="s">
        <v>216</v>
      </c>
      <c r="J165" s="281" t="s">
        <v>342</v>
      </c>
      <c r="K165" s="280" t="s">
        <v>219</v>
      </c>
      <c r="L165" s="283">
        <v>2</v>
      </c>
      <c r="M165" s="283">
        <v>1</v>
      </c>
      <c r="N165" s="283">
        <v>1</v>
      </c>
      <c r="O165" s="284">
        <v>5</v>
      </c>
      <c r="P165" s="284">
        <v>1</v>
      </c>
      <c r="Q165" s="284">
        <v>1</v>
      </c>
      <c r="R165" s="283">
        <v>3</v>
      </c>
      <c r="S165" s="284">
        <v>1</v>
      </c>
      <c r="T165" s="283">
        <v>3</v>
      </c>
      <c r="U165" s="283">
        <v>3</v>
      </c>
      <c r="V165" s="283">
        <v>3</v>
      </c>
      <c r="W165" s="283">
        <v>2</v>
      </c>
      <c r="X165" s="283">
        <v>2</v>
      </c>
      <c r="Y165" s="283">
        <v>2</v>
      </c>
      <c r="Z165" s="284">
        <v>5</v>
      </c>
      <c r="AA165" s="283">
        <v>3</v>
      </c>
      <c r="AB165" s="283">
        <v>3</v>
      </c>
      <c r="AC165" s="283">
        <v>3</v>
      </c>
      <c r="AD165" s="283">
        <v>3</v>
      </c>
      <c r="AE165" s="283">
        <v>3</v>
      </c>
      <c r="AF165" s="283">
        <v>2</v>
      </c>
      <c r="AG165" s="283">
        <v>3</v>
      </c>
      <c r="AH165" s="283">
        <v>1</v>
      </c>
      <c r="AI165" s="284">
        <v>1</v>
      </c>
      <c r="AJ165" s="284">
        <v>1</v>
      </c>
      <c r="AK165" s="284">
        <v>5</v>
      </c>
      <c r="AL165" s="283">
        <v>2</v>
      </c>
      <c r="AM165" s="284" t="s">
        <v>276</v>
      </c>
      <c r="AN165" s="188"/>
      <c r="AO165" s="213"/>
      <c r="AP165" s="188"/>
      <c r="AQ165" s="214"/>
      <c r="AR165" s="214"/>
      <c r="AS165" s="188"/>
      <c r="AT165" s="188"/>
      <c r="AU165" s="188"/>
      <c r="AV165" s="188"/>
      <c r="AW165" s="188"/>
      <c r="AX165" s="188"/>
      <c r="AY165" s="188"/>
      <c r="AZ165" s="188"/>
      <c r="BA165" s="188"/>
      <c r="BB165" s="188"/>
      <c r="BC165" s="188"/>
      <c r="BD165" s="188"/>
      <c r="BE165" s="188"/>
      <c r="BF165" s="188"/>
      <c r="BG165" s="188"/>
      <c r="BH165" s="188"/>
      <c r="BI165" s="188"/>
      <c r="BJ165" s="188"/>
      <c r="BK165" s="188"/>
      <c r="BL165" s="188"/>
      <c r="BM165" s="188"/>
      <c r="BN165" s="188"/>
      <c r="BO165" s="188"/>
      <c r="BP165" s="188"/>
      <c r="BQ165" s="188"/>
      <c r="BR165" s="188"/>
      <c r="BS165" s="188"/>
      <c r="BT165" s="188"/>
      <c r="BU165" s="188"/>
      <c r="BV165" s="188"/>
      <c r="BW165" s="188"/>
      <c r="BX165" s="188"/>
      <c r="BY165" s="188"/>
      <c r="BZ165" s="188"/>
      <c r="CA165" s="188"/>
      <c r="CB165" s="211"/>
      <c r="CC165" s="188"/>
      <c r="CD165" s="188"/>
      <c r="CE165" s="188"/>
      <c r="CF165" s="188"/>
      <c r="CG165" s="188"/>
      <c r="CH165" s="188"/>
      <c r="CI165" s="188"/>
      <c r="CJ165" s="188"/>
      <c r="CK165" s="188"/>
      <c r="CL165" s="188"/>
      <c r="CM165" s="188"/>
      <c r="CN165" s="188"/>
      <c r="CO165" s="188"/>
      <c r="CP165" s="188"/>
      <c r="CQ165" s="188"/>
      <c r="CR165" s="188"/>
      <c r="CS165" s="188"/>
      <c r="CT165" s="188"/>
      <c r="CU165" s="188"/>
      <c r="CV165" s="188"/>
      <c r="CW165" s="188"/>
      <c r="CX165" s="188"/>
      <c r="CY165" s="188"/>
      <c r="CZ165" s="188"/>
      <c r="DA165" s="188"/>
      <c r="DB165" s="188"/>
      <c r="DC165" s="188"/>
      <c r="DD165" s="188"/>
      <c r="DE165" s="188"/>
      <c r="DF165" s="188"/>
      <c r="DG165" s="188"/>
      <c r="DH165" s="188"/>
      <c r="DI165" s="188"/>
      <c r="DJ165" s="215"/>
      <c r="DK165" s="188"/>
      <c r="DL165" s="188"/>
      <c r="DM165" s="188"/>
      <c r="DN165" s="188"/>
      <c r="DO165" s="188"/>
      <c r="DP165" s="188"/>
      <c r="DQ165" s="188"/>
      <c r="DR165" s="188"/>
      <c r="DS165" s="188"/>
      <c r="DT165" s="188"/>
      <c r="DU165" s="188"/>
      <c r="DV165" s="188"/>
      <c r="DW165" s="188"/>
      <c r="DX165" s="188"/>
      <c r="DY165" s="188"/>
      <c r="DZ165" s="188"/>
      <c r="EA165" s="188"/>
      <c r="EB165" s="188"/>
      <c r="EC165" s="188"/>
      <c r="ED165" s="188"/>
      <c r="EE165" s="188"/>
      <c r="EF165" s="188"/>
      <c r="EG165" s="188"/>
      <c r="EH165" s="188"/>
      <c r="EI165" s="188"/>
      <c r="EJ165" s="188"/>
      <c r="EK165" s="188"/>
      <c r="EL165" s="188"/>
      <c r="EM165" s="188"/>
      <c r="EN165" s="188"/>
      <c r="EO165" s="188"/>
      <c r="EP165" s="188"/>
      <c r="EQ165" s="188"/>
      <c r="ER165" s="188"/>
      <c r="ES165" s="188"/>
      <c r="ET165" s="187"/>
      <c r="EU165" s="187"/>
      <c r="EV165" s="187"/>
      <c r="EW165" s="187"/>
      <c r="EX165" s="187"/>
      <c r="EY165" s="187"/>
      <c r="EZ165" s="187"/>
      <c r="FA165" s="187"/>
      <c r="FB165" s="187"/>
      <c r="FC165" s="187"/>
      <c r="FD165" s="187"/>
      <c r="FE165" s="187"/>
      <c r="FF165" s="187"/>
    </row>
    <row r="166" spans="2:162" s="1" customFormat="1" ht="30" customHeight="1" x14ac:dyDescent="0.25">
      <c r="B166" s="277">
        <v>166</v>
      </c>
      <c r="C166" s="278">
        <v>43565</v>
      </c>
      <c r="D166" s="279" t="s">
        <v>270</v>
      </c>
      <c r="E166" s="279" t="s">
        <v>48</v>
      </c>
      <c r="F166" s="299" t="s">
        <v>310</v>
      </c>
      <c r="G166" s="287" t="s">
        <v>212</v>
      </c>
      <c r="H166" s="241" t="s">
        <v>213</v>
      </c>
      <c r="I166" s="280" t="e">
        <v>#N/A</v>
      </c>
      <c r="J166" s="281" t="e">
        <v>#N/A</v>
      </c>
      <c r="K166" s="280" t="s">
        <v>220</v>
      </c>
      <c r="L166" s="283">
        <v>5</v>
      </c>
      <c r="M166" s="283">
        <v>5</v>
      </c>
      <c r="N166" s="283">
        <v>5</v>
      </c>
      <c r="O166" s="284">
        <v>1</v>
      </c>
      <c r="P166" s="284">
        <v>1</v>
      </c>
      <c r="Q166" s="284">
        <v>1</v>
      </c>
      <c r="R166" s="283">
        <v>5</v>
      </c>
      <c r="S166" s="284">
        <v>5</v>
      </c>
      <c r="T166" s="283">
        <v>5</v>
      </c>
      <c r="U166" s="283">
        <v>5</v>
      </c>
      <c r="V166" s="283">
        <v>5</v>
      </c>
      <c r="W166" s="283">
        <v>5</v>
      </c>
      <c r="X166" s="283">
        <v>5</v>
      </c>
      <c r="Y166" s="283">
        <v>5</v>
      </c>
      <c r="Z166" s="284">
        <v>5</v>
      </c>
      <c r="AA166" s="283">
        <v>5</v>
      </c>
      <c r="AB166" s="283">
        <v>5</v>
      </c>
      <c r="AC166" s="283">
        <v>5</v>
      </c>
      <c r="AD166" s="283">
        <v>5</v>
      </c>
      <c r="AE166" s="283">
        <v>5</v>
      </c>
      <c r="AF166" s="283">
        <v>5</v>
      </c>
      <c r="AG166" s="283">
        <v>5</v>
      </c>
      <c r="AH166" s="283">
        <v>5</v>
      </c>
      <c r="AI166" s="284">
        <v>5</v>
      </c>
      <c r="AJ166" s="284">
        <v>5</v>
      </c>
      <c r="AK166" s="284">
        <v>5</v>
      </c>
      <c r="AL166" s="283">
        <v>5</v>
      </c>
      <c r="AM166" s="284">
        <v>5</v>
      </c>
      <c r="AN166" s="188"/>
      <c r="AO166" s="213"/>
      <c r="AP166" s="188"/>
      <c r="AQ166" s="214"/>
      <c r="AR166" s="214"/>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188"/>
      <c r="BT166" s="188"/>
      <c r="BU166" s="188"/>
      <c r="BV166" s="188"/>
      <c r="BW166" s="188"/>
      <c r="BX166" s="188"/>
      <c r="BY166" s="188"/>
      <c r="BZ166" s="188"/>
      <c r="CA166" s="188"/>
      <c r="CB166" s="211"/>
      <c r="CC166" s="188"/>
      <c r="CD166" s="188"/>
      <c r="CE166" s="188"/>
      <c r="CF166" s="188"/>
      <c r="CG166" s="188"/>
      <c r="CH166" s="188"/>
      <c r="CI166" s="188"/>
      <c r="CJ166" s="188"/>
      <c r="CK166" s="188"/>
      <c r="CL166" s="188"/>
      <c r="CM166" s="188"/>
      <c r="CN166" s="188"/>
      <c r="CO166" s="188"/>
      <c r="CP166" s="188"/>
      <c r="CQ166" s="188"/>
      <c r="CR166" s="188"/>
      <c r="CS166" s="188"/>
      <c r="CT166" s="188"/>
      <c r="CU166" s="188"/>
      <c r="CV166" s="188"/>
      <c r="CW166" s="188"/>
      <c r="CX166" s="188"/>
      <c r="CY166" s="188"/>
      <c r="CZ166" s="188"/>
      <c r="DA166" s="188"/>
      <c r="DB166" s="188"/>
      <c r="DC166" s="188"/>
      <c r="DD166" s="188"/>
      <c r="DE166" s="188"/>
      <c r="DF166" s="188"/>
      <c r="DG166" s="188"/>
      <c r="DH166" s="188"/>
      <c r="DI166" s="188"/>
      <c r="DJ166" s="215"/>
      <c r="DK166" s="188"/>
      <c r="DL166" s="188"/>
      <c r="DM166" s="188"/>
      <c r="DN166" s="188"/>
      <c r="DO166" s="188"/>
      <c r="DP166" s="188"/>
      <c r="DQ166" s="188"/>
      <c r="DR166" s="188"/>
      <c r="DS166" s="188"/>
      <c r="DT166" s="188"/>
      <c r="DU166" s="188"/>
      <c r="DV166" s="188"/>
      <c r="DW166" s="188"/>
      <c r="DX166" s="188"/>
      <c r="DY166" s="188"/>
      <c r="DZ166" s="188"/>
      <c r="EA166" s="188"/>
      <c r="EB166" s="188"/>
      <c r="EC166" s="188"/>
      <c r="ED166" s="188"/>
      <c r="EE166" s="188"/>
      <c r="EF166" s="188"/>
      <c r="EG166" s="188"/>
      <c r="EH166" s="188"/>
      <c r="EI166" s="188"/>
      <c r="EJ166" s="188"/>
      <c r="EK166" s="188"/>
      <c r="EL166" s="188"/>
      <c r="EM166" s="188"/>
      <c r="EN166" s="188"/>
      <c r="EO166" s="188"/>
      <c r="EP166" s="188"/>
      <c r="EQ166" s="188"/>
      <c r="ER166" s="188"/>
      <c r="ES166" s="188"/>
      <c r="ET166" s="187"/>
      <c r="EU166" s="187"/>
      <c r="EV166" s="187"/>
      <c r="EW166" s="187"/>
      <c r="EX166" s="187"/>
      <c r="EY166" s="187"/>
      <c r="EZ166" s="187"/>
      <c r="FA166" s="187"/>
      <c r="FB166" s="187"/>
      <c r="FC166" s="187"/>
      <c r="FD166" s="187"/>
      <c r="FE166" s="187"/>
      <c r="FF166" s="187"/>
    </row>
    <row r="167" spans="2:162" s="1" customFormat="1" ht="30" customHeight="1" x14ac:dyDescent="0.25">
      <c r="B167" s="277">
        <v>167</v>
      </c>
      <c r="C167" s="278"/>
      <c r="D167" s="279"/>
      <c r="E167" s="279" t="s">
        <v>48</v>
      </c>
      <c r="F167" s="299"/>
      <c r="G167" s="287"/>
      <c r="H167" s="241" t="s">
        <v>214</v>
      </c>
      <c r="I167" s="280" t="s">
        <v>62</v>
      </c>
      <c r="J167" s="281" t="s">
        <v>328</v>
      </c>
      <c r="K167" s="280" t="s">
        <v>220</v>
      </c>
      <c r="L167" s="283">
        <v>5</v>
      </c>
      <c r="M167" s="283">
        <v>5</v>
      </c>
      <c r="N167" s="283">
        <v>5</v>
      </c>
      <c r="O167" s="284" t="s">
        <v>276</v>
      </c>
      <c r="P167" s="284" t="s">
        <v>276</v>
      </c>
      <c r="Q167" s="284" t="s">
        <v>276</v>
      </c>
      <c r="R167" s="283"/>
      <c r="S167" s="284" t="s">
        <v>276</v>
      </c>
      <c r="T167" s="283"/>
      <c r="U167" s="283"/>
      <c r="V167" s="283"/>
      <c r="W167" s="283"/>
      <c r="X167" s="283"/>
      <c r="Y167" s="283"/>
      <c r="Z167" s="284" t="s">
        <v>276</v>
      </c>
      <c r="AA167" s="283"/>
      <c r="AB167" s="283"/>
      <c r="AC167" s="283"/>
      <c r="AD167" s="283"/>
      <c r="AE167" s="283"/>
      <c r="AF167" s="283"/>
      <c r="AG167" s="283"/>
      <c r="AH167" s="283"/>
      <c r="AI167" s="284" t="s">
        <v>276</v>
      </c>
      <c r="AJ167" s="284" t="s">
        <v>276</v>
      </c>
      <c r="AK167" s="284" t="s">
        <v>276</v>
      </c>
      <c r="AL167" s="283"/>
      <c r="AM167" s="284" t="s">
        <v>276</v>
      </c>
      <c r="AN167" s="188"/>
      <c r="AO167" s="213"/>
      <c r="AP167" s="188"/>
      <c r="AQ167" s="214"/>
      <c r="AR167" s="214"/>
      <c r="AS167" s="188"/>
      <c r="AT167" s="188"/>
      <c r="AU167" s="188"/>
      <c r="AV167" s="188"/>
      <c r="AW167" s="188"/>
      <c r="AX167" s="188"/>
      <c r="AY167" s="188"/>
      <c r="AZ167" s="188"/>
      <c r="BA167" s="188"/>
      <c r="BB167" s="188"/>
      <c r="BC167" s="188"/>
      <c r="BD167" s="188"/>
      <c r="BE167" s="188"/>
      <c r="BF167" s="188"/>
      <c r="BG167" s="188"/>
      <c r="BH167" s="188"/>
      <c r="BI167" s="188"/>
      <c r="BJ167" s="188"/>
      <c r="BK167" s="188"/>
      <c r="BL167" s="188"/>
      <c r="BM167" s="188"/>
      <c r="BN167" s="188"/>
      <c r="BO167" s="188"/>
      <c r="BP167" s="188"/>
      <c r="BQ167" s="188"/>
      <c r="BR167" s="188"/>
      <c r="BS167" s="188"/>
      <c r="BT167" s="188"/>
      <c r="BU167" s="188"/>
      <c r="BV167" s="188"/>
      <c r="BW167" s="188"/>
      <c r="BX167" s="188"/>
      <c r="BY167" s="188"/>
      <c r="BZ167" s="188"/>
      <c r="CA167" s="188"/>
      <c r="CB167" s="211"/>
      <c r="CC167" s="188"/>
      <c r="CD167" s="188"/>
      <c r="CE167" s="188"/>
      <c r="CF167" s="188"/>
      <c r="CG167" s="188"/>
      <c r="CH167" s="188"/>
      <c r="CI167" s="188"/>
      <c r="CJ167" s="188"/>
      <c r="CK167" s="188"/>
      <c r="CL167" s="188"/>
      <c r="CM167" s="188"/>
      <c r="CN167" s="188"/>
      <c r="CO167" s="188"/>
      <c r="CP167" s="188"/>
      <c r="CQ167" s="188"/>
      <c r="CR167" s="188"/>
      <c r="CS167" s="188"/>
      <c r="CT167" s="188"/>
      <c r="CU167" s="188"/>
      <c r="CV167" s="188"/>
      <c r="CW167" s="188"/>
      <c r="CX167" s="188"/>
      <c r="CY167" s="188"/>
      <c r="CZ167" s="188"/>
      <c r="DA167" s="188"/>
      <c r="DB167" s="188"/>
      <c r="DC167" s="188"/>
      <c r="DD167" s="188"/>
      <c r="DE167" s="188"/>
      <c r="DF167" s="188"/>
      <c r="DG167" s="188"/>
      <c r="DH167" s="188"/>
      <c r="DI167" s="188"/>
      <c r="DJ167" s="215"/>
      <c r="DK167" s="188"/>
      <c r="DL167" s="188"/>
      <c r="DM167" s="188"/>
      <c r="DN167" s="188"/>
      <c r="DO167" s="188"/>
      <c r="DP167" s="188"/>
      <c r="DQ167" s="188"/>
      <c r="DR167" s="188"/>
      <c r="DS167" s="188"/>
      <c r="DT167" s="188"/>
      <c r="DU167" s="188"/>
      <c r="DV167" s="188"/>
      <c r="DW167" s="188"/>
      <c r="DX167" s="188"/>
      <c r="DY167" s="188"/>
      <c r="DZ167" s="188"/>
      <c r="EA167" s="188"/>
      <c r="EB167" s="188"/>
      <c r="EC167" s="188"/>
      <c r="ED167" s="188"/>
      <c r="EE167" s="188"/>
      <c r="EF167" s="188"/>
      <c r="EG167" s="188"/>
      <c r="EH167" s="188"/>
      <c r="EI167" s="188"/>
      <c r="EJ167" s="188"/>
      <c r="EK167" s="188"/>
      <c r="EL167" s="188"/>
      <c r="EM167" s="188"/>
      <c r="EN167" s="188"/>
      <c r="EO167" s="188"/>
      <c r="EP167" s="188"/>
      <c r="EQ167" s="188"/>
      <c r="ER167" s="188"/>
      <c r="ES167" s="188"/>
      <c r="ET167" s="187"/>
      <c r="EU167" s="187"/>
      <c r="EV167" s="187"/>
      <c r="EW167" s="187"/>
      <c r="EX167" s="187"/>
      <c r="EY167" s="187"/>
      <c r="EZ167" s="187"/>
      <c r="FA167" s="187"/>
      <c r="FB167" s="187"/>
      <c r="FC167" s="187"/>
      <c r="FD167" s="187"/>
      <c r="FE167" s="187"/>
      <c r="FF167" s="187"/>
    </row>
    <row r="168" spans="2:162" s="1" customFormat="1" ht="30" customHeight="1" x14ac:dyDescent="0.25">
      <c r="B168" s="277">
        <v>168</v>
      </c>
      <c r="C168" s="278">
        <v>43565</v>
      </c>
      <c r="D168" s="279"/>
      <c r="E168" s="279" t="s">
        <v>49</v>
      </c>
      <c r="F168" s="299" t="s">
        <v>25</v>
      </c>
      <c r="G168" s="264" t="s">
        <v>140</v>
      </c>
      <c r="H168" s="241" t="s">
        <v>214</v>
      </c>
      <c r="I168" s="280" t="s">
        <v>72</v>
      </c>
      <c r="J168" s="281" t="s">
        <v>346</v>
      </c>
      <c r="K168" s="280" t="s">
        <v>220</v>
      </c>
      <c r="L168" s="283">
        <v>5</v>
      </c>
      <c r="M168" s="283">
        <v>4</v>
      </c>
      <c r="N168" s="283">
        <v>4</v>
      </c>
      <c r="O168" s="284">
        <v>5</v>
      </c>
      <c r="P168" s="284">
        <v>1</v>
      </c>
      <c r="Q168" s="284" t="s">
        <v>276</v>
      </c>
      <c r="R168" s="283">
        <v>4</v>
      </c>
      <c r="S168" s="284">
        <v>5</v>
      </c>
      <c r="T168" s="283">
        <v>5</v>
      </c>
      <c r="U168" s="283">
        <v>6</v>
      </c>
      <c r="V168" s="283">
        <v>5</v>
      </c>
      <c r="W168" s="283">
        <v>5</v>
      </c>
      <c r="X168" s="283">
        <v>4</v>
      </c>
      <c r="Y168" s="283">
        <v>4</v>
      </c>
      <c r="Z168" s="284">
        <v>5</v>
      </c>
      <c r="AA168" s="283">
        <v>4</v>
      </c>
      <c r="AB168" s="283">
        <v>6</v>
      </c>
      <c r="AC168" s="283">
        <v>4</v>
      </c>
      <c r="AD168" s="283">
        <v>4</v>
      </c>
      <c r="AE168" s="283">
        <v>3</v>
      </c>
      <c r="AF168" s="283">
        <v>4</v>
      </c>
      <c r="AG168" s="283">
        <v>5</v>
      </c>
      <c r="AH168" s="283">
        <v>5</v>
      </c>
      <c r="AI168" s="284">
        <v>5</v>
      </c>
      <c r="AJ168" s="284">
        <v>5</v>
      </c>
      <c r="AK168" s="284" t="s">
        <v>276</v>
      </c>
      <c r="AL168" s="283">
        <v>5</v>
      </c>
      <c r="AM168" s="284">
        <v>5</v>
      </c>
      <c r="AN168" s="188"/>
      <c r="AO168" s="213"/>
      <c r="AP168" s="188"/>
      <c r="AQ168" s="214"/>
      <c r="AR168" s="214"/>
      <c r="AS168" s="188"/>
      <c r="AT168" s="188"/>
      <c r="AU168" s="188"/>
      <c r="AV168" s="188"/>
      <c r="AW168" s="188"/>
      <c r="AX168" s="188"/>
      <c r="AY168" s="188"/>
      <c r="AZ168" s="188"/>
      <c r="BA168" s="188"/>
      <c r="BB168" s="188"/>
      <c r="BC168" s="188"/>
      <c r="BD168" s="188"/>
      <c r="BE168" s="188"/>
      <c r="BF168" s="188"/>
      <c r="BG168" s="188"/>
      <c r="BH168" s="188"/>
      <c r="BI168" s="188"/>
      <c r="BJ168" s="188"/>
      <c r="BK168" s="188"/>
      <c r="BL168" s="188"/>
      <c r="BM168" s="188"/>
      <c r="BN168" s="188"/>
      <c r="BO168" s="188"/>
      <c r="BP168" s="188"/>
      <c r="BQ168" s="188"/>
      <c r="BR168" s="188"/>
      <c r="BS168" s="188"/>
      <c r="BT168" s="188"/>
      <c r="BU168" s="188"/>
      <c r="BV168" s="188"/>
      <c r="BW168" s="188"/>
      <c r="BX168" s="188"/>
      <c r="BY168" s="188"/>
      <c r="BZ168" s="188"/>
      <c r="CA168" s="188"/>
      <c r="CB168" s="211"/>
      <c r="CC168" s="188"/>
      <c r="CD168" s="188"/>
      <c r="CE168" s="188"/>
      <c r="CF168" s="188"/>
      <c r="CG168" s="188"/>
      <c r="CH168" s="188"/>
      <c r="CI168" s="188"/>
      <c r="CJ168" s="188"/>
      <c r="CK168" s="188"/>
      <c r="CL168" s="188"/>
      <c r="CM168" s="188"/>
      <c r="CN168" s="188"/>
      <c r="CO168" s="188"/>
      <c r="CP168" s="188"/>
      <c r="CQ168" s="188"/>
      <c r="CR168" s="188"/>
      <c r="CS168" s="188"/>
      <c r="CT168" s="188"/>
      <c r="CU168" s="188"/>
      <c r="CV168" s="188"/>
      <c r="CW168" s="188"/>
      <c r="CX168" s="188"/>
      <c r="CY168" s="188"/>
      <c r="CZ168" s="188"/>
      <c r="DA168" s="188"/>
      <c r="DB168" s="188"/>
      <c r="DC168" s="188"/>
      <c r="DD168" s="188"/>
      <c r="DE168" s="188"/>
      <c r="DF168" s="188"/>
      <c r="DG168" s="188"/>
      <c r="DH168" s="188"/>
      <c r="DI168" s="188"/>
      <c r="DJ168" s="215"/>
      <c r="DK168" s="188"/>
      <c r="DL168" s="188"/>
      <c r="DM168" s="188"/>
      <c r="DN168" s="188"/>
      <c r="DO168" s="188"/>
      <c r="DP168" s="188"/>
      <c r="DQ168" s="188"/>
      <c r="DR168" s="188"/>
      <c r="DS168" s="188"/>
      <c r="DT168" s="188"/>
      <c r="DU168" s="188"/>
      <c r="DV168" s="188"/>
      <c r="DW168" s="188"/>
      <c r="DX168" s="188"/>
      <c r="DY168" s="188"/>
      <c r="DZ168" s="188"/>
      <c r="EA168" s="188"/>
      <c r="EB168" s="188"/>
      <c r="EC168" s="188"/>
      <c r="ED168" s="188"/>
      <c r="EE168" s="188"/>
      <c r="EF168" s="188"/>
      <c r="EG168" s="188"/>
      <c r="EH168" s="188"/>
      <c r="EI168" s="188"/>
      <c r="EJ168" s="188"/>
      <c r="EK168" s="188"/>
      <c r="EL168" s="188"/>
      <c r="EM168" s="188"/>
      <c r="EN168" s="188"/>
      <c r="EO168" s="188"/>
      <c r="EP168" s="188"/>
      <c r="EQ168" s="188"/>
      <c r="ER168" s="188"/>
      <c r="ES168" s="188"/>
      <c r="ET168" s="187"/>
      <c r="EU168" s="187"/>
      <c r="EV168" s="187"/>
      <c r="EW168" s="187"/>
      <c r="EX168" s="187"/>
      <c r="EY168" s="187"/>
      <c r="EZ168" s="187"/>
      <c r="FA168" s="187"/>
      <c r="FB168" s="187"/>
      <c r="FC168" s="187"/>
      <c r="FD168" s="187"/>
      <c r="FE168" s="187"/>
      <c r="FF168" s="187"/>
    </row>
    <row r="169" spans="2:162" s="1" customFormat="1" ht="30" customHeight="1" x14ac:dyDescent="0.25">
      <c r="B169" s="277">
        <v>169</v>
      </c>
      <c r="C169" s="278">
        <v>43565</v>
      </c>
      <c r="D169" s="279" t="s">
        <v>204</v>
      </c>
      <c r="E169" s="279" t="s">
        <v>48</v>
      </c>
      <c r="F169" s="299" t="s">
        <v>25</v>
      </c>
      <c r="G169" s="264" t="s">
        <v>140</v>
      </c>
      <c r="H169" s="241" t="s">
        <v>214</v>
      </c>
      <c r="I169" s="280" t="s">
        <v>221</v>
      </c>
      <c r="J169" s="281" t="s">
        <v>335</v>
      </c>
      <c r="K169" s="280" t="s">
        <v>219</v>
      </c>
      <c r="L169" s="283">
        <v>5</v>
      </c>
      <c r="M169" s="283">
        <v>5</v>
      </c>
      <c r="N169" s="283">
        <v>4</v>
      </c>
      <c r="O169" s="284">
        <v>5</v>
      </c>
      <c r="P169" s="284">
        <v>5</v>
      </c>
      <c r="Q169" s="284">
        <v>5</v>
      </c>
      <c r="R169" s="283">
        <v>5</v>
      </c>
      <c r="S169" s="284">
        <v>5</v>
      </c>
      <c r="T169" s="283">
        <v>5</v>
      </c>
      <c r="U169" s="283">
        <v>4</v>
      </c>
      <c r="V169" s="283">
        <v>4</v>
      </c>
      <c r="W169" s="283">
        <v>4</v>
      </c>
      <c r="X169" s="283">
        <v>5</v>
      </c>
      <c r="Y169" s="283">
        <v>5</v>
      </c>
      <c r="Z169" s="284">
        <v>5</v>
      </c>
      <c r="AA169" s="283">
        <v>5</v>
      </c>
      <c r="AB169" s="283">
        <v>5</v>
      </c>
      <c r="AC169" s="283">
        <v>4</v>
      </c>
      <c r="AD169" s="283">
        <v>5</v>
      </c>
      <c r="AE169" s="283">
        <v>5</v>
      </c>
      <c r="AF169" s="283">
        <v>3</v>
      </c>
      <c r="AG169" s="283">
        <v>4</v>
      </c>
      <c r="AH169" s="283">
        <v>4</v>
      </c>
      <c r="AI169" s="284">
        <v>1</v>
      </c>
      <c r="AJ169" s="284">
        <v>5</v>
      </c>
      <c r="AK169" s="284">
        <v>1</v>
      </c>
      <c r="AL169" s="283">
        <v>4</v>
      </c>
      <c r="AM169" s="284">
        <v>5</v>
      </c>
      <c r="AN169" s="188"/>
      <c r="AO169" s="213"/>
      <c r="AP169" s="188"/>
      <c r="AQ169" s="214"/>
      <c r="AR169" s="214"/>
      <c r="AS169" s="188"/>
      <c r="AT169" s="188"/>
      <c r="AU169" s="188"/>
      <c r="AV169" s="188"/>
      <c r="AW169" s="188"/>
      <c r="AX169" s="188"/>
      <c r="AY169" s="188"/>
      <c r="AZ169" s="188"/>
      <c r="BA169" s="188"/>
      <c r="BB169" s="188"/>
      <c r="BC169" s="188"/>
      <c r="BD169" s="188"/>
      <c r="BE169" s="188"/>
      <c r="BF169" s="188"/>
      <c r="BG169" s="188"/>
      <c r="BH169" s="188"/>
      <c r="BI169" s="188"/>
      <c r="BJ169" s="188"/>
      <c r="BK169" s="188"/>
      <c r="BL169" s="188"/>
      <c r="BM169" s="188"/>
      <c r="BN169" s="188"/>
      <c r="BO169" s="188"/>
      <c r="BP169" s="188"/>
      <c r="BQ169" s="188"/>
      <c r="BR169" s="188"/>
      <c r="BS169" s="188"/>
      <c r="BT169" s="188"/>
      <c r="BU169" s="188"/>
      <c r="BV169" s="188"/>
      <c r="BW169" s="188"/>
      <c r="BX169" s="188"/>
      <c r="BY169" s="188"/>
      <c r="BZ169" s="188"/>
      <c r="CA169" s="188"/>
      <c r="CB169" s="211"/>
      <c r="CC169" s="188"/>
      <c r="CD169" s="188"/>
      <c r="CE169" s="188"/>
      <c r="CF169" s="188"/>
      <c r="CG169" s="188"/>
      <c r="CH169" s="188"/>
      <c r="CI169" s="188"/>
      <c r="CJ169" s="188"/>
      <c r="CK169" s="188"/>
      <c r="CL169" s="188"/>
      <c r="CM169" s="188"/>
      <c r="CN169" s="188"/>
      <c r="CO169" s="188"/>
      <c r="CP169" s="188"/>
      <c r="CQ169" s="188"/>
      <c r="CR169" s="188"/>
      <c r="CS169" s="188"/>
      <c r="CT169" s="188"/>
      <c r="CU169" s="188"/>
      <c r="CV169" s="188"/>
      <c r="CW169" s="188"/>
      <c r="CX169" s="188"/>
      <c r="CY169" s="188"/>
      <c r="CZ169" s="188"/>
      <c r="DA169" s="188"/>
      <c r="DB169" s="188"/>
      <c r="DC169" s="188"/>
      <c r="DD169" s="188"/>
      <c r="DE169" s="188"/>
      <c r="DF169" s="188"/>
      <c r="DG169" s="188"/>
      <c r="DH169" s="188"/>
      <c r="DI169" s="188"/>
      <c r="DJ169" s="215"/>
      <c r="DK169" s="188"/>
      <c r="DL169" s="188"/>
      <c r="DM169" s="188"/>
      <c r="DN169" s="188"/>
      <c r="DO169" s="188"/>
      <c r="DP169" s="188"/>
      <c r="DQ169" s="188"/>
      <c r="DR169" s="188"/>
      <c r="DS169" s="188"/>
      <c r="DT169" s="188"/>
      <c r="DU169" s="188"/>
      <c r="DV169" s="188"/>
      <c r="DW169" s="188"/>
      <c r="DX169" s="188"/>
      <c r="DY169" s="188"/>
      <c r="DZ169" s="188"/>
      <c r="EA169" s="188"/>
      <c r="EB169" s="188"/>
      <c r="EC169" s="188"/>
      <c r="ED169" s="188"/>
      <c r="EE169" s="188"/>
      <c r="EF169" s="188"/>
      <c r="EG169" s="188"/>
      <c r="EH169" s="188"/>
      <c r="EI169" s="188"/>
      <c r="EJ169" s="188"/>
      <c r="EK169" s="188"/>
      <c r="EL169" s="188"/>
      <c r="EM169" s="188"/>
      <c r="EN169" s="188"/>
      <c r="EO169" s="188"/>
      <c r="EP169" s="188"/>
      <c r="EQ169" s="188"/>
      <c r="ER169" s="188"/>
      <c r="ES169" s="188"/>
      <c r="ET169" s="187"/>
      <c r="EU169" s="187"/>
      <c r="EV169" s="187"/>
      <c r="EW169" s="187"/>
      <c r="EX169" s="187"/>
      <c r="EY169" s="187"/>
      <c r="EZ169" s="187"/>
      <c r="FA169" s="187"/>
      <c r="FB169" s="187"/>
      <c r="FC169" s="187"/>
      <c r="FD169" s="187"/>
      <c r="FE169" s="187"/>
      <c r="FF169" s="187"/>
    </row>
    <row r="170" spans="2:162" s="1" customFormat="1" ht="30" customHeight="1" x14ac:dyDescent="0.25">
      <c r="B170" s="277">
        <v>170</v>
      </c>
      <c r="C170" s="278">
        <v>43565</v>
      </c>
      <c r="D170" s="279" t="s">
        <v>204</v>
      </c>
      <c r="E170" s="279" t="s">
        <v>48</v>
      </c>
      <c r="F170" s="299" t="s">
        <v>25</v>
      </c>
      <c r="G170" s="264" t="s">
        <v>140</v>
      </c>
      <c r="H170" s="241" t="s">
        <v>213</v>
      </c>
      <c r="I170" s="280" t="s">
        <v>72</v>
      </c>
      <c r="J170" s="281" t="s">
        <v>346</v>
      </c>
      <c r="K170" s="280" t="s">
        <v>220</v>
      </c>
      <c r="L170" s="283">
        <v>3</v>
      </c>
      <c r="M170" s="283">
        <v>3</v>
      </c>
      <c r="N170" s="283">
        <v>3</v>
      </c>
      <c r="O170" s="284" t="s">
        <v>276</v>
      </c>
      <c r="P170" s="284">
        <v>1</v>
      </c>
      <c r="Q170" s="284">
        <v>1</v>
      </c>
      <c r="R170" s="283">
        <v>3</v>
      </c>
      <c r="S170" s="284" t="s">
        <v>276</v>
      </c>
      <c r="T170" s="283">
        <v>3</v>
      </c>
      <c r="U170" s="283">
        <v>3</v>
      </c>
      <c r="V170" s="283">
        <v>3</v>
      </c>
      <c r="W170" s="283">
        <v>4</v>
      </c>
      <c r="X170" s="283">
        <v>5</v>
      </c>
      <c r="Y170" s="283">
        <v>5</v>
      </c>
      <c r="Z170" s="284">
        <v>5</v>
      </c>
      <c r="AA170" s="283">
        <v>4</v>
      </c>
      <c r="AB170" s="283">
        <v>2</v>
      </c>
      <c r="AC170" s="283">
        <v>2</v>
      </c>
      <c r="AD170" s="283">
        <v>4</v>
      </c>
      <c r="AE170" s="283">
        <v>4</v>
      </c>
      <c r="AF170" s="283">
        <v>5</v>
      </c>
      <c r="AG170" s="283">
        <v>5</v>
      </c>
      <c r="AH170" s="283">
        <v>4</v>
      </c>
      <c r="AI170" s="284" t="s">
        <v>276</v>
      </c>
      <c r="AJ170" s="284" t="s">
        <v>276</v>
      </c>
      <c r="AK170" s="284" t="s">
        <v>276</v>
      </c>
      <c r="AL170" s="283">
        <v>4</v>
      </c>
      <c r="AM170" s="284">
        <v>5</v>
      </c>
      <c r="AN170" s="188"/>
      <c r="AO170" s="213"/>
      <c r="AP170" s="188"/>
      <c r="AQ170" s="214"/>
      <c r="AR170" s="214"/>
      <c r="AS170" s="188"/>
      <c r="AT170" s="188"/>
      <c r="AU170" s="188"/>
      <c r="AV170" s="188"/>
      <c r="AW170" s="188"/>
      <c r="AX170" s="188"/>
      <c r="AY170" s="188"/>
      <c r="AZ170" s="188"/>
      <c r="BA170" s="188"/>
      <c r="BB170" s="188"/>
      <c r="BC170" s="188"/>
      <c r="BD170" s="188"/>
      <c r="BE170" s="188"/>
      <c r="BF170" s="188"/>
      <c r="BG170" s="188"/>
      <c r="BH170" s="188"/>
      <c r="BI170" s="188"/>
      <c r="BJ170" s="188"/>
      <c r="BK170" s="188"/>
      <c r="BL170" s="188"/>
      <c r="BM170" s="188"/>
      <c r="BN170" s="188"/>
      <c r="BO170" s="188"/>
      <c r="BP170" s="188"/>
      <c r="BQ170" s="188"/>
      <c r="BR170" s="188"/>
      <c r="BS170" s="188"/>
      <c r="BT170" s="188"/>
      <c r="BU170" s="188"/>
      <c r="BV170" s="188"/>
      <c r="BW170" s="188"/>
      <c r="BX170" s="188"/>
      <c r="BY170" s="188"/>
      <c r="BZ170" s="188"/>
      <c r="CA170" s="188"/>
      <c r="CB170" s="211"/>
      <c r="CC170" s="188"/>
      <c r="CD170" s="188"/>
      <c r="CE170" s="188"/>
      <c r="CF170" s="188"/>
      <c r="CG170" s="188"/>
      <c r="CH170" s="188"/>
      <c r="CI170" s="188"/>
      <c r="CJ170" s="188"/>
      <c r="CK170" s="188"/>
      <c r="CL170" s="188"/>
      <c r="CM170" s="188"/>
      <c r="CN170" s="188"/>
      <c r="CO170" s="188"/>
      <c r="CP170" s="188"/>
      <c r="CQ170" s="188"/>
      <c r="CR170" s="188"/>
      <c r="CS170" s="188"/>
      <c r="CT170" s="188"/>
      <c r="CU170" s="188"/>
      <c r="CV170" s="188"/>
      <c r="CW170" s="188"/>
      <c r="CX170" s="188"/>
      <c r="CY170" s="188"/>
      <c r="CZ170" s="188"/>
      <c r="DA170" s="188"/>
      <c r="DB170" s="188"/>
      <c r="DC170" s="188"/>
      <c r="DD170" s="188"/>
      <c r="DE170" s="188"/>
      <c r="DF170" s="188"/>
      <c r="DG170" s="188"/>
      <c r="DH170" s="188"/>
      <c r="DI170" s="188"/>
      <c r="DJ170" s="215"/>
      <c r="DK170" s="188"/>
      <c r="DL170" s="188"/>
      <c r="DM170" s="188"/>
      <c r="DN170" s="188"/>
      <c r="DO170" s="188"/>
      <c r="DP170" s="188"/>
      <c r="DQ170" s="188"/>
      <c r="DR170" s="188"/>
      <c r="DS170" s="188"/>
      <c r="DT170" s="188"/>
      <c r="DU170" s="188"/>
      <c r="DV170" s="188"/>
      <c r="DW170" s="188"/>
      <c r="DX170" s="188"/>
      <c r="DY170" s="188"/>
      <c r="DZ170" s="188"/>
      <c r="EA170" s="188"/>
      <c r="EB170" s="188"/>
      <c r="EC170" s="188"/>
      <c r="ED170" s="188"/>
      <c r="EE170" s="188"/>
      <c r="EF170" s="188"/>
      <c r="EG170" s="188"/>
      <c r="EH170" s="188"/>
      <c r="EI170" s="188"/>
      <c r="EJ170" s="188"/>
      <c r="EK170" s="188"/>
      <c r="EL170" s="188"/>
      <c r="EM170" s="188"/>
      <c r="EN170" s="188"/>
      <c r="EO170" s="188"/>
      <c r="EP170" s="188"/>
      <c r="EQ170" s="188"/>
      <c r="ER170" s="188"/>
      <c r="ES170" s="188"/>
      <c r="ET170" s="187"/>
      <c r="EU170" s="187"/>
      <c r="EV170" s="187"/>
      <c r="EW170" s="187"/>
      <c r="EX170" s="187"/>
      <c r="EY170" s="187"/>
      <c r="EZ170" s="187"/>
      <c r="FA170" s="187"/>
      <c r="FB170" s="187"/>
      <c r="FC170" s="187"/>
      <c r="FD170" s="187"/>
      <c r="FE170" s="187"/>
      <c r="FF170" s="187"/>
    </row>
    <row r="171" spans="2:162" s="1" customFormat="1" ht="30" customHeight="1" x14ac:dyDescent="0.25">
      <c r="B171" s="277">
        <v>171</v>
      </c>
      <c r="C171" s="278">
        <v>43565</v>
      </c>
      <c r="D171" s="279" t="s">
        <v>206</v>
      </c>
      <c r="E171" s="279" t="s">
        <v>48</v>
      </c>
      <c r="F171" s="299" t="s">
        <v>294</v>
      </c>
      <c r="G171" s="287" t="s">
        <v>45</v>
      </c>
      <c r="H171" s="241" t="s">
        <v>213</v>
      </c>
      <c r="I171" s="280" t="e">
        <v>#N/A</v>
      </c>
      <c r="J171" s="281" t="e">
        <v>#N/A</v>
      </c>
      <c r="K171" s="280" t="s">
        <v>220</v>
      </c>
      <c r="L171" s="283">
        <v>3</v>
      </c>
      <c r="M171" s="283">
        <v>3</v>
      </c>
      <c r="N171" s="283">
        <v>3</v>
      </c>
      <c r="O171" s="284">
        <v>1</v>
      </c>
      <c r="P171" s="284">
        <v>1</v>
      </c>
      <c r="Q171" s="284">
        <v>5</v>
      </c>
      <c r="R171" s="283">
        <v>1</v>
      </c>
      <c r="S171" s="284">
        <v>1</v>
      </c>
      <c r="T171" s="283">
        <v>1</v>
      </c>
      <c r="U171" s="283">
        <v>3</v>
      </c>
      <c r="V171" s="283">
        <v>4</v>
      </c>
      <c r="W171" s="283">
        <v>5</v>
      </c>
      <c r="X171" s="283">
        <v>5</v>
      </c>
      <c r="Y171" s="283">
        <v>5</v>
      </c>
      <c r="Z171" s="284">
        <v>1</v>
      </c>
      <c r="AA171" s="283">
        <v>1</v>
      </c>
      <c r="AB171" s="283">
        <v>1</v>
      </c>
      <c r="AC171" s="283">
        <v>3</v>
      </c>
      <c r="AD171" s="283">
        <v>6</v>
      </c>
      <c r="AE171" s="283">
        <v>6</v>
      </c>
      <c r="AF171" s="283">
        <v>5</v>
      </c>
      <c r="AG171" s="283">
        <v>6</v>
      </c>
      <c r="AH171" s="283">
        <v>3</v>
      </c>
      <c r="AI171" s="284">
        <v>5</v>
      </c>
      <c r="AJ171" s="284" t="s">
        <v>276</v>
      </c>
      <c r="AK171" s="284">
        <v>5</v>
      </c>
      <c r="AL171" s="283">
        <v>3</v>
      </c>
      <c r="AM171" s="284" t="s">
        <v>276</v>
      </c>
      <c r="AN171" s="188"/>
      <c r="AO171" s="213"/>
      <c r="AP171" s="188"/>
      <c r="AQ171" s="214"/>
      <c r="AR171" s="214"/>
      <c r="AS171" s="188"/>
      <c r="AT171" s="188"/>
      <c r="AU171" s="188"/>
      <c r="AV171" s="188"/>
      <c r="AW171" s="188"/>
      <c r="AX171" s="188"/>
      <c r="AY171" s="188"/>
      <c r="AZ171" s="188"/>
      <c r="BA171" s="188"/>
      <c r="BB171" s="188"/>
      <c r="BC171" s="188"/>
      <c r="BD171" s="188"/>
      <c r="BE171" s="188"/>
      <c r="BF171" s="188"/>
      <c r="BG171" s="188"/>
      <c r="BH171" s="188"/>
      <c r="BI171" s="188"/>
      <c r="BJ171" s="188"/>
      <c r="BK171" s="188"/>
      <c r="BL171" s="188"/>
      <c r="BM171" s="188"/>
      <c r="BN171" s="188"/>
      <c r="BO171" s="188"/>
      <c r="BP171" s="188"/>
      <c r="BQ171" s="188"/>
      <c r="BR171" s="188"/>
      <c r="BS171" s="188"/>
      <c r="BT171" s="188"/>
      <c r="BU171" s="188"/>
      <c r="BV171" s="188"/>
      <c r="BW171" s="188"/>
      <c r="BX171" s="188"/>
      <c r="BY171" s="188"/>
      <c r="BZ171" s="188"/>
      <c r="CA171" s="188"/>
      <c r="CB171" s="211"/>
      <c r="CC171" s="188"/>
      <c r="CD171" s="188"/>
      <c r="CE171" s="188"/>
      <c r="CF171" s="188"/>
      <c r="CG171" s="188"/>
      <c r="CH171" s="188"/>
      <c r="CI171" s="188"/>
      <c r="CJ171" s="188"/>
      <c r="CK171" s="188"/>
      <c r="CL171" s="188"/>
      <c r="CM171" s="188"/>
      <c r="CN171" s="188"/>
      <c r="CO171" s="188"/>
      <c r="CP171" s="188"/>
      <c r="CQ171" s="188"/>
      <c r="CR171" s="188"/>
      <c r="CS171" s="188"/>
      <c r="CT171" s="188"/>
      <c r="CU171" s="188"/>
      <c r="CV171" s="188"/>
      <c r="CW171" s="188"/>
      <c r="CX171" s="188"/>
      <c r="CY171" s="188"/>
      <c r="CZ171" s="188"/>
      <c r="DA171" s="188"/>
      <c r="DB171" s="188"/>
      <c r="DC171" s="188"/>
      <c r="DD171" s="188"/>
      <c r="DE171" s="188"/>
      <c r="DF171" s="188"/>
      <c r="DG171" s="188"/>
      <c r="DH171" s="188"/>
      <c r="DI171" s="188"/>
      <c r="DJ171" s="215"/>
      <c r="DK171" s="188"/>
      <c r="DL171" s="188"/>
      <c r="DM171" s="188"/>
      <c r="DN171" s="188"/>
      <c r="DO171" s="188"/>
      <c r="DP171" s="188"/>
      <c r="DQ171" s="188"/>
      <c r="DR171" s="188"/>
      <c r="DS171" s="188"/>
      <c r="DT171" s="188"/>
      <c r="DU171" s="188"/>
      <c r="DV171" s="188"/>
      <c r="DW171" s="188"/>
      <c r="DX171" s="188"/>
      <c r="DY171" s="188"/>
      <c r="DZ171" s="188"/>
      <c r="EA171" s="188"/>
      <c r="EB171" s="188"/>
      <c r="EC171" s="188"/>
      <c r="ED171" s="188"/>
      <c r="EE171" s="188"/>
      <c r="EF171" s="188"/>
      <c r="EG171" s="188"/>
      <c r="EH171" s="188"/>
      <c r="EI171" s="188"/>
      <c r="EJ171" s="188"/>
      <c r="EK171" s="188"/>
      <c r="EL171" s="188"/>
      <c r="EM171" s="188"/>
      <c r="EN171" s="188"/>
      <c r="EO171" s="188"/>
      <c r="EP171" s="188"/>
      <c r="EQ171" s="188"/>
      <c r="ER171" s="188"/>
      <c r="ES171" s="188"/>
      <c r="ET171" s="187"/>
      <c r="EU171" s="187"/>
      <c r="EV171" s="187"/>
      <c r="EW171" s="187"/>
      <c r="EX171" s="187"/>
      <c r="EY171" s="187"/>
      <c r="EZ171" s="187"/>
      <c r="FA171" s="187"/>
      <c r="FB171" s="187"/>
      <c r="FC171" s="187"/>
      <c r="FD171" s="187"/>
      <c r="FE171" s="187"/>
      <c r="FF171" s="187"/>
    </row>
    <row r="172" spans="2:162" s="1" customFormat="1" ht="30" customHeight="1" x14ac:dyDescent="0.25">
      <c r="B172" s="277">
        <v>172</v>
      </c>
      <c r="C172" s="278">
        <v>43566</v>
      </c>
      <c r="D172" s="279" t="s">
        <v>204</v>
      </c>
      <c r="E172" s="279" t="s">
        <v>48</v>
      </c>
      <c r="F172" s="299" t="s">
        <v>25</v>
      </c>
      <c r="G172" s="264" t="s">
        <v>140</v>
      </c>
      <c r="H172" s="241" t="s">
        <v>213</v>
      </c>
      <c r="I172" s="280" t="s">
        <v>57</v>
      </c>
      <c r="J172" s="281" t="s">
        <v>83</v>
      </c>
      <c r="K172" s="280" t="s">
        <v>219</v>
      </c>
      <c r="L172" s="283">
        <v>3</v>
      </c>
      <c r="M172" s="283">
        <v>3</v>
      </c>
      <c r="N172" s="283">
        <v>3</v>
      </c>
      <c r="O172" s="284">
        <v>5</v>
      </c>
      <c r="P172" s="284">
        <v>5</v>
      </c>
      <c r="Q172" s="284">
        <v>1</v>
      </c>
      <c r="R172" s="283">
        <v>3</v>
      </c>
      <c r="S172" s="284" t="s">
        <v>276</v>
      </c>
      <c r="T172" s="283">
        <v>2</v>
      </c>
      <c r="U172" s="283">
        <v>2</v>
      </c>
      <c r="V172" s="283">
        <v>3</v>
      </c>
      <c r="W172" s="283">
        <v>3</v>
      </c>
      <c r="X172" s="283">
        <v>2</v>
      </c>
      <c r="Y172" s="283">
        <v>2</v>
      </c>
      <c r="Z172" s="284" t="s">
        <v>276</v>
      </c>
      <c r="AA172" s="283">
        <v>3</v>
      </c>
      <c r="AB172" s="283">
        <v>2</v>
      </c>
      <c r="AC172" s="283">
        <v>3</v>
      </c>
      <c r="AD172" s="283">
        <v>3</v>
      </c>
      <c r="AE172" s="283">
        <v>4</v>
      </c>
      <c r="AF172" s="283">
        <v>2</v>
      </c>
      <c r="AG172" s="283">
        <v>4</v>
      </c>
      <c r="AH172" s="283">
        <v>2</v>
      </c>
      <c r="AI172" s="284">
        <v>5</v>
      </c>
      <c r="AJ172" s="284">
        <v>5</v>
      </c>
      <c r="AK172" s="284" t="s">
        <v>276</v>
      </c>
      <c r="AL172" s="283">
        <v>3</v>
      </c>
      <c r="AM172" s="284" t="s">
        <v>276</v>
      </c>
      <c r="AN172" s="188"/>
      <c r="AO172" s="213"/>
      <c r="AP172" s="188"/>
      <c r="AQ172" s="214"/>
      <c r="AR172" s="214"/>
      <c r="AS172" s="188"/>
      <c r="AT172" s="188"/>
      <c r="AU172" s="188"/>
      <c r="AV172" s="188"/>
      <c r="AW172" s="188"/>
      <c r="AX172" s="188"/>
      <c r="AY172" s="188"/>
      <c r="AZ172" s="188"/>
      <c r="BA172" s="188"/>
      <c r="BB172" s="188"/>
      <c r="BC172" s="188"/>
      <c r="BD172" s="188"/>
      <c r="BE172" s="188"/>
      <c r="BF172" s="188"/>
      <c r="BG172" s="188"/>
      <c r="BH172" s="188"/>
      <c r="BI172" s="188"/>
      <c r="BJ172" s="188"/>
      <c r="BK172" s="188"/>
      <c r="BL172" s="188"/>
      <c r="BM172" s="188"/>
      <c r="BN172" s="188"/>
      <c r="BO172" s="188"/>
      <c r="BP172" s="188"/>
      <c r="BQ172" s="188"/>
      <c r="BR172" s="188"/>
      <c r="BS172" s="188"/>
      <c r="BT172" s="188"/>
      <c r="BU172" s="188"/>
      <c r="BV172" s="188"/>
      <c r="BW172" s="188"/>
      <c r="BX172" s="188"/>
      <c r="BY172" s="188"/>
      <c r="BZ172" s="188"/>
      <c r="CA172" s="188"/>
      <c r="CB172" s="211"/>
      <c r="CC172" s="188"/>
      <c r="CD172" s="188"/>
      <c r="CE172" s="188"/>
      <c r="CF172" s="188"/>
      <c r="CG172" s="188"/>
      <c r="CH172" s="188"/>
      <c r="CI172" s="188"/>
      <c r="CJ172" s="188"/>
      <c r="CK172" s="188"/>
      <c r="CL172" s="188"/>
      <c r="CM172" s="188"/>
      <c r="CN172" s="188"/>
      <c r="CO172" s="188"/>
      <c r="CP172" s="188"/>
      <c r="CQ172" s="188"/>
      <c r="CR172" s="188"/>
      <c r="CS172" s="188"/>
      <c r="CT172" s="188"/>
      <c r="CU172" s="188"/>
      <c r="CV172" s="188"/>
      <c r="CW172" s="188"/>
      <c r="CX172" s="188"/>
      <c r="CY172" s="188"/>
      <c r="CZ172" s="188"/>
      <c r="DA172" s="188"/>
      <c r="DB172" s="188"/>
      <c r="DC172" s="188"/>
      <c r="DD172" s="188"/>
      <c r="DE172" s="188"/>
      <c r="DF172" s="188"/>
      <c r="DG172" s="188"/>
      <c r="DH172" s="188"/>
      <c r="DI172" s="188"/>
      <c r="DJ172" s="215"/>
      <c r="DK172" s="188"/>
      <c r="DL172" s="188"/>
      <c r="DM172" s="188"/>
      <c r="DN172" s="188"/>
      <c r="DO172" s="188"/>
      <c r="DP172" s="188"/>
      <c r="DQ172" s="188"/>
      <c r="DR172" s="188"/>
      <c r="DS172" s="188"/>
      <c r="DT172" s="188"/>
      <c r="DU172" s="188"/>
      <c r="DV172" s="188"/>
      <c r="DW172" s="188"/>
      <c r="DX172" s="188"/>
      <c r="DY172" s="188"/>
      <c r="DZ172" s="188"/>
      <c r="EA172" s="188"/>
      <c r="EB172" s="188"/>
      <c r="EC172" s="188"/>
      <c r="ED172" s="188"/>
      <c r="EE172" s="188"/>
      <c r="EF172" s="188"/>
      <c r="EG172" s="188"/>
      <c r="EH172" s="188"/>
      <c r="EI172" s="188"/>
      <c r="EJ172" s="188"/>
      <c r="EK172" s="188"/>
      <c r="EL172" s="188"/>
      <c r="EM172" s="188"/>
      <c r="EN172" s="188"/>
      <c r="EO172" s="188"/>
      <c r="EP172" s="188"/>
      <c r="EQ172" s="188"/>
      <c r="ER172" s="188"/>
      <c r="ES172" s="188"/>
      <c r="ET172" s="187"/>
      <c r="EU172" s="187"/>
      <c r="EV172" s="187"/>
      <c r="EW172" s="187"/>
      <c r="EX172" s="187"/>
      <c r="EY172" s="187"/>
      <c r="EZ172" s="187"/>
      <c r="FA172" s="187"/>
      <c r="FB172" s="187"/>
      <c r="FC172" s="187"/>
      <c r="FD172" s="187"/>
      <c r="FE172" s="187"/>
      <c r="FF172" s="187"/>
    </row>
    <row r="173" spans="2:162" s="1" customFormat="1" ht="30" customHeight="1" x14ac:dyDescent="0.25">
      <c r="B173" s="289">
        <v>173</v>
      </c>
      <c r="C173" s="290">
        <v>43566</v>
      </c>
      <c r="D173" s="291" t="s">
        <v>317</v>
      </c>
      <c r="E173" s="291" t="s">
        <v>49</v>
      </c>
      <c r="F173" s="300" t="s">
        <v>311</v>
      </c>
      <c r="G173" s="293" t="s">
        <v>135</v>
      </c>
      <c r="H173" s="292" t="s">
        <v>214</v>
      </c>
      <c r="I173" s="294" t="s">
        <v>215</v>
      </c>
      <c r="J173" s="295" t="s">
        <v>344</v>
      </c>
      <c r="K173" s="294" t="s">
        <v>219</v>
      </c>
      <c r="L173" s="296">
        <v>3</v>
      </c>
      <c r="M173" s="296">
        <v>4</v>
      </c>
      <c r="N173" s="296">
        <v>4</v>
      </c>
      <c r="O173" s="297">
        <v>1</v>
      </c>
      <c r="P173" s="297">
        <v>1</v>
      </c>
      <c r="Q173" s="297">
        <v>1</v>
      </c>
      <c r="R173" s="296">
        <v>4</v>
      </c>
      <c r="S173" s="297">
        <v>1</v>
      </c>
      <c r="T173" s="296">
        <v>4</v>
      </c>
      <c r="U173" s="296">
        <v>4</v>
      </c>
      <c r="V173" s="296">
        <v>4</v>
      </c>
      <c r="W173" s="296">
        <v>5</v>
      </c>
      <c r="X173" s="296">
        <v>5</v>
      </c>
      <c r="Y173" s="296">
        <v>5</v>
      </c>
      <c r="Z173" s="297">
        <v>5</v>
      </c>
      <c r="AA173" s="296">
        <v>5</v>
      </c>
      <c r="AB173" s="296">
        <v>3</v>
      </c>
      <c r="AC173" s="296">
        <v>2</v>
      </c>
      <c r="AD173" s="296">
        <v>4</v>
      </c>
      <c r="AE173" s="296">
        <v>4</v>
      </c>
      <c r="AF173" s="296">
        <v>5</v>
      </c>
      <c r="AG173" s="296">
        <v>5</v>
      </c>
      <c r="AH173" s="296">
        <v>4</v>
      </c>
      <c r="AI173" s="297">
        <v>5</v>
      </c>
      <c r="AJ173" s="297">
        <v>5</v>
      </c>
      <c r="AK173" s="297">
        <v>5</v>
      </c>
      <c r="AL173" s="296">
        <v>4</v>
      </c>
      <c r="AM173" s="297">
        <v>5</v>
      </c>
      <c r="AN173" s="188"/>
      <c r="AO173" s="213"/>
      <c r="AP173" s="188"/>
      <c r="AQ173" s="214"/>
      <c r="AR173" s="214"/>
      <c r="AS173" s="188"/>
      <c r="AT173" s="188"/>
      <c r="AU173" s="188"/>
      <c r="AV173" s="188"/>
      <c r="AW173" s="188"/>
      <c r="AX173" s="188"/>
      <c r="AY173" s="188"/>
      <c r="AZ173" s="188"/>
      <c r="BA173" s="188"/>
      <c r="BB173" s="188"/>
      <c r="BC173" s="188"/>
      <c r="BD173" s="188"/>
      <c r="BE173" s="188"/>
      <c r="BF173" s="188"/>
      <c r="BG173" s="188"/>
      <c r="BH173" s="188"/>
      <c r="BI173" s="188"/>
      <c r="BJ173" s="188"/>
      <c r="BK173" s="188"/>
      <c r="BL173" s="188"/>
      <c r="BM173" s="188"/>
      <c r="BN173" s="188"/>
      <c r="BO173" s="188"/>
      <c r="BP173" s="188"/>
      <c r="BQ173" s="188"/>
      <c r="BR173" s="188"/>
      <c r="BS173" s="188"/>
      <c r="BT173" s="188"/>
      <c r="BU173" s="188"/>
      <c r="BV173" s="188"/>
      <c r="BW173" s="188"/>
      <c r="BX173" s="188"/>
      <c r="BY173" s="188"/>
      <c r="BZ173" s="188"/>
      <c r="CA173" s="188"/>
      <c r="CB173" s="211"/>
      <c r="CC173" s="188"/>
      <c r="CD173" s="188"/>
      <c r="CE173" s="188"/>
      <c r="CF173" s="188"/>
      <c r="CG173" s="188"/>
      <c r="CH173" s="188"/>
      <c r="CI173" s="188"/>
      <c r="CJ173" s="188"/>
      <c r="CK173" s="188"/>
      <c r="CL173" s="188"/>
      <c r="CM173" s="188"/>
      <c r="CN173" s="188"/>
      <c r="CO173" s="188"/>
      <c r="CP173" s="188"/>
      <c r="CQ173" s="188"/>
      <c r="CR173" s="188"/>
      <c r="CS173" s="188"/>
      <c r="CT173" s="188"/>
      <c r="CU173" s="188"/>
      <c r="CV173" s="188"/>
      <c r="CW173" s="188"/>
      <c r="CX173" s="188"/>
      <c r="CY173" s="188"/>
      <c r="CZ173" s="188"/>
      <c r="DA173" s="188"/>
      <c r="DB173" s="188"/>
      <c r="DC173" s="188"/>
      <c r="DD173" s="188"/>
      <c r="DE173" s="188"/>
      <c r="DF173" s="188"/>
      <c r="DG173" s="188"/>
      <c r="DH173" s="188"/>
      <c r="DI173" s="188"/>
      <c r="DJ173" s="215"/>
      <c r="DK173" s="188"/>
      <c r="DL173" s="188"/>
      <c r="DM173" s="188"/>
      <c r="DN173" s="188"/>
      <c r="DO173" s="188"/>
      <c r="DP173" s="188"/>
      <c r="DQ173" s="188"/>
      <c r="DR173" s="188"/>
      <c r="DS173" s="188"/>
      <c r="DT173" s="188"/>
      <c r="DU173" s="188"/>
      <c r="DV173" s="188"/>
      <c r="DW173" s="188"/>
      <c r="DX173" s="188"/>
      <c r="DY173" s="188"/>
      <c r="DZ173" s="188"/>
      <c r="EA173" s="188"/>
      <c r="EB173" s="188"/>
      <c r="EC173" s="188"/>
      <c r="ED173" s="188"/>
      <c r="EE173" s="188"/>
      <c r="EF173" s="188"/>
      <c r="EG173" s="188"/>
      <c r="EH173" s="188"/>
      <c r="EI173" s="188"/>
      <c r="EJ173" s="188"/>
      <c r="EK173" s="188"/>
      <c r="EL173" s="188"/>
      <c r="EM173" s="188"/>
      <c r="EN173" s="188"/>
      <c r="EO173" s="188"/>
      <c r="EP173" s="188"/>
      <c r="EQ173" s="188"/>
      <c r="ER173" s="188"/>
      <c r="ES173" s="188"/>
      <c r="ET173" s="187"/>
      <c r="EU173" s="187"/>
      <c r="EV173" s="187"/>
      <c r="EW173" s="187"/>
      <c r="EX173" s="187"/>
      <c r="EY173" s="187"/>
      <c r="EZ173" s="187"/>
      <c r="FA173" s="187"/>
      <c r="FB173" s="187"/>
      <c r="FC173" s="187"/>
      <c r="FD173" s="187"/>
      <c r="FE173" s="187"/>
      <c r="FF173" s="187"/>
    </row>
    <row r="174" spans="2:162" s="1" customFormat="1" x14ac:dyDescent="0.25">
      <c r="B174" s="49"/>
      <c r="C174" s="95"/>
      <c r="D174" s="95"/>
      <c r="E174" s="95"/>
      <c r="F174"/>
      <c r="G174" s="152"/>
      <c r="H174"/>
      <c r="I174" s="32"/>
      <c r="J174" s="170"/>
      <c r="K174"/>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49"/>
      <c r="AO174" s="97"/>
      <c r="AP174" s="49"/>
      <c r="AQ174" s="54"/>
      <c r="AR174" s="54"/>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51"/>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93"/>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50"/>
      <c r="EU174" s="50"/>
      <c r="EV174" s="50"/>
      <c r="EW174" s="50"/>
      <c r="EX174" s="50"/>
      <c r="EY174" s="50"/>
      <c r="EZ174" s="50"/>
      <c r="FA174" s="50"/>
      <c r="FB174" s="50"/>
      <c r="FC174" s="50"/>
      <c r="FD174" s="50"/>
      <c r="FE174" s="50"/>
      <c r="FF174" s="50"/>
    </row>
    <row r="175" spans="2:162" s="1" customFormat="1" x14ac:dyDescent="0.25">
      <c r="B175" s="49"/>
      <c r="C175" s="95"/>
      <c r="D175" s="95"/>
      <c r="E175" s="95"/>
      <c r="F175"/>
      <c r="G175" s="152"/>
      <c r="H175"/>
      <c r="I175" s="32"/>
      <c r="J175" s="170"/>
      <c r="K175"/>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49"/>
      <c r="AO175" s="97"/>
      <c r="AP175" s="49"/>
      <c r="AQ175" s="54"/>
      <c r="AR175" s="54"/>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51"/>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93"/>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50"/>
      <c r="EU175" s="50"/>
      <c r="EV175" s="50"/>
      <c r="EW175" s="50"/>
      <c r="EX175" s="50"/>
      <c r="EY175" s="50"/>
      <c r="EZ175" s="50"/>
      <c r="FA175" s="50"/>
      <c r="FB175" s="50"/>
      <c r="FC175" s="50"/>
      <c r="FD175" s="50"/>
      <c r="FE175" s="50"/>
      <c r="FF175" s="50"/>
    </row>
    <row r="176" spans="2:162" s="1" customFormat="1" x14ac:dyDescent="0.25">
      <c r="B176" s="49"/>
      <c r="C176" s="95"/>
      <c r="D176" s="95"/>
      <c r="E176" s="95"/>
      <c r="F176"/>
      <c r="G176" s="152"/>
      <c r="H176"/>
      <c r="I176" s="32"/>
      <c r="J176" s="170"/>
      <c r="K176"/>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49"/>
      <c r="AO176" s="97"/>
      <c r="AP176" s="49"/>
      <c r="AQ176" s="54"/>
      <c r="AR176" s="54"/>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51"/>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93"/>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50"/>
      <c r="EU176" s="50"/>
      <c r="EV176" s="50"/>
      <c r="EW176" s="50"/>
      <c r="EX176" s="50"/>
      <c r="EY176" s="50"/>
      <c r="EZ176" s="50"/>
      <c r="FA176" s="50"/>
      <c r="FB176" s="50"/>
      <c r="FC176" s="50"/>
      <c r="FD176" s="50"/>
      <c r="FE176" s="50"/>
      <c r="FF176" s="50"/>
    </row>
    <row r="177" spans="1:162" s="1" customFormat="1" x14ac:dyDescent="0.25">
      <c r="B177" s="49"/>
      <c r="C177" s="95"/>
      <c r="D177" s="95"/>
      <c r="E177" s="95"/>
      <c r="F177"/>
      <c r="G177" s="152"/>
      <c r="H177"/>
      <c r="I177" s="32"/>
      <c r="J177" s="170"/>
      <c r="K17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49"/>
      <c r="AO177" s="97"/>
      <c r="AP177" s="49"/>
      <c r="AQ177" s="54"/>
      <c r="AR177" s="54"/>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51"/>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93"/>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50"/>
      <c r="EU177" s="50"/>
      <c r="EV177" s="50"/>
      <c r="EW177" s="50"/>
      <c r="EX177" s="50"/>
      <c r="EY177" s="50"/>
      <c r="EZ177" s="50"/>
      <c r="FA177" s="50"/>
      <c r="FB177" s="50"/>
      <c r="FC177" s="50"/>
      <c r="FD177" s="50"/>
      <c r="FE177" s="50"/>
      <c r="FF177" s="50"/>
    </row>
    <row r="178" spans="1:162" s="1" customFormat="1" x14ac:dyDescent="0.25">
      <c r="B178" s="49"/>
      <c r="C178" s="95"/>
      <c r="D178" s="95"/>
      <c r="E178" s="95"/>
      <c r="F178"/>
      <c r="G178" s="152"/>
      <c r="H178"/>
      <c r="I178" s="32"/>
      <c r="J178" s="170"/>
      <c r="K178"/>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49"/>
      <c r="AO178" s="97"/>
      <c r="AP178" s="49"/>
      <c r="AQ178" s="54"/>
      <c r="AR178" s="54"/>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51"/>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93"/>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50"/>
      <c r="EU178" s="50"/>
      <c r="EV178" s="50"/>
      <c r="EW178" s="50"/>
      <c r="EX178" s="50"/>
      <c r="EY178" s="50"/>
      <c r="EZ178" s="50"/>
      <c r="FA178" s="50"/>
      <c r="FB178" s="50"/>
      <c r="FC178" s="50"/>
      <c r="FD178" s="50"/>
      <c r="FE178" s="50"/>
      <c r="FF178" s="50"/>
    </row>
    <row r="179" spans="1:162" s="1" customFormat="1" x14ac:dyDescent="0.25">
      <c r="B179" s="49"/>
      <c r="C179" s="95"/>
      <c r="D179" s="95"/>
      <c r="E179" s="95"/>
      <c r="F179"/>
      <c r="G179" s="152"/>
      <c r="H179"/>
      <c r="I179" s="32"/>
      <c r="J179" s="170"/>
      <c r="K179"/>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49"/>
      <c r="AO179" s="97"/>
      <c r="AP179" s="49"/>
      <c r="AQ179" s="54"/>
      <c r="AR179" s="54"/>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51"/>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93"/>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50"/>
      <c r="EU179" s="50"/>
      <c r="EV179" s="50"/>
      <c r="EW179" s="50"/>
      <c r="EX179" s="50"/>
      <c r="EY179" s="50"/>
      <c r="EZ179" s="50"/>
      <c r="FA179" s="50"/>
      <c r="FB179" s="50"/>
      <c r="FC179" s="50"/>
      <c r="FD179" s="50"/>
      <c r="FE179" s="50"/>
      <c r="FF179" s="50"/>
    </row>
    <row r="180" spans="1:162" s="1" customFormat="1" x14ac:dyDescent="0.25">
      <c r="B180" s="49"/>
      <c r="C180" s="95"/>
      <c r="D180" s="95"/>
      <c r="E180" s="95"/>
      <c r="F180"/>
      <c r="G180" s="152"/>
      <c r="H180"/>
      <c r="I180" s="32"/>
      <c r="J180" s="170"/>
      <c r="K180"/>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49"/>
      <c r="AO180" s="97"/>
      <c r="AP180" s="49"/>
      <c r="AQ180" s="54"/>
      <c r="AR180" s="54"/>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51"/>
      <c r="CC180" s="49"/>
      <c r="CD180" s="49"/>
      <c r="CE180" s="49"/>
      <c r="CF180" s="49"/>
      <c r="CG180" s="49"/>
      <c r="CH180" s="49"/>
      <c r="CI180" s="49"/>
      <c r="CJ180" s="49"/>
      <c r="CK180" s="49"/>
      <c r="CL180" s="49"/>
      <c r="CM180" s="49"/>
      <c r="CN180" s="49"/>
      <c r="CO180" s="49"/>
      <c r="CP180" s="49"/>
      <c r="CQ180" s="49"/>
      <c r="CR180" s="49"/>
      <c r="CS180" s="49"/>
      <c r="CT180" s="49"/>
      <c r="CU180" s="49"/>
      <c r="CV180" s="49"/>
      <c r="CW180" s="49"/>
      <c r="CX180" s="49"/>
      <c r="CY180" s="49"/>
      <c r="CZ180" s="49"/>
      <c r="DA180" s="49"/>
      <c r="DB180" s="49"/>
      <c r="DC180" s="49"/>
      <c r="DD180" s="49"/>
      <c r="DE180" s="49"/>
      <c r="DF180" s="49"/>
      <c r="DG180" s="49"/>
      <c r="DH180" s="49"/>
      <c r="DI180" s="49"/>
      <c r="DJ180" s="93"/>
      <c r="DK180" s="49"/>
      <c r="DL180" s="49"/>
      <c r="DM180" s="49"/>
      <c r="DN180" s="49"/>
      <c r="DO180" s="49"/>
      <c r="DP180" s="49"/>
      <c r="DQ180" s="49"/>
      <c r="DR180" s="49"/>
      <c r="DS180" s="49"/>
      <c r="DT180" s="49"/>
      <c r="DU180" s="49"/>
      <c r="DV180" s="49"/>
      <c r="DW180" s="49"/>
      <c r="DX180" s="49"/>
      <c r="DY180" s="49"/>
      <c r="DZ180" s="49"/>
      <c r="EA180" s="49"/>
      <c r="EB180" s="49"/>
      <c r="EC180" s="49"/>
      <c r="ED180" s="49"/>
      <c r="EE180" s="49"/>
      <c r="EF180" s="49"/>
      <c r="EG180" s="49"/>
      <c r="EH180" s="49"/>
      <c r="EI180" s="49"/>
      <c r="EJ180" s="49"/>
      <c r="EK180" s="49"/>
      <c r="EL180" s="49"/>
      <c r="EM180" s="49"/>
      <c r="EN180" s="49"/>
      <c r="EO180" s="49"/>
      <c r="EP180" s="49"/>
      <c r="EQ180" s="49"/>
      <c r="ER180" s="49"/>
      <c r="ES180" s="49"/>
      <c r="ET180" s="50"/>
      <c r="EU180" s="50"/>
      <c r="EV180" s="50"/>
      <c r="EW180" s="50"/>
      <c r="EX180" s="50"/>
      <c r="EY180" s="50"/>
      <c r="EZ180" s="50"/>
      <c r="FA180" s="50"/>
      <c r="FB180" s="50"/>
      <c r="FC180" s="50"/>
      <c r="FD180" s="50"/>
      <c r="FE180" s="50"/>
      <c r="FF180" s="50"/>
    </row>
    <row r="181" spans="1:162" s="1" customFormat="1" x14ac:dyDescent="0.25">
      <c r="B181" s="49"/>
      <c r="C181" s="95"/>
      <c r="D181" s="95"/>
      <c r="E181" s="95"/>
      <c r="F181"/>
      <c r="G181" s="152"/>
      <c r="H181"/>
      <c r="I181" s="32"/>
      <c r="J181" s="170"/>
      <c r="K181"/>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49"/>
      <c r="AO181" s="97"/>
      <c r="AP181" s="49"/>
      <c r="AQ181" s="54"/>
      <c r="AR181" s="54"/>
      <c r="AS181" s="49"/>
      <c r="AT181" s="49"/>
      <c r="AU181" s="49"/>
      <c r="AV181" s="49"/>
      <c r="AW181" s="49"/>
      <c r="AX181" s="49"/>
      <c r="AY181" s="49"/>
      <c r="AZ181" s="49"/>
      <c r="BA181" s="49"/>
      <c r="BB181" s="49"/>
      <c r="BC181" s="49"/>
      <c r="BD181" s="49"/>
      <c r="BE181" s="49"/>
      <c r="BF181" s="49"/>
      <c r="BG181" s="49"/>
      <c r="BH181" s="49"/>
      <c r="BI181" s="49"/>
      <c r="BJ181" s="49"/>
      <c r="BK181" s="49"/>
      <c r="BL181" s="49"/>
      <c r="BM181" s="49"/>
      <c r="BN181" s="49"/>
      <c r="BO181" s="49"/>
      <c r="BP181" s="49"/>
      <c r="BQ181" s="49"/>
      <c r="BR181" s="49"/>
      <c r="BS181" s="49"/>
      <c r="BT181" s="49"/>
      <c r="BU181" s="49"/>
      <c r="BV181" s="49"/>
      <c r="BW181" s="49"/>
      <c r="BX181" s="49"/>
      <c r="BY181" s="49"/>
      <c r="BZ181" s="49"/>
      <c r="CA181" s="49"/>
      <c r="CB181" s="51"/>
      <c r="CC181" s="49"/>
      <c r="CD181" s="49"/>
      <c r="CE181" s="49"/>
      <c r="CF181" s="49"/>
      <c r="CG181" s="49"/>
      <c r="CH181" s="49"/>
      <c r="CI181" s="49"/>
      <c r="CJ181" s="49"/>
      <c r="CK181" s="49"/>
      <c r="CL181" s="49"/>
      <c r="CM181" s="49"/>
      <c r="CN181" s="49"/>
      <c r="CO181" s="49"/>
      <c r="CP181" s="49"/>
      <c r="CQ181" s="49"/>
      <c r="CR181" s="49"/>
      <c r="CS181" s="49"/>
      <c r="CT181" s="49"/>
      <c r="CU181" s="49"/>
      <c r="CV181" s="49"/>
      <c r="CW181" s="49"/>
      <c r="CX181" s="49"/>
      <c r="CY181" s="49"/>
      <c r="CZ181" s="49"/>
      <c r="DA181" s="49"/>
      <c r="DB181" s="49"/>
      <c r="DC181" s="49"/>
      <c r="DD181" s="49"/>
      <c r="DE181" s="49"/>
      <c r="DF181" s="49"/>
      <c r="DG181" s="49"/>
      <c r="DH181" s="49"/>
      <c r="DI181" s="49"/>
      <c r="DJ181" s="93"/>
      <c r="DK181" s="49"/>
      <c r="DL181" s="49"/>
      <c r="DM181" s="49"/>
      <c r="DN181" s="49"/>
      <c r="DO181" s="49"/>
      <c r="DP181" s="49"/>
      <c r="DQ181" s="49"/>
      <c r="DR181" s="49"/>
      <c r="DS181" s="49"/>
      <c r="DT181" s="49"/>
      <c r="DU181" s="49"/>
      <c r="DV181" s="49"/>
      <c r="DW181" s="49"/>
      <c r="DX181" s="49"/>
      <c r="DY181" s="49"/>
      <c r="DZ181" s="49"/>
      <c r="EA181" s="49"/>
      <c r="EB181" s="49"/>
      <c r="EC181" s="49"/>
      <c r="ED181" s="49"/>
      <c r="EE181" s="49"/>
      <c r="EF181" s="49"/>
      <c r="EG181" s="49"/>
      <c r="EH181" s="49"/>
      <c r="EI181" s="49"/>
      <c r="EJ181" s="49"/>
      <c r="EK181" s="49"/>
      <c r="EL181" s="49"/>
      <c r="EM181" s="49"/>
      <c r="EN181" s="49"/>
      <c r="EO181" s="49"/>
      <c r="EP181" s="49"/>
      <c r="EQ181" s="49"/>
      <c r="ER181" s="49"/>
      <c r="ES181" s="49"/>
      <c r="ET181" s="50"/>
      <c r="EU181" s="50"/>
      <c r="EV181" s="50"/>
      <c r="EW181" s="50"/>
      <c r="EX181" s="50"/>
      <c r="EY181" s="50"/>
      <c r="EZ181" s="50"/>
      <c r="FA181" s="50"/>
      <c r="FB181" s="50"/>
      <c r="FC181" s="50"/>
      <c r="FD181" s="50"/>
      <c r="FE181" s="50"/>
      <c r="FF181" s="50"/>
    </row>
    <row r="182" spans="1:162" s="1" customFormat="1" x14ac:dyDescent="0.25">
      <c r="B182" s="49"/>
      <c r="C182" s="95"/>
      <c r="D182" s="95"/>
      <c r="E182" s="95"/>
      <c r="F182"/>
      <c r="G182" s="152"/>
      <c r="H182"/>
      <c r="I182" s="32"/>
      <c r="J182" s="170"/>
      <c r="K182"/>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49"/>
      <c r="AO182" s="97"/>
      <c r="AP182" s="49"/>
      <c r="AQ182" s="54"/>
      <c r="AR182" s="54"/>
      <c r="AS182" s="49"/>
      <c r="AT182" s="49"/>
      <c r="AU182" s="49"/>
      <c r="AV182" s="49"/>
      <c r="AW182" s="49"/>
      <c r="AX182" s="49"/>
      <c r="AY182" s="49"/>
      <c r="AZ182" s="49"/>
      <c r="BA182" s="49"/>
      <c r="BB182" s="49"/>
      <c r="BC182" s="49"/>
      <c r="BD182" s="49"/>
      <c r="BE182" s="49"/>
      <c r="BF182" s="49"/>
      <c r="BG182" s="49"/>
      <c r="BH182" s="49"/>
      <c r="BI182" s="49"/>
      <c r="BJ182" s="49"/>
      <c r="BK182" s="49"/>
      <c r="BL182" s="49"/>
      <c r="BM182" s="49"/>
      <c r="BN182" s="49"/>
      <c r="BO182" s="49"/>
      <c r="BP182" s="49"/>
      <c r="BQ182" s="49"/>
      <c r="BR182" s="49"/>
      <c r="BS182" s="49"/>
      <c r="BT182" s="49"/>
      <c r="BU182" s="49"/>
      <c r="BV182" s="49"/>
      <c r="BW182" s="49"/>
      <c r="BX182" s="49"/>
      <c r="BY182" s="49"/>
      <c r="BZ182" s="49"/>
      <c r="CA182" s="49"/>
      <c r="CB182" s="51"/>
      <c r="CC182" s="49"/>
      <c r="CD182" s="49"/>
      <c r="CE182" s="49"/>
      <c r="CF182" s="49"/>
      <c r="CG182" s="49"/>
      <c r="CH182" s="49"/>
      <c r="CI182" s="49"/>
      <c r="CJ182" s="49"/>
      <c r="CK182" s="49"/>
      <c r="CL182" s="49"/>
      <c r="CM182" s="49"/>
      <c r="CN182" s="49"/>
      <c r="CO182" s="49"/>
      <c r="CP182" s="49"/>
      <c r="CQ182" s="49"/>
      <c r="CR182" s="49"/>
      <c r="CS182" s="49"/>
      <c r="CT182" s="49"/>
      <c r="CU182" s="49"/>
      <c r="CV182" s="49"/>
      <c r="CW182" s="49"/>
      <c r="CX182" s="49"/>
      <c r="CY182" s="49"/>
      <c r="CZ182" s="49"/>
      <c r="DA182" s="49"/>
      <c r="DB182" s="49"/>
      <c r="DC182" s="49"/>
      <c r="DD182" s="49"/>
      <c r="DE182" s="49"/>
      <c r="DF182" s="49"/>
      <c r="DG182" s="49"/>
      <c r="DH182" s="49"/>
      <c r="DI182" s="49"/>
      <c r="DJ182" s="93"/>
      <c r="DK182" s="49"/>
      <c r="DL182" s="49"/>
      <c r="DM182" s="49"/>
      <c r="DN182" s="49"/>
      <c r="DO182" s="49"/>
      <c r="DP182" s="49"/>
      <c r="DQ182" s="49"/>
      <c r="DR182" s="49"/>
      <c r="DS182" s="49"/>
      <c r="DT182" s="49"/>
      <c r="DU182" s="49"/>
      <c r="DV182" s="49"/>
      <c r="DW182" s="49"/>
      <c r="DX182" s="49"/>
      <c r="DY182" s="49"/>
      <c r="DZ182" s="49"/>
      <c r="EA182" s="49"/>
      <c r="EB182" s="49"/>
      <c r="EC182" s="49"/>
      <c r="ED182" s="49"/>
      <c r="EE182" s="49"/>
      <c r="EF182" s="49"/>
      <c r="EG182" s="49"/>
      <c r="EH182" s="49"/>
      <c r="EI182" s="49"/>
      <c r="EJ182" s="49"/>
      <c r="EK182" s="49"/>
      <c r="EL182" s="49"/>
      <c r="EM182" s="49"/>
      <c r="EN182" s="49"/>
      <c r="EO182" s="49"/>
      <c r="EP182" s="49"/>
      <c r="EQ182" s="49"/>
      <c r="ER182" s="49"/>
      <c r="ES182" s="49"/>
      <c r="ET182" s="50"/>
      <c r="EU182" s="50"/>
      <c r="EV182" s="50"/>
      <c r="EW182" s="50"/>
      <c r="EX182" s="50"/>
      <c r="EY182" s="50"/>
      <c r="EZ182" s="50"/>
      <c r="FA182" s="50"/>
      <c r="FB182" s="50"/>
      <c r="FC182" s="50"/>
      <c r="FD182" s="50"/>
      <c r="FE182" s="50"/>
      <c r="FF182" s="50"/>
    </row>
    <row r="183" spans="1:162" s="1" customFormat="1" x14ac:dyDescent="0.25">
      <c r="B183" s="49"/>
      <c r="C183" s="95"/>
      <c r="D183" s="95"/>
      <c r="E183" s="95"/>
      <c r="F183"/>
      <c r="G183" s="152"/>
      <c r="H183"/>
      <c r="I183" s="32"/>
      <c r="J183" s="170"/>
      <c r="K183"/>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49"/>
      <c r="AO183" s="97"/>
      <c r="AP183" s="49"/>
      <c r="AQ183" s="54"/>
      <c r="AR183" s="54"/>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51"/>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93"/>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50"/>
      <c r="EU183" s="50"/>
      <c r="EV183" s="50"/>
      <c r="EW183" s="50"/>
      <c r="EX183" s="50"/>
      <c r="EY183" s="50"/>
      <c r="EZ183" s="50"/>
      <c r="FA183" s="50"/>
      <c r="FB183" s="50"/>
      <c r="FC183" s="50"/>
      <c r="FD183" s="50"/>
      <c r="FE183" s="50"/>
      <c r="FF183" s="50"/>
    </row>
    <row r="184" spans="1:162" s="1" customFormat="1" x14ac:dyDescent="0.25">
      <c r="B184" s="49"/>
      <c r="C184" s="95"/>
      <c r="D184" s="95"/>
      <c r="E184" s="95"/>
      <c r="F184"/>
      <c r="G184" s="152"/>
      <c r="H184"/>
      <c r="I184" s="32"/>
      <c r="J184" s="170"/>
      <c r="K184"/>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49"/>
      <c r="AO184" s="97"/>
      <c r="AP184" s="49"/>
      <c r="AQ184" s="54"/>
      <c r="AR184" s="54"/>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51"/>
      <c r="CC184" s="49"/>
      <c r="CD184" s="49"/>
      <c r="CE184" s="49"/>
      <c r="CF184" s="49"/>
      <c r="CG184" s="49"/>
      <c r="CH184" s="49"/>
      <c r="CI184" s="49"/>
      <c r="CJ184" s="49"/>
      <c r="CK184" s="49"/>
      <c r="CL184" s="49"/>
      <c r="CM184" s="49"/>
      <c r="CN184" s="49"/>
      <c r="CO184" s="49"/>
      <c r="CP184" s="49"/>
      <c r="CQ184" s="49"/>
      <c r="CR184" s="49"/>
      <c r="CS184" s="49"/>
      <c r="CT184" s="49"/>
      <c r="CU184" s="49"/>
      <c r="CV184" s="49"/>
      <c r="CW184" s="49"/>
      <c r="CX184" s="49"/>
      <c r="CY184" s="49"/>
      <c r="CZ184" s="49"/>
      <c r="DA184" s="49"/>
      <c r="DB184" s="49"/>
      <c r="DC184" s="49"/>
      <c r="DD184" s="49"/>
      <c r="DE184" s="49"/>
      <c r="DF184" s="49"/>
      <c r="DG184" s="49"/>
      <c r="DH184" s="49"/>
      <c r="DI184" s="49"/>
      <c r="DJ184" s="93"/>
      <c r="DK184" s="49"/>
      <c r="DL184" s="49"/>
      <c r="DM184" s="49"/>
      <c r="DN184" s="49"/>
      <c r="DO184" s="49"/>
      <c r="DP184" s="49"/>
      <c r="DQ184" s="49"/>
      <c r="DR184" s="49"/>
      <c r="DS184" s="49"/>
      <c r="DT184" s="49"/>
      <c r="DU184" s="49"/>
      <c r="DV184" s="49"/>
      <c r="DW184" s="49"/>
      <c r="DX184" s="49"/>
      <c r="DY184" s="49"/>
      <c r="DZ184" s="49"/>
      <c r="EA184" s="49"/>
      <c r="EB184" s="49"/>
      <c r="EC184" s="49"/>
      <c r="ED184" s="49"/>
      <c r="EE184" s="49"/>
      <c r="EF184" s="49"/>
      <c r="EG184" s="49"/>
      <c r="EH184" s="49"/>
      <c r="EI184" s="49"/>
      <c r="EJ184" s="49"/>
      <c r="EK184" s="49"/>
      <c r="EL184" s="49"/>
      <c r="EM184" s="49"/>
      <c r="EN184" s="49"/>
      <c r="EO184" s="49"/>
      <c r="EP184" s="49"/>
      <c r="EQ184" s="49"/>
      <c r="ER184" s="49"/>
      <c r="ES184" s="49"/>
      <c r="ET184" s="50"/>
      <c r="EU184" s="50"/>
      <c r="EV184" s="50"/>
      <c r="EW184" s="50"/>
      <c r="EX184" s="50"/>
      <c r="EY184" s="50"/>
      <c r="EZ184" s="50"/>
      <c r="FA184" s="50"/>
      <c r="FB184" s="50"/>
      <c r="FC184" s="50"/>
      <c r="FD184" s="50"/>
      <c r="FE184" s="50"/>
      <c r="FF184" s="50"/>
    </row>
    <row r="185" spans="1:162" s="1" customFormat="1" x14ac:dyDescent="0.25">
      <c r="B185" s="49"/>
      <c r="C185" s="95"/>
      <c r="D185" s="95"/>
      <c r="E185" s="95"/>
      <c r="F185"/>
      <c r="G185" s="152"/>
      <c r="H185"/>
      <c r="I185" s="32"/>
      <c r="J185" s="170"/>
      <c r="K185"/>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49"/>
      <c r="AO185" s="97"/>
      <c r="AP185" s="49"/>
      <c r="AQ185" s="54"/>
      <c r="AR185" s="54"/>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51"/>
      <c r="CC185" s="49"/>
      <c r="CD185" s="49"/>
      <c r="CE185" s="49"/>
      <c r="CF185" s="49"/>
      <c r="CG185" s="49"/>
      <c r="CH185" s="49"/>
      <c r="CI185" s="49"/>
      <c r="CJ185" s="49"/>
      <c r="CK185" s="49"/>
      <c r="CL185" s="49"/>
      <c r="CM185" s="49"/>
      <c r="CN185" s="49"/>
      <c r="CO185" s="49"/>
      <c r="CP185" s="49"/>
      <c r="CQ185" s="49"/>
      <c r="CR185" s="49"/>
      <c r="CS185" s="49"/>
      <c r="CT185" s="49"/>
      <c r="CU185" s="49"/>
      <c r="CV185" s="49"/>
      <c r="CW185" s="49"/>
      <c r="CX185" s="49"/>
      <c r="CY185" s="49"/>
      <c r="CZ185" s="49"/>
      <c r="DA185" s="49"/>
      <c r="DB185" s="49"/>
      <c r="DC185" s="49"/>
      <c r="DD185" s="49"/>
      <c r="DE185" s="49"/>
      <c r="DF185" s="49"/>
      <c r="DG185" s="49"/>
      <c r="DH185" s="49"/>
      <c r="DI185" s="49"/>
      <c r="DJ185" s="93"/>
      <c r="DK185" s="49"/>
      <c r="DL185" s="49"/>
      <c r="DM185" s="49"/>
      <c r="DN185" s="49"/>
      <c r="DO185" s="49"/>
      <c r="DP185" s="49"/>
      <c r="DQ185" s="49"/>
      <c r="DR185" s="49"/>
      <c r="DS185" s="49"/>
      <c r="DT185" s="49"/>
      <c r="DU185" s="49"/>
      <c r="DV185" s="49"/>
      <c r="DW185" s="49"/>
      <c r="DX185" s="49"/>
      <c r="DY185" s="49"/>
      <c r="DZ185" s="49"/>
      <c r="EA185" s="49"/>
      <c r="EB185" s="49"/>
      <c r="EC185" s="49"/>
      <c r="ED185" s="49"/>
      <c r="EE185" s="49"/>
      <c r="EF185" s="49"/>
      <c r="EG185" s="49"/>
      <c r="EH185" s="49"/>
      <c r="EI185" s="49"/>
      <c r="EJ185" s="49"/>
      <c r="EK185" s="49"/>
      <c r="EL185" s="49"/>
      <c r="EM185" s="49"/>
      <c r="EN185" s="49"/>
      <c r="EO185" s="49"/>
      <c r="EP185" s="49"/>
      <c r="EQ185" s="49"/>
      <c r="ER185" s="49"/>
      <c r="ES185" s="49"/>
      <c r="ET185" s="50"/>
      <c r="EU185" s="50"/>
      <c r="EV185" s="50"/>
      <c r="EW185" s="50"/>
      <c r="EX185" s="50"/>
      <c r="EY185" s="50"/>
      <c r="EZ185" s="50"/>
      <c r="FA185" s="50"/>
      <c r="FB185" s="50"/>
      <c r="FC185" s="50"/>
      <c r="FD185" s="50"/>
      <c r="FE185" s="50"/>
      <c r="FF185" s="50"/>
    </row>
    <row r="186" spans="1:162" s="1" customFormat="1" x14ac:dyDescent="0.25">
      <c r="B186" s="49"/>
      <c r="C186" s="95"/>
      <c r="D186" s="95"/>
      <c r="E186" s="95"/>
      <c r="F186"/>
      <c r="G186" s="152"/>
      <c r="H186"/>
      <c r="I186" s="32"/>
      <c r="J186" s="170"/>
      <c r="K186"/>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49"/>
      <c r="AO186" s="97"/>
      <c r="AP186" s="49"/>
      <c r="AQ186" s="54"/>
      <c r="AR186" s="54"/>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51"/>
      <c r="CC186" s="49"/>
      <c r="CD186" s="49"/>
      <c r="CE186" s="49"/>
      <c r="CF186" s="49"/>
      <c r="CG186" s="49"/>
      <c r="CH186" s="49"/>
      <c r="CI186" s="49"/>
      <c r="CJ186" s="49"/>
      <c r="CK186" s="49"/>
      <c r="CL186" s="49"/>
      <c r="CM186" s="49"/>
      <c r="CN186" s="49"/>
      <c r="CO186" s="49"/>
      <c r="CP186" s="49"/>
      <c r="CQ186" s="49"/>
      <c r="CR186" s="49"/>
      <c r="CS186" s="49"/>
      <c r="CT186" s="49"/>
      <c r="CU186" s="49"/>
      <c r="CV186" s="49"/>
      <c r="CW186" s="49"/>
      <c r="CX186" s="49"/>
      <c r="CY186" s="49"/>
      <c r="CZ186" s="49"/>
      <c r="DA186" s="49"/>
      <c r="DB186" s="49"/>
      <c r="DC186" s="49"/>
      <c r="DD186" s="49"/>
      <c r="DE186" s="49"/>
      <c r="DF186" s="49"/>
      <c r="DG186" s="49"/>
      <c r="DH186" s="49"/>
      <c r="DI186" s="49"/>
      <c r="DJ186" s="93"/>
      <c r="DK186" s="49"/>
      <c r="DL186" s="49"/>
      <c r="DM186" s="49"/>
      <c r="DN186" s="49"/>
      <c r="DO186" s="49"/>
      <c r="DP186" s="49"/>
      <c r="DQ186" s="49"/>
      <c r="DR186" s="49"/>
      <c r="DS186" s="49"/>
      <c r="DT186" s="49"/>
      <c r="DU186" s="49"/>
      <c r="DV186" s="49"/>
      <c r="DW186" s="49"/>
      <c r="DX186" s="49"/>
      <c r="DY186" s="49"/>
      <c r="DZ186" s="49"/>
      <c r="EA186" s="49"/>
      <c r="EB186" s="49"/>
      <c r="EC186" s="49"/>
      <c r="ED186" s="49"/>
      <c r="EE186" s="49"/>
      <c r="EF186" s="49"/>
      <c r="EG186" s="49"/>
      <c r="EH186" s="49"/>
      <c r="EI186" s="49"/>
      <c r="EJ186" s="49"/>
      <c r="EK186" s="49"/>
      <c r="EL186" s="49"/>
      <c r="EM186" s="49"/>
      <c r="EN186" s="49"/>
      <c r="EO186" s="49"/>
      <c r="EP186" s="49"/>
      <c r="EQ186" s="49"/>
      <c r="ER186" s="49"/>
      <c r="ES186" s="49"/>
      <c r="ET186" s="50"/>
      <c r="EU186" s="50"/>
      <c r="EV186" s="50"/>
      <c r="EW186" s="50"/>
      <c r="EX186" s="50"/>
      <c r="EY186" s="50"/>
      <c r="EZ186" s="50"/>
      <c r="FA186" s="50"/>
      <c r="FB186" s="50"/>
      <c r="FC186" s="50"/>
      <c r="FD186" s="50"/>
      <c r="FE186" s="50"/>
      <c r="FF186" s="50"/>
    </row>
    <row r="187" spans="1:162" s="1" customFormat="1" x14ac:dyDescent="0.25">
      <c r="B187" s="49"/>
      <c r="C187" s="95"/>
      <c r="D187" s="95"/>
      <c r="E187" s="95"/>
      <c r="F187"/>
      <c r="G187" s="152"/>
      <c r="H187"/>
      <c r="I187" s="32"/>
      <c r="J187" s="170"/>
      <c r="K18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49"/>
      <c r="AO187" s="97"/>
      <c r="AP187" s="49"/>
      <c r="AQ187" s="54"/>
      <c r="AR187" s="54"/>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51"/>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93"/>
      <c r="DK187" s="49"/>
      <c r="DL187" s="49"/>
      <c r="DM187" s="49"/>
      <c r="DN187" s="49"/>
      <c r="DO187" s="49"/>
      <c r="DP187" s="49"/>
      <c r="DQ187" s="49"/>
      <c r="DR187" s="49"/>
      <c r="DS187" s="49"/>
      <c r="DT187" s="49"/>
      <c r="DU187" s="49"/>
      <c r="DV187" s="49"/>
      <c r="DW187" s="49"/>
      <c r="DX187" s="49"/>
      <c r="DY187" s="49"/>
      <c r="DZ187" s="49"/>
      <c r="EA187" s="49"/>
      <c r="EB187" s="49"/>
      <c r="EC187" s="49"/>
      <c r="ED187" s="49"/>
      <c r="EE187" s="49"/>
      <c r="EF187" s="49"/>
      <c r="EG187" s="49"/>
      <c r="EH187" s="49"/>
      <c r="EI187" s="49"/>
      <c r="EJ187" s="49"/>
      <c r="EK187" s="49"/>
      <c r="EL187" s="49"/>
      <c r="EM187" s="49"/>
      <c r="EN187" s="49"/>
      <c r="EO187" s="49"/>
      <c r="EP187" s="49"/>
      <c r="EQ187" s="49"/>
      <c r="ER187" s="49"/>
      <c r="ES187" s="49"/>
      <c r="ET187" s="50"/>
      <c r="EU187" s="50"/>
      <c r="EV187" s="50"/>
      <c r="EW187" s="50"/>
      <c r="EX187" s="50"/>
      <c r="EY187" s="50"/>
      <c r="EZ187" s="50"/>
      <c r="FA187" s="50"/>
      <c r="FB187" s="50"/>
      <c r="FC187" s="50"/>
      <c r="FD187" s="50"/>
      <c r="FE187" s="50"/>
      <c r="FF187" s="50"/>
    </row>
    <row r="188" spans="1:162" s="1" customFormat="1" x14ac:dyDescent="0.25">
      <c r="B188" s="49"/>
      <c r="C188" s="95"/>
      <c r="D188" s="95"/>
      <c r="E188" s="95"/>
      <c r="F188"/>
      <c r="G188" s="152"/>
      <c r="H188"/>
      <c r="I188" s="32"/>
      <c r="J188" s="170"/>
      <c r="K188"/>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49"/>
      <c r="AO188" s="97"/>
      <c r="AP188" s="49"/>
      <c r="AQ188" s="54"/>
      <c r="AR188" s="54"/>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51"/>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93"/>
      <c r="DK188" s="49"/>
      <c r="DL188" s="49"/>
      <c r="DM188" s="49"/>
      <c r="DN188" s="49"/>
      <c r="DO188" s="49"/>
      <c r="DP188" s="49"/>
      <c r="DQ188" s="49"/>
      <c r="DR188" s="49"/>
      <c r="DS188" s="49"/>
      <c r="DT188" s="49"/>
      <c r="DU188" s="49"/>
      <c r="DV188" s="49"/>
      <c r="DW188" s="49"/>
      <c r="DX188" s="49"/>
      <c r="DY188" s="49"/>
      <c r="DZ188" s="49"/>
      <c r="EA188" s="49"/>
      <c r="EB188" s="49"/>
      <c r="EC188" s="49"/>
      <c r="ED188" s="49"/>
      <c r="EE188" s="49"/>
      <c r="EF188" s="49"/>
      <c r="EG188" s="49"/>
      <c r="EH188" s="49"/>
      <c r="EI188" s="49"/>
      <c r="EJ188" s="49"/>
      <c r="EK188" s="49"/>
      <c r="EL188" s="49"/>
      <c r="EM188" s="49"/>
      <c r="EN188" s="49"/>
      <c r="EO188" s="49"/>
      <c r="EP188" s="49"/>
      <c r="EQ188" s="49"/>
      <c r="ER188" s="49"/>
      <c r="ES188" s="49"/>
      <c r="ET188" s="50"/>
      <c r="EU188" s="50"/>
      <c r="EV188" s="50"/>
      <c r="EW188" s="50"/>
      <c r="EX188" s="50"/>
      <c r="EY188" s="50"/>
      <c r="EZ188" s="50"/>
      <c r="FA188" s="50"/>
      <c r="FB188" s="50"/>
      <c r="FC188" s="50"/>
      <c r="FD188" s="50"/>
      <c r="FE188" s="50"/>
      <c r="FF188" s="50"/>
    </row>
    <row r="189" spans="1:162" s="1" customFormat="1" ht="18" x14ac:dyDescent="0.25">
      <c r="B189" s="49"/>
      <c r="C189" s="95"/>
      <c r="D189" s="95"/>
      <c r="E189" s="95"/>
      <c r="F189"/>
      <c r="G189" s="152"/>
      <c r="H189"/>
      <c r="I189" s="32"/>
      <c r="J189" s="170"/>
      <c r="K189"/>
      <c r="L189" s="313" t="s">
        <v>367</v>
      </c>
      <c r="M189" s="314"/>
      <c r="N189" s="315"/>
      <c r="O189" s="315"/>
      <c r="P189" s="315"/>
      <c r="Q189" s="315"/>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49"/>
      <c r="AO189" s="97"/>
      <c r="AP189" s="49"/>
      <c r="AQ189" s="54"/>
      <c r="AR189" s="54"/>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51"/>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93"/>
      <c r="DK189" s="49"/>
      <c r="DL189" s="49"/>
      <c r="DM189" s="49"/>
      <c r="DN189" s="49"/>
      <c r="DO189" s="49"/>
      <c r="DP189" s="49"/>
      <c r="DQ189" s="49"/>
      <c r="DR189" s="49"/>
      <c r="DS189" s="49"/>
      <c r="DT189" s="49"/>
      <c r="DU189" s="49"/>
      <c r="DV189" s="49"/>
      <c r="DW189" s="49"/>
      <c r="DX189" s="49"/>
      <c r="DY189" s="49"/>
      <c r="DZ189" s="49"/>
      <c r="EA189" s="49"/>
      <c r="EB189" s="49"/>
      <c r="EC189" s="49"/>
      <c r="ED189" s="49"/>
      <c r="EE189" s="49"/>
      <c r="EF189" s="49"/>
      <c r="EG189" s="49"/>
      <c r="EH189" s="49"/>
      <c r="EI189" s="49"/>
      <c r="EJ189" s="49"/>
      <c r="EK189" s="49"/>
      <c r="EL189" s="49"/>
      <c r="EM189" s="49"/>
      <c r="EN189" s="49"/>
      <c r="EO189" s="49"/>
      <c r="EP189" s="49"/>
      <c r="EQ189" s="49"/>
      <c r="ER189" s="49"/>
      <c r="ES189" s="49"/>
      <c r="ET189" s="50"/>
      <c r="EU189" s="50"/>
      <c r="EV189" s="50"/>
      <c r="EW189" s="50"/>
      <c r="EX189" s="50"/>
      <c r="EY189" s="50"/>
      <c r="EZ189" s="50"/>
      <c r="FA189" s="50"/>
      <c r="FB189" s="50"/>
      <c r="FC189" s="50"/>
      <c r="FD189" s="50"/>
      <c r="FE189" s="50"/>
      <c r="FF189" s="50"/>
    </row>
    <row r="190" spans="1:162" ht="15.75" thickBot="1" x14ac:dyDescent="0.3">
      <c r="C190" s="88"/>
      <c r="D190" s="88"/>
      <c r="E190" s="59"/>
      <c r="F190" s="58"/>
      <c r="G190" s="58"/>
      <c r="H190" s="96"/>
      <c r="I190" s="258"/>
      <c r="J190" s="95"/>
      <c r="K190" s="95"/>
      <c r="L190" s="153"/>
      <c r="M190" s="153"/>
      <c r="N190" s="153"/>
      <c r="O190" s="153"/>
      <c r="P190" s="153"/>
      <c r="Q190" s="153"/>
      <c r="R190" s="153"/>
      <c r="S190" s="153"/>
      <c r="T190" s="153"/>
      <c r="U190" s="153"/>
      <c r="V190" s="153"/>
      <c r="W190" s="153"/>
      <c r="X190" s="153"/>
      <c r="Y190" s="153"/>
      <c r="Z190" s="153"/>
      <c r="AA190" s="153"/>
      <c r="AB190" s="92"/>
      <c r="AC190" s="92"/>
      <c r="AD190" s="92"/>
      <c r="AE190" s="92"/>
      <c r="AF190" s="92"/>
      <c r="AG190" s="92"/>
      <c r="AH190" s="92"/>
      <c r="AI190" s="92"/>
      <c r="AJ190" s="92"/>
      <c r="AK190" s="92"/>
      <c r="AL190" s="92"/>
      <c r="AM190" s="92"/>
      <c r="AN190" s="49"/>
      <c r="CB190" s="51"/>
      <c r="DI190" s="49"/>
      <c r="DJ190" s="93"/>
      <c r="DK190" s="50"/>
      <c r="ES190" s="49"/>
      <c r="EX190" s="50"/>
    </row>
    <row r="191" spans="1:162" s="174" customFormat="1" ht="30" customHeight="1" x14ac:dyDescent="0.2">
      <c r="A191" s="173"/>
      <c r="B191" s="176"/>
      <c r="C191" s="217" t="s">
        <v>26</v>
      </c>
      <c r="D191" s="218"/>
      <c r="E191" s="219" t="s">
        <v>142</v>
      </c>
      <c r="F191" s="217" t="s">
        <v>226</v>
      </c>
      <c r="G191" s="220"/>
      <c r="H191" s="221"/>
      <c r="I191" s="259"/>
      <c r="J191" s="180"/>
      <c r="K191" s="180"/>
      <c r="L191" s="222"/>
      <c r="M191" s="223"/>
      <c r="N191" s="224" t="s">
        <v>49</v>
      </c>
      <c r="O191" s="225">
        <f>+COUNTIF(O6:O173,5)</f>
        <v>83</v>
      </c>
      <c r="P191" s="225">
        <f t="shared" ref="P191:S191" si="162">+COUNTIF(P6:P173,5)</f>
        <v>41</v>
      </c>
      <c r="Q191" s="225">
        <f t="shared" si="162"/>
        <v>26</v>
      </c>
      <c r="R191" s="225"/>
      <c r="S191" s="225">
        <f t="shared" si="162"/>
        <v>67</v>
      </c>
      <c r="T191" s="225"/>
      <c r="U191" s="225"/>
      <c r="V191" s="225"/>
      <c r="W191" s="225"/>
      <c r="X191" s="225"/>
      <c r="Y191" s="225"/>
      <c r="Z191" s="225">
        <f t="shared" ref="Z191" si="163">+COUNTIF(Z6:Z173,5)</f>
        <v>87</v>
      </c>
      <c r="AA191" s="225"/>
      <c r="AB191" s="225"/>
      <c r="AC191" s="225"/>
      <c r="AD191" s="225"/>
      <c r="AE191" s="225"/>
      <c r="AF191" s="225"/>
      <c r="AG191" s="225"/>
      <c r="AH191" s="225"/>
      <c r="AI191" s="225">
        <f t="shared" ref="AI191:AK191" si="164">+COUNTIF(AI6:AI173,5)</f>
        <v>106</v>
      </c>
      <c r="AJ191" s="225">
        <f t="shared" si="164"/>
        <v>59</v>
      </c>
      <c r="AK191" s="225">
        <f t="shared" si="164"/>
        <v>92</v>
      </c>
      <c r="AL191" s="225"/>
      <c r="AM191" s="318">
        <f t="shared" ref="AM191" si="165">+COUNTIF(AM6:AM173,5)</f>
        <v>93</v>
      </c>
      <c r="AN191" s="175"/>
      <c r="AP191" s="175"/>
      <c r="CB191" s="179"/>
      <c r="DI191" s="175"/>
      <c r="DJ191" s="182"/>
      <c r="ES191" s="175"/>
    </row>
    <row r="192" spans="1:162" s="174" customFormat="1" ht="30" customHeight="1" x14ac:dyDescent="0.2">
      <c r="A192" s="173"/>
      <c r="B192" s="176"/>
      <c r="C192" s="226" t="s">
        <v>204</v>
      </c>
      <c r="D192" s="227">
        <f>+COUNTIF($D$6:$D$173,C192)/130</f>
        <v>0.63076923076923075</v>
      </c>
      <c r="E192" s="219" t="s">
        <v>142</v>
      </c>
      <c r="F192" s="226" t="s">
        <v>214</v>
      </c>
      <c r="G192" s="228">
        <f>+COUNTIF($H$6:$H$173,F192)/130</f>
        <v>0.63846153846153841</v>
      </c>
      <c r="H192" s="221"/>
      <c r="I192" s="259"/>
      <c r="J192" s="180"/>
      <c r="K192" s="180"/>
      <c r="L192" s="229"/>
      <c r="N192" s="230" t="s">
        <v>48</v>
      </c>
      <c r="O192" s="231">
        <f>+COUNTIF(O6:O173,1)</f>
        <v>45</v>
      </c>
      <c r="P192" s="231">
        <f t="shared" ref="P192:Q192" si="166">+COUNTIF(P6:P173,1)</f>
        <v>86</v>
      </c>
      <c r="Q192" s="231">
        <f t="shared" si="166"/>
        <v>89</v>
      </c>
      <c r="R192" s="231"/>
      <c r="S192" s="231">
        <f t="shared" ref="S192" si="167">+COUNTIF(S6:S173,1)</f>
        <v>64</v>
      </c>
      <c r="T192" s="231"/>
      <c r="U192" s="231"/>
      <c r="V192" s="231"/>
      <c r="W192" s="231"/>
      <c r="X192" s="231"/>
      <c r="Y192" s="231"/>
      <c r="Z192" s="231">
        <f t="shared" ref="Z192" si="168">+COUNTIF(Z6:Z173,1)</f>
        <v>23</v>
      </c>
      <c r="AA192" s="231"/>
      <c r="AB192" s="231"/>
      <c r="AC192" s="231"/>
      <c r="AD192" s="231"/>
      <c r="AE192" s="231"/>
      <c r="AF192" s="231"/>
      <c r="AG192" s="231"/>
      <c r="AH192" s="231"/>
      <c r="AI192" s="231">
        <f t="shared" ref="AI192:AK192" si="169">+COUNTIF(AI6:AI173,1)</f>
        <v>18</v>
      </c>
      <c r="AJ192" s="231">
        <f t="shared" si="169"/>
        <v>46</v>
      </c>
      <c r="AK192" s="231">
        <f t="shared" si="169"/>
        <v>28</v>
      </c>
      <c r="AL192" s="231"/>
      <c r="AM192" s="234">
        <f t="shared" ref="AM192" si="170">+COUNTIF(AM6:AM173,1)</f>
        <v>23</v>
      </c>
      <c r="AN192" s="175"/>
      <c r="AP192" s="175"/>
      <c r="CB192" s="179"/>
      <c r="DI192" s="175"/>
      <c r="DJ192" s="182"/>
      <c r="ES192" s="175"/>
    </row>
    <row r="193" spans="1:149" s="174" customFormat="1" ht="30" customHeight="1" x14ac:dyDescent="0.2">
      <c r="A193" s="173"/>
      <c r="B193" s="176"/>
      <c r="C193" s="226" t="s">
        <v>205</v>
      </c>
      <c r="D193" s="227">
        <f t="shared" ref="D193:D208" si="171">+COUNTIF($D$6:$D$173,C193)/130</f>
        <v>9.2307692307692313E-2</v>
      </c>
      <c r="E193" s="219" t="s">
        <v>142</v>
      </c>
      <c r="F193" s="226" t="s">
        <v>213</v>
      </c>
      <c r="G193" s="228">
        <f>+COUNTIF($H$6:$H$173,F193)/147</f>
        <v>0.41496598639455784</v>
      </c>
      <c r="H193" s="221"/>
      <c r="I193" s="259"/>
      <c r="J193" s="180"/>
      <c r="K193" s="180"/>
      <c r="L193" s="229"/>
      <c r="N193" s="230" t="s">
        <v>87</v>
      </c>
      <c r="O193" s="231">
        <f>+COUNTBLANK(O6:O173)</f>
        <v>0</v>
      </c>
      <c r="P193" s="231">
        <f t="shared" ref="P193:Q193" si="172">+COUNTBLANK(P6:P173)</f>
        <v>0</v>
      </c>
      <c r="Q193" s="231">
        <f t="shared" si="172"/>
        <v>0</v>
      </c>
      <c r="R193" s="231"/>
      <c r="S193" s="231">
        <f t="shared" ref="S193" si="173">+COUNTBLANK(S6:S173)</f>
        <v>0</v>
      </c>
      <c r="T193" s="231"/>
      <c r="U193" s="231"/>
      <c r="V193" s="231"/>
      <c r="W193" s="231"/>
      <c r="X193" s="231"/>
      <c r="Y193" s="231"/>
      <c r="Z193" s="231">
        <f t="shared" ref="Z193" si="174">+COUNTBLANK(Z6:Z173)</f>
        <v>0</v>
      </c>
      <c r="AA193" s="231"/>
      <c r="AB193" s="231"/>
      <c r="AC193" s="231"/>
      <c r="AD193" s="231"/>
      <c r="AE193" s="231"/>
      <c r="AF193" s="231"/>
      <c r="AG193" s="231"/>
      <c r="AH193" s="231"/>
      <c r="AI193" s="231">
        <f t="shared" ref="AI193:AK193" si="175">+COUNTBLANK(AI6:AI173)</f>
        <v>0</v>
      </c>
      <c r="AJ193" s="231">
        <f t="shared" si="175"/>
        <v>0</v>
      </c>
      <c r="AK193" s="231">
        <f t="shared" si="175"/>
        <v>0</v>
      </c>
      <c r="AL193" s="231"/>
      <c r="AM193" s="234">
        <f t="shared" ref="AM193" si="176">+COUNTBLANK(AM6:AM173)</f>
        <v>0</v>
      </c>
      <c r="AN193" s="175"/>
      <c r="AP193" s="175"/>
      <c r="CB193" s="179"/>
      <c r="DI193" s="175"/>
      <c r="DJ193" s="182"/>
      <c r="ES193" s="175"/>
    </row>
    <row r="194" spans="1:149" s="174" customFormat="1" ht="30" customHeight="1" x14ac:dyDescent="0.2">
      <c r="A194" s="173"/>
      <c r="B194" s="176"/>
      <c r="C194" s="226" t="s">
        <v>206</v>
      </c>
      <c r="D194" s="227">
        <f t="shared" si="171"/>
        <v>3.0769230769230771E-2</v>
      </c>
      <c r="E194" s="219" t="s">
        <v>142</v>
      </c>
      <c r="F194" s="232" t="s">
        <v>87</v>
      </c>
      <c r="G194" s="233">
        <f>+COUNTIF($H$6:$H$173,F194)/147</f>
        <v>0</v>
      </c>
      <c r="H194" s="221"/>
      <c r="I194" s="259"/>
      <c r="J194" s="180"/>
      <c r="K194" s="316" t="s">
        <v>368</v>
      </c>
      <c r="L194" s="319">
        <f>+AVERAGE(L6:L173)</f>
        <v>3.7183098591549295</v>
      </c>
      <c r="M194" s="320">
        <f t="shared" ref="M194:AM194" si="177">+AVERAGE(M6:M173)</f>
        <v>3.528169014084507</v>
      </c>
      <c r="N194" s="320">
        <f t="shared" si="177"/>
        <v>3.6971830985915495</v>
      </c>
      <c r="O194" s="320">
        <f t="shared" si="177"/>
        <v>3.59375</v>
      </c>
      <c r="P194" s="320">
        <f t="shared" si="177"/>
        <v>2.2913385826771653</v>
      </c>
      <c r="Q194" s="320">
        <f t="shared" si="177"/>
        <v>1.9043478260869566</v>
      </c>
      <c r="R194" s="320">
        <f t="shared" si="177"/>
        <v>3.8865248226950353</v>
      </c>
      <c r="S194" s="320">
        <f t="shared" si="177"/>
        <v>3.0458015267175571</v>
      </c>
      <c r="T194" s="320">
        <f t="shared" si="177"/>
        <v>3.5319148936170213</v>
      </c>
      <c r="U194" s="320">
        <f t="shared" si="177"/>
        <v>3.6879432624113475</v>
      </c>
      <c r="V194" s="320">
        <f t="shared" si="177"/>
        <v>3.645390070921986</v>
      </c>
      <c r="W194" s="320">
        <f t="shared" si="177"/>
        <v>4.0359712230215825</v>
      </c>
      <c r="X194" s="320">
        <f t="shared" si="177"/>
        <v>4.5035971223021587</v>
      </c>
      <c r="Y194" s="320">
        <f t="shared" si="177"/>
        <v>4.4676258992805753</v>
      </c>
      <c r="Z194" s="320">
        <f t="shared" si="177"/>
        <v>4.163636363636364</v>
      </c>
      <c r="AA194" s="320">
        <f t="shared" si="177"/>
        <v>3.985611510791367</v>
      </c>
      <c r="AB194" s="320">
        <f t="shared" si="177"/>
        <v>3.6834532374100721</v>
      </c>
      <c r="AC194" s="320">
        <f t="shared" si="177"/>
        <v>3.8776978417266186</v>
      </c>
      <c r="AD194" s="320">
        <f t="shared" si="177"/>
        <v>3.949640287769784</v>
      </c>
      <c r="AE194" s="320">
        <f t="shared" si="177"/>
        <v>4.1811594202898554</v>
      </c>
      <c r="AF194" s="320">
        <f t="shared" si="177"/>
        <v>4.1870503597122299</v>
      </c>
      <c r="AG194" s="320">
        <f t="shared" si="177"/>
        <v>4.1294964028776979</v>
      </c>
      <c r="AH194" s="320">
        <f t="shared" si="177"/>
        <v>3.6906474820143886</v>
      </c>
      <c r="AI194" s="320">
        <f t="shared" si="177"/>
        <v>4.419354838709677</v>
      </c>
      <c r="AJ194" s="320">
        <f t="shared" si="177"/>
        <v>3.2476190476190476</v>
      </c>
      <c r="AK194" s="320">
        <f t="shared" si="177"/>
        <v>4.0666666666666664</v>
      </c>
      <c r="AL194" s="320">
        <f t="shared" si="177"/>
        <v>3.8201438848920861</v>
      </c>
      <c r="AM194" s="321">
        <f t="shared" si="177"/>
        <v>4.2068965517241379</v>
      </c>
      <c r="AN194" s="175"/>
      <c r="AP194" s="175"/>
      <c r="CB194" s="179"/>
      <c r="DI194" s="175"/>
      <c r="DJ194" s="182"/>
      <c r="ES194" s="175"/>
    </row>
    <row r="195" spans="1:149" s="174" customFormat="1" ht="30" customHeight="1" x14ac:dyDescent="0.2">
      <c r="A195" s="173"/>
      <c r="B195" s="176"/>
      <c r="C195" s="226" t="s">
        <v>317</v>
      </c>
      <c r="D195" s="227">
        <f t="shared" si="171"/>
        <v>1.5384615384615385E-2</v>
      </c>
      <c r="E195" s="219" t="s">
        <v>142</v>
      </c>
      <c r="F195" s="221"/>
      <c r="G195" s="221"/>
      <c r="H195" s="221"/>
      <c r="I195" s="259"/>
      <c r="J195" s="180"/>
      <c r="K195" s="317"/>
      <c r="L195" s="322"/>
      <c r="M195" s="323"/>
      <c r="N195" s="323"/>
      <c r="O195" s="323"/>
      <c r="P195" s="323"/>
      <c r="Q195" s="323"/>
      <c r="R195" s="323"/>
      <c r="S195" s="323"/>
      <c r="T195" s="323"/>
      <c r="U195" s="323"/>
      <c r="V195" s="323"/>
      <c r="W195" s="323"/>
      <c r="X195" s="323"/>
      <c r="Y195" s="323"/>
      <c r="Z195" s="323"/>
      <c r="AA195" s="323"/>
      <c r="AB195" s="323"/>
      <c r="AC195" s="323"/>
      <c r="AD195" s="323"/>
      <c r="AE195" s="323"/>
      <c r="AF195" s="323"/>
      <c r="AG195" s="323"/>
      <c r="AH195" s="323"/>
      <c r="AI195" s="323"/>
      <c r="AJ195" s="323"/>
      <c r="AK195" s="323"/>
      <c r="AL195" s="323"/>
      <c r="AM195" s="324"/>
      <c r="AN195" s="175"/>
      <c r="AP195" s="175"/>
      <c r="CB195" s="179"/>
      <c r="DI195" s="175"/>
      <c r="DJ195" s="182"/>
      <c r="ES195" s="175"/>
    </row>
    <row r="196" spans="1:149" s="174" customFormat="1" ht="30" customHeight="1" x14ac:dyDescent="0.2">
      <c r="A196" s="173"/>
      <c r="B196" s="176"/>
      <c r="C196" s="226" t="s">
        <v>207</v>
      </c>
      <c r="D196" s="227">
        <f t="shared" si="171"/>
        <v>0</v>
      </c>
      <c r="E196" s="219" t="s">
        <v>142</v>
      </c>
      <c r="F196" s="217" t="s">
        <v>227</v>
      </c>
      <c r="G196" s="220"/>
      <c r="H196" s="221"/>
      <c r="I196" s="259"/>
      <c r="J196" s="180"/>
      <c r="K196" s="316" t="s">
        <v>369</v>
      </c>
      <c r="L196" s="319">
        <f>AVERAGE(L194:Q194)</f>
        <v>3.1221830634325181</v>
      </c>
      <c r="M196" s="323"/>
      <c r="N196" s="320"/>
      <c r="O196" s="323"/>
      <c r="P196" s="323"/>
      <c r="Q196" s="320"/>
      <c r="R196" s="320">
        <f>AVERAGE(R194:V194)</f>
        <v>3.5595149152725893</v>
      </c>
      <c r="S196" s="323"/>
      <c r="T196" s="323"/>
      <c r="U196" s="323"/>
      <c r="V196" s="323"/>
      <c r="W196" s="320">
        <f>AVERAGE(W194:AC194)</f>
        <v>4.1025133140241046</v>
      </c>
      <c r="X196" s="325"/>
      <c r="Y196" s="323"/>
      <c r="Z196" s="325"/>
      <c r="AA196" s="323"/>
      <c r="AB196" s="323"/>
      <c r="AC196" s="323"/>
      <c r="AD196" s="320">
        <f>AVERAGE(AD194:AE194)</f>
        <v>4.0653998540298195</v>
      </c>
      <c r="AE196" s="323"/>
      <c r="AF196" s="320">
        <f>AVERAGE(AF194:AM194)</f>
        <v>3.9709844042769915</v>
      </c>
      <c r="AG196" s="323"/>
      <c r="AH196" s="323"/>
      <c r="AI196" s="323"/>
      <c r="AJ196" s="323"/>
      <c r="AK196" s="323"/>
      <c r="AL196" s="323"/>
      <c r="AM196" s="324"/>
      <c r="AN196" s="175"/>
      <c r="AP196" s="175"/>
      <c r="CB196" s="179"/>
      <c r="DI196" s="175"/>
      <c r="DJ196" s="182"/>
      <c r="ES196" s="175"/>
    </row>
    <row r="197" spans="1:149" s="174" customFormat="1" ht="30" customHeight="1" thickBot="1" x14ac:dyDescent="0.25">
      <c r="A197" s="173"/>
      <c r="B197" s="176"/>
      <c r="C197" s="226" t="s">
        <v>225</v>
      </c>
      <c r="D197" s="227">
        <f t="shared" si="171"/>
        <v>7.6923076923076927E-3</v>
      </c>
      <c r="E197" s="219" t="s">
        <v>142</v>
      </c>
      <c r="F197" s="235" t="s">
        <v>49</v>
      </c>
      <c r="G197" s="228">
        <f>+COUNTIF($E$6:$E$173,F197)/147</f>
        <v>0.2857142857142857</v>
      </c>
      <c r="H197" s="221"/>
      <c r="I197" s="259"/>
      <c r="J197" s="180"/>
      <c r="K197" s="316" t="s">
        <v>370</v>
      </c>
      <c r="L197" s="328">
        <f>+AVERAGE(L196:AF196)</f>
        <v>3.7641191102072042</v>
      </c>
      <c r="M197" s="326"/>
      <c r="N197" s="326"/>
      <c r="O197" s="326"/>
      <c r="P197" s="326"/>
      <c r="Q197" s="326"/>
      <c r="R197" s="326"/>
      <c r="S197" s="326"/>
      <c r="T197" s="326"/>
      <c r="U197" s="326"/>
      <c r="V197" s="326"/>
      <c r="W197" s="326"/>
      <c r="X197" s="326"/>
      <c r="Y197" s="326"/>
      <c r="Z197" s="326"/>
      <c r="AA197" s="326"/>
      <c r="AB197" s="326"/>
      <c r="AC197" s="326"/>
      <c r="AD197" s="326"/>
      <c r="AE197" s="326"/>
      <c r="AF197" s="326"/>
      <c r="AG197" s="326"/>
      <c r="AH197" s="326"/>
      <c r="AI197" s="326"/>
      <c r="AJ197" s="326"/>
      <c r="AK197" s="326"/>
      <c r="AL197" s="326"/>
      <c r="AM197" s="327"/>
      <c r="AN197" s="175"/>
      <c r="AP197" s="175"/>
      <c r="CB197" s="179"/>
      <c r="DI197" s="175"/>
      <c r="DJ197" s="182"/>
      <c r="ES197" s="175"/>
    </row>
    <row r="198" spans="1:149" s="174" customFormat="1" ht="30" customHeight="1" x14ac:dyDescent="0.2">
      <c r="A198" s="173"/>
      <c r="B198" s="176"/>
      <c r="C198" s="226" t="s">
        <v>319</v>
      </c>
      <c r="D198" s="227">
        <f t="shared" si="171"/>
        <v>7.6923076923076927E-3</v>
      </c>
      <c r="E198" s="219" t="s">
        <v>142</v>
      </c>
      <c r="F198" s="235" t="s">
        <v>48</v>
      </c>
      <c r="G198" s="228">
        <f t="shared" ref="G198:G199" si="178">+COUNTIF($E$6:$E$173,F198)/147</f>
        <v>0.63265306122448983</v>
      </c>
      <c r="H198" s="221"/>
      <c r="I198" s="259"/>
      <c r="J198" s="180"/>
      <c r="K198" s="180"/>
      <c r="L198" s="231"/>
      <c r="M198" s="231"/>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c r="AI198" s="231"/>
      <c r="AJ198" s="231"/>
      <c r="AK198" s="231"/>
      <c r="AL198" s="231"/>
      <c r="AM198" s="231"/>
      <c r="AN198" s="175"/>
      <c r="AP198" s="175"/>
      <c r="CB198" s="179"/>
      <c r="DI198" s="175"/>
      <c r="DJ198" s="182"/>
      <c r="ES198" s="175"/>
    </row>
    <row r="199" spans="1:149" s="174" customFormat="1" ht="30" customHeight="1" x14ac:dyDescent="0.2">
      <c r="A199" s="173"/>
      <c r="B199" s="176"/>
      <c r="C199" s="226" t="s">
        <v>208</v>
      </c>
      <c r="D199" s="227">
        <f t="shared" si="171"/>
        <v>0</v>
      </c>
      <c r="E199" s="219" t="s">
        <v>142</v>
      </c>
      <c r="F199" s="232" t="s">
        <v>87</v>
      </c>
      <c r="G199" s="233">
        <f t="shared" si="178"/>
        <v>0</v>
      </c>
      <c r="H199" s="173"/>
      <c r="I199" s="176"/>
      <c r="L199" s="231"/>
      <c r="M199" s="231"/>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c r="AI199" s="231"/>
      <c r="AJ199" s="231"/>
      <c r="AK199" s="231"/>
      <c r="AL199" s="231"/>
      <c r="AM199" s="231"/>
      <c r="AN199" s="175"/>
      <c r="AP199" s="175"/>
      <c r="CB199" s="179"/>
      <c r="DI199" s="175"/>
      <c r="DJ199" s="182"/>
      <c r="ES199" s="175"/>
    </row>
    <row r="200" spans="1:149" s="174" customFormat="1" ht="30" customHeight="1" x14ac:dyDescent="0.2">
      <c r="A200" s="173"/>
      <c r="B200" s="176"/>
      <c r="C200" s="226" t="s">
        <v>315</v>
      </c>
      <c r="D200" s="227">
        <f t="shared" si="171"/>
        <v>7.6923076923076927E-3</v>
      </c>
      <c r="E200" s="219"/>
      <c r="F200" s="173"/>
      <c r="G200" s="173"/>
      <c r="H200" s="173"/>
      <c r="I200" s="176"/>
      <c r="K200" s="180"/>
      <c r="AN200" s="175"/>
      <c r="AP200" s="175"/>
      <c r="CB200" s="179"/>
      <c r="DI200" s="175"/>
      <c r="DJ200" s="182"/>
      <c r="ES200" s="175"/>
    </row>
    <row r="201" spans="1:149" s="174" customFormat="1" ht="30" customHeight="1" x14ac:dyDescent="0.2">
      <c r="A201" s="173"/>
      <c r="B201" s="176"/>
      <c r="C201" s="226" t="s">
        <v>271</v>
      </c>
      <c r="D201" s="227">
        <f t="shared" si="171"/>
        <v>7.6923076923076927E-3</v>
      </c>
      <c r="E201" s="219"/>
      <c r="F201" s="173"/>
      <c r="G201" s="173"/>
      <c r="H201" s="173"/>
      <c r="I201" s="176"/>
      <c r="K201" s="180"/>
      <c r="AN201" s="175"/>
      <c r="AP201" s="175"/>
      <c r="CB201" s="179"/>
      <c r="DI201" s="175"/>
      <c r="DJ201" s="182"/>
      <c r="ES201" s="175"/>
    </row>
    <row r="202" spans="1:149" s="174" customFormat="1" ht="30" customHeight="1" x14ac:dyDescent="0.2">
      <c r="A202" s="173"/>
      <c r="B202" s="176"/>
      <c r="C202" s="226" t="s">
        <v>316</v>
      </c>
      <c r="D202" s="227">
        <f t="shared" si="171"/>
        <v>7.6923076923076927E-3</v>
      </c>
      <c r="E202" s="219"/>
      <c r="F202" s="173"/>
      <c r="G202" s="173"/>
      <c r="H202" s="173"/>
      <c r="I202" s="176"/>
      <c r="K202" s="180"/>
      <c r="AN202" s="181"/>
      <c r="AP202" s="175"/>
      <c r="CB202" s="179"/>
      <c r="DI202" s="175"/>
      <c r="DJ202" s="182"/>
      <c r="ES202" s="175"/>
    </row>
    <row r="203" spans="1:149" s="174" customFormat="1" ht="30" customHeight="1" x14ac:dyDescent="0.2">
      <c r="A203" s="173"/>
      <c r="B203" s="176"/>
      <c r="C203" s="226" t="s">
        <v>269</v>
      </c>
      <c r="D203" s="227">
        <f t="shared" si="171"/>
        <v>7.6923076923076927E-3</v>
      </c>
      <c r="E203" s="219"/>
      <c r="F203" s="173"/>
      <c r="G203" s="173"/>
      <c r="H203" s="173"/>
      <c r="I203" s="176"/>
      <c r="K203" s="180"/>
      <c r="AN203" s="181"/>
      <c r="AP203" s="175"/>
      <c r="CB203" s="179"/>
      <c r="DI203" s="175"/>
      <c r="DJ203" s="182"/>
      <c r="ES203" s="175"/>
    </row>
    <row r="204" spans="1:149" s="174" customFormat="1" ht="30" customHeight="1" x14ac:dyDescent="0.2">
      <c r="A204" s="173"/>
      <c r="B204" s="176"/>
      <c r="C204" s="226" t="s">
        <v>225</v>
      </c>
      <c r="D204" s="227">
        <f t="shared" si="171"/>
        <v>7.6923076923076927E-3</v>
      </c>
      <c r="E204" s="219"/>
      <c r="F204" s="173"/>
      <c r="G204" s="173"/>
      <c r="H204" s="173"/>
      <c r="I204" s="176"/>
      <c r="K204" s="180"/>
      <c r="AN204" s="181"/>
      <c r="AP204" s="175"/>
      <c r="CB204" s="179"/>
      <c r="DI204" s="175"/>
      <c r="DJ204" s="182"/>
      <c r="ES204" s="175"/>
    </row>
    <row r="205" spans="1:149" s="174" customFormat="1" ht="30" customHeight="1" x14ac:dyDescent="0.2">
      <c r="A205" s="173"/>
      <c r="B205" s="176"/>
      <c r="C205" s="226" t="s">
        <v>275</v>
      </c>
      <c r="D205" s="227">
        <f t="shared" si="171"/>
        <v>7.6923076923076927E-3</v>
      </c>
      <c r="E205" s="219"/>
      <c r="F205" s="173"/>
      <c r="G205" s="173"/>
      <c r="H205" s="173"/>
      <c r="I205" s="176"/>
      <c r="K205" s="180"/>
      <c r="AN205" s="181"/>
      <c r="AP205" s="175"/>
      <c r="CB205" s="179"/>
      <c r="DI205" s="175"/>
      <c r="DJ205" s="182"/>
      <c r="ES205" s="175"/>
    </row>
    <row r="206" spans="1:149" s="174" customFormat="1" ht="30" customHeight="1" x14ac:dyDescent="0.2">
      <c r="A206" s="173"/>
      <c r="B206" s="176"/>
      <c r="C206" s="226" t="s">
        <v>273</v>
      </c>
      <c r="D206" s="227">
        <f t="shared" si="171"/>
        <v>7.6923076923076927E-3</v>
      </c>
      <c r="E206" s="219"/>
      <c r="F206" s="173"/>
      <c r="G206" s="173"/>
      <c r="H206" s="173"/>
      <c r="I206" s="176"/>
      <c r="K206" s="180"/>
      <c r="AN206" s="181"/>
      <c r="AP206" s="175"/>
      <c r="CB206" s="179"/>
      <c r="DI206" s="175"/>
      <c r="DJ206" s="182"/>
      <c r="ES206" s="175"/>
    </row>
    <row r="207" spans="1:149" s="174" customFormat="1" ht="30" customHeight="1" x14ac:dyDescent="0.2">
      <c r="A207" s="173"/>
      <c r="B207" s="176"/>
      <c r="C207" s="226" t="s">
        <v>274</v>
      </c>
      <c r="D207" s="227">
        <f t="shared" si="171"/>
        <v>7.6923076923076927E-3</v>
      </c>
      <c r="E207" s="219"/>
      <c r="F207" s="173"/>
      <c r="G207" s="173"/>
      <c r="H207" s="173"/>
      <c r="I207" s="176"/>
      <c r="K207" s="180"/>
      <c r="AN207" s="181"/>
      <c r="AP207" s="175"/>
      <c r="CB207" s="179"/>
      <c r="DI207" s="175"/>
      <c r="DJ207" s="182"/>
      <c r="ES207" s="175"/>
    </row>
    <row r="208" spans="1:149" s="174" customFormat="1" ht="30" customHeight="1" x14ac:dyDescent="0.2">
      <c r="A208" s="173"/>
      <c r="B208" s="176"/>
      <c r="C208" s="226" t="s">
        <v>87</v>
      </c>
      <c r="D208" s="227">
        <f t="shared" si="171"/>
        <v>0</v>
      </c>
      <c r="E208" s="219"/>
      <c r="F208" s="173"/>
      <c r="G208" s="173"/>
      <c r="H208" s="173"/>
      <c r="I208" s="176"/>
      <c r="K208" s="180"/>
      <c r="AN208" s="175"/>
      <c r="AP208" s="175"/>
      <c r="CB208" s="179"/>
      <c r="DI208" s="175"/>
      <c r="DJ208" s="182"/>
      <c r="ES208" s="175"/>
    </row>
    <row r="209" spans="1:154" s="174" customFormat="1" ht="30" customHeight="1" x14ac:dyDescent="0.2">
      <c r="A209" s="173"/>
      <c r="B209" s="176"/>
      <c r="C209" s="173"/>
      <c r="D209" s="173"/>
      <c r="E209" s="219"/>
      <c r="F209" s="173"/>
      <c r="G209" s="173"/>
      <c r="H209" s="173"/>
      <c r="I209" s="176"/>
      <c r="K209" s="180"/>
      <c r="AN209" s="175"/>
      <c r="AP209" s="175"/>
      <c r="CB209" s="179"/>
      <c r="DI209" s="175"/>
      <c r="DJ209" s="182"/>
      <c r="ES209" s="175"/>
    </row>
    <row r="210" spans="1:154" x14ac:dyDescent="0.25">
      <c r="E210" s="59"/>
      <c r="K210" s="95"/>
      <c r="M210" s="50"/>
      <c r="AN210" s="49"/>
      <c r="CB210" s="51"/>
      <c r="DI210" s="49"/>
      <c r="DJ210" s="93"/>
      <c r="DK210" s="50"/>
      <c r="ES210" s="49"/>
      <c r="EX210" s="50"/>
    </row>
    <row r="211" spans="1:154" x14ac:dyDescent="0.25">
      <c r="E211" s="59"/>
      <c r="K211" s="95"/>
      <c r="M211" s="50"/>
      <c r="AN211" s="49"/>
      <c r="CB211" s="51"/>
      <c r="DI211" s="49"/>
      <c r="DJ211" s="93"/>
      <c r="DK211" s="50"/>
      <c r="ES211" s="49"/>
      <c r="EX211" s="50"/>
    </row>
    <row r="212" spans="1:154" x14ac:dyDescent="0.25">
      <c r="E212" s="59"/>
      <c r="K212" s="95"/>
      <c r="L212" s="92"/>
      <c r="M212" s="92"/>
      <c r="N212" s="92"/>
      <c r="O212" s="92"/>
      <c r="P212" s="92"/>
      <c r="Q212" s="92"/>
      <c r="R212" s="92"/>
      <c r="S212" s="92"/>
      <c r="T212" s="92"/>
      <c r="U212" s="92"/>
      <c r="V212" s="92"/>
      <c r="W212" s="92"/>
      <c r="X212" s="92"/>
      <c r="Y212" s="92"/>
      <c r="Z212" s="92"/>
      <c r="AA212" s="92"/>
      <c r="AB212" s="92"/>
      <c r="AC212" s="92"/>
      <c r="AD212" s="92"/>
      <c r="AE212" s="92"/>
      <c r="AF212" s="92"/>
      <c r="AG212" s="92"/>
      <c r="AH212" s="92"/>
      <c r="AI212" s="92"/>
      <c r="AJ212" s="92"/>
      <c r="AK212" s="92"/>
      <c r="AL212" s="92"/>
      <c r="AM212" s="92"/>
      <c r="AN212" s="49"/>
      <c r="CB212" s="51"/>
      <c r="DI212" s="49"/>
      <c r="DJ212" s="93"/>
      <c r="DK212" s="50"/>
      <c r="ES212" s="49"/>
      <c r="EX212" s="50"/>
    </row>
    <row r="213" spans="1:154" x14ac:dyDescent="0.25">
      <c r="E213" s="59"/>
      <c r="K213" s="95"/>
      <c r="L213" s="92"/>
      <c r="M213" s="92"/>
      <c r="N213" s="92"/>
      <c r="O213" s="92"/>
      <c r="P213" s="92"/>
      <c r="Q213" s="92"/>
      <c r="R213" s="92"/>
      <c r="S213" s="92"/>
      <c r="T213" s="92"/>
      <c r="U213" s="92"/>
      <c r="V213" s="92"/>
      <c r="W213" s="92"/>
      <c r="X213" s="92"/>
      <c r="Y213" s="92"/>
      <c r="Z213" s="92"/>
      <c r="AA213" s="92"/>
      <c r="AB213" s="92"/>
      <c r="AC213" s="92"/>
      <c r="AD213" s="92"/>
      <c r="AE213" s="92"/>
      <c r="AF213" s="92"/>
      <c r="AG213" s="92"/>
      <c r="AH213" s="92"/>
      <c r="AI213" s="92"/>
      <c r="AJ213" s="92"/>
      <c r="AK213" s="92"/>
      <c r="AL213" s="92"/>
      <c r="AM213" s="92"/>
      <c r="AN213" s="49"/>
      <c r="CB213" s="51"/>
      <c r="DI213" s="49"/>
      <c r="DJ213" s="93"/>
      <c r="DK213" s="50"/>
      <c r="ES213" s="49"/>
      <c r="EX213" s="50"/>
    </row>
    <row r="214" spans="1:154" ht="24.95" customHeight="1" x14ac:dyDescent="0.25">
      <c r="B214" s="236" t="s">
        <v>318</v>
      </c>
      <c r="C214" s="237"/>
      <c r="D214" s="237"/>
      <c r="E214" s="237" t="s">
        <v>142</v>
      </c>
      <c r="F214" s="244" t="s">
        <v>50</v>
      </c>
      <c r="G214" s="245"/>
      <c r="K214" s="95"/>
      <c r="L214" s="92"/>
      <c r="M214" s="92"/>
      <c r="N214" s="92"/>
      <c r="O214" s="92"/>
      <c r="P214" s="92"/>
      <c r="Q214" s="92"/>
      <c r="R214" s="92"/>
      <c r="S214" s="92"/>
      <c r="T214" s="92"/>
      <c r="U214" s="92"/>
      <c r="V214" s="92"/>
      <c r="W214" s="92"/>
      <c r="X214" s="92"/>
      <c r="Y214" s="92"/>
      <c r="Z214" s="92"/>
      <c r="AA214" s="92"/>
      <c r="AB214" s="92"/>
      <c r="AC214" s="92"/>
      <c r="AD214" s="92"/>
      <c r="AE214" s="92"/>
      <c r="AF214" s="92"/>
      <c r="AG214" s="92"/>
      <c r="AH214" s="92"/>
      <c r="AI214" s="92"/>
      <c r="AJ214" s="92"/>
      <c r="AK214" s="92"/>
      <c r="AL214" s="92"/>
      <c r="AM214" s="92"/>
      <c r="AN214" s="49"/>
      <c r="CB214" s="51"/>
      <c r="DI214" s="49"/>
      <c r="DJ214" s="93"/>
      <c r="DK214" s="50"/>
      <c r="ES214" s="49"/>
      <c r="EX214" s="50"/>
    </row>
    <row r="215" spans="1:154" ht="24.95" customHeight="1" x14ac:dyDescent="0.25">
      <c r="B215" s="238">
        <v>43538</v>
      </c>
      <c r="C215" s="239">
        <f>+COUNTIF($C$6:$C$173,B215)</f>
        <v>45</v>
      </c>
      <c r="D215" s="239">
        <f>+C215</f>
        <v>45</v>
      </c>
      <c r="E215" s="240">
        <f>+D215/303</f>
        <v>0.14851485148514851</v>
      </c>
      <c r="F215" s="246" t="s">
        <v>140</v>
      </c>
      <c r="G215" s="247">
        <f>+COUNTIF($G$6:$G$173,F215)/147</f>
        <v>0.48299319727891155</v>
      </c>
      <c r="K215" s="95"/>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92"/>
      <c r="AK215" s="92"/>
      <c r="AL215" s="92"/>
      <c r="AM215" s="92"/>
      <c r="AN215" s="49"/>
      <c r="CB215" s="51"/>
      <c r="DI215" s="49"/>
      <c r="DJ215" s="93"/>
      <c r="DK215" s="50"/>
      <c r="ES215" s="49"/>
      <c r="EX215" s="50"/>
    </row>
    <row r="216" spans="1:154" ht="24.95" customHeight="1" x14ac:dyDescent="0.25">
      <c r="B216" s="238">
        <v>43539</v>
      </c>
      <c r="C216" s="241">
        <f t="shared" ref="C216:C246" si="179">+COUNTIF($C$6:$C$173,B216)</f>
        <v>3</v>
      </c>
      <c r="D216" s="241">
        <f t="shared" ref="D216:D246" si="180">+C216+D215</f>
        <v>48</v>
      </c>
      <c r="E216" s="242">
        <f t="shared" ref="E216:E246" si="181">+D216/303</f>
        <v>0.15841584158415842</v>
      </c>
      <c r="F216" s="248" t="s">
        <v>209</v>
      </c>
      <c r="G216" s="247">
        <f t="shared" ref="G216:G224" si="182">+COUNTIF($G$6:$G$173,F216)/147</f>
        <v>0.1360544217687075</v>
      </c>
      <c r="K216" s="95"/>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92"/>
      <c r="AK216" s="92"/>
      <c r="AL216" s="92"/>
      <c r="AM216" s="92"/>
      <c r="AN216" s="49"/>
      <c r="CB216" s="51"/>
      <c r="DI216" s="49"/>
      <c r="DJ216" s="93"/>
      <c r="DK216" s="50"/>
      <c r="ES216" s="49"/>
      <c r="EX216" s="50"/>
    </row>
    <row r="217" spans="1:154" ht="24.95" customHeight="1" x14ac:dyDescent="0.25">
      <c r="B217" s="238">
        <v>43540</v>
      </c>
      <c r="C217" s="241">
        <f t="shared" si="179"/>
        <v>0</v>
      </c>
      <c r="D217" s="241">
        <f t="shared" si="180"/>
        <v>48</v>
      </c>
      <c r="E217" s="242">
        <f t="shared" si="181"/>
        <v>0.15841584158415842</v>
      </c>
      <c r="F217" s="249" t="s">
        <v>211</v>
      </c>
      <c r="G217" s="247">
        <f t="shared" si="182"/>
        <v>6.8027210884353739E-3</v>
      </c>
      <c r="K217" s="95"/>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49"/>
      <c r="CB217" s="51"/>
      <c r="DI217" s="49"/>
      <c r="DJ217" s="93"/>
      <c r="DK217" s="50"/>
      <c r="ES217" s="49"/>
      <c r="EX217" s="50"/>
    </row>
    <row r="218" spans="1:154" ht="24.95" customHeight="1" x14ac:dyDescent="0.25">
      <c r="B218" s="238">
        <v>43541</v>
      </c>
      <c r="C218" s="241">
        <f t="shared" si="179"/>
        <v>3</v>
      </c>
      <c r="D218" s="241">
        <f t="shared" si="180"/>
        <v>51</v>
      </c>
      <c r="E218" s="242">
        <f t="shared" si="181"/>
        <v>0.16831683168316833</v>
      </c>
      <c r="F218" s="249" t="s">
        <v>45</v>
      </c>
      <c r="G218" s="247">
        <f t="shared" si="182"/>
        <v>9.5238095238095233E-2</v>
      </c>
      <c r="H218" s="58"/>
      <c r="K218" s="95"/>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49"/>
      <c r="CB218" s="51"/>
      <c r="DI218" s="49"/>
      <c r="DJ218" s="93"/>
      <c r="DK218" s="50"/>
      <c r="ES218" s="49"/>
      <c r="EX218" s="50"/>
    </row>
    <row r="219" spans="1:154" ht="24.95" customHeight="1" x14ac:dyDescent="0.25">
      <c r="B219" s="238">
        <v>43542</v>
      </c>
      <c r="C219" s="241">
        <f t="shared" si="179"/>
        <v>2</v>
      </c>
      <c r="D219" s="241">
        <f t="shared" si="180"/>
        <v>53</v>
      </c>
      <c r="E219" s="242">
        <f t="shared" si="181"/>
        <v>0.17491749174917492</v>
      </c>
      <c r="F219" s="248" t="s">
        <v>46</v>
      </c>
      <c r="G219" s="247">
        <f t="shared" si="182"/>
        <v>0.11564625850340136</v>
      </c>
      <c r="K219" s="95"/>
      <c r="L219" s="92"/>
      <c r="M219" s="155"/>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49"/>
      <c r="CB219" s="51"/>
      <c r="DI219" s="49"/>
      <c r="DJ219" s="93"/>
      <c r="DK219" s="50"/>
      <c r="ES219" s="49"/>
      <c r="EX219" s="50"/>
    </row>
    <row r="220" spans="1:154" ht="24.95" customHeight="1" x14ac:dyDescent="0.25">
      <c r="B220" s="238">
        <v>43543</v>
      </c>
      <c r="C220" s="241">
        <f t="shared" si="179"/>
        <v>1</v>
      </c>
      <c r="D220" s="241">
        <f t="shared" si="180"/>
        <v>54</v>
      </c>
      <c r="E220" s="242">
        <f t="shared" si="181"/>
        <v>0.17821782178217821</v>
      </c>
      <c r="F220" s="248" t="s">
        <v>135</v>
      </c>
      <c r="G220" s="247">
        <f t="shared" si="182"/>
        <v>3.4013605442176874E-2</v>
      </c>
      <c r="K220" s="95"/>
      <c r="L220" s="92"/>
      <c r="M220" s="155"/>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49"/>
      <c r="CB220" s="51"/>
      <c r="DI220" s="49"/>
      <c r="DJ220" s="93"/>
      <c r="DK220" s="50"/>
      <c r="ES220" s="49"/>
      <c r="EX220" s="50"/>
    </row>
    <row r="221" spans="1:154" ht="24.95" customHeight="1" x14ac:dyDescent="0.25">
      <c r="B221" s="238">
        <v>43544</v>
      </c>
      <c r="C221" s="241">
        <f t="shared" si="179"/>
        <v>2</v>
      </c>
      <c r="D221" s="241">
        <f t="shared" si="180"/>
        <v>56</v>
      </c>
      <c r="E221" s="242">
        <f t="shared" si="181"/>
        <v>0.18481848184818481</v>
      </c>
      <c r="F221" s="249" t="s">
        <v>212</v>
      </c>
      <c r="G221" s="247">
        <f t="shared" si="182"/>
        <v>4.7619047619047616E-2</v>
      </c>
      <c r="K221" s="95"/>
      <c r="L221" s="92"/>
      <c r="M221" s="155"/>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49"/>
      <c r="CB221" s="51"/>
      <c r="DI221" s="49"/>
      <c r="DJ221" s="93"/>
      <c r="DK221" s="50"/>
      <c r="ES221" s="49"/>
      <c r="EX221" s="50"/>
    </row>
    <row r="222" spans="1:154" ht="24.95" customHeight="1" x14ac:dyDescent="0.25">
      <c r="B222" s="238">
        <v>43545</v>
      </c>
      <c r="C222" s="241">
        <f t="shared" si="179"/>
        <v>0</v>
      </c>
      <c r="D222" s="241">
        <f t="shared" si="180"/>
        <v>56</v>
      </c>
      <c r="E222" s="242">
        <f t="shared" si="181"/>
        <v>0.18481848184818481</v>
      </c>
      <c r="F222" s="249" t="s">
        <v>314</v>
      </c>
      <c r="G222" s="247">
        <f t="shared" si="182"/>
        <v>6.8027210884353739E-3</v>
      </c>
      <c r="K222" s="95"/>
      <c r="L222" s="92"/>
      <c r="M222"/>
      <c r="N222" s="92"/>
      <c r="O222" s="92"/>
      <c r="P222" s="92"/>
      <c r="Q222" s="92"/>
      <c r="R222" s="92"/>
      <c r="S222" s="92"/>
      <c r="T222" s="92"/>
      <c r="U222" s="92"/>
      <c r="V222" s="92"/>
      <c r="W222" s="92"/>
      <c r="X222" s="92"/>
      <c r="Y222" s="92"/>
      <c r="Z222" s="92"/>
      <c r="AA222" s="92"/>
      <c r="AB222" s="92"/>
      <c r="AC222" s="92"/>
      <c r="AD222" s="92"/>
      <c r="AE222" s="92"/>
      <c r="AF222" s="92"/>
      <c r="AG222" s="92"/>
      <c r="AH222" s="92"/>
      <c r="AI222" s="92"/>
      <c r="AJ222" s="92"/>
      <c r="AK222" s="92"/>
      <c r="AL222" s="92"/>
      <c r="AM222" s="92"/>
      <c r="AN222" s="49"/>
      <c r="CB222" s="51"/>
      <c r="DI222" s="49"/>
      <c r="DJ222" s="93"/>
      <c r="DK222" s="50"/>
      <c r="ES222" s="49"/>
      <c r="EX222" s="50"/>
    </row>
    <row r="223" spans="1:154" ht="24.95" customHeight="1" x14ac:dyDescent="0.25">
      <c r="B223" s="238">
        <v>43546</v>
      </c>
      <c r="C223" s="241">
        <f t="shared" si="179"/>
        <v>0</v>
      </c>
      <c r="D223" s="241">
        <f t="shared" si="180"/>
        <v>56</v>
      </c>
      <c r="E223" s="242">
        <f t="shared" si="181"/>
        <v>0.18481848184818481</v>
      </c>
      <c r="F223" s="249" t="s">
        <v>313</v>
      </c>
      <c r="G223" s="247">
        <f t="shared" si="182"/>
        <v>6.8027210884353739E-3</v>
      </c>
      <c r="K223" s="95"/>
      <c r="L223" s="92"/>
      <c r="M223"/>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49"/>
      <c r="CB223" s="51"/>
      <c r="DI223" s="49"/>
      <c r="DJ223" s="93"/>
      <c r="DK223" s="50"/>
      <c r="ES223" s="49"/>
      <c r="EX223" s="50"/>
    </row>
    <row r="224" spans="1:154" ht="24.95" customHeight="1" x14ac:dyDescent="0.25">
      <c r="B224" s="238">
        <v>43547</v>
      </c>
      <c r="C224" s="241">
        <f t="shared" si="179"/>
        <v>0</v>
      </c>
      <c r="D224" s="241">
        <f t="shared" si="180"/>
        <v>56</v>
      </c>
      <c r="E224" s="242">
        <f t="shared" si="181"/>
        <v>0.18481848184818481</v>
      </c>
      <c r="F224" s="250" t="s">
        <v>87</v>
      </c>
      <c r="G224" s="247">
        <f t="shared" si="182"/>
        <v>0</v>
      </c>
      <c r="K224" s="95"/>
      <c r="L224" s="92"/>
      <c r="M224"/>
      <c r="N224" s="92"/>
      <c r="O224" s="92"/>
      <c r="P224" s="92"/>
      <c r="Q224" s="92"/>
      <c r="R224" s="92"/>
      <c r="S224" s="92"/>
      <c r="T224" s="92"/>
      <c r="U224" s="92"/>
      <c r="V224" s="92"/>
      <c r="W224" s="92"/>
      <c r="X224" s="92"/>
      <c r="Y224" s="92"/>
      <c r="Z224" s="92"/>
      <c r="AA224" s="92"/>
      <c r="AB224" s="92"/>
      <c r="AC224" s="92"/>
      <c r="AD224" s="92"/>
      <c r="AE224" s="92"/>
      <c r="AF224" s="92"/>
      <c r="AG224" s="92"/>
      <c r="AH224" s="92"/>
      <c r="AI224" s="92"/>
      <c r="AJ224" s="92"/>
      <c r="AK224" s="92"/>
      <c r="AL224" s="92"/>
      <c r="AM224" s="92"/>
      <c r="AN224" s="49"/>
      <c r="CB224" s="51"/>
      <c r="DI224" s="49"/>
      <c r="DJ224" s="93"/>
      <c r="DK224" s="50"/>
      <c r="ES224" s="49"/>
      <c r="EX224" s="50"/>
    </row>
    <row r="225" spans="2:154" ht="24.95" customHeight="1" x14ac:dyDescent="0.25">
      <c r="B225" s="238">
        <v>43548</v>
      </c>
      <c r="C225" s="241">
        <f t="shared" si="179"/>
        <v>0</v>
      </c>
      <c r="D225" s="241">
        <f t="shared" si="180"/>
        <v>56</v>
      </c>
      <c r="E225" s="242">
        <f t="shared" si="181"/>
        <v>0.18481848184818481</v>
      </c>
      <c r="F225" s="251"/>
      <c r="G225" s="252"/>
      <c r="K225" s="95"/>
      <c r="L225" s="92"/>
      <c r="M225"/>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49"/>
      <c r="CB225" s="51"/>
      <c r="DI225" s="49"/>
      <c r="DJ225" s="93"/>
      <c r="DK225" s="50"/>
      <c r="ES225" s="49"/>
      <c r="EX225" s="50"/>
    </row>
    <row r="226" spans="2:154" ht="24.95" customHeight="1" x14ac:dyDescent="0.25">
      <c r="B226" s="238">
        <v>43549</v>
      </c>
      <c r="C226" s="241">
        <f t="shared" si="179"/>
        <v>2</v>
      </c>
      <c r="D226" s="241">
        <f t="shared" si="180"/>
        <v>58</v>
      </c>
      <c r="E226" s="243">
        <f t="shared" si="181"/>
        <v>0.19141914191419143</v>
      </c>
      <c r="F226" s="184"/>
      <c r="G226" s="184"/>
      <c r="K226" s="95"/>
      <c r="L226" s="92"/>
      <c r="M226"/>
      <c r="N226" s="92"/>
      <c r="O226" s="92"/>
      <c r="P226" s="92"/>
      <c r="Q226" s="92"/>
      <c r="R226" s="92"/>
      <c r="S226" s="92"/>
      <c r="T226" s="92"/>
      <c r="U226" s="92"/>
      <c r="V226" s="92"/>
      <c r="W226" s="92"/>
      <c r="X226" s="92"/>
      <c r="Y226" s="92"/>
      <c r="Z226" s="92"/>
      <c r="AA226" s="92"/>
      <c r="AB226" s="92"/>
      <c r="AC226" s="92"/>
      <c r="AD226" s="92"/>
      <c r="AE226" s="92"/>
      <c r="AF226" s="92"/>
      <c r="AG226" s="92"/>
      <c r="AH226" s="92"/>
      <c r="AI226" s="92"/>
      <c r="AJ226" s="92"/>
      <c r="AK226" s="92"/>
      <c r="AL226" s="92"/>
      <c r="AM226" s="92"/>
      <c r="AN226" s="49"/>
      <c r="CB226" s="51"/>
      <c r="DI226" s="49"/>
      <c r="DJ226" s="93"/>
      <c r="DK226" s="50"/>
      <c r="ES226" s="49"/>
      <c r="EX226" s="50"/>
    </row>
    <row r="227" spans="2:154" ht="24.95" customHeight="1" x14ac:dyDescent="0.25">
      <c r="B227" s="238">
        <v>43550</v>
      </c>
      <c r="C227" s="241">
        <f t="shared" si="179"/>
        <v>1</v>
      </c>
      <c r="D227" s="241">
        <f t="shared" si="180"/>
        <v>59</v>
      </c>
      <c r="E227" s="243">
        <f t="shared" si="181"/>
        <v>0.19471947194719472</v>
      </c>
      <c r="H227" s="58"/>
      <c r="K227" s="95"/>
      <c r="L227" s="92"/>
      <c r="M227"/>
      <c r="N227" s="92"/>
      <c r="O227" s="92"/>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49"/>
      <c r="CB227" s="51"/>
      <c r="DI227" s="49"/>
      <c r="DJ227" s="93"/>
      <c r="DK227" s="50"/>
      <c r="ES227" s="49"/>
      <c r="EX227" s="50"/>
    </row>
    <row r="228" spans="2:154" ht="24.95" customHeight="1" x14ac:dyDescent="0.25">
      <c r="B228" s="238">
        <v>43551</v>
      </c>
      <c r="C228" s="241">
        <f t="shared" si="179"/>
        <v>0</v>
      </c>
      <c r="D228" s="241">
        <f t="shared" si="180"/>
        <v>59</v>
      </c>
      <c r="E228" s="243">
        <f t="shared" si="181"/>
        <v>0.19471947194719472</v>
      </c>
      <c r="K228" s="95"/>
      <c r="L228" s="92"/>
      <c r="M228"/>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49"/>
      <c r="CB228" s="51"/>
      <c r="DI228" s="49"/>
      <c r="DJ228" s="93"/>
      <c r="DK228" s="50"/>
      <c r="ES228" s="49"/>
      <c r="EX228" s="50"/>
    </row>
    <row r="229" spans="2:154" ht="24.95" customHeight="1" x14ac:dyDescent="0.25">
      <c r="B229" s="238">
        <v>43552</v>
      </c>
      <c r="C229" s="241">
        <f t="shared" si="179"/>
        <v>1</v>
      </c>
      <c r="D229" s="241">
        <f t="shared" si="180"/>
        <v>60</v>
      </c>
      <c r="E229" s="243">
        <f t="shared" si="181"/>
        <v>0.19801980198019803</v>
      </c>
      <c r="K229" s="95"/>
      <c r="L229" s="92"/>
      <c r="M229"/>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49"/>
      <c r="CB229" s="51"/>
      <c r="DI229" s="49"/>
      <c r="DJ229" s="93"/>
      <c r="DK229" s="50"/>
      <c r="ES229" s="49"/>
      <c r="EX229" s="50"/>
    </row>
    <row r="230" spans="2:154" ht="24.95" customHeight="1" x14ac:dyDescent="0.25">
      <c r="B230" s="238">
        <v>43553</v>
      </c>
      <c r="C230" s="241">
        <f t="shared" si="179"/>
        <v>0</v>
      </c>
      <c r="D230" s="241">
        <f t="shared" si="180"/>
        <v>60</v>
      </c>
      <c r="E230" s="243">
        <f t="shared" si="181"/>
        <v>0.19801980198019803</v>
      </c>
      <c r="K230" s="95"/>
      <c r="L230" s="92"/>
      <c r="M230"/>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49"/>
      <c r="CB230" s="51"/>
      <c r="DI230" s="49"/>
      <c r="DJ230" s="93"/>
      <c r="DK230" s="50"/>
      <c r="ES230" s="49"/>
      <c r="EX230" s="50"/>
    </row>
    <row r="231" spans="2:154" ht="24.95" customHeight="1" x14ac:dyDescent="0.25">
      <c r="B231" s="238">
        <v>43554</v>
      </c>
      <c r="C231" s="241">
        <f t="shared" si="179"/>
        <v>0</v>
      </c>
      <c r="D231" s="241">
        <f t="shared" si="180"/>
        <v>60</v>
      </c>
      <c r="E231" s="243">
        <f t="shared" si="181"/>
        <v>0.19801980198019803</v>
      </c>
      <c r="K231" s="46"/>
      <c r="L231" s="92"/>
      <c r="M231"/>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49"/>
      <c r="CB231" s="51"/>
      <c r="DI231" s="49"/>
      <c r="DJ231" s="93"/>
      <c r="DK231" s="50"/>
      <c r="ES231" s="49"/>
      <c r="EX231" s="50"/>
    </row>
    <row r="232" spans="2:154" ht="24.95" customHeight="1" x14ac:dyDescent="0.25">
      <c r="B232" s="238">
        <v>43555</v>
      </c>
      <c r="C232" s="241">
        <f t="shared" si="179"/>
        <v>0</v>
      </c>
      <c r="D232" s="241">
        <f t="shared" si="180"/>
        <v>60</v>
      </c>
      <c r="E232" s="243">
        <f t="shared" si="181"/>
        <v>0.19801980198019803</v>
      </c>
      <c r="H232" s="58"/>
      <c r="K232" s="46"/>
      <c r="L232" s="92"/>
      <c r="M23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49"/>
      <c r="DI232" s="49"/>
      <c r="DJ232" s="93"/>
      <c r="DK232" s="50"/>
      <c r="ES232" s="49"/>
      <c r="EX232" s="50"/>
    </row>
    <row r="233" spans="2:154" ht="24.95" customHeight="1" x14ac:dyDescent="0.25">
      <c r="B233" s="238">
        <v>43556</v>
      </c>
      <c r="C233" s="241">
        <f t="shared" si="179"/>
        <v>33</v>
      </c>
      <c r="D233" s="241">
        <f t="shared" si="180"/>
        <v>93</v>
      </c>
      <c r="E233" s="243">
        <f t="shared" si="181"/>
        <v>0.30693069306930693</v>
      </c>
      <c r="K233" s="46"/>
      <c r="L233" s="92"/>
      <c r="M233"/>
      <c r="N233" s="92"/>
      <c r="O233" s="92"/>
      <c r="P233" s="92"/>
      <c r="Q233" s="92"/>
      <c r="R233" s="92"/>
      <c r="S233" s="92"/>
      <c r="T233" s="92"/>
      <c r="U233" s="92"/>
      <c r="V233" s="92"/>
      <c r="W233" s="92"/>
      <c r="X233" s="92"/>
      <c r="Y233" s="92"/>
      <c r="Z233" s="92"/>
      <c r="AA233" s="92"/>
      <c r="AB233" s="92"/>
      <c r="AC233" s="92"/>
      <c r="AD233" s="92"/>
      <c r="AE233" s="92"/>
      <c r="AF233" s="92"/>
      <c r="AG233" s="92"/>
      <c r="AH233" s="92"/>
      <c r="AI233" s="92"/>
      <c r="AJ233" s="92"/>
      <c r="AK233" s="92"/>
      <c r="AL233" s="92"/>
      <c r="AM233" s="92"/>
      <c r="AN233" s="49"/>
      <c r="DI233" s="49"/>
      <c r="DJ233" s="93"/>
      <c r="DK233" s="50"/>
      <c r="ES233" s="49"/>
      <c r="EX233" s="50"/>
    </row>
    <row r="234" spans="2:154" ht="24.95" customHeight="1" x14ac:dyDescent="0.25">
      <c r="B234" s="238">
        <v>43557</v>
      </c>
      <c r="C234" s="241">
        <f t="shared" si="179"/>
        <v>10</v>
      </c>
      <c r="D234" s="241">
        <f t="shared" si="180"/>
        <v>103</v>
      </c>
      <c r="E234" s="243">
        <f t="shared" si="181"/>
        <v>0.33993399339933994</v>
      </c>
      <c r="K234" s="46"/>
      <c r="L234" s="92"/>
      <c r="M234"/>
      <c r="N234" s="92"/>
      <c r="O234" s="92"/>
      <c r="P234" s="92"/>
      <c r="Q234" s="92"/>
      <c r="R234" s="92"/>
      <c r="S234" s="92"/>
      <c r="T234" s="92"/>
      <c r="U234" s="92"/>
      <c r="V234" s="92"/>
      <c r="W234" s="92"/>
      <c r="X234" s="92"/>
      <c r="Y234" s="92"/>
      <c r="Z234" s="92"/>
      <c r="AA234" s="92"/>
      <c r="AB234" s="92"/>
      <c r="AC234" s="92"/>
      <c r="AD234" s="92"/>
      <c r="AE234" s="92"/>
      <c r="AF234" s="92"/>
      <c r="AG234" s="92"/>
      <c r="AH234" s="92"/>
      <c r="AI234" s="92"/>
      <c r="AJ234" s="92"/>
      <c r="AK234" s="92"/>
      <c r="AL234" s="92"/>
      <c r="AM234" s="92"/>
      <c r="AN234" s="49"/>
      <c r="DI234" s="49"/>
      <c r="DJ234" s="93"/>
      <c r="DK234" s="50"/>
      <c r="ES234" s="49"/>
      <c r="EX234" s="50"/>
    </row>
    <row r="235" spans="2:154" ht="24.95" customHeight="1" x14ac:dyDescent="0.25">
      <c r="B235" s="238">
        <v>43558</v>
      </c>
      <c r="C235" s="241">
        <f t="shared" si="179"/>
        <v>1</v>
      </c>
      <c r="D235" s="241">
        <f t="shared" si="180"/>
        <v>104</v>
      </c>
      <c r="E235" s="243">
        <f t="shared" si="181"/>
        <v>0.34323432343234322</v>
      </c>
      <c r="K235" s="46"/>
      <c r="L235" s="92"/>
      <c r="M235"/>
      <c r="N235" s="92"/>
      <c r="O235" s="92"/>
      <c r="P235" s="92"/>
      <c r="Q235" s="92"/>
      <c r="R235" s="92"/>
      <c r="S235" s="92"/>
      <c r="T235" s="92"/>
      <c r="U235" s="92"/>
      <c r="V235" s="92"/>
      <c r="W235" s="92"/>
      <c r="X235" s="92"/>
      <c r="Y235" s="92"/>
      <c r="Z235" s="92"/>
      <c r="AA235" s="92"/>
      <c r="AB235" s="92"/>
      <c r="AC235" s="92"/>
      <c r="AD235" s="92"/>
      <c r="AE235" s="92"/>
      <c r="AF235" s="92"/>
      <c r="AG235" s="92"/>
      <c r="AH235" s="92"/>
      <c r="AI235" s="92"/>
      <c r="AJ235" s="92"/>
      <c r="AK235" s="92"/>
      <c r="AL235" s="92"/>
      <c r="AM235" s="92"/>
      <c r="AN235" s="49"/>
      <c r="DI235" s="49"/>
      <c r="DJ235" s="93"/>
      <c r="DK235" s="50"/>
      <c r="ES235" s="49"/>
      <c r="EX235" s="50"/>
    </row>
    <row r="236" spans="2:154" ht="24.95" customHeight="1" x14ac:dyDescent="0.25">
      <c r="B236" s="238">
        <v>43559</v>
      </c>
      <c r="C236" s="241">
        <f t="shared" si="179"/>
        <v>2</v>
      </c>
      <c r="D236" s="241">
        <f t="shared" si="180"/>
        <v>106</v>
      </c>
      <c r="E236" s="243">
        <f t="shared" si="181"/>
        <v>0.34983498349834985</v>
      </c>
      <c r="K236" s="46"/>
      <c r="L236" s="92"/>
      <c r="M236"/>
      <c r="N236" s="92"/>
      <c r="O236" s="92"/>
      <c r="P236" s="92"/>
      <c r="Q236" s="92"/>
      <c r="R236" s="92"/>
      <c r="S236" s="92"/>
      <c r="T236" s="92"/>
      <c r="U236" s="92"/>
      <c r="V236" s="92"/>
      <c r="W236" s="92"/>
      <c r="X236" s="92"/>
      <c r="Y236" s="92"/>
      <c r="Z236" s="92"/>
      <c r="AA236" s="92"/>
      <c r="AB236" s="92"/>
      <c r="AC236" s="92"/>
      <c r="AD236" s="92"/>
      <c r="AE236" s="92"/>
      <c r="AF236" s="92"/>
      <c r="AG236" s="92"/>
      <c r="AH236" s="92"/>
      <c r="AI236" s="92"/>
      <c r="AJ236" s="92"/>
      <c r="AK236" s="92"/>
      <c r="AL236" s="92"/>
      <c r="AM236" s="92"/>
      <c r="AN236" s="49"/>
      <c r="DI236" s="49"/>
      <c r="DJ236" s="93"/>
      <c r="DK236" s="50"/>
      <c r="ES236" s="49"/>
      <c r="EX236" s="50"/>
    </row>
    <row r="237" spans="2:154" ht="24.95" customHeight="1" x14ac:dyDescent="0.25">
      <c r="B237" s="238">
        <v>43560</v>
      </c>
      <c r="C237" s="241">
        <f t="shared" si="179"/>
        <v>1</v>
      </c>
      <c r="D237" s="241">
        <f t="shared" si="180"/>
        <v>107</v>
      </c>
      <c r="E237" s="243">
        <f t="shared" si="181"/>
        <v>0.35313531353135313</v>
      </c>
      <c r="K237" s="46"/>
      <c r="L237" s="92"/>
      <c r="M237"/>
      <c r="N237" s="92"/>
      <c r="O237" s="92"/>
      <c r="P237" s="92"/>
      <c r="Q237" s="92"/>
      <c r="R237" s="92"/>
      <c r="S237" s="92"/>
      <c r="T237" s="92"/>
      <c r="U237" s="92"/>
      <c r="V237" s="92"/>
      <c r="W237" s="92"/>
      <c r="X237" s="92"/>
      <c r="Y237" s="92"/>
      <c r="Z237" s="92"/>
      <c r="AA237" s="92"/>
      <c r="AB237" s="92"/>
      <c r="AC237" s="92"/>
      <c r="AD237" s="92"/>
      <c r="AE237" s="92"/>
      <c r="AF237" s="92"/>
      <c r="AG237" s="92"/>
      <c r="AH237" s="92"/>
      <c r="AI237" s="92"/>
      <c r="AJ237" s="92"/>
      <c r="AK237" s="92"/>
      <c r="AL237" s="92"/>
      <c r="AM237" s="92"/>
      <c r="AN237" s="49"/>
      <c r="DI237" s="49"/>
      <c r="DJ237" s="93"/>
      <c r="DK237" s="50"/>
      <c r="ES237" s="49"/>
      <c r="EX237" s="50"/>
    </row>
    <row r="238" spans="2:154" ht="24.95" customHeight="1" x14ac:dyDescent="0.25">
      <c r="B238" s="238">
        <v>43561</v>
      </c>
      <c r="C238" s="241">
        <f t="shared" si="179"/>
        <v>0</v>
      </c>
      <c r="D238" s="241">
        <f t="shared" si="180"/>
        <v>107</v>
      </c>
      <c r="E238" s="243">
        <f t="shared" si="181"/>
        <v>0.35313531353135313</v>
      </c>
      <c r="K238" s="46"/>
      <c r="L238" s="92"/>
      <c r="M238"/>
      <c r="N238" s="92"/>
      <c r="O238" s="92"/>
      <c r="P238" s="92"/>
      <c r="Q238" s="92"/>
      <c r="R238" s="92"/>
      <c r="S238" s="92"/>
      <c r="T238" s="92"/>
      <c r="U238" s="92"/>
      <c r="V238" s="92"/>
      <c r="W238" s="92"/>
      <c r="X238" s="92"/>
      <c r="Y238" s="92"/>
      <c r="Z238" s="92"/>
      <c r="AA238" s="92"/>
      <c r="AB238" s="92"/>
      <c r="AC238" s="92"/>
      <c r="AD238" s="92"/>
      <c r="AE238" s="92"/>
      <c r="AF238" s="92"/>
      <c r="AG238" s="92"/>
      <c r="AH238" s="92"/>
      <c r="AI238" s="92"/>
      <c r="AJ238" s="92"/>
      <c r="AK238" s="92"/>
      <c r="AL238" s="92"/>
      <c r="AM238" s="92"/>
      <c r="AN238" s="49"/>
      <c r="DI238" s="49"/>
      <c r="DJ238" s="93"/>
      <c r="DK238" s="50"/>
      <c r="ES238" s="49"/>
      <c r="EX238" s="50"/>
    </row>
    <row r="239" spans="2:154" ht="24.95" customHeight="1" x14ac:dyDescent="0.25">
      <c r="B239" s="238">
        <v>43562</v>
      </c>
      <c r="C239" s="241">
        <f t="shared" si="179"/>
        <v>4</v>
      </c>
      <c r="D239" s="241">
        <f t="shared" si="180"/>
        <v>111</v>
      </c>
      <c r="E239" s="243">
        <f t="shared" si="181"/>
        <v>0.36633663366336633</v>
      </c>
      <c r="K239" s="46"/>
      <c r="L239" s="92"/>
      <c r="M239"/>
      <c r="N239" s="92"/>
      <c r="O239" s="92"/>
      <c r="P239" s="92"/>
      <c r="Q239" s="92"/>
      <c r="R239" s="92"/>
      <c r="S239" s="92"/>
      <c r="T239" s="92"/>
      <c r="U239" s="92"/>
      <c r="V239" s="92"/>
      <c r="W239" s="92"/>
      <c r="X239" s="92"/>
      <c r="Y239" s="92"/>
      <c r="Z239" s="92"/>
      <c r="AA239" s="92"/>
      <c r="AB239" s="92"/>
      <c r="AC239" s="92"/>
      <c r="AD239" s="92"/>
      <c r="AE239" s="92"/>
      <c r="AF239" s="92"/>
      <c r="AG239" s="92"/>
      <c r="AH239" s="92"/>
      <c r="AI239" s="92"/>
      <c r="AJ239" s="92"/>
      <c r="AK239" s="92"/>
      <c r="AL239" s="92"/>
      <c r="AM239" s="92"/>
      <c r="AN239" s="49"/>
      <c r="DI239" s="49"/>
      <c r="DJ239" s="93"/>
      <c r="DK239" s="50"/>
      <c r="ES239" s="49"/>
      <c r="EX239" s="50"/>
    </row>
    <row r="240" spans="2:154" ht="24.95" customHeight="1" x14ac:dyDescent="0.25">
      <c r="B240" s="238">
        <v>43563</v>
      </c>
      <c r="C240" s="241">
        <f t="shared" si="179"/>
        <v>1</v>
      </c>
      <c r="D240" s="241">
        <f t="shared" si="180"/>
        <v>112</v>
      </c>
      <c r="E240" s="243">
        <f t="shared" si="181"/>
        <v>0.36963696369636961</v>
      </c>
      <c r="K240" s="46"/>
      <c r="L240" s="92"/>
      <c r="M240"/>
      <c r="N240" s="92"/>
      <c r="O240" s="92"/>
      <c r="P240" s="92"/>
      <c r="Q240" s="92"/>
      <c r="R240" s="92"/>
      <c r="S240" s="92"/>
      <c r="T240" s="92"/>
      <c r="U240" s="92"/>
      <c r="V240" s="92"/>
      <c r="W240" s="92"/>
      <c r="X240" s="92"/>
      <c r="Y240" s="92"/>
      <c r="Z240" s="92"/>
      <c r="AA240" s="92"/>
      <c r="AB240" s="92"/>
      <c r="AC240" s="92"/>
      <c r="AD240" s="92"/>
      <c r="AE240" s="92"/>
      <c r="AF240" s="92"/>
      <c r="AG240" s="92"/>
      <c r="AH240" s="92"/>
      <c r="AI240" s="92"/>
      <c r="AJ240" s="92"/>
      <c r="AK240" s="92"/>
      <c r="AL240" s="92"/>
      <c r="AM240" s="92"/>
      <c r="AN240" s="49"/>
      <c r="DI240" s="49"/>
      <c r="DJ240" s="93"/>
      <c r="DK240" s="50"/>
      <c r="ES240" s="49"/>
      <c r="EX240" s="50"/>
    </row>
    <row r="241" spans="2:154" ht="24.95" customHeight="1" x14ac:dyDescent="0.25">
      <c r="B241" s="238">
        <v>43564</v>
      </c>
      <c r="C241" s="241">
        <f t="shared" si="179"/>
        <v>4</v>
      </c>
      <c r="D241" s="241">
        <f t="shared" si="180"/>
        <v>116</v>
      </c>
      <c r="E241" s="243">
        <f t="shared" si="181"/>
        <v>0.38283828382838286</v>
      </c>
      <c r="K241" s="46"/>
      <c r="L241" s="92"/>
      <c r="M241"/>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49"/>
      <c r="DI241" s="49"/>
      <c r="DJ241" s="93"/>
      <c r="DK241" s="50"/>
      <c r="ES241" s="49"/>
      <c r="EX241" s="50"/>
    </row>
    <row r="242" spans="2:154" ht="24.95" customHeight="1" x14ac:dyDescent="0.25">
      <c r="B242" s="238">
        <v>43565</v>
      </c>
      <c r="C242" s="241">
        <f t="shared" si="179"/>
        <v>21</v>
      </c>
      <c r="D242" s="241">
        <f t="shared" si="180"/>
        <v>137</v>
      </c>
      <c r="E242" s="243">
        <f t="shared" si="181"/>
        <v>0.45214521452145212</v>
      </c>
      <c r="K242" s="46"/>
      <c r="L242" s="92"/>
      <c r="M242"/>
      <c r="N242" s="92"/>
      <c r="O242" s="92"/>
      <c r="P242" s="92"/>
      <c r="Q242" s="92"/>
      <c r="R242" s="92"/>
      <c r="S242" s="92"/>
      <c r="T242" s="92"/>
      <c r="U242" s="92"/>
      <c r="V242" s="92"/>
      <c r="W242" s="92"/>
      <c r="X242" s="92"/>
      <c r="Y242" s="92"/>
      <c r="Z242" s="92"/>
      <c r="AA242" s="92"/>
      <c r="AB242" s="92"/>
      <c r="AC242" s="92"/>
      <c r="AD242" s="92"/>
      <c r="AE242" s="92"/>
      <c r="AF242" s="92"/>
      <c r="AG242" s="92"/>
      <c r="AH242" s="92"/>
      <c r="AI242" s="92"/>
      <c r="AJ242" s="92"/>
      <c r="AK242" s="92"/>
      <c r="AL242" s="92"/>
      <c r="AM242" s="92"/>
      <c r="AN242" s="49"/>
      <c r="DI242" s="49"/>
      <c r="DJ242" s="93"/>
      <c r="DK242" s="50"/>
      <c r="ES242" s="49"/>
      <c r="EX242" s="50"/>
    </row>
    <row r="243" spans="2:154" ht="24.95" customHeight="1" x14ac:dyDescent="0.25">
      <c r="B243" s="238">
        <v>43566</v>
      </c>
      <c r="C243" s="241">
        <f t="shared" si="179"/>
        <v>2</v>
      </c>
      <c r="D243" s="241">
        <f t="shared" si="180"/>
        <v>139</v>
      </c>
      <c r="E243" s="243">
        <f t="shared" si="181"/>
        <v>0.45874587458745875</v>
      </c>
      <c r="K243" s="46"/>
      <c r="L243" s="92"/>
      <c r="M243"/>
      <c r="N243" s="92"/>
      <c r="O243" s="92"/>
      <c r="P243" s="92"/>
      <c r="Q243" s="92"/>
      <c r="R243" s="92"/>
      <c r="S243" s="92"/>
      <c r="T243" s="92"/>
      <c r="U243" s="92"/>
      <c r="V243" s="92"/>
      <c r="W243" s="92"/>
      <c r="X243" s="92"/>
      <c r="Y243" s="92"/>
      <c r="Z243" s="92"/>
      <c r="AA243" s="92"/>
      <c r="AB243" s="92"/>
      <c r="AC243" s="92"/>
      <c r="AD243" s="92"/>
      <c r="AE243" s="92"/>
      <c r="AF243" s="92"/>
      <c r="AG243" s="92"/>
      <c r="AH243" s="92"/>
      <c r="AI243" s="92"/>
      <c r="AJ243" s="92"/>
      <c r="AK243" s="92"/>
      <c r="AL243" s="92"/>
      <c r="AM243" s="92"/>
      <c r="AN243" s="49"/>
      <c r="DI243" s="49"/>
      <c r="DJ243" s="93"/>
      <c r="DK243" s="50"/>
      <c r="ES243" s="49"/>
      <c r="EX243" s="50"/>
    </row>
    <row r="244" spans="2:154" ht="24.95" customHeight="1" x14ac:dyDescent="0.25">
      <c r="B244" s="238">
        <v>43567</v>
      </c>
      <c r="C244" s="241">
        <f t="shared" si="179"/>
        <v>0</v>
      </c>
      <c r="D244" s="241">
        <f t="shared" si="180"/>
        <v>139</v>
      </c>
      <c r="E244" s="243">
        <f t="shared" si="181"/>
        <v>0.45874587458745875</v>
      </c>
      <c r="K244" s="46"/>
      <c r="L244" s="92"/>
      <c r="M244"/>
      <c r="N244" s="92"/>
      <c r="O244" s="92"/>
      <c r="P244" s="92"/>
      <c r="Q244" s="92"/>
      <c r="R244" s="92"/>
      <c r="S244" s="92"/>
      <c r="T244" s="92"/>
      <c r="U244" s="92"/>
      <c r="V244" s="92"/>
      <c r="W244" s="92"/>
      <c r="X244" s="92"/>
      <c r="Y244" s="92"/>
      <c r="Z244" s="92"/>
      <c r="AA244" s="92"/>
      <c r="AB244" s="92"/>
      <c r="AC244" s="92"/>
      <c r="AD244" s="92"/>
      <c r="AE244" s="92"/>
      <c r="AF244" s="92"/>
      <c r="AG244" s="92"/>
      <c r="AH244" s="92"/>
      <c r="AI244" s="92"/>
      <c r="AJ244" s="92"/>
      <c r="AK244" s="92"/>
      <c r="AL244" s="92"/>
      <c r="AM244" s="92"/>
      <c r="AN244" s="49"/>
      <c r="DI244" s="49"/>
      <c r="DJ244" s="93"/>
      <c r="DK244" s="50"/>
      <c r="ES244" s="49"/>
      <c r="EX244" s="50"/>
    </row>
    <row r="245" spans="2:154" ht="24.95" customHeight="1" x14ac:dyDescent="0.25">
      <c r="B245" s="238">
        <v>43568</v>
      </c>
      <c r="C245" s="241">
        <f t="shared" si="179"/>
        <v>0</v>
      </c>
      <c r="D245" s="241">
        <f t="shared" si="180"/>
        <v>139</v>
      </c>
      <c r="E245" s="243">
        <f t="shared" si="181"/>
        <v>0.45874587458745875</v>
      </c>
      <c r="K245" s="46"/>
      <c r="L245" s="92"/>
      <c r="M245"/>
      <c r="N245" s="92"/>
      <c r="O245" s="92"/>
      <c r="P245" s="92"/>
      <c r="Q245" s="92"/>
      <c r="R245" s="92"/>
      <c r="S245" s="92"/>
      <c r="T245" s="92"/>
      <c r="U245" s="92"/>
      <c r="V245" s="92"/>
      <c r="W245" s="92"/>
      <c r="X245" s="92"/>
      <c r="Y245" s="92"/>
      <c r="Z245" s="92"/>
      <c r="AA245" s="92"/>
      <c r="AB245" s="92"/>
      <c r="AC245" s="92"/>
      <c r="AD245" s="92"/>
      <c r="AE245" s="92"/>
      <c r="AF245" s="92"/>
      <c r="AG245" s="92"/>
      <c r="AH245" s="92"/>
      <c r="AI245" s="92"/>
      <c r="AJ245" s="92"/>
      <c r="AK245" s="92"/>
      <c r="AL245" s="92"/>
      <c r="AM245" s="92"/>
      <c r="AN245" s="49"/>
      <c r="DI245" s="49"/>
      <c r="DJ245" s="93"/>
      <c r="DK245" s="50"/>
      <c r="ES245" s="49"/>
      <c r="EX245" s="50"/>
    </row>
    <row r="246" spans="2:154" ht="24.95" customHeight="1" x14ac:dyDescent="0.25">
      <c r="B246" s="238">
        <v>43569</v>
      </c>
      <c r="C246" s="241">
        <f t="shared" si="179"/>
        <v>0</v>
      </c>
      <c r="D246" s="241">
        <f t="shared" si="180"/>
        <v>139</v>
      </c>
      <c r="E246" s="243">
        <f t="shared" si="181"/>
        <v>0.45874587458745875</v>
      </c>
      <c r="K246" s="46"/>
      <c r="L246" s="92"/>
      <c r="M246"/>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c r="AK246" s="92"/>
      <c r="AL246" s="92"/>
      <c r="AM246" s="92"/>
      <c r="AN246" s="49"/>
      <c r="DI246" s="49"/>
      <c r="DJ246" s="93"/>
      <c r="DK246" s="50"/>
      <c r="ES246" s="49"/>
      <c r="EX246" s="50"/>
    </row>
    <row r="247" spans="2:154" x14ac:dyDescent="0.25">
      <c r="B247" s="59"/>
      <c r="D247" s="59"/>
      <c r="E247" s="59"/>
      <c r="H247" s="77"/>
      <c r="I247" s="260"/>
      <c r="K247" s="46"/>
      <c r="L247" s="92"/>
      <c r="M247"/>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c r="AL247" s="92"/>
      <c r="AM247" s="92"/>
      <c r="AN247" s="49"/>
      <c r="DI247" s="49"/>
      <c r="DJ247" s="93"/>
      <c r="DK247" s="50"/>
      <c r="ES247" s="49"/>
      <c r="EX247" s="50"/>
    </row>
    <row r="248" spans="2:154" x14ac:dyDescent="0.25">
      <c r="B248" s="59"/>
      <c r="D248" s="59"/>
      <c r="E248" s="59"/>
      <c r="H248" s="77"/>
      <c r="I248" s="260"/>
      <c r="K248" s="46"/>
      <c r="L248" s="92"/>
      <c r="M248"/>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49"/>
      <c r="DI248" s="49"/>
      <c r="DJ248" s="93"/>
      <c r="DK248" s="50"/>
      <c r="ES248" s="49"/>
      <c r="EX248" s="50"/>
    </row>
    <row r="249" spans="2:154" x14ac:dyDescent="0.25">
      <c r="B249" s="59"/>
      <c r="D249" s="59"/>
      <c r="E249" s="59"/>
      <c r="H249" s="77"/>
      <c r="I249" s="260"/>
      <c r="K249" s="46"/>
      <c r="L249" s="92"/>
      <c r="M249"/>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49"/>
      <c r="DI249" s="49"/>
      <c r="DJ249" s="93"/>
      <c r="DK249" s="50"/>
      <c r="ES249" s="49"/>
      <c r="EX249" s="50"/>
    </row>
    <row r="250" spans="2:154" x14ac:dyDescent="0.25">
      <c r="B250" s="59"/>
      <c r="D250" s="59"/>
      <c r="E250" s="59"/>
      <c r="H250" s="77"/>
      <c r="I250" s="260"/>
      <c r="K250" s="46"/>
      <c r="L250" s="92"/>
      <c r="M250"/>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c r="AL250" s="92"/>
      <c r="AM250" s="92"/>
      <c r="AN250" s="49"/>
      <c r="DI250" s="49"/>
      <c r="DJ250" s="93"/>
      <c r="DK250" s="50"/>
      <c r="ES250" s="49"/>
      <c r="EX250" s="50"/>
    </row>
    <row r="251" spans="2:154" x14ac:dyDescent="0.25">
      <c r="B251" s="59"/>
      <c r="D251" s="59"/>
      <c r="E251" s="59"/>
      <c r="H251" s="77"/>
      <c r="I251" s="260"/>
      <c r="K251" s="46"/>
      <c r="L251" s="92"/>
      <c r="M251"/>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c r="AL251" s="92"/>
      <c r="AM251" s="92"/>
      <c r="AN251" s="49"/>
      <c r="DI251" s="49"/>
      <c r="DJ251" s="93"/>
      <c r="DK251" s="50"/>
      <c r="ES251" s="49"/>
      <c r="EX251" s="50"/>
    </row>
    <row r="252" spans="2:154" x14ac:dyDescent="0.25">
      <c r="B252" s="59"/>
      <c r="D252" s="59"/>
      <c r="E252" s="59"/>
      <c r="H252" s="77"/>
      <c r="I252" s="260"/>
      <c r="K252" s="46"/>
      <c r="L252" s="92"/>
      <c r="M25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49"/>
      <c r="DI252" s="49"/>
      <c r="DJ252" s="93"/>
      <c r="DK252" s="50"/>
      <c r="ES252" s="49"/>
      <c r="EX252" s="50"/>
    </row>
    <row r="253" spans="2:154" x14ac:dyDescent="0.25">
      <c r="B253" s="59"/>
      <c r="D253" s="59"/>
      <c r="E253" s="59"/>
      <c r="H253" s="77"/>
      <c r="I253" s="260"/>
      <c r="K253" s="46"/>
      <c r="L253" s="92"/>
      <c r="M253"/>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c r="AL253" s="92"/>
      <c r="AM253" s="92"/>
      <c r="AN253" s="49"/>
      <c r="DI253" s="49"/>
      <c r="DJ253" s="93"/>
      <c r="DK253" s="50"/>
      <c r="ES253" s="49"/>
      <c r="EX253" s="50"/>
    </row>
    <row r="254" spans="2:154" x14ac:dyDescent="0.25">
      <c r="B254" s="59"/>
      <c r="D254" s="59"/>
      <c r="E254" s="59"/>
      <c r="H254" s="77"/>
      <c r="I254" s="260"/>
      <c r="K254" s="46"/>
      <c r="L254" s="92"/>
      <c r="M254"/>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c r="AL254" s="92"/>
      <c r="AM254" s="92"/>
      <c r="AN254" s="49"/>
      <c r="DI254" s="49"/>
      <c r="DJ254" s="93"/>
      <c r="DK254" s="50"/>
      <c r="ES254" s="49"/>
      <c r="EX254" s="50"/>
    </row>
    <row r="255" spans="2:154" x14ac:dyDescent="0.25">
      <c r="B255" s="59"/>
      <c r="D255" s="59"/>
      <c r="E255" s="59"/>
      <c r="K255" s="46"/>
      <c r="L255" s="92"/>
      <c r="M255"/>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c r="AL255" s="92"/>
      <c r="AM255" s="92"/>
      <c r="AN255" s="49"/>
      <c r="DI255" s="49"/>
      <c r="DJ255" s="93"/>
      <c r="DK255" s="50"/>
      <c r="ES255" s="49"/>
      <c r="EX255" s="50"/>
    </row>
    <row r="256" spans="2:154" x14ac:dyDescent="0.25">
      <c r="B256" s="1"/>
      <c r="D256" s="59"/>
      <c r="K256" s="46"/>
      <c r="L256" s="92"/>
      <c r="M256"/>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c r="AL256" s="92"/>
      <c r="AM256" s="92"/>
      <c r="AN256" s="49"/>
      <c r="DI256" s="49"/>
      <c r="DJ256" s="93"/>
      <c r="DK256" s="50"/>
      <c r="ES256" s="49"/>
      <c r="EX256" s="50"/>
    </row>
    <row r="257" spans="2:154" x14ac:dyDescent="0.25">
      <c r="B257"/>
      <c r="E257"/>
      <c r="K257" s="46"/>
      <c r="L257" s="92"/>
      <c r="M257"/>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c r="AL257" s="92"/>
      <c r="AM257" s="92"/>
      <c r="AN257" s="49"/>
      <c r="DI257" s="49"/>
      <c r="DJ257" s="93"/>
      <c r="DK257" s="50"/>
      <c r="ES257" s="49"/>
      <c r="EX257" s="50"/>
    </row>
    <row r="258" spans="2:154" x14ac:dyDescent="0.25">
      <c r="B258"/>
      <c r="C258"/>
      <c r="D258"/>
      <c r="E258"/>
      <c r="F258"/>
      <c r="K258" s="46"/>
      <c r="L258" s="92"/>
      <c r="M258"/>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c r="AL258" s="92"/>
      <c r="AM258" s="92"/>
      <c r="AN258" s="49"/>
      <c r="DI258" s="49"/>
      <c r="DJ258" s="93"/>
      <c r="DK258" s="50"/>
      <c r="ES258" s="49"/>
      <c r="EX258" s="50"/>
    </row>
    <row r="259" spans="2:154" x14ac:dyDescent="0.25">
      <c r="B259"/>
      <c r="C259"/>
      <c r="D259"/>
      <c r="E259"/>
      <c r="F259"/>
      <c r="K259" s="46"/>
      <c r="L259" s="92"/>
      <c r="M259"/>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c r="AL259" s="92"/>
      <c r="AM259" s="92"/>
      <c r="AN259" s="49"/>
      <c r="DI259" s="49"/>
      <c r="DJ259" s="93"/>
      <c r="DK259" s="50"/>
      <c r="ES259" s="49"/>
      <c r="EX259" s="50"/>
    </row>
    <row r="260" spans="2:154" x14ac:dyDescent="0.25">
      <c r="B260"/>
      <c r="C260"/>
      <c r="D260"/>
      <c r="E260"/>
      <c r="F260"/>
      <c r="K260" s="46"/>
      <c r="L260" s="92"/>
      <c r="M260"/>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c r="AL260" s="92"/>
      <c r="AM260" s="92"/>
      <c r="AN260" s="49"/>
      <c r="DI260" s="49"/>
      <c r="DJ260" s="93"/>
      <c r="DK260" s="50"/>
      <c r="ES260" s="49"/>
      <c r="EX260" s="50"/>
    </row>
    <row r="261" spans="2:154" x14ac:dyDescent="0.25">
      <c r="B261"/>
      <c r="C261"/>
      <c r="D261"/>
      <c r="E261"/>
      <c r="F261"/>
      <c r="K261" s="46"/>
      <c r="L261" s="92"/>
      <c r="M261"/>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c r="AL261" s="92"/>
      <c r="AM261" s="92"/>
      <c r="AN261" s="49"/>
      <c r="DI261" s="49"/>
      <c r="DJ261" s="93"/>
      <c r="DK261" s="50"/>
      <c r="ES261" s="49"/>
      <c r="EX261" s="50"/>
    </row>
    <row r="262" spans="2:154" x14ac:dyDescent="0.25">
      <c r="B262"/>
      <c r="C262"/>
      <c r="D262"/>
      <c r="E262"/>
      <c r="F262"/>
      <c r="K262" s="46"/>
      <c r="L262" s="92"/>
      <c r="M26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c r="AL262" s="92"/>
      <c r="AM262" s="92"/>
      <c r="AN262" s="49"/>
      <c r="DI262" s="49"/>
      <c r="DJ262" s="93"/>
      <c r="DK262" s="50"/>
      <c r="ES262" s="49"/>
      <c r="EX262" s="50"/>
    </row>
    <row r="263" spans="2:154" x14ac:dyDescent="0.25">
      <c r="B263"/>
      <c r="C263"/>
      <c r="D263"/>
      <c r="E263"/>
      <c r="F263"/>
      <c r="K263" s="46"/>
      <c r="L263" s="92"/>
      <c r="M263"/>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c r="AL263" s="92"/>
      <c r="AM263" s="92"/>
      <c r="AN263" s="49"/>
      <c r="DI263" s="49"/>
      <c r="DJ263" s="93"/>
      <c r="DK263" s="50"/>
      <c r="ES263" s="49"/>
      <c r="EX263" s="50"/>
    </row>
    <row r="264" spans="2:154" x14ac:dyDescent="0.25">
      <c r="B264"/>
      <c r="C264"/>
      <c r="D264"/>
      <c r="E264"/>
      <c r="F264"/>
      <c r="K264" s="46"/>
      <c r="L264" s="92"/>
      <c r="M264"/>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c r="AL264" s="92"/>
      <c r="AM264" s="92"/>
      <c r="AN264" s="49"/>
      <c r="DI264" s="49"/>
      <c r="DJ264" s="93"/>
      <c r="DK264" s="50"/>
      <c r="ES264" s="49"/>
      <c r="EX264" s="50"/>
    </row>
    <row r="265" spans="2:154" x14ac:dyDescent="0.25">
      <c r="B265"/>
      <c r="C265"/>
      <c r="D265"/>
      <c r="E265"/>
      <c r="F265"/>
      <c r="K265" s="46"/>
      <c r="L265" s="92"/>
      <c r="M265"/>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49"/>
      <c r="DI265" s="49"/>
      <c r="DJ265" s="93"/>
      <c r="DK265" s="50"/>
      <c r="ES265" s="49"/>
      <c r="EX265" s="50"/>
    </row>
    <row r="266" spans="2:154" x14ac:dyDescent="0.25">
      <c r="B266"/>
      <c r="C266"/>
      <c r="D266"/>
      <c r="E266"/>
      <c r="F266"/>
      <c r="K266" s="46"/>
      <c r="L266" s="92"/>
      <c r="M266"/>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c r="AL266" s="92"/>
      <c r="AM266" s="92"/>
      <c r="AN266" s="49"/>
      <c r="DI266" s="49"/>
      <c r="DJ266" s="93"/>
      <c r="DK266" s="50"/>
      <c r="ES266" s="49"/>
      <c r="EX266" s="50"/>
    </row>
    <row r="267" spans="2:154" x14ac:dyDescent="0.25">
      <c r="B267"/>
      <c r="C267"/>
      <c r="D267"/>
      <c r="E267"/>
      <c r="F267"/>
      <c r="K267" s="46"/>
      <c r="L267" s="92"/>
      <c r="M267"/>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c r="AL267" s="92"/>
      <c r="AM267" s="92"/>
      <c r="AN267" s="49"/>
      <c r="DI267" s="49"/>
      <c r="DJ267" s="93"/>
      <c r="DK267" s="50"/>
      <c r="ES267" s="49"/>
      <c r="EX267" s="50"/>
    </row>
    <row r="268" spans="2:154" x14ac:dyDescent="0.25">
      <c r="B268"/>
      <c r="C268"/>
      <c r="D268"/>
      <c r="E268"/>
      <c r="F268"/>
      <c r="K268" s="46"/>
      <c r="L268" s="92"/>
      <c r="M268"/>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c r="AL268" s="92"/>
      <c r="AM268" s="92"/>
      <c r="AN268" s="49"/>
      <c r="DI268" s="49"/>
      <c r="DJ268" s="93"/>
      <c r="DK268" s="50"/>
      <c r="ES268" s="49"/>
      <c r="EX268" s="50"/>
    </row>
    <row r="269" spans="2:154" x14ac:dyDescent="0.25">
      <c r="B269"/>
      <c r="C269"/>
      <c r="D269"/>
      <c r="E269"/>
      <c r="F269"/>
      <c r="K269" s="46"/>
      <c r="L269" s="92"/>
      <c r="M269"/>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c r="AL269" s="92"/>
      <c r="AM269" s="92"/>
      <c r="AN269" s="49"/>
      <c r="DI269" s="49"/>
      <c r="DJ269" s="93"/>
      <c r="DK269" s="50"/>
      <c r="ES269" s="49"/>
      <c r="EX269" s="50"/>
    </row>
    <row r="270" spans="2:154" x14ac:dyDescent="0.25">
      <c r="B270"/>
      <c r="C270"/>
      <c r="D270"/>
      <c r="E270"/>
      <c r="F270"/>
      <c r="K270" s="46"/>
      <c r="L270" s="92"/>
      <c r="M270"/>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49"/>
      <c r="DI270" s="49"/>
      <c r="DJ270" s="93"/>
      <c r="DK270" s="50"/>
      <c r="ES270" s="49"/>
      <c r="EX270" s="50"/>
    </row>
    <row r="271" spans="2:154" x14ac:dyDescent="0.25">
      <c r="B271"/>
      <c r="C271"/>
      <c r="D271"/>
      <c r="E271"/>
      <c r="F271"/>
      <c r="K271" s="46"/>
      <c r="L271" s="92"/>
      <c r="M271"/>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c r="AL271" s="92"/>
      <c r="AM271" s="92"/>
      <c r="AN271" s="49"/>
      <c r="DI271" s="49"/>
      <c r="DJ271" s="93"/>
      <c r="DK271" s="50"/>
      <c r="ES271" s="49"/>
      <c r="EX271" s="50"/>
    </row>
    <row r="272" spans="2:154" x14ac:dyDescent="0.25">
      <c r="B272"/>
      <c r="C272"/>
      <c r="D272"/>
      <c r="E272"/>
      <c r="F272"/>
      <c r="K272" s="46"/>
      <c r="L272" s="92"/>
      <c r="M27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c r="AL272" s="92"/>
      <c r="AM272" s="92"/>
      <c r="AN272" s="49"/>
      <c r="DI272" s="49"/>
      <c r="DJ272" s="93"/>
      <c r="DK272" s="50"/>
      <c r="ES272" s="49"/>
      <c r="EX272" s="50"/>
    </row>
    <row r="273" spans="2:154" x14ac:dyDescent="0.25">
      <c r="B273"/>
      <c r="C273"/>
      <c r="D273"/>
      <c r="E273"/>
      <c r="F273"/>
      <c r="K273" s="46"/>
      <c r="L273" s="92"/>
      <c r="M273"/>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c r="AL273" s="92"/>
      <c r="AM273" s="92"/>
      <c r="AN273" s="49"/>
      <c r="DI273" s="49"/>
      <c r="DJ273" s="93"/>
      <c r="DK273" s="50"/>
      <c r="ES273" s="49"/>
      <c r="EX273" s="50"/>
    </row>
    <row r="274" spans="2:154" x14ac:dyDescent="0.25">
      <c r="B274"/>
      <c r="C274"/>
      <c r="D274"/>
      <c r="E274"/>
      <c r="F274"/>
      <c r="K274" s="46"/>
      <c r="L274" s="92"/>
      <c r="M274"/>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c r="AL274" s="92"/>
      <c r="AM274" s="92"/>
      <c r="AN274" s="49"/>
      <c r="DI274" s="49"/>
      <c r="DJ274" s="93"/>
      <c r="DK274" s="50"/>
      <c r="ES274" s="49"/>
      <c r="EX274" s="50"/>
    </row>
    <row r="275" spans="2:154" x14ac:dyDescent="0.25">
      <c r="B275"/>
      <c r="C275"/>
      <c r="D275"/>
      <c r="E275"/>
      <c r="F275"/>
      <c r="K275" s="46"/>
      <c r="L275" s="92"/>
      <c r="M275"/>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c r="AL275" s="92"/>
      <c r="AM275" s="92"/>
      <c r="AN275" s="49"/>
      <c r="DI275" s="49"/>
      <c r="DJ275" s="93"/>
      <c r="DK275" s="50"/>
      <c r="ES275" s="49"/>
      <c r="EX275" s="50"/>
    </row>
    <row r="276" spans="2:154" x14ac:dyDescent="0.25">
      <c r="B276"/>
      <c r="C276"/>
      <c r="D276"/>
      <c r="E276"/>
      <c r="F276"/>
      <c r="K276" s="46"/>
      <c r="L276" s="92"/>
      <c r="M276"/>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c r="AL276" s="92"/>
      <c r="AM276" s="92"/>
      <c r="AN276" s="49"/>
      <c r="DI276" s="49"/>
      <c r="DJ276" s="93"/>
      <c r="DK276" s="50"/>
      <c r="ES276" s="49"/>
      <c r="EX276" s="50"/>
    </row>
    <row r="277" spans="2:154" x14ac:dyDescent="0.25">
      <c r="B277"/>
      <c r="C277"/>
      <c r="D277"/>
      <c r="E277"/>
      <c r="F277"/>
      <c r="K277" s="46"/>
      <c r="L277" s="92"/>
      <c r="M277"/>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c r="AL277" s="92"/>
      <c r="AM277" s="92"/>
      <c r="AN277" s="49"/>
      <c r="DI277" s="49"/>
      <c r="DJ277" s="93"/>
      <c r="DK277" s="50"/>
      <c r="ES277" s="49"/>
      <c r="EX277" s="50"/>
    </row>
    <row r="278" spans="2:154" x14ac:dyDescent="0.25">
      <c r="B278" s="59"/>
      <c r="C278"/>
      <c r="D278"/>
      <c r="E278"/>
      <c r="F278"/>
      <c r="K278" s="46"/>
      <c r="L278" s="92"/>
      <c r="M278"/>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c r="AL278" s="92"/>
      <c r="AM278" s="92"/>
      <c r="AN278" s="49"/>
      <c r="DI278" s="49"/>
      <c r="DJ278" s="93"/>
      <c r="DK278" s="50"/>
      <c r="ES278" s="49"/>
      <c r="EX278" s="50"/>
    </row>
    <row r="279" spans="2:154" x14ac:dyDescent="0.25">
      <c r="B279"/>
      <c r="C279"/>
      <c r="D279"/>
      <c r="E279"/>
      <c r="F279"/>
      <c r="K279" s="46"/>
      <c r="L279" s="92"/>
      <c r="M279"/>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c r="AL279" s="92"/>
      <c r="AM279" s="92"/>
      <c r="AN279" s="49"/>
      <c r="DI279" s="49"/>
      <c r="DJ279" s="93"/>
      <c r="DK279" s="50"/>
      <c r="ES279" s="49"/>
      <c r="EX279" s="50"/>
    </row>
    <row r="280" spans="2:154" x14ac:dyDescent="0.25">
      <c r="B280"/>
      <c r="C280"/>
      <c r="D280"/>
      <c r="E280"/>
      <c r="F280"/>
      <c r="K280" s="46"/>
      <c r="L280" s="92"/>
      <c r="M280"/>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c r="AL280" s="92"/>
      <c r="AM280" s="92"/>
      <c r="AN280" s="49"/>
      <c r="DI280" s="49"/>
      <c r="DJ280" s="93"/>
      <c r="DK280" s="50"/>
      <c r="ES280" s="49"/>
      <c r="EX280" s="50"/>
    </row>
    <row r="281" spans="2:154" x14ac:dyDescent="0.25">
      <c r="B281"/>
      <c r="C281"/>
      <c r="D281"/>
      <c r="E281"/>
      <c r="F281"/>
      <c r="K281" s="46"/>
      <c r="L281" s="92"/>
      <c r="M281"/>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c r="AL281" s="92"/>
      <c r="AM281" s="92"/>
      <c r="AN281" s="49"/>
      <c r="DI281" s="49"/>
      <c r="DJ281" s="93"/>
      <c r="DK281" s="50"/>
      <c r="ES281" s="49"/>
      <c r="EX281" s="50"/>
    </row>
    <row r="282" spans="2:154" x14ac:dyDescent="0.25">
      <c r="B282"/>
      <c r="C282"/>
      <c r="D282"/>
      <c r="E282"/>
      <c r="F282"/>
      <c r="K282" s="46"/>
      <c r="L282" s="92"/>
      <c r="M28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c r="AL282" s="92"/>
      <c r="AM282" s="92"/>
      <c r="AN282" s="49"/>
      <c r="DI282" s="49"/>
      <c r="DJ282" s="93"/>
      <c r="DK282" s="50"/>
      <c r="ES282" s="49"/>
      <c r="EX282" s="50"/>
    </row>
    <row r="283" spans="2:154" x14ac:dyDescent="0.25">
      <c r="B283"/>
      <c r="C283"/>
      <c r="D283"/>
      <c r="E283"/>
      <c r="F283"/>
      <c r="K283" s="46"/>
      <c r="L283" s="92"/>
      <c r="M283"/>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c r="AL283" s="92"/>
      <c r="AM283" s="92"/>
      <c r="AN283" s="49"/>
      <c r="DI283" s="49"/>
      <c r="DJ283" s="93"/>
      <c r="DK283" s="50"/>
      <c r="ES283" s="49"/>
      <c r="EX283" s="50"/>
    </row>
    <row r="284" spans="2:154" x14ac:dyDescent="0.25">
      <c r="B284"/>
      <c r="C284"/>
      <c r="D284"/>
      <c r="E284"/>
      <c r="F284"/>
      <c r="K284" s="46"/>
      <c r="L284" s="92"/>
      <c r="M284"/>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c r="AL284" s="92"/>
      <c r="AM284" s="92"/>
      <c r="AN284" s="49"/>
      <c r="DI284" s="49"/>
      <c r="DJ284" s="93"/>
      <c r="DK284" s="50"/>
      <c r="ES284" s="49"/>
      <c r="EX284" s="50"/>
    </row>
    <row r="285" spans="2:154" x14ac:dyDescent="0.25">
      <c r="B285"/>
      <c r="C285"/>
      <c r="D285"/>
      <c r="E285"/>
      <c r="F285"/>
      <c r="K285" s="46"/>
      <c r="L285" s="92"/>
      <c r="M285"/>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c r="AL285" s="92"/>
      <c r="AM285" s="92"/>
      <c r="AN285" s="49"/>
      <c r="DI285" s="49"/>
      <c r="DJ285" s="93"/>
      <c r="DK285" s="50"/>
      <c r="ES285" s="49"/>
      <c r="EX285" s="50"/>
    </row>
    <row r="286" spans="2:154" x14ac:dyDescent="0.25">
      <c r="B286"/>
      <c r="C286"/>
      <c r="D286"/>
      <c r="E286"/>
      <c r="F286"/>
      <c r="K286" s="46"/>
      <c r="L286" s="92"/>
      <c r="M286"/>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c r="AL286" s="92"/>
      <c r="AM286" s="92"/>
      <c r="AN286" s="49"/>
      <c r="DI286" s="49"/>
      <c r="DJ286" s="93"/>
      <c r="DK286" s="50"/>
      <c r="ES286" s="49"/>
      <c r="EX286" s="50"/>
    </row>
    <row r="287" spans="2:154" x14ac:dyDescent="0.25">
      <c r="B287"/>
      <c r="C287"/>
      <c r="D287"/>
      <c r="E287"/>
      <c r="F287"/>
      <c r="K287" s="46"/>
      <c r="L287" s="92"/>
      <c r="M287"/>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c r="AL287" s="92"/>
      <c r="AM287" s="92"/>
      <c r="AN287" s="49"/>
      <c r="DI287" s="49"/>
      <c r="DJ287" s="93"/>
      <c r="DK287" s="50"/>
      <c r="ES287" s="49"/>
      <c r="EX287" s="50"/>
    </row>
    <row r="288" spans="2:154" x14ac:dyDescent="0.25">
      <c r="B288"/>
      <c r="C288"/>
      <c r="D288"/>
      <c r="E288"/>
      <c r="F288"/>
      <c r="K288" s="46"/>
      <c r="L288" s="92"/>
      <c r="M288"/>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49"/>
      <c r="DI288" s="49"/>
      <c r="DJ288" s="93"/>
      <c r="DK288" s="50"/>
      <c r="ES288" s="49"/>
      <c r="EX288" s="50"/>
    </row>
    <row r="289" spans="2:154" x14ac:dyDescent="0.25">
      <c r="B289"/>
      <c r="C289"/>
      <c r="D289"/>
      <c r="E289"/>
      <c r="F289"/>
      <c r="K289" s="46"/>
      <c r="L289" s="92"/>
      <c r="M289"/>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c r="AL289" s="92"/>
      <c r="AM289" s="92"/>
      <c r="AN289" s="49"/>
      <c r="DI289" s="49"/>
      <c r="DJ289" s="93"/>
      <c r="DK289" s="50"/>
      <c r="ES289" s="49"/>
      <c r="EX289" s="50"/>
    </row>
    <row r="290" spans="2:154" x14ac:dyDescent="0.25">
      <c r="B290"/>
      <c r="C290"/>
      <c r="D290"/>
      <c r="E290"/>
      <c r="F290"/>
      <c r="K290" s="46"/>
      <c r="L290" s="92"/>
      <c r="M290"/>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c r="AL290" s="92"/>
      <c r="AM290" s="92"/>
      <c r="AN290" s="49"/>
      <c r="DI290" s="49"/>
      <c r="DJ290" s="93"/>
      <c r="DK290" s="50"/>
      <c r="ES290" s="49"/>
      <c r="EX290" s="50"/>
    </row>
    <row r="291" spans="2:154" x14ac:dyDescent="0.25">
      <c r="B291"/>
      <c r="C291"/>
      <c r="D291"/>
      <c r="E291"/>
      <c r="F291"/>
      <c r="K291" s="46"/>
      <c r="L291" s="92"/>
      <c r="M291"/>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c r="AL291" s="92"/>
      <c r="AM291" s="92"/>
      <c r="AN291" s="49"/>
      <c r="DI291" s="49"/>
      <c r="DJ291" s="93"/>
      <c r="DK291" s="50"/>
      <c r="ES291" s="49"/>
      <c r="EX291" s="50"/>
    </row>
    <row r="292" spans="2:154" x14ac:dyDescent="0.25">
      <c r="B292"/>
      <c r="C292"/>
      <c r="D292"/>
      <c r="E292"/>
      <c r="F292"/>
      <c r="K292" s="46"/>
      <c r="L292" s="92"/>
      <c r="M2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c r="AL292" s="92"/>
      <c r="AM292" s="92"/>
      <c r="AN292" s="49"/>
      <c r="DI292" s="49"/>
      <c r="DJ292" s="93"/>
      <c r="DK292" s="50"/>
      <c r="ES292" s="49"/>
      <c r="EX292" s="50"/>
    </row>
    <row r="293" spans="2:154" x14ac:dyDescent="0.25">
      <c r="B293"/>
      <c r="C293"/>
      <c r="D293"/>
      <c r="E293"/>
      <c r="F293"/>
      <c r="K293" s="46"/>
      <c r="L293" s="92"/>
      <c r="M293"/>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49"/>
      <c r="DI293" s="49"/>
      <c r="DJ293" s="93"/>
      <c r="DK293" s="50"/>
      <c r="ES293" s="49"/>
      <c r="EX293" s="50"/>
    </row>
    <row r="294" spans="2:154" x14ac:dyDescent="0.25">
      <c r="B294"/>
      <c r="C294"/>
      <c r="D294"/>
      <c r="E294"/>
      <c r="F294"/>
      <c r="K294" s="46"/>
      <c r="L294" s="92"/>
      <c r="M294"/>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49"/>
      <c r="DI294" s="49"/>
      <c r="DJ294" s="93"/>
      <c r="DK294" s="50"/>
      <c r="ES294" s="49"/>
      <c r="EX294" s="50"/>
    </row>
    <row r="295" spans="2:154" x14ac:dyDescent="0.25">
      <c r="B295"/>
      <c r="C295"/>
      <c r="D295"/>
      <c r="E295"/>
      <c r="F295"/>
      <c r="K295" s="46"/>
      <c r="L295" s="92"/>
      <c r="M295"/>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49"/>
      <c r="DI295" s="49"/>
      <c r="DJ295" s="93"/>
      <c r="DK295" s="50"/>
      <c r="ES295" s="49"/>
      <c r="EX295" s="50"/>
    </row>
    <row r="296" spans="2:154" x14ac:dyDescent="0.25">
      <c r="B296"/>
      <c r="C296"/>
      <c r="D296"/>
      <c r="E296"/>
      <c r="F296"/>
      <c r="K296" s="46"/>
      <c r="L296" s="92"/>
      <c r="M296"/>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49"/>
      <c r="DI296" s="49"/>
      <c r="DJ296" s="93"/>
      <c r="DK296" s="50"/>
      <c r="ES296" s="49"/>
      <c r="EX296" s="50"/>
    </row>
    <row r="297" spans="2:154" x14ac:dyDescent="0.25">
      <c r="B297"/>
      <c r="C297"/>
      <c r="D297"/>
      <c r="E297"/>
      <c r="F297"/>
      <c r="K297" s="46"/>
      <c r="L297" s="92"/>
      <c r="M297"/>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c r="AL297" s="92"/>
      <c r="AM297" s="92"/>
      <c r="AN297" s="49"/>
      <c r="DI297" s="49"/>
      <c r="DJ297" s="93"/>
      <c r="DK297" s="50"/>
      <c r="ES297" s="49"/>
      <c r="EX297" s="50"/>
    </row>
    <row r="298" spans="2:154" x14ac:dyDescent="0.25">
      <c r="B298"/>
      <c r="C298"/>
      <c r="D298"/>
      <c r="E298"/>
      <c r="F298"/>
      <c r="K298" s="46"/>
      <c r="L298" s="92"/>
      <c r="M298"/>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49"/>
      <c r="DI298" s="49"/>
      <c r="DJ298" s="93"/>
      <c r="DK298" s="50"/>
      <c r="ES298" s="49"/>
      <c r="EX298" s="50"/>
    </row>
    <row r="299" spans="2:154" x14ac:dyDescent="0.25">
      <c r="B299"/>
      <c r="C299"/>
      <c r="D299"/>
      <c r="E299"/>
      <c r="F299"/>
      <c r="K299" s="46"/>
      <c r="L299" s="92"/>
      <c r="M299"/>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c r="AL299" s="92"/>
      <c r="AM299" s="92"/>
      <c r="AN299" s="49"/>
      <c r="DI299" s="49"/>
      <c r="DJ299" s="93"/>
      <c r="DK299" s="50"/>
      <c r="ES299" s="49"/>
      <c r="EX299" s="50"/>
    </row>
    <row r="300" spans="2:154" x14ac:dyDescent="0.25">
      <c r="B300"/>
      <c r="C300"/>
      <c r="D300"/>
      <c r="E300"/>
      <c r="F300"/>
      <c r="K300" s="46"/>
      <c r="L300" s="92"/>
      <c r="M300"/>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c r="AL300" s="92"/>
      <c r="AM300" s="92"/>
      <c r="AN300" s="49"/>
      <c r="DI300" s="49"/>
      <c r="DJ300" s="93"/>
      <c r="DK300" s="50"/>
      <c r="ES300" s="49"/>
      <c r="EX300" s="50"/>
    </row>
    <row r="301" spans="2:154" x14ac:dyDescent="0.25">
      <c r="B301"/>
      <c r="C301"/>
      <c r="D301"/>
      <c r="E301"/>
      <c r="F301"/>
      <c r="K301" s="46"/>
      <c r="L301" s="92"/>
      <c r="M301"/>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c r="AL301" s="92"/>
      <c r="AM301" s="92"/>
      <c r="AN301" s="49"/>
      <c r="DI301" s="49"/>
      <c r="DJ301" s="93"/>
      <c r="DK301" s="50"/>
      <c r="ES301" s="49"/>
      <c r="EX301" s="50"/>
    </row>
    <row r="302" spans="2:154" x14ac:dyDescent="0.25">
      <c r="B302"/>
      <c r="C302"/>
      <c r="D302"/>
      <c r="E302"/>
      <c r="F302"/>
      <c r="K302" s="46"/>
      <c r="L302" s="92"/>
      <c r="M30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c r="AL302" s="92"/>
      <c r="AM302" s="92"/>
      <c r="AN302" s="49"/>
      <c r="DI302" s="49"/>
      <c r="DJ302" s="93"/>
      <c r="DK302" s="50"/>
      <c r="ES302" s="49"/>
      <c r="EX302" s="50"/>
    </row>
    <row r="303" spans="2:154" x14ac:dyDescent="0.25">
      <c r="B303"/>
      <c r="C303"/>
      <c r="D303"/>
      <c r="E303"/>
      <c r="F303"/>
      <c r="K303" s="46"/>
      <c r="L303" s="92"/>
      <c r="M303"/>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c r="AL303" s="92"/>
      <c r="AM303" s="92"/>
      <c r="AN303" s="49"/>
      <c r="DI303" s="49"/>
      <c r="DJ303" s="93"/>
      <c r="DK303" s="50"/>
      <c r="ES303" s="49"/>
      <c r="EX303" s="50"/>
    </row>
    <row r="304" spans="2:154" x14ac:dyDescent="0.25">
      <c r="B304"/>
      <c r="C304"/>
      <c r="D304"/>
      <c r="E304"/>
      <c r="F304"/>
      <c r="K304" s="46"/>
      <c r="L304" s="92"/>
      <c r="M304"/>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c r="AL304" s="92"/>
      <c r="AM304" s="92"/>
      <c r="AN304" s="49"/>
      <c r="DI304" s="49"/>
      <c r="DJ304" s="93"/>
      <c r="DK304" s="50"/>
      <c r="ES304" s="49"/>
      <c r="EX304" s="50"/>
    </row>
    <row r="305" spans="2:154" x14ac:dyDescent="0.25">
      <c r="B305"/>
      <c r="C305"/>
      <c r="D305"/>
      <c r="E305"/>
      <c r="F305"/>
      <c r="K305" s="46"/>
      <c r="L305" s="92"/>
      <c r="M305"/>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c r="AL305" s="92"/>
      <c r="AM305" s="92"/>
      <c r="AN305" s="49"/>
      <c r="DI305" s="49"/>
      <c r="DJ305" s="93"/>
      <c r="DK305" s="50"/>
      <c r="ES305" s="49"/>
      <c r="EX305" s="50"/>
    </row>
    <row r="306" spans="2:154" x14ac:dyDescent="0.25">
      <c r="B306"/>
      <c r="C306"/>
      <c r="D306"/>
      <c r="E306"/>
      <c r="F306"/>
      <c r="K306" s="46"/>
      <c r="L306" s="92"/>
      <c r="M306"/>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c r="AL306" s="92"/>
      <c r="AM306" s="92"/>
      <c r="AN306" s="49"/>
      <c r="DI306" s="49"/>
      <c r="DJ306" s="93"/>
      <c r="DK306" s="50"/>
      <c r="ES306" s="49"/>
      <c r="EX306" s="50"/>
    </row>
    <row r="307" spans="2:154" x14ac:dyDescent="0.25">
      <c r="B307"/>
      <c r="C307"/>
      <c r="D307"/>
      <c r="E307"/>
      <c r="F307"/>
      <c r="K307" s="46"/>
      <c r="L307" s="92"/>
      <c r="M307"/>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c r="AL307" s="92"/>
      <c r="AM307" s="92"/>
      <c r="AN307" s="49"/>
      <c r="DI307" s="49"/>
      <c r="DJ307" s="93"/>
      <c r="DK307" s="50"/>
      <c r="ES307" s="49"/>
      <c r="EX307" s="50"/>
    </row>
    <row r="308" spans="2:154" x14ac:dyDescent="0.25">
      <c r="B308"/>
      <c r="C308"/>
      <c r="D308"/>
      <c r="E308"/>
      <c r="F308"/>
      <c r="K308" s="46"/>
      <c r="L308" s="92"/>
      <c r="M308"/>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49"/>
      <c r="DI308" s="49"/>
      <c r="DJ308" s="93"/>
      <c r="DK308" s="50"/>
      <c r="ES308" s="49"/>
      <c r="EX308" s="50"/>
    </row>
    <row r="309" spans="2:154" x14ac:dyDescent="0.25">
      <c r="B309"/>
      <c r="C309"/>
      <c r="D309"/>
      <c r="E309"/>
      <c r="F309"/>
      <c r="K309" s="46"/>
      <c r="L309" s="92"/>
      <c r="M309"/>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c r="AL309" s="92"/>
      <c r="AM309" s="92"/>
      <c r="AN309" s="49"/>
      <c r="DI309" s="49"/>
      <c r="DJ309" s="93"/>
      <c r="DK309" s="50"/>
      <c r="ES309" s="49"/>
      <c r="EX309" s="50"/>
    </row>
    <row r="310" spans="2:154" x14ac:dyDescent="0.25">
      <c r="B310"/>
      <c r="C310"/>
      <c r="D310"/>
      <c r="E310"/>
      <c r="F310"/>
      <c r="K310" s="46"/>
      <c r="L310" s="92"/>
      <c r="M310"/>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c r="AL310" s="92"/>
      <c r="AM310" s="92"/>
      <c r="AN310" s="49"/>
      <c r="DI310" s="49"/>
      <c r="DJ310" s="93"/>
      <c r="DK310" s="50"/>
      <c r="ES310" s="49"/>
      <c r="EX310" s="50"/>
    </row>
    <row r="311" spans="2:154" x14ac:dyDescent="0.25">
      <c r="B311"/>
      <c r="C311"/>
      <c r="D311"/>
      <c r="E311"/>
      <c r="F311"/>
      <c r="K311" s="46"/>
      <c r="L311" s="92"/>
      <c r="M311"/>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c r="AL311" s="92"/>
      <c r="AM311" s="92"/>
      <c r="AN311" s="49"/>
      <c r="DI311" s="49"/>
      <c r="DJ311" s="93"/>
      <c r="DK311" s="50"/>
      <c r="ES311" s="49"/>
      <c r="EX311" s="50"/>
    </row>
    <row r="312" spans="2:154" x14ac:dyDescent="0.25">
      <c r="B312"/>
      <c r="C312"/>
      <c r="D312"/>
      <c r="E312"/>
      <c r="F312"/>
      <c r="K312" s="46"/>
      <c r="L312" s="92"/>
      <c r="M31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c r="AL312" s="92"/>
      <c r="AM312" s="92"/>
      <c r="AN312" s="49"/>
      <c r="DI312" s="49"/>
      <c r="DJ312" s="93"/>
      <c r="DK312" s="50"/>
      <c r="ES312" s="49"/>
      <c r="EX312" s="50"/>
    </row>
    <row r="313" spans="2:154" x14ac:dyDescent="0.25">
      <c r="B313"/>
      <c r="C313"/>
      <c r="D313"/>
      <c r="E313"/>
      <c r="F313"/>
      <c r="K313" s="46"/>
      <c r="L313" s="92"/>
      <c r="M313"/>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c r="AL313" s="92"/>
      <c r="AM313" s="92"/>
      <c r="AN313" s="49"/>
      <c r="DI313" s="49"/>
      <c r="DJ313" s="93"/>
      <c r="DK313" s="50"/>
      <c r="ES313" s="49"/>
      <c r="EX313" s="50"/>
    </row>
    <row r="314" spans="2:154" x14ac:dyDescent="0.25">
      <c r="B314"/>
      <c r="C314"/>
      <c r="D314"/>
      <c r="E314"/>
      <c r="F314"/>
      <c r="K314" s="46"/>
      <c r="L314" s="92"/>
      <c r="M314"/>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c r="AL314" s="92"/>
      <c r="AM314" s="92"/>
      <c r="AN314" s="49"/>
      <c r="DI314" s="49"/>
      <c r="DJ314" s="93"/>
      <c r="DK314" s="50"/>
      <c r="ES314" s="49"/>
      <c r="EX314" s="50"/>
    </row>
    <row r="315" spans="2:154" x14ac:dyDescent="0.25">
      <c r="B315"/>
      <c r="C315"/>
      <c r="D315"/>
      <c r="E315"/>
      <c r="F315"/>
      <c r="K315" s="46"/>
      <c r="L315" s="92"/>
      <c r="M315"/>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49"/>
      <c r="DI315" s="49"/>
      <c r="DJ315" s="93"/>
      <c r="DK315" s="50"/>
      <c r="ES315" s="49"/>
      <c r="EX315" s="50"/>
    </row>
    <row r="316" spans="2:154" x14ac:dyDescent="0.25">
      <c r="B316"/>
      <c r="C316"/>
      <c r="D316"/>
      <c r="E316"/>
      <c r="F316"/>
      <c r="K316" s="46"/>
      <c r="L316" s="92"/>
      <c r="M316"/>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c r="AL316" s="92"/>
      <c r="AM316" s="92"/>
      <c r="AN316" s="49"/>
      <c r="DI316" s="49"/>
      <c r="DJ316" s="93"/>
      <c r="DK316" s="50"/>
      <c r="ES316" s="49"/>
      <c r="EX316" s="50"/>
    </row>
    <row r="317" spans="2:154" x14ac:dyDescent="0.25">
      <c r="B317"/>
      <c r="C317"/>
      <c r="D317"/>
      <c r="E317"/>
      <c r="F317"/>
      <c r="K317" s="46"/>
      <c r="L317" s="92"/>
      <c r="M317"/>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c r="AL317" s="92"/>
      <c r="AM317" s="92"/>
      <c r="AN317" s="49"/>
      <c r="DI317" s="49"/>
      <c r="DJ317" s="93"/>
      <c r="DK317" s="50"/>
      <c r="ES317" s="49"/>
      <c r="EX317" s="50"/>
    </row>
    <row r="318" spans="2:154" x14ac:dyDescent="0.25">
      <c r="B318"/>
      <c r="C318"/>
      <c r="D318"/>
      <c r="E318"/>
      <c r="F318"/>
      <c r="K318" s="46"/>
      <c r="L318" s="92"/>
      <c r="M318"/>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92"/>
      <c r="AM318" s="92"/>
      <c r="AN318" s="49"/>
      <c r="DI318" s="49"/>
      <c r="DJ318" s="93"/>
      <c r="DK318" s="50"/>
      <c r="ES318" s="49"/>
      <c r="EX318" s="50"/>
    </row>
    <row r="319" spans="2:154" x14ac:dyDescent="0.25">
      <c r="B319"/>
      <c r="C319"/>
      <c r="D319"/>
      <c r="E319"/>
      <c r="F319"/>
      <c r="K319" s="46"/>
      <c r="L319" s="92"/>
      <c r="M319"/>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c r="AL319" s="92"/>
      <c r="AM319" s="92"/>
      <c r="AN319" s="49"/>
      <c r="DI319" s="49"/>
      <c r="DJ319" s="93"/>
      <c r="DK319" s="50"/>
      <c r="ES319" s="49"/>
      <c r="EX319" s="50"/>
    </row>
    <row r="320" spans="2:154" x14ac:dyDescent="0.25">
      <c r="B320"/>
      <c r="C320"/>
      <c r="D320"/>
      <c r="E320"/>
      <c r="F320"/>
      <c r="K320" s="46"/>
      <c r="L320" s="92"/>
      <c r="M320"/>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c r="AL320" s="92"/>
      <c r="AM320" s="92"/>
      <c r="AN320" s="49"/>
      <c r="DI320" s="49"/>
      <c r="DJ320" s="93"/>
      <c r="DK320" s="50"/>
      <c r="ES320" s="49"/>
      <c r="EX320" s="50"/>
    </row>
    <row r="321" spans="2:154" x14ac:dyDescent="0.25">
      <c r="B321"/>
      <c r="C321"/>
      <c r="D321"/>
      <c r="E321"/>
      <c r="F321"/>
      <c r="K321" s="46"/>
      <c r="L321" s="92"/>
      <c r="M321"/>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c r="AL321" s="92"/>
      <c r="AM321" s="92"/>
      <c r="AN321" s="49"/>
      <c r="DI321" s="49"/>
      <c r="DJ321" s="93"/>
      <c r="DK321" s="50"/>
      <c r="ES321" s="49"/>
      <c r="EX321" s="50"/>
    </row>
    <row r="322" spans="2:154" x14ac:dyDescent="0.25">
      <c r="B322"/>
      <c r="C322"/>
      <c r="D322"/>
      <c r="E322"/>
      <c r="F322"/>
      <c r="K322" s="46"/>
      <c r="L322" s="92"/>
      <c r="M32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c r="AL322" s="92"/>
      <c r="AM322" s="92"/>
      <c r="AN322" s="49"/>
      <c r="DI322" s="49"/>
      <c r="DJ322" s="93"/>
      <c r="DK322" s="50"/>
      <c r="ES322" s="49"/>
      <c r="EX322" s="50"/>
    </row>
    <row r="323" spans="2:154" x14ac:dyDescent="0.25">
      <c r="B323"/>
      <c r="C323"/>
      <c r="D323"/>
      <c r="E323"/>
      <c r="F323"/>
      <c r="K323" s="46"/>
      <c r="L323" s="92"/>
      <c r="M323"/>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c r="AL323" s="92"/>
      <c r="AM323" s="92"/>
      <c r="AN323" s="49"/>
      <c r="DI323" s="49"/>
      <c r="DJ323" s="93"/>
      <c r="DK323" s="50"/>
      <c r="ES323" s="49"/>
      <c r="EX323" s="50"/>
    </row>
    <row r="324" spans="2:154" x14ac:dyDescent="0.25">
      <c r="B324"/>
      <c r="C324"/>
      <c r="D324"/>
      <c r="E324"/>
      <c r="F324"/>
      <c r="K324" s="46"/>
      <c r="L324" s="92"/>
      <c r="M324"/>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c r="AL324" s="92"/>
      <c r="AM324" s="92"/>
      <c r="AN324" s="49"/>
      <c r="DI324" s="49"/>
      <c r="DJ324" s="93"/>
      <c r="DK324" s="50"/>
      <c r="ES324" s="49"/>
      <c r="EX324" s="50"/>
    </row>
    <row r="325" spans="2:154" x14ac:dyDescent="0.25">
      <c r="B325"/>
      <c r="C325"/>
      <c r="D325"/>
      <c r="E325"/>
      <c r="F325"/>
      <c r="K325" s="46"/>
      <c r="L325" s="92"/>
      <c r="M325"/>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c r="AL325" s="92"/>
      <c r="AM325" s="92"/>
      <c r="AN325" s="49"/>
      <c r="DI325" s="49"/>
      <c r="DJ325" s="93"/>
      <c r="DK325" s="50"/>
      <c r="ES325" s="49"/>
      <c r="EX325" s="50"/>
    </row>
    <row r="326" spans="2:154" x14ac:dyDescent="0.25">
      <c r="B326"/>
      <c r="C326"/>
      <c r="D326"/>
      <c r="E326"/>
      <c r="F326"/>
      <c r="K326" s="46"/>
      <c r="L326" s="92"/>
      <c r="M326"/>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c r="AL326" s="92"/>
      <c r="AM326" s="92"/>
      <c r="AN326" s="49"/>
      <c r="DI326" s="49"/>
      <c r="DJ326" s="93"/>
      <c r="DK326" s="50"/>
      <c r="ES326" s="49"/>
      <c r="EX326" s="50"/>
    </row>
    <row r="327" spans="2:154" x14ac:dyDescent="0.25">
      <c r="B327"/>
      <c r="C327"/>
      <c r="D327"/>
      <c r="E327"/>
      <c r="F327"/>
      <c r="K327" s="46"/>
      <c r="L327" s="92"/>
      <c r="M327"/>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c r="AL327" s="92"/>
      <c r="AM327" s="92"/>
      <c r="AN327" s="49"/>
      <c r="DI327" s="49"/>
      <c r="DJ327" s="93"/>
      <c r="DK327" s="50"/>
      <c r="ES327" s="49"/>
      <c r="EX327" s="50"/>
    </row>
    <row r="328" spans="2:154" x14ac:dyDescent="0.25">
      <c r="B328"/>
      <c r="C328"/>
      <c r="D328"/>
      <c r="E328"/>
      <c r="F328"/>
      <c r="K328" s="46"/>
      <c r="L328" s="92"/>
      <c r="M328"/>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2"/>
      <c r="AN328" s="49"/>
      <c r="DI328" s="49"/>
      <c r="DJ328" s="93"/>
      <c r="DK328" s="50"/>
      <c r="ES328" s="49"/>
      <c r="EX328" s="50"/>
    </row>
    <row r="329" spans="2:154" x14ac:dyDescent="0.25">
      <c r="B329"/>
      <c r="C329"/>
      <c r="D329"/>
      <c r="E329"/>
      <c r="F329"/>
      <c r="K329" s="46"/>
      <c r="L329" s="92"/>
      <c r="M329"/>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c r="AL329" s="92"/>
      <c r="AM329" s="92"/>
      <c r="AN329" s="49"/>
      <c r="DI329" s="49"/>
      <c r="DJ329" s="93"/>
      <c r="DK329" s="50"/>
      <c r="ES329" s="49"/>
      <c r="EX329" s="50"/>
    </row>
    <row r="330" spans="2:154" x14ac:dyDescent="0.25">
      <c r="B330"/>
      <c r="C330"/>
      <c r="D330"/>
      <c r="E330"/>
      <c r="F330"/>
      <c r="K330" s="46"/>
      <c r="L330" s="92"/>
      <c r="M330"/>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c r="AL330" s="92"/>
      <c r="AM330" s="92"/>
      <c r="AN330" s="49"/>
      <c r="DI330" s="49"/>
      <c r="DJ330" s="93"/>
      <c r="DK330" s="50"/>
      <c r="ES330" s="49"/>
      <c r="EX330" s="50"/>
    </row>
    <row r="331" spans="2:154" x14ac:dyDescent="0.25">
      <c r="B331"/>
      <c r="C331"/>
      <c r="D331"/>
      <c r="E331"/>
      <c r="F331"/>
      <c r="K331" s="46"/>
      <c r="L331" s="92"/>
      <c r="M331"/>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c r="AL331" s="92"/>
      <c r="AM331" s="92"/>
      <c r="AN331" s="49"/>
      <c r="DI331" s="49"/>
      <c r="DJ331" s="93"/>
      <c r="DK331" s="50"/>
      <c r="ES331" s="49"/>
      <c r="EX331" s="50"/>
    </row>
    <row r="332" spans="2:154" x14ac:dyDescent="0.25">
      <c r="B332"/>
      <c r="C332"/>
      <c r="D332"/>
      <c r="E332"/>
      <c r="F332"/>
      <c r="K332" s="46"/>
      <c r="L332" s="92"/>
      <c r="M33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c r="AL332" s="92"/>
      <c r="AM332" s="92"/>
      <c r="AN332" s="49"/>
      <c r="DI332" s="49"/>
      <c r="DJ332" s="93"/>
      <c r="DK332" s="50"/>
      <c r="ES332" s="49"/>
      <c r="EX332" s="50"/>
    </row>
    <row r="333" spans="2:154" x14ac:dyDescent="0.25">
      <c r="B333"/>
      <c r="C333"/>
      <c r="D333"/>
      <c r="E333"/>
      <c r="F333"/>
      <c r="K333" s="46"/>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c r="AL333" s="92"/>
      <c r="AM333" s="92"/>
      <c r="AN333" s="49"/>
      <c r="DI333" s="49"/>
      <c r="DJ333" s="93"/>
      <c r="DK333" s="50"/>
      <c r="ES333" s="49"/>
      <c r="EX333" s="50"/>
    </row>
    <row r="334" spans="2:154" x14ac:dyDescent="0.25">
      <c r="B334"/>
      <c r="C334"/>
      <c r="D334"/>
      <c r="E334"/>
      <c r="F334"/>
      <c r="K334" s="46"/>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c r="AL334" s="92"/>
      <c r="AM334" s="92"/>
      <c r="AN334" s="49"/>
      <c r="DI334" s="49"/>
      <c r="DJ334" s="93"/>
      <c r="DK334" s="50"/>
      <c r="ES334" s="49"/>
      <c r="EX334" s="50"/>
    </row>
    <row r="335" spans="2:154" x14ac:dyDescent="0.25">
      <c r="B335"/>
      <c r="C335"/>
      <c r="D335"/>
      <c r="E335"/>
      <c r="F335"/>
      <c r="K335" s="46"/>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c r="AL335" s="92"/>
      <c r="AM335" s="92"/>
      <c r="AN335" s="49"/>
      <c r="DI335" s="49"/>
      <c r="DJ335" s="93"/>
      <c r="DK335" s="50"/>
      <c r="ES335" s="49"/>
      <c r="EX335" s="50"/>
    </row>
    <row r="336" spans="2:154" x14ac:dyDescent="0.25">
      <c r="B336"/>
      <c r="C336"/>
      <c r="D336"/>
      <c r="E336"/>
      <c r="F336"/>
      <c r="K336" s="46"/>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c r="AL336" s="92"/>
      <c r="AM336" s="92"/>
      <c r="AN336" s="49"/>
      <c r="DI336" s="49"/>
      <c r="DJ336" s="93"/>
      <c r="DK336" s="50"/>
      <c r="ES336" s="49"/>
      <c r="EX336" s="50"/>
    </row>
    <row r="337" spans="2:154" x14ac:dyDescent="0.25">
      <c r="B337"/>
      <c r="C337"/>
      <c r="D337"/>
      <c r="E337"/>
      <c r="F337"/>
      <c r="K337" s="46"/>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c r="AL337" s="92"/>
      <c r="AM337" s="92"/>
      <c r="AN337" s="49"/>
      <c r="DI337" s="49"/>
      <c r="DJ337" s="93"/>
      <c r="DK337" s="50"/>
      <c r="ES337" s="49"/>
      <c r="EX337" s="50"/>
    </row>
    <row r="338" spans="2:154" x14ac:dyDescent="0.25">
      <c r="B338"/>
      <c r="C338"/>
      <c r="D338"/>
      <c r="E338"/>
      <c r="F338"/>
      <c r="K338" s="46"/>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c r="AL338" s="92"/>
      <c r="AM338" s="92"/>
      <c r="AN338" s="49"/>
      <c r="DI338" s="49"/>
      <c r="DJ338" s="93"/>
      <c r="DK338" s="50"/>
      <c r="ES338" s="49"/>
      <c r="EX338" s="50"/>
    </row>
    <row r="339" spans="2:154" x14ac:dyDescent="0.25">
      <c r="B339"/>
      <c r="C339"/>
      <c r="D339"/>
      <c r="E339"/>
      <c r="F339"/>
      <c r="K339" s="46"/>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c r="AL339" s="92"/>
      <c r="AM339" s="92"/>
      <c r="AN339" s="49"/>
      <c r="DI339" s="49"/>
      <c r="DJ339" s="93"/>
      <c r="DK339" s="50"/>
      <c r="ES339" s="49"/>
      <c r="EX339" s="50"/>
    </row>
    <row r="340" spans="2:154" x14ac:dyDescent="0.25">
      <c r="B340"/>
      <c r="C340"/>
      <c r="D340"/>
      <c r="E340"/>
      <c r="F340"/>
      <c r="K340" s="46"/>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c r="AL340" s="92"/>
      <c r="AM340" s="92"/>
      <c r="AN340" s="49"/>
      <c r="DI340" s="49"/>
      <c r="DJ340" s="93"/>
      <c r="DK340" s="50"/>
      <c r="ES340" s="49"/>
      <c r="EX340" s="50"/>
    </row>
    <row r="341" spans="2:154" x14ac:dyDescent="0.25">
      <c r="B341"/>
      <c r="C341"/>
      <c r="D341"/>
      <c r="E341"/>
      <c r="F341"/>
      <c r="K341" s="46"/>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c r="AL341" s="92"/>
      <c r="AM341" s="92"/>
      <c r="AN341" s="49"/>
      <c r="DI341" s="49"/>
      <c r="DJ341" s="93"/>
      <c r="DK341" s="50"/>
      <c r="ES341" s="49"/>
      <c r="EX341" s="50"/>
    </row>
    <row r="342" spans="2:154" x14ac:dyDescent="0.25">
      <c r="B342"/>
      <c r="C342"/>
      <c r="D342"/>
      <c r="E342"/>
      <c r="F342"/>
      <c r="K342" s="46"/>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92"/>
      <c r="AM342" s="92"/>
      <c r="AN342" s="49"/>
      <c r="DI342" s="49"/>
      <c r="DJ342" s="93"/>
      <c r="DK342" s="50"/>
      <c r="ES342" s="49"/>
      <c r="EX342" s="50"/>
    </row>
    <row r="343" spans="2:154" x14ac:dyDescent="0.25">
      <c r="B343"/>
      <c r="C343"/>
      <c r="D343"/>
      <c r="E343"/>
      <c r="F343"/>
      <c r="K343" s="46"/>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c r="AL343" s="92"/>
      <c r="AM343" s="92"/>
      <c r="AN343" s="49"/>
      <c r="DI343" s="49"/>
      <c r="DJ343" s="93"/>
      <c r="DK343" s="50"/>
      <c r="ES343" s="49"/>
      <c r="EX343" s="50"/>
    </row>
    <row r="344" spans="2:154" x14ac:dyDescent="0.25">
      <c r="B344"/>
      <c r="C344"/>
      <c r="D344"/>
      <c r="E344"/>
      <c r="F344"/>
      <c r="K344" s="46"/>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c r="AL344" s="92"/>
      <c r="AM344" s="92"/>
      <c r="AN344" s="49"/>
      <c r="DI344" s="49"/>
      <c r="DJ344" s="93"/>
      <c r="DK344" s="50"/>
      <c r="ES344" s="49"/>
      <c r="EX344" s="50"/>
    </row>
    <row r="345" spans="2:154" x14ac:dyDescent="0.25">
      <c r="B345"/>
      <c r="C345"/>
      <c r="D345"/>
      <c r="E345"/>
      <c r="F345"/>
      <c r="K345" s="46"/>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c r="AL345" s="92"/>
      <c r="AM345" s="92"/>
      <c r="AN345" s="49"/>
      <c r="DI345" s="49"/>
      <c r="DJ345" s="93"/>
      <c r="DK345" s="50"/>
      <c r="ES345" s="49"/>
      <c r="EX345" s="50"/>
    </row>
    <row r="346" spans="2:154" x14ac:dyDescent="0.25">
      <c r="B346"/>
      <c r="C346"/>
      <c r="D346"/>
      <c r="E346"/>
      <c r="F346"/>
      <c r="K346" s="46"/>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c r="AL346" s="92"/>
      <c r="AM346" s="92"/>
      <c r="AN346" s="49"/>
      <c r="DI346" s="49"/>
      <c r="DJ346" s="93"/>
      <c r="DK346" s="50"/>
      <c r="ES346" s="49"/>
      <c r="EX346" s="50"/>
    </row>
    <row r="347" spans="2:154" x14ac:dyDescent="0.25">
      <c r="B347"/>
      <c r="C347"/>
      <c r="D347"/>
      <c r="E347"/>
      <c r="F347"/>
      <c r="K347" s="46"/>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c r="AL347" s="92"/>
      <c r="AM347" s="92"/>
      <c r="AN347" s="49"/>
      <c r="DI347" s="49"/>
      <c r="DJ347" s="93"/>
      <c r="DK347" s="50"/>
      <c r="ES347" s="49"/>
      <c r="EX347" s="50"/>
    </row>
    <row r="348" spans="2:154" x14ac:dyDescent="0.25">
      <c r="B348"/>
      <c r="C348"/>
      <c r="D348"/>
      <c r="E348"/>
      <c r="F348"/>
      <c r="K348" s="46"/>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c r="AL348" s="92"/>
      <c r="AM348" s="92"/>
      <c r="AN348" s="49"/>
      <c r="DI348" s="49"/>
      <c r="DJ348" s="93"/>
      <c r="DK348" s="50"/>
      <c r="ES348" s="49"/>
      <c r="EX348" s="50"/>
    </row>
    <row r="349" spans="2:154" x14ac:dyDescent="0.25">
      <c r="B349"/>
      <c r="C349"/>
      <c r="D349"/>
      <c r="E349"/>
      <c r="F349"/>
      <c r="K349" s="46"/>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c r="AL349" s="92"/>
      <c r="AM349" s="92"/>
      <c r="AN349" s="49"/>
      <c r="DI349" s="49"/>
      <c r="DJ349" s="93"/>
      <c r="DK349" s="50"/>
      <c r="ES349" s="49"/>
      <c r="EX349" s="50"/>
    </row>
    <row r="350" spans="2:154" x14ac:dyDescent="0.25">
      <c r="B350"/>
      <c r="C350"/>
      <c r="D350"/>
      <c r="E350"/>
      <c r="F350"/>
      <c r="K350" s="46"/>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c r="AL350" s="92"/>
      <c r="AM350" s="92"/>
      <c r="AN350" s="49"/>
      <c r="DI350" s="49"/>
      <c r="DJ350" s="93"/>
      <c r="DK350" s="50"/>
      <c r="ES350" s="49"/>
      <c r="EX350" s="50"/>
    </row>
    <row r="351" spans="2:154" x14ac:dyDescent="0.25">
      <c r="B351"/>
      <c r="C351"/>
      <c r="D351"/>
      <c r="E351"/>
      <c r="F351"/>
      <c r="K351" s="46"/>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c r="AL351" s="92"/>
      <c r="AM351" s="92"/>
      <c r="AN351" s="49"/>
      <c r="DI351" s="49"/>
      <c r="DJ351" s="93"/>
      <c r="DK351" s="50"/>
      <c r="ES351" s="49"/>
      <c r="EX351" s="50"/>
    </row>
    <row r="352" spans="2:154" x14ac:dyDescent="0.25">
      <c r="B352"/>
      <c r="C352"/>
      <c r="D352"/>
      <c r="E352"/>
      <c r="F352"/>
      <c r="K352" s="46"/>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c r="AL352" s="92"/>
      <c r="AM352" s="92"/>
      <c r="AN352" s="49"/>
      <c r="DI352" s="49"/>
      <c r="DJ352" s="93"/>
      <c r="DK352" s="50"/>
      <c r="ES352" s="49"/>
      <c r="EX352" s="50"/>
    </row>
    <row r="353" spans="2:154" x14ac:dyDescent="0.25">
      <c r="B353"/>
      <c r="C353"/>
      <c r="D353"/>
      <c r="E353"/>
      <c r="F353"/>
      <c r="K353" s="46"/>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c r="AL353" s="92"/>
      <c r="AM353" s="92"/>
      <c r="AN353" s="49"/>
      <c r="DI353" s="49"/>
      <c r="DJ353" s="93"/>
      <c r="DK353" s="50"/>
      <c r="ES353" s="49"/>
      <c r="EX353" s="50"/>
    </row>
    <row r="354" spans="2:154" x14ac:dyDescent="0.25">
      <c r="B354"/>
      <c r="C354"/>
      <c r="D354"/>
      <c r="E354"/>
      <c r="F354"/>
      <c r="K354" s="46"/>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c r="AL354" s="92"/>
      <c r="AM354" s="92"/>
      <c r="AN354" s="49"/>
      <c r="DI354" s="49"/>
      <c r="DJ354" s="93"/>
      <c r="DK354" s="50"/>
      <c r="ES354" s="49"/>
      <c r="EX354" s="50"/>
    </row>
    <row r="355" spans="2:154" x14ac:dyDescent="0.25">
      <c r="B355"/>
      <c r="C355"/>
      <c r="D355"/>
      <c r="E355"/>
      <c r="F355"/>
      <c r="K355" s="46"/>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c r="AL355" s="92"/>
      <c r="AM355" s="92"/>
      <c r="AN355" s="49"/>
      <c r="DI355" s="49"/>
      <c r="DJ355" s="93"/>
      <c r="DK355" s="50"/>
      <c r="ES355" s="49"/>
      <c r="EX355" s="50"/>
    </row>
    <row r="356" spans="2:154" x14ac:dyDescent="0.25">
      <c r="B356"/>
      <c r="C356"/>
      <c r="D356"/>
      <c r="E356"/>
      <c r="F356"/>
      <c r="K356" s="46"/>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c r="AL356" s="92"/>
      <c r="AM356" s="92"/>
      <c r="AN356" s="49"/>
      <c r="DI356" s="49"/>
      <c r="DJ356" s="93"/>
      <c r="DK356" s="50"/>
      <c r="ES356" s="49"/>
      <c r="EX356" s="50"/>
    </row>
    <row r="357" spans="2:154" x14ac:dyDescent="0.25">
      <c r="B357"/>
      <c r="C357"/>
      <c r="D357"/>
      <c r="E357"/>
      <c r="F357"/>
      <c r="K357" s="46"/>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c r="AL357" s="92"/>
      <c r="AM357" s="92"/>
      <c r="AN357" s="49"/>
      <c r="DI357" s="49"/>
      <c r="DJ357" s="93"/>
      <c r="DK357" s="50"/>
      <c r="ES357" s="49"/>
      <c r="EX357" s="50"/>
    </row>
    <row r="358" spans="2:154" x14ac:dyDescent="0.25">
      <c r="B358"/>
      <c r="C358"/>
      <c r="D358"/>
      <c r="E358"/>
      <c r="F358"/>
      <c r="K358" s="46"/>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c r="AL358" s="92"/>
      <c r="AM358" s="92"/>
      <c r="AN358" s="49"/>
      <c r="DI358" s="49"/>
      <c r="DJ358" s="93"/>
      <c r="DK358" s="50"/>
      <c r="ES358" s="49"/>
      <c r="EX358" s="50"/>
    </row>
    <row r="359" spans="2:154" x14ac:dyDescent="0.25">
      <c r="B359"/>
      <c r="C359"/>
      <c r="D359"/>
      <c r="E359"/>
      <c r="F359"/>
      <c r="K359" s="46"/>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c r="AL359" s="92"/>
      <c r="AM359" s="92"/>
      <c r="AN359" s="49"/>
      <c r="DI359" s="49"/>
      <c r="DJ359" s="93"/>
      <c r="DK359" s="50"/>
      <c r="ES359" s="49"/>
      <c r="EX359" s="50"/>
    </row>
    <row r="360" spans="2:154" x14ac:dyDescent="0.25">
      <c r="B360"/>
      <c r="C360"/>
      <c r="D360"/>
      <c r="E360"/>
      <c r="F360"/>
      <c r="K360" s="46"/>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c r="AL360" s="92"/>
      <c r="AM360" s="92"/>
      <c r="AN360" s="49"/>
      <c r="DI360" s="49"/>
      <c r="DJ360" s="93"/>
      <c r="DK360" s="50"/>
      <c r="ES360" s="49"/>
      <c r="EX360" s="50"/>
    </row>
    <row r="361" spans="2:154" x14ac:dyDescent="0.25">
      <c r="B361"/>
      <c r="C361"/>
      <c r="D361"/>
      <c r="E361"/>
      <c r="F361"/>
      <c r="K361" s="46"/>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c r="AL361" s="92"/>
      <c r="AM361" s="92"/>
      <c r="AN361" s="49"/>
      <c r="DI361" s="49"/>
      <c r="DJ361" s="93"/>
      <c r="DK361" s="50"/>
      <c r="ES361" s="49"/>
      <c r="EX361" s="50"/>
    </row>
    <row r="362" spans="2:154" x14ac:dyDescent="0.25">
      <c r="B362"/>
      <c r="D362"/>
      <c r="E362"/>
      <c r="F362"/>
      <c r="K362" s="46"/>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c r="AL362" s="92"/>
      <c r="AM362" s="92"/>
      <c r="AN362" s="49"/>
      <c r="DI362" s="49"/>
      <c r="DJ362" s="93"/>
      <c r="DK362" s="50"/>
      <c r="ES362" s="49"/>
      <c r="EX362" s="50"/>
    </row>
    <row r="363" spans="2:154" x14ac:dyDescent="0.25">
      <c r="B363"/>
      <c r="D363"/>
      <c r="E363"/>
      <c r="F363"/>
      <c r="K363" s="46"/>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c r="AL363" s="92"/>
      <c r="AM363" s="92"/>
      <c r="AN363" s="49"/>
      <c r="DI363" s="49"/>
      <c r="DJ363" s="93"/>
      <c r="DK363" s="50"/>
      <c r="ES363" s="49"/>
      <c r="EX363" s="50"/>
    </row>
    <row r="364" spans="2:154" x14ac:dyDescent="0.25">
      <c r="B364"/>
      <c r="D364"/>
      <c r="E364"/>
      <c r="F364"/>
      <c r="K364" s="46"/>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c r="AL364" s="92"/>
      <c r="AM364" s="92"/>
      <c r="AN364" s="49"/>
      <c r="DI364" s="49"/>
      <c r="DJ364" s="93"/>
      <c r="DK364" s="50"/>
      <c r="ES364" s="49"/>
      <c r="EX364" s="50"/>
    </row>
    <row r="365" spans="2:154" x14ac:dyDescent="0.25">
      <c r="B365"/>
      <c r="D365"/>
      <c r="E365"/>
      <c r="F365"/>
      <c r="K365" s="46"/>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c r="AL365" s="92"/>
      <c r="AM365" s="92"/>
      <c r="AN365" s="49"/>
      <c r="DI365" s="49"/>
      <c r="DJ365" s="93"/>
      <c r="DK365" s="50"/>
      <c r="ES365" s="49"/>
      <c r="EX365" s="50"/>
    </row>
    <row r="366" spans="2:154" x14ac:dyDescent="0.25">
      <c r="B366"/>
      <c r="D366"/>
      <c r="E366"/>
      <c r="F366"/>
      <c r="K366" s="46"/>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c r="AL366" s="92"/>
      <c r="AM366" s="92"/>
      <c r="AN366" s="49"/>
      <c r="DI366" s="49"/>
      <c r="DJ366" s="93"/>
      <c r="DK366" s="50"/>
      <c r="ES366" s="49"/>
      <c r="EX366" s="50"/>
    </row>
    <row r="367" spans="2:154" x14ac:dyDescent="0.25">
      <c r="B367"/>
      <c r="D367"/>
      <c r="E367"/>
      <c r="F367"/>
      <c r="K367" s="46"/>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c r="AL367" s="92"/>
      <c r="AM367" s="92"/>
      <c r="AN367" s="49"/>
      <c r="DI367" s="49"/>
      <c r="DJ367" s="93"/>
      <c r="DK367" s="50"/>
      <c r="ES367" s="49"/>
      <c r="EX367" s="50"/>
    </row>
    <row r="368" spans="2:154" x14ac:dyDescent="0.25">
      <c r="B368"/>
      <c r="D368"/>
      <c r="E368"/>
      <c r="F368"/>
      <c r="K368" s="46"/>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49"/>
      <c r="DI368" s="49"/>
      <c r="DJ368" s="93"/>
      <c r="DK368" s="50"/>
      <c r="ES368" s="49"/>
      <c r="EX368" s="50"/>
    </row>
    <row r="369" spans="2:154" x14ac:dyDescent="0.25">
      <c r="B369"/>
      <c r="D369"/>
      <c r="E369"/>
      <c r="F369"/>
      <c r="K369" s="46"/>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49"/>
      <c r="DI369" s="49"/>
      <c r="DJ369" s="93"/>
      <c r="DK369" s="50"/>
      <c r="ES369" s="49"/>
      <c r="EX369" s="50"/>
    </row>
    <row r="370" spans="2:154" x14ac:dyDescent="0.25">
      <c r="B370"/>
      <c r="D370"/>
      <c r="E370"/>
      <c r="F370"/>
      <c r="K370" s="46"/>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c r="AL370" s="92"/>
      <c r="AM370" s="92"/>
      <c r="AN370" s="49"/>
      <c r="DI370" s="49"/>
      <c r="DJ370" s="93"/>
      <c r="DK370" s="50"/>
      <c r="ES370" s="49"/>
      <c r="EX370" s="50"/>
    </row>
    <row r="371" spans="2:154" x14ac:dyDescent="0.25">
      <c r="B371"/>
      <c r="D371"/>
      <c r="E371"/>
      <c r="F371"/>
      <c r="K371" s="46"/>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c r="AL371" s="92"/>
      <c r="AM371" s="92"/>
      <c r="AN371" s="49"/>
      <c r="DI371" s="49"/>
      <c r="DJ371" s="93"/>
      <c r="DK371" s="50"/>
      <c r="ES371" s="49"/>
      <c r="EX371" s="50"/>
    </row>
    <row r="372" spans="2:154" x14ac:dyDescent="0.25">
      <c r="B372"/>
      <c r="D372"/>
      <c r="E372"/>
      <c r="F372"/>
      <c r="K372" s="46"/>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c r="AL372" s="92"/>
      <c r="AM372" s="92"/>
      <c r="AN372" s="49"/>
      <c r="DI372" s="49"/>
      <c r="DJ372" s="93"/>
      <c r="DK372" s="50"/>
      <c r="ES372" s="49"/>
      <c r="EX372" s="50"/>
    </row>
    <row r="373" spans="2:154" x14ac:dyDescent="0.25">
      <c r="B373"/>
      <c r="D373"/>
      <c r="E373"/>
      <c r="F373"/>
      <c r="K373" s="46"/>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c r="AL373" s="92"/>
      <c r="AM373" s="92"/>
      <c r="AN373" s="49"/>
      <c r="DI373" s="49"/>
      <c r="DJ373" s="93"/>
      <c r="DK373" s="50"/>
      <c r="ES373" s="49"/>
      <c r="EX373" s="50"/>
    </row>
    <row r="374" spans="2:154" x14ac:dyDescent="0.25">
      <c r="B374"/>
      <c r="D374"/>
      <c r="E374"/>
      <c r="F374"/>
      <c r="K374" s="46"/>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c r="AL374" s="92"/>
      <c r="AM374" s="92"/>
      <c r="AN374" s="49"/>
      <c r="DI374" s="49"/>
      <c r="DJ374" s="93"/>
      <c r="DK374" s="50"/>
      <c r="ES374" s="49"/>
      <c r="EX374" s="50"/>
    </row>
    <row r="375" spans="2:154" x14ac:dyDescent="0.25">
      <c r="B375"/>
      <c r="D375"/>
      <c r="E375"/>
      <c r="F375"/>
      <c r="K375" s="46"/>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c r="AL375" s="92"/>
      <c r="AM375" s="92"/>
      <c r="AN375" s="49"/>
      <c r="DI375" s="49"/>
      <c r="DJ375" s="93"/>
      <c r="DK375" s="50"/>
      <c r="ES375" s="49"/>
      <c r="EX375" s="50"/>
    </row>
    <row r="376" spans="2:154" x14ac:dyDescent="0.25">
      <c r="B376"/>
      <c r="D376"/>
      <c r="E376"/>
      <c r="F376"/>
      <c r="K376" s="46"/>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c r="AL376" s="92"/>
      <c r="AM376" s="92"/>
      <c r="AN376" s="49"/>
      <c r="DI376" s="49"/>
      <c r="DJ376" s="93"/>
      <c r="DK376" s="50"/>
      <c r="ES376" s="49"/>
      <c r="EX376" s="50"/>
    </row>
    <row r="377" spans="2:154" x14ac:dyDescent="0.25">
      <c r="B377"/>
      <c r="D377"/>
      <c r="E377"/>
      <c r="F377"/>
      <c r="K377" s="46"/>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c r="AL377" s="92"/>
      <c r="AM377" s="92"/>
      <c r="AN377" s="49"/>
      <c r="DI377" s="49"/>
      <c r="DJ377" s="93"/>
      <c r="DK377" s="50"/>
      <c r="ES377" s="49"/>
      <c r="EX377" s="50"/>
    </row>
    <row r="378" spans="2:154" x14ac:dyDescent="0.25">
      <c r="B378"/>
      <c r="D378"/>
      <c r="E378"/>
      <c r="F378"/>
      <c r="K378" s="46"/>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c r="AL378" s="92"/>
      <c r="AM378" s="92"/>
      <c r="AN378" s="49"/>
      <c r="DI378" s="49"/>
      <c r="DJ378" s="93"/>
      <c r="DK378" s="50"/>
      <c r="ES378" s="49"/>
      <c r="EX378" s="50"/>
    </row>
    <row r="379" spans="2:154" x14ac:dyDescent="0.25">
      <c r="B379"/>
      <c r="D379"/>
      <c r="E379"/>
      <c r="F379"/>
      <c r="K379" s="46"/>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c r="AL379" s="92"/>
      <c r="AM379" s="92"/>
      <c r="AN379" s="49"/>
      <c r="DI379" s="49"/>
      <c r="DJ379" s="93"/>
      <c r="DK379" s="50"/>
      <c r="ES379" s="49"/>
      <c r="EX379" s="50"/>
    </row>
    <row r="380" spans="2:154" x14ac:dyDescent="0.25">
      <c r="B380"/>
      <c r="D380"/>
      <c r="E380"/>
      <c r="F380"/>
      <c r="K380" s="46"/>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c r="AL380" s="92"/>
      <c r="AM380" s="92"/>
      <c r="AN380" s="49"/>
      <c r="DI380" s="49"/>
      <c r="DJ380" s="93"/>
      <c r="DK380" s="50"/>
      <c r="ES380" s="49"/>
      <c r="EX380" s="50"/>
    </row>
    <row r="381" spans="2:154" x14ac:dyDescent="0.25">
      <c r="B381"/>
      <c r="D381"/>
      <c r="E381"/>
      <c r="F381"/>
      <c r="K381" s="46"/>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c r="AL381" s="92"/>
      <c r="AM381" s="92"/>
      <c r="AN381" s="49"/>
      <c r="DI381" s="49"/>
      <c r="DJ381" s="93"/>
      <c r="DK381" s="50"/>
      <c r="ES381" s="49"/>
      <c r="EX381" s="50"/>
    </row>
    <row r="382" spans="2:154" x14ac:dyDescent="0.25">
      <c r="B382"/>
      <c r="D382"/>
      <c r="E382"/>
      <c r="F382"/>
      <c r="K382" s="46"/>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c r="AL382" s="92"/>
      <c r="AM382" s="92"/>
      <c r="AN382" s="49"/>
      <c r="DI382" s="49"/>
      <c r="DJ382" s="93"/>
      <c r="DK382" s="50"/>
      <c r="ES382" s="49"/>
      <c r="EX382" s="50"/>
    </row>
    <row r="383" spans="2:154" x14ac:dyDescent="0.25">
      <c r="B383"/>
      <c r="D383"/>
      <c r="E383"/>
      <c r="F383"/>
      <c r="K383" s="46"/>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c r="AL383" s="92"/>
      <c r="AM383" s="92"/>
      <c r="AN383" s="49"/>
      <c r="DI383" s="49"/>
      <c r="DJ383" s="93"/>
      <c r="DK383" s="50"/>
      <c r="ES383" s="49"/>
      <c r="EX383" s="50"/>
    </row>
    <row r="384" spans="2:154" x14ac:dyDescent="0.25">
      <c r="B384"/>
      <c r="D384"/>
      <c r="E384"/>
      <c r="F384"/>
      <c r="K384" s="46"/>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49"/>
      <c r="DI384" s="49"/>
      <c r="DJ384" s="93"/>
      <c r="DK384" s="50"/>
      <c r="ES384" s="49"/>
      <c r="EX384" s="50"/>
    </row>
    <row r="385" spans="2:154" x14ac:dyDescent="0.25">
      <c r="B385"/>
      <c r="D385"/>
      <c r="E385"/>
      <c r="F385"/>
      <c r="K385" s="46"/>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c r="AL385" s="92"/>
      <c r="AM385" s="92"/>
      <c r="AN385" s="49"/>
      <c r="DI385" s="49"/>
      <c r="DJ385" s="93"/>
      <c r="DK385" s="50"/>
      <c r="ES385" s="49"/>
      <c r="EX385" s="50"/>
    </row>
    <row r="386" spans="2:154" x14ac:dyDescent="0.25">
      <c r="B386"/>
      <c r="D386"/>
      <c r="E386"/>
      <c r="F386"/>
      <c r="K386" s="46"/>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49"/>
      <c r="DI386" s="49"/>
      <c r="DJ386" s="93"/>
      <c r="DK386" s="50"/>
      <c r="ES386" s="49"/>
      <c r="EX386" s="50"/>
    </row>
    <row r="387" spans="2:154" x14ac:dyDescent="0.25">
      <c r="B387"/>
      <c r="D387"/>
      <c r="E387"/>
      <c r="F387"/>
      <c r="K387" s="46"/>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c r="AL387" s="92"/>
      <c r="AM387" s="92"/>
      <c r="AN387" s="49"/>
      <c r="DI387" s="49"/>
      <c r="DJ387" s="93"/>
      <c r="DK387" s="50"/>
      <c r="ES387" s="49"/>
      <c r="EX387" s="50"/>
    </row>
    <row r="388" spans="2:154" x14ac:dyDescent="0.25">
      <c r="B388"/>
      <c r="D388"/>
      <c r="E388"/>
      <c r="F388"/>
      <c r="K388" s="46"/>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49"/>
      <c r="DI388" s="49"/>
      <c r="DJ388" s="93"/>
      <c r="DK388" s="50"/>
      <c r="ES388" s="49"/>
      <c r="EX388" s="50"/>
    </row>
    <row r="389" spans="2:154" x14ac:dyDescent="0.25">
      <c r="B389"/>
      <c r="D389"/>
      <c r="E389"/>
      <c r="F389"/>
      <c r="K389" s="46"/>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c r="AL389" s="92"/>
      <c r="AM389" s="92"/>
      <c r="AN389" s="49"/>
      <c r="DI389" s="49"/>
      <c r="DJ389" s="93"/>
      <c r="DK389" s="50"/>
      <c r="ES389" s="49"/>
      <c r="EX389" s="50"/>
    </row>
    <row r="390" spans="2:154" x14ac:dyDescent="0.25">
      <c r="B390"/>
      <c r="D390"/>
      <c r="E390"/>
      <c r="F390"/>
      <c r="K390" s="46"/>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c r="AL390" s="92"/>
      <c r="AM390" s="92"/>
      <c r="AN390" s="49"/>
      <c r="DI390" s="49"/>
      <c r="DJ390" s="93"/>
      <c r="DK390" s="50"/>
      <c r="ES390" s="49"/>
      <c r="EX390" s="50"/>
    </row>
    <row r="391" spans="2:154" x14ac:dyDescent="0.25">
      <c r="B391"/>
      <c r="D391"/>
      <c r="E391"/>
      <c r="F391"/>
      <c r="K391" s="46"/>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c r="AL391" s="92"/>
      <c r="AM391" s="92"/>
      <c r="AN391" s="49"/>
      <c r="DI391" s="49"/>
      <c r="DJ391" s="93"/>
      <c r="DK391" s="50"/>
      <c r="ES391" s="49"/>
      <c r="EX391" s="50"/>
    </row>
    <row r="392" spans="2:154" x14ac:dyDescent="0.25">
      <c r="B392"/>
      <c r="D392"/>
      <c r="E392"/>
      <c r="F392"/>
      <c r="K392" s="46"/>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c r="AL392" s="92"/>
      <c r="AM392" s="92"/>
      <c r="AN392" s="49"/>
      <c r="DI392" s="49"/>
      <c r="DJ392" s="93"/>
      <c r="DK392" s="50"/>
      <c r="ES392" s="49"/>
      <c r="EX392" s="50"/>
    </row>
    <row r="393" spans="2:154" x14ac:dyDescent="0.25">
      <c r="B393"/>
      <c r="C393"/>
      <c r="D393"/>
      <c r="E393"/>
      <c r="F393"/>
      <c r="K393" s="46"/>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49"/>
      <c r="DI393" s="49"/>
      <c r="DJ393" s="93"/>
      <c r="DK393" s="50"/>
      <c r="ES393" s="49"/>
      <c r="EX393" s="50"/>
    </row>
    <row r="394" spans="2:154" x14ac:dyDescent="0.25">
      <c r="B394"/>
      <c r="C394"/>
      <c r="D394"/>
      <c r="E394"/>
      <c r="F394"/>
      <c r="K394" s="46"/>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c r="AL394" s="92"/>
      <c r="AM394" s="92"/>
      <c r="AN394" s="49"/>
      <c r="DI394" s="49"/>
      <c r="DJ394" s="93"/>
      <c r="DK394" s="50"/>
      <c r="ES394" s="49"/>
      <c r="EX394" s="50"/>
    </row>
    <row r="395" spans="2:154" x14ac:dyDescent="0.25">
      <c r="B395"/>
      <c r="C395"/>
      <c r="D395"/>
      <c r="E395"/>
      <c r="F395"/>
      <c r="K395" s="46"/>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c r="AL395" s="92"/>
      <c r="AM395" s="92"/>
      <c r="AN395" s="49"/>
      <c r="DI395" s="49"/>
      <c r="DJ395" s="93"/>
      <c r="DK395" s="50"/>
      <c r="ES395" s="49"/>
      <c r="EX395" s="50"/>
    </row>
    <row r="396" spans="2:154" x14ac:dyDescent="0.25">
      <c r="B396"/>
      <c r="C396"/>
      <c r="D396"/>
      <c r="E396"/>
      <c r="F396"/>
      <c r="K396" s="46"/>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c r="AL396" s="92"/>
      <c r="AM396" s="92"/>
      <c r="AN396" s="49"/>
      <c r="DI396" s="49"/>
      <c r="DJ396" s="93"/>
      <c r="DK396" s="50"/>
      <c r="ES396" s="49"/>
      <c r="EX396" s="50"/>
    </row>
    <row r="397" spans="2:154" x14ac:dyDescent="0.25">
      <c r="B397"/>
      <c r="C397"/>
      <c r="D397"/>
      <c r="E397"/>
      <c r="F397"/>
      <c r="K397" s="46"/>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c r="AL397" s="92"/>
      <c r="AM397" s="92"/>
      <c r="AN397" s="49"/>
      <c r="DI397" s="49"/>
      <c r="DJ397" s="93"/>
      <c r="DK397" s="50"/>
      <c r="ES397" s="49"/>
      <c r="EX397" s="50"/>
    </row>
    <row r="398" spans="2:154" x14ac:dyDescent="0.25">
      <c r="B398"/>
      <c r="C398"/>
      <c r="D398"/>
      <c r="E398"/>
      <c r="F398"/>
      <c r="K398" s="46"/>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c r="AL398" s="92"/>
      <c r="AM398" s="92"/>
      <c r="AN398" s="49"/>
      <c r="DI398" s="49"/>
      <c r="DJ398" s="93"/>
      <c r="DK398" s="50"/>
      <c r="ES398" s="49"/>
      <c r="EX398" s="50"/>
    </row>
    <row r="399" spans="2:154" x14ac:dyDescent="0.25">
      <c r="B399"/>
      <c r="C399"/>
      <c r="D399"/>
      <c r="E399"/>
      <c r="F399"/>
      <c r="K399" s="46"/>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c r="AL399" s="92"/>
      <c r="AM399" s="92"/>
      <c r="AN399" s="49"/>
      <c r="DI399" s="49"/>
      <c r="DJ399" s="93"/>
      <c r="DK399" s="50"/>
      <c r="ES399" s="49"/>
      <c r="EX399" s="50"/>
    </row>
    <row r="400" spans="2:154" x14ac:dyDescent="0.25">
      <c r="B400"/>
      <c r="C400"/>
      <c r="D400"/>
      <c r="E400"/>
      <c r="F400"/>
      <c r="K400" s="46"/>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c r="AL400" s="92"/>
      <c r="AM400" s="92"/>
      <c r="AN400" s="49"/>
      <c r="DI400" s="49"/>
      <c r="DJ400" s="93"/>
      <c r="DK400" s="50"/>
      <c r="ES400" s="49"/>
      <c r="EX400" s="50"/>
    </row>
    <row r="401" spans="2:154" x14ac:dyDescent="0.25">
      <c r="B401"/>
      <c r="C401"/>
      <c r="D401"/>
      <c r="E401"/>
      <c r="F401"/>
      <c r="K401" s="46"/>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c r="AL401" s="92"/>
      <c r="AM401" s="92"/>
      <c r="AN401" s="49"/>
      <c r="DI401" s="49"/>
      <c r="DJ401" s="93"/>
      <c r="DK401" s="50"/>
      <c r="ES401" s="49"/>
      <c r="EX401" s="50"/>
    </row>
    <row r="402" spans="2:154" x14ac:dyDescent="0.25">
      <c r="B402"/>
      <c r="C402"/>
      <c r="D402"/>
      <c r="E402"/>
      <c r="F402"/>
      <c r="K402" s="46"/>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2"/>
      <c r="AN402" s="49"/>
      <c r="DI402" s="49"/>
      <c r="DJ402" s="93"/>
      <c r="DK402" s="50"/>
      <c r="ES402" s="49"/>
      <c r="EX402" s="50"/>
    </row>
    <row r="403" spans="2:154" x14ac:dyDescent="0.25">
      <c r="B403"/>
      <c r="C403"/>
      <c r="D403"/>
      <c r="E403"/>
      <c r="F403"/>
      <c r="K403" s="46"/>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c r="AL403" s="92"/>
      <c r="AM403" s="92"/>
      <c r="AN403" s="49"/>
      <c r="DI403" s="49"/>
      <c r="DJ403" s="93"/>
      <c r="DK403" s="50"/>
      <c r="ES403" s="49"/>
      <c r="EX403" s="50"/>
    </row>
    <row r="404" spans="2:154" x14ac:dyDescent="0.25">
      <c r="B404"/>
      <c r="C404"/>
      <c r="D404"/>
      <c r="E404"/>
      <c r="F404"/>
      <c r="K404" s="46"/>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c r="AL404" s="92"/>
      <c r="AM404" s="92"/>
      <c r="AN404" s="49"/>
      <c r="DI404" s="49"/>
      <c r="DJ404" s="93"/>
      <c r="DK404" s="50"/>
      <c r="ES404" s="49"/>
      <c r="EX404" s="50"/>
    </row>
    <row r="405" spans="2:154" x14ac:dyDescent="0.25">
      <c r="B405"/>
      <c r="C405"/>
      <c r="D405"/>
      <c r="E405"/>
      <c r="F405"/>
      <c r="K405" s="46"/>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c r="AL405" s="92"/>
      <c r="AM405" s="92"/>
      <c r="AN405" s="49"/>
      <c r="DI405" s="49"/>
      <c r="DJ405" s="93"/>
      <c r="DK405" s="50"/>
      <c r="ES405" s="49"/>
      <c r="EX405" s="50"/>
    </row>
    <row r="406" spans="2:154" x14ac:dyDescent="0.25">
      <c r="B406"/>
      <c r="C406"/>
      <c r="D406"/>
      <c r="E406"/>
      <c r="F406"/>
      <c r="K406" s="46"/>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c r="AL406" s="92"/>
      <c r="AM406" s="92"/>
      <c r="AN406" s="49"/>
      <c r="DI406" s="49"/>
      <c r="DJ406" s="93"/>
      <c r="DK406" s="50"/>
      <c r="ES406" s="49"/>
      <c r="EX406" s="50"/>
    </row>
    <row r="407" spans="2:154" x14ac:dyDescent="0.25">
      <c r="B407"/>
      <c r="C407"/>
      <c r="D407"/>
      <c r="E407"/>
      <c r="F407"/>
      <c r="K407" s="46"/>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c r="AL407" s="92"/>
      <c r="AM407" s="92"/>
      <c r="AN407" s="49"/>
      <c r="DI407" s="49"/>
      <c r="DJ407" s="93"/>
      <c r="DK407" s="50"/>
      <c r="ES407" s="49"/>
      <c r="EX407" s="50"/>
    </row>
    <row r="408" spans="2:154" x14ac:dyDescent="0.25">
      <c r="B408"/>
      <c r="C408"/>
      <c r="D408"/>
      <c r="E408"/>
      <c r="F408"/>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c r="AL408" s="92"/>
      <c r="AM408" s="92"/>
      <c r="AN408" s="49"/>
      <c r="DI408" s="49"/>
      <c r="DJ408" s="93"/>
      <c r="DK408" s="50"/>
      <c r="ES408" s="49"/>
      <c r="EX408" s="50"/>
    </row>
    <row r="409" spans="2:154" x14ac:dyDescent="0.25">
      <c r="B409"/>
      <c r="C409"/>
      <c r="D409"/>
      <c r="F409"/>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c r="AL409" s="92"/>
      <c r="AM409" s="92"/>
      <c r="AN409" s="49"/>
      <c r="DI409" s="49"/>
      <c r="DJ409" s="93"/>
      <c r="DK409" s="50"/>
      <c r="ES409" s="49"/>
      <c r="EX409" s="50"/>
    </row>
    <row r="410" spans="2:154" x14ac:dyDescent="0.25">
      <c r="B410"/>
      <c r="C410"/>
      <c r="F410"/>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c r="AL410" s="92"/>
      <c r="AM410" s="92"/>
      <c r="AN410" s="49"/>
      <c r="DI410" s="49"/>
      <c r="DJ410" s="93"/>
      <c r="DK410" s="50"/>
      <c r="ES410" s="49"/>
      <c r="EX410" s="50"/>
    </row>
    <row r="411" spans="2:154" x14ac:dyDescent="0.25">
      <c r="B411"/>
      <c r="C411"/>
      <c r="F411"/>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c r="AL411" s="92"/>
      <c r="AM411" s="92"/>
      <c r="AN411" s="49"/>
      <c r="DI411" s="49"/>
      <c r="DJ411" s="93"/>
      <c r="DK411" s="50"/>
      <c r="ES411" s="49"/>
      <c r="EX411" s="50"/>
    </row>
    <row r="412" spans="2:154" x14ac:dyDescent="0.25">
      <c r="B412"/>
      <c r="C41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c r="AL412" s="92"/>
      <c r="AM412" s="92"/>
      <c r="AN412" s="49"/>
      <c r="DI412" s="49"/>
      <c r="DJ412" s="93"/>
      <c r="DK412" s="50"/>
      <c r="ES412" s="49"/>
      <c r="EX412" s="50"/>
    </row>
    <row r="413" spans="2:154" x14ac:dyDescent="0.25">
      <c r="B413"/>
      <c r="C413"/>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c r="AL413" s="92"/>
      <c r="AM413" s="92"/>
      <c r="AN413" s="92"/>
      <c r="AO413" s="92"/>
      <c r="DL413" s="93"/>
    </row>
    <row r="414" spans="2:154" x14ac:dyDescent="0.25">
      <c r="B414"/>
      <c r="C414"/>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c r="AL414" s="92"/>
      <c r="AM414" s="92"/>
      <c r="AN414" s="92"/>
      <c r="AO414" s="92"/>
      <c r="DL414" s="93"/>
    </row>
    <row r="415" spans="2:154" x14ac:dyDescent="0.25">
      <c r="B415"/>
      <c r="C415"/>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c r="AL415" s="92"/>
      <c r="AM415" s="92"/>
      <c r="AN415" s="92"/>
      <c r="AO415" s="92"/>
      <c r="DL415" s="93"/>
    </row>
    <row r="416" spans="2:154" x14ac:dyDescent="0.25">
      <c r="B416"/>
      <c r="C416"/>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c r="AL416" s="92"/>
      <c r="AM416" s="92"/>
      <c r="AN416" s="92"/>
      <c r="AO416" s="92"/>
      <c r="DL416" s="93"/>
    </row>
    <row r="417" spans="2:116" x14ac:dyDescent="0.25">
      <c r="B417"/>
      <c r="C417"/>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c r="AL417" s="92"/>
      <c r="AM417" s="92"/>
      <c r="AN417" s="92"/>
      <c r="AO417" s="92"/>
      <c r="DL417" s="93"/>
    </row>
    <row r="418" spans="2:116" x14ac:dyDescent="0.25">
      <c r="B418"/>
      <c r="C418"/>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c r="AL418" s="92"/>
      <c r="AM418" s="92"/>
      <c r="AN418" s="92"/>
      <c r="AO418" s="92"/>
      <c r="DL418" s="93"/>
    </row>
    <row r="419" spans="2:116" x14ac:dyDescent="0.25">
      <c r="B419"/>
      <c r="C419"/>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c r="AL419" s="92"/>
      <c r="AM419" s="92"/>
      <c r="AN419" s="92"/>
      <c r="AO419" s="92"/>
      <c r="DL419" s="93"/>
    </row>
    <row r="420" spans="2:116" x14ac:dyDescent="0.25">
      <c r="B420"/>
      <c r="C420"/>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c r="AL420" s="92"/>
      <c r="AM420" s="92"/>
      <c r="AN420" s="92"/>
      <c r="AO420" s="92"/>
      <c r="DL420" s="93"/>
    </row>
    <row r="421" spans="2:116" x14ac:dyDescent="0.25">
      <c r="B421"/>
      <c r="C421"/>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c r="AL421" s="92"/>
      <c r="AM421" s="92"/>
      <c r="AN421" s="92"/>
      <c r="AO421" s="92"/>
      <c r="DL421" s="93"/>
    </row>
    <row r="422" spans="2:116" x14ac:dyDescent="0.25">
      <c r="B422"/>
      <c r="C42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c r="AL422" s="92"/>
      <c r="AM422" s="92"/>
      <c r="AN422" s="92"/>
      <c r="AO422" s="92"/>
      <c r="DL422" s="93"/>
    </row>
    <row r="423" spans="2:116" x14ac:dyDescent="0.25">
      <c r="B423"/>
      <c r="C423"/>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c r="AL423" s="92"/>
      <c r="AM423" s="92"/>
      <c r="AN423" s="92"/>
      <c r="AO423" s="92"/>
      <c r="DL423" s="93"/>
    </row>
    <row r="424" spans="2:116" x14ac:dyDescent="0.25">
      <c r="B424"/>
      <c r="C424"/>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c r="AL424" s="92"/>
      <c r="AM424" s="92"/>
      <c r="AN424" s="92"/>
      <c r="AO424" s="92"/>
      <c r="DL424" s="93"/>
    </row>
    <row r="425" spans="2:116" x14ac:dyDescent="0.25">
      <c r="B425"/>
      <c r="C425"/>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2"/>
      <c r="AN425" s="92"/>
      <c r="AO425" s="92"/>
      <c r="DL425" s="93"/>
    </row>
    <row r="426" spans="2:116" x14ac:dyDescent="0.25">
      <c r="B426"/>
      <c r="C426"/>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c r="AL426" s="92"/>
      <c r="AM426" s="92"/>
      <c r="AN426" s="92"/>
      <c r="AO426" s="92"/>
      <c r="DL426" s="93"/>
    </row>
    <row r="427" spans="2:116" x14ac:dyDescent="0.25">
      <c r="B427"/>
      <c r="C427"/>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c r="AL427" s="92"/>
      <c r="AM427" s="92"/>
      <c r="AN427" s="92"/>
      <c r="AO427" s="92"/>
      <c r="DL427" s="93"/>
    </row>
    <row r="428" spans="2:116" x14ac:dyDescent="0.25">
      <c r="B428"/>
      <c r="C428"/>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DL428" s="93"/>
    </row>
    <row r="429" spans="2:116" x14ac:dyDescent="0.25">
      <c r="B429"/>
      <c r="C429"/>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DL429" s="93"/>
    </row>
    <row r="430" spans="2:116" x14ac:dyDescent="0.25">
      <c r="B430"/>
      <c r="C430"/>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c r="AL430" s="92"/>
      <c r="AM430" s="92"/>
      <c r="AN430" s="92"/>
      <c r="AO430" s="92"/>
      <c r="DL430" s="93"/>
    </row>
    <row r="431" spans="2:116" x14ac:dyDescent="0.25">
      <c r="B431"/>
      <c r="C431"/>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2"/>
      <c r="AN431" s="92"/>
      <c r="AO431" s="92"/>
      <c r="DL431" s="93"/>
    </row>
    <row r="432" spans="2:116" x14ac:dyDescent="0.25">
      <c r="B432"/>
      <c r="C43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c r="AL432" s="92"/>
      <c r="AM432" s="92"/>
      <c r="AN432" s="92"/>
      <c r="AO432" s="92"/>
      <c r="DL432" s="93"/>
    </row>
    <row r="433" spans="2:116" x14ac:dyDescent="0.25">
      <c r="B433"/>
      <c r="C433"/>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c r="AL433" s="92"/>
      <c r="AM433" s="92"/>
      <c r="AN433" s="92"/>
      <c r="AO433" s="92"/>
      <c r="DL433" s="93"/>
    </row>
    <row r="434" spans="2:116" x14ac:dyDescent="0.25">
      <c r="B434"/>
      <c r="C434"/>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c r="AL434" s="92"/>
      <c r="AM434" s="92"/>
      <c r="AN434" s="92"/>
      <c r="AO434" s="92"/>
      <c r="DL434" s="93"/>
    </row>
    <row r="435" spans="2:116" x14ac:dyDescent="0.25">
      <c r="B435"/>
      <c r="C435"/>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c r="AL435" s="92"/>
      <c r="AM435" s="92"/>
      <c r="AN435" s="92"/>
      <c r="AO435" s="92"/>
      <c r="DL435" s="93"/>
    </row>
    <row r="436" spans="2:116" x14ac:dyDescent="0.25">
      <c r="B436"/>
      <c r="C436"/>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2"/>
      <c r="AN436" s="92"/>
      <c r="AO436" s="92"/>
      <c r="DL436" s="93"/>
    </row>
    <row r="437" spans="2:116" x14ac:dyDescent="0.25">
      <c r="B437"/>
      <c r="C437"/>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c r="AL437" s="92"/>
      <c r="AM437" s="92"/>
      <c r="AN437" s="92"/>
      <c r="AO437" s="92"/>
      <c r="DL437" s="93"/>
    </row>
    <row r="438" spans="2:116" x14ac:dyDescent="0.25">
      <c r="B438"/>
      <c r="C438"/>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c r="AL438" s="92"/>
      <c r="AM438" s="92"/>
      <c r="AN438" s="92"/>
      <c r="AO438" s="92"/>
      <c r="DL438" s="93"/>
    </row>
    <row r="439" spans="2:116" x14ac:dyDescent="0.25">
      <c r="B439"/>
      <c r="C439"/>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c r="AL439" s="92"/>
      <c r="AM439" s="92"/>
      <c r="AN439" s="92"/>
      <c r="AO439" s="92"/>
      <c r="DL439" s="93"/>
    </row>
    <row r="440" spans="2:116" x14ac:dyDescent="0.25">
      <c r="B440"/>
      <c r="C440"/>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c r="AL440" s="92"/>
      <c r="AM440" s="92"/>
      <c r="AN440" s="92"/>
      <c r="AO440" s="92"/>
      <c r="DL440" s="93"/>
    </row>
    <row r="441" spans="2:116" x14ac:dyDescent="0.25">
      <c r="B441"/>
      <c r="C441"/>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c r="AL441" s="92"/>
      <c r="AM441" s="92"/>
      <c r="AN441" s="92"/>
      <c r="AO441" s="92"/>
      <c r="DL441" s="93"/>
    </row>
    <row r="442" spans="2:116" x14ac:dyDescent="0.25">
      <c r="B442"/>
      <c r="C44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c r="AL442" s="92"/>
      <c r="AM442" s="92"/>
      <c r="AN442" s="92"/>
      <c r="AO442" s="92"/>
      <c r="DL442" s="93"/>
    </row>
    <row r="443" spans="2:116" x14ac:dyDescent="0.25">
      <c r="B443"/>
      <c r="C443"/>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c r="AL443" s="92"/>
      <c r="AM443" s="92"/>
      <c r="AN443" s="92"/>
      <c r="AO443" s="92"/>
      <c r="DL443" s="93"/>
    </row>
    <row r="444" spans="2:116" x14ac:dyDescent="0.25">
      <c r="B444"/>
      <c r="C444"/>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c r="AL444" s="92"/>
      <c r="AM444" s="92"/>
      <c r="AN444" s="92"/>
      <c r="AO444" s="92"/>
      <c r="DL444" s="93"/>
    </row>
    <row r="445" spans="2:116" x14ac:dyDescent="0.25">
      <c r="B445"/>
      <c r="C445"/>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c r="AL445" s="92"/>
      <c r="AM445" s="92"/>
      <c r="AN445" s="92"/>
      <c r="AO445" s="92"/>
      <c r="DL445" s="93"/>
    </row>
    <row r="446" spans="2:116" x14ac:dyDescent="0.25">
      <c r="B446"/>
      <c r="C446"/>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c r="AL446" s="92"/>
      <c r="AM446" s="92"/>
      <c r="AN446" s="92"/>
      <c r="AO446" s="92"/>
      <c r="DL446" s="93"/>
    </row>
    <row r="447" spans="2:116" x14ac:dyDescent="0.25">
      <c r="B447"/>
      <c r="C447"/>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c r="AL447" s="92"/>
      <c r="AM447" s="92"/>
      <c r="AN447" s="92"/>
      <c r="AO447" s="92"/>
      <c r="DL447" s="93"/>
    </row>
    <row r="448" spans="2:116" x14ac:dyDescent="0.25">
      <c r="B448"/>
      <c r="C448"/>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c r="AL448" s="92"/>
      <c r="AM448" s="92"/>
      <c r="AN448" s="92"/>
      <c r="AO448" s="92"/>
      <c r="DL448" s="93"/>
    </row>
    <row r="449" spans="2:116" x14ac:dyDescent="0.25">
      <c r="B449"/>
      <c r="C449"/>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c r="AL449" s="92"/>
      <c r="AM449" s="92"/>
      <c r="AN449" s="92"/>
      <c r="AO449" s="92"/>
      <c r="DL449" s="93"/>
    </row>
    <row r="450" spans="2:116" x14ac:dyDescent="0.25">
      <c r="B450"/>
      <c r="C450"/>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c r="AL450" s="92"/>
      <c r="AM450" s="92"/>
      <c r="AN450" s="92"/>
      <c r="AO450" s="92"/>
      <c r="DL450" s="93"/>
    </row>
    <row r="451" spans="2:116" x14ac:dyDescent="0.25">
      <c r="B451"/>
      <c r="C451"/>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c r="AL451" s="92"/>
      <c r="AM451" s="92"/>
      <c r="AN451" s="92"/>
      <c r="AO451" s="92"/>
      <c r="DL451" s="93"/>
    </row>
    <row r="452" spans="2:116" x14ac:dyDescent="0.25">
      <c r="B452"/>
      <c r="C45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c r="AL452" s="92"/>
      <c r="AM452" s="92"/>
      <c r="AN452" s="92"/>
      <c r="AO452" s="92"/>
      <c r="DL452" s="93"/>
    </row>
    <row r="453" spans="2:116" x14ac:dyDescent="0.25">
      <c r="B453"/>
      <c r="C453"/>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c r="AL453" s="92"/>
      <c r="AM453" s="92"/>
      <c r="AN453" s="92"/>
      <c r="AO453" s="92"/>
      <c r="DL453" s="93"/>
    </row>
    <row r="454" spans="2:116" x14ac:dyDescent="0.25">
      <c r="B454"/>
      <c r="C454"/>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DL454" s="93"/>
    </row>
    <row r="455" spans="2:116" x14ac:dyDescent="0.25">
      <c r="B455"/>
      <c r="C455"/>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c r="AL455" s="92"/>
      <c r="AM455" s="92"/>
      <c r="AN455" s="92"/>
      <c r="AO455" s="92"/>
      <c r="DL455" s="93"/>
    </row>
    <row r="456" spans="2:116" x14ac:dyDescent="0.25">
      <c r="B456"/>
      <c r="C456"/>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c r="AL456" s="92"/>
      <c r="AM456" s="92"/>
      <c r="AN456" s="92"/>
      <c r="AO456" s="92"/>
      <c r="DL456" s="93"/>
    </row>
    <row r="457" spans="2:116" x14ac:dyDescent="0.25">
      <c r="B457"/>
      <c r="C457"/>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c r="AL457" s="92"/>
      <c r="AM457" s="92"/>
      <c r="AN457" s="92"/>
      <c r="AO457" s="92"/>
      <c r="DL457" s="93"/>
    </row>
    <row r="458" spans="2:116" x14ac:dyDescent="0.25">
      <c r="B458"/>
      <c r="C458"/>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c r="AL458" s="92"/>
      <c r="AM458" s="92"/>
      <c r="AN458" s="92"/>
      <c r="AO458" s="92"/>
      <c r="DL458" s="93"/>
    </row>
    <row r="459" spans="2:116" x14ac:dyDescent="0.25">
      <c r="B459"/>
      <c r="C459"/>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c r="AL459" s="92"/>
      <c r="AM459" s="92"/>
      <c r="AN459" s="92"/>
      <c r="AO459" s="92"/>
      <c r="DL459" s="93"/>
    </row>
    <row r="460" spans="2:116" x14ac:dyDescent="0.25">
      <c r="B460"/>
      <c r="C460"/>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c r="AL460" s="92"/>
      <c r="AM460" s="92"/>
      <c r="AN460" s="92"/>
      <c r="AO460" s="92"/>
      <c r="DL460" s="93"/>
    </row>
    <row r="461" spans="2:116" x14ac:dyDescent="0.25">
      <c r="B461"/>
      <c r="C461"/>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c r="AL461" s="92"/>
      <c r="AM461" s="92"/>
      <c r="AN461" s="92"/>
      <c r="AO461" s="92"/>
      <c r="DL461" s="93"/>
    </row>
    <row r="462" spans="2:116" x14ac:dyDescent="0.25">
      <c r="B462"/>
      <c r="C46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c r="AL462" s="92"/>
      <c r="AM462" s="92"/>
      <c r="AN462" s="92"/>
      <c r="AO462" s="92"/>
      <c r="DL462" s="93"/>
    </row>
    <row r="463" spans="2:116" x14ac:dyDescent="0.25">
      <c r="B463"/>
      <c r="C463"/>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2"/>
      <c r="AN463" s="92"/>
      <c r="AO463" s="92"/>
      <c r="DL463" s="93"/>
    </row>
    <row r="464" spans="2:116" x14ac:dyDescent="0.25">
      <c r="B464"/>
      <c r="C464"/>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DL464" s="93"/>
    </row>
    <row r="465" spans="2:116" x14ac:dyDescent="0.25">
      <c r="B465"/>
      <c r="C465"/>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DL465" s="93"/>
    </row>
    <row r="466" spans="2:116" x14ac:dyDescent="0.25">
      <c r="B466"/>
      <c r="C466"/>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DL466" s="93"/>
    </row>
    <row r="467" spans="2:116" x14ac:dyDescent="0.25">
      <c r="B467"/>
      <c r="C467"/>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DL467" s="93"/>
    </row>
    <row r="468" spans="2:116" x14ac:dyDescent="0.25">
      <c r="B468"/>
      <c r="C468"/>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92"/>
      <c r="AN468" s="92"/>
      <c r="AO468" s="92"/>
      <c r="DL468" s="93"/>
    </row>
    <row r="469" spans="2:116" x14ac:dyDescent="0.25">
      <c r="B469"/>
      <c r="C469"/>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92"/>
      <c r="AN469" s="92"/>
      <c r="AO469" s="92"/>
      <c r="DL469" s="93"/>
    </row>
    <row r="470" spans="2:116" x14ac:dyDescent="0.25">
      <c r="B470"/>
      <c r="C470"/>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c r="AL470" s="92"/>
      <c r="AM470" s="92"/>
      <c r="AN470" s="92"/>
      <c r="AO470" s="92"/>
      <c r="DL470" s="93"/>
    </row>
    <row r="471" spans="2:116" x14ac:dyDescent="0.25">
      <c r="B471"/>
      <c r="C471"/>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c r="AL471" s="92"/>
      <c r="AM471" s="92"/>
      <c r="AN471" s="92"/>
      <c r="AO471" s="92"/>
      <c r="DL471" s="93"/>
    </row>
    <row r="472" spans="2:116" x14ac:dyDescent="0.25">
      <c r="B472"/>
      <c r="C47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c r="AL472" s="92"/>
      <c r="AM472" s="92"/>
      <c r="AN472" s="92"/>
      <c r="AO472" s="92"/>
      <c r="DL472" s="93"/>
    </row>
    <row r="473" spans="2:116" x14ac:dyDescent="0.25">
      <c r="B473"/>
      <c r="C473"/>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c r="AL473" s="92"/>
      <c r="AM473" s="92"/>
      <c r="AN473" s="92"/>
      <c r="AO473" s="92"/>
      <c r="DL473" s="93"/>
    </row>
    <row r="474" spans="2:116" x14ac:dyDescent="0.25">
      <c r="B474"/>
      <c r="C474"/>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c r="AL474" s="92"/>
      <c r="AM474" s="92"/>
      <c r="AN474" s="92"/>
      <c r="AO474" s="92"/>
      <c r="DL474" s="93"/>
    </row>
    <row r="475" spans="2:116" x14ac:dyDescent="0.25">
      <c r="B475"/>
      <c r="C475"/>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c r="AL475" s="92"/>
      <c r="AM475" s="92"/>
      <c r="AN475" s="92"/>
      <c r="AO475" s="92"/>
      <c r="DL475" s="93"/>
    </row>
    <row r="476" spans="2:116" x14ac:dyDescent="0.25">
      <c r="B476"/>
      <c r="C476"/>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c r="AL476" s="92"/>
      <c r="AM476" s="92"/>
      <c r="AN476" s="92"/>
      <c r="AO476" s="92"/>
      <c r="DL476" s="93"/>
    </row>
    <row r="477" spans="2:116" x14ac:dyDescent="0.25">
      <c r="C477"/>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c r="AL477" s="92"/>
      <c r="AM477" s="92"/>
      <c r="AN477" s="92"/>
      <c r="AO477" s="92"/>
      <c r="DL477" s="93"/>
    </row>
    <row r="478" spans="2:116" x14ac:dyDescent="0.25">
      <c r="C478"/>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c r="AL478" s="92"/>
      <c r="AM478" s="92"/>
      <c r="AN478" s="92"/>
      <c r="AO478" s="92"/>
      <c r="DL478" s="93"/>
    </row>
    <row r="479" spans="2:116" x14ac:dyDescent="0.25">
      <c r="C479"/>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c r="AL479" s="92"/>
      <c r="AM479" s="92"/>
      <c r="AN479" s="92"/>
      <c r="AO479" s="92"/>
      <c r="DL479" s="93"/>
    </row>
    <row r="480" spans="2:116" x14ac:dyDescent="0.25">
      <c r="C480"/>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c r="AL480" s="92"/>
      <c r="AM480" s="92"/>
      <c r="AN480" s="92"/>
      <c r="AO480" s="92"/>
      <c r="DL480" s="93"/>
    </row>
    <row r="481" spans="3:116" x14ac:dyDescent="0.25">
      <c r="C481"/>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c r="AL481" s="92"/>
      <c r="AM481" s="92"/>
      <c r="AN481" s="92"/>
      <c r="AO481" s="92"/>
      <c r="DL481" s="93"/>
    </row>
    <row r="482" spans="3:116" x14ac:dyDescent="0.25">
      <c r="C48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DL482" s="93"/>
    </row>
    <row r="483" spans="3:116" x14ac:dyDescent="0.25">
      <c r="C483"/>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DL483" s="93"/>
    </row>
    <row r="484" spans="3:116" x14ac:dyDescent="0.25">
      <c r="C484"/>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c r="AL484" s="92"/>
      <c r="AM484" s="92"/>
      <c r="AN484" s="92"/>
      <c r="AO484" s="92"/>
      <c r="DL484" s="93"/>
    </row>
    <row r="485" spans="3:116" x14ac:dyDescent="0.25">
      <c r="C485"/>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c r="AL485" s="92"/>
      <c r="AM485" s="92"/>
      <c r="AN485" s="92"/>
      <c r="AO485" s="92"/>
      <c r="DL485" s="93"/>
    </row>
    <row r="486" spans="3:116" x14ac:dyDescent="0.25">
      <c r="C486"/>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c r="AL486" s="92"/>
      <c r="AM486" s="92"/>
      <c r="AN486" s="92"/>
      <c r="AO486" s="92"/>
      <c r="DL486" s="93"/>
    </row>
    <row r="487" spans="3:116" x14ac:dyDescent="0.25">
      <c r="C487"/>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c r="AL487" s="92"/>
      <c r="AM487" s="92"/>
      <c r="AN487" s="92"/>
      <c r="AO487" s="92"/>
      <c r="DL487" s="93"/>
    </row>
    <row r="488" spans="3:116" x14ac:dyDescent="0.25">
      <c r="C488"/>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c r="AL488" s="92"/>
      <c r="AM488" s="92"/>
      <c r="AN488" s="92"/>
      <c r="AO488" s="92"/>
      <c r="DL488" s="93"/>
    </row>
    <row r="489" spans="3:116" x14ac:dyDescent="0.25">
      <c r="C489"/>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c r="AL489" s="92"/>
      <c r="AM489" s="92"/>
      <c r="AN489" s="92"/>
      <c r="AO489" s="92"/>
      <c r="DL489" s="93"/>
    </row>
    <row r="490" spans="3:116" x14ac:dyDescent="0.25">
      <c r="C490"/>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c r="AL490" s="92"/>
      <c r="AM490" s="92"/>
      <c r="AN490" s="92"/>
      <c r="AO490" s="92"/>
      <c r="DL490" s="93"/>
    </row>
    <row r="491" spans="3:116" x14ac:dyDescent="0.25">
      <c r="C491"/>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c r="AL491" s="92"/>
      <c r="AM491" s="92"/>
      <c r="AN491" s="92"/>
      <c r="AO491" s="92"/>
      <c r="DL491" s="93"/>
    </row>
    <row r="492" spans="3:116" x14ac:dyDescent="0.25">
      <c r="C4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c r="AL492" s="92"/>
      <c r="AM492" s="92"/>
      <c r="AN492" s="92"/>
      <c r="AO492" s="92"/>
      <c r="DL492" s="93"/>
    </row>
    <row r="493" spans="3:116" x14ac:dyDescent="0.25">
      <c r="C493"/>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c r="AL493" s="92"/>
      <c r="AM493" s="92"/>
      <c r="AN493" s="92"/>
      <c r="AO493" s="92"/>
      <c r="DL493" s="93"/>
    </row>
    <row r="494" spans="3:116" x14ac:dyDescent="0.25">
      <c r="C494"/>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DL494" s="93"/>
    </row>
    <row r="495" spans="3:116" x14ac:dyDescent="0.25">
      <c r="C495"/>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c r="AL495" s="92"/>
      <c r="AM495" s="92"/>
      <c r="AN495" s="92"/>
      <c r="AO495" s="92"/>
      <c r="DL495" s="93"/>
    </row>
    <row r="496" spans="3:116" x14ac:dyDescent="0.25">
      <c r="C496"/>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c r="AL496" s="92"/>
      <c r="AM496" s="92"/>
      <c r="AN496" s="92"/>
      <c r="AO496" s="92"/>
      <c r="DL496" s="93"/>
    </row>
    <row r="497" spans="3:116" x14ac:dyDescent="0.25">
      <c r="C497"/>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c r="AL497" s="92"/>
      <c r="AM497" s="92"/>
      <c r="AN497" s="92"/>
      <c r="AO497" s="92"/>
      <c r="DL497" s="93"/>
    </row>
    <row r="498" spans="3:116" x14ac:dyDescent="0.25">
      <c r="C498"/>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c r="AL498" s="92"/>
      <c r="AM498" s="92"/>
      <c r="AN498" s="92"/>
      <c r="AO498" s="92"/>
      <c r="DL498" s="93"/>
    </row>
    <row r="499" spans="3:116" x14ac:dyDescent="0.25">
      <c r="C499"/>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c r="AL499" s="92"/>
      <c r="AM499" s="92"/>
      <c r="AN499" s="92"/>
      <c r="AO499" s="92"/>
      <c r="DL499" s="93"/>
    </row>
    <row r="500" spans="3:116" x14ac:dyDescent="0.25">
      <c r="C500"/>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c r="AL500" s="92"/>
      <c r="AM500" s="92"/>
      <c r="AN500" s="92"/>
      <c r="AO500" s="92"/>
      <c r="DL500" s="93"/>
    </row>
    <row r="501" spans="3:116" x14ac:dyDescent="0.25">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c r="AL501" s="92"/>
      <c r="AM501" s="92"/>
      <c r="AN501" s="92"/>
      <c r="AO501" s="92"/>
      <c r="DL501" s="93"/>
    </row>
    <row r="502" spans="3:116" x14ac:dyDescent="0.25">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c r="AL502" s="92"/>
      <c r="AM502" s="92"/>
      <c r="AN502" s="92"/>
      <c r="AO502" s="92"/>
      <c r="DL502" s="93"/>
    </row>
    <row r="503" spans="3:116" x14ac:dyDescent="0.25">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c r="AL503" s="92"/>
      <c r="AM503" s="92"/>
      <c r="AN503" s="92"/>
      <c r="AO503" s="92"/>
      <c r="DL503" s="93"/>
    </row>
    <row r="504" spans="3:116" x14ac:dyDescent="0.25">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c r="AL504" s="92"/>
      <c r="AM504" s="92"/>
      <c r="AN504" s="92"/>
      <c r="AO504" s="92"/>
      <c r="DL504" s="93"/>
    </row>
    <row r="505" spans="3:116" x14ac:dyDescent="0.25">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c r="AL505" s="92"/>
      <c r="AM505" s="92"/>
      <c r="AN505" s="92"/>
      <c r="AO505" s="92"/>
      <c r="DL505" s="93"/>
    </row>
    <row r="506" spans="3:116" x14ac:dyDescent="0.25">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c r="AL506" s="92"/>
      <c r="AM506" s="92"/>
      <c r="AN506" s="92"/>
      <c r="AO506" s="92"/>
      <c r="DL506" s="93"/>
    </row>
    <row r="507" spans="3:116" x14ac:dyDescent="0.25">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c r="AL507" s="92"/>
      <c r="AM507" s="92"/>
      <c r="AN507" s="92"/>
      <c r="AO507" s="92"/>
      <c r="DL507" s="93"/>
    </row>
    <row r="508" spans="3:116" x14ac:dyDescent="0.25">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c r="AL508" s="92"/>
      <c r="AM508" s="92"/>
      <c r="AN508" s="92"/>
      <c r="AO508" s="92"/>
      <c r="DL508" s="93"/>
    </row>
    <row r="509" spans="3:116" x14ac:dyDescent="0.25">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c r="AL509" s="92"/>
      <c r="AM509" s="92"/>
      <c r="AN509" s="92"/>
      <c r="AO509" s="92"/>
      <c r="DL509" s="93"/>
    </row>
    <row r="510" spans="3:116" x14ac:dyDescent="0.25">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c r="AL510" s="92"/>
      <c r="AM510" s="92"/>
      <c r="AN510" s="92"/>
      <c r="AO510" s="92"/>
      <c r="DL510" s="93"/>
    </row>
    <row r="511" spans="3:116" x14ac:dyDescent="0.25">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c r="AL511" s="92"/>
      <c r="AM511" s="92"/>
      <c r="AN511" s="92"/>
      <c r="AO511" s="92"/>
      <c r="DL511" s="93"/>
    </row>
    <row r="512" spans="3:116" x14ac:dyDescent="0.25">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c r="AL512" s="92"/>
      <c r="AM512" s="92"/>
      <c r="AN512" s="92"/>
      <c r="AO512" s="92"/>
      <c r="DL512" s="93"/>
    </row>
    <row r="513" spans="14:116" x14ac:dyDescent="0.25">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c r="AL513" s="92"/>
      <c r="AM513" s="92"/>
      <c r="AN513" s="92"/>
      <c r="AO513" s="92"/>
      <c r="DL513" s="93"/>
    </row>
    <row r="514" spans="14:116" x14ac:dyDescent="0.25">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c r="AL514" s="92"/>
      <c r="AM514" s="92"/>
      <c r="AN514" s="92"/>
      <c r="AO514" s="92"/>
      <c r="DL514" s="93"/>
    </row>
    <row r="515" spans="14:116" x14ac:dyDescent="0.25">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c r="AL515" s="92"/>
      <c r="AM515" s="92"/>
      <c r="AN515" s="92"/>
      <c r="AO515" s="92"/>
      <c r="DL515" s="93"/>
    </row>
    <row r="516" spans="14:116" x14ac:dyDescent="0.25">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c r="AL516" s="92"/>
      <c r="AM516" s="92"/>
      <c r="AN516" s="92"/>
      <c r="AO516" s="92"/>
      <c r="DL516" s="93"/>
    </row>
    <row r="517" spans="14:116" x14ac:dyDescent="0.25">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c r="AL517" s="92"/>
      <c r="AM517" s="92"/>
      <c r="AN517" s="92"/>
      <c r="AO517" s="92"/>
      <c r="DL517" s="93"/>
    </row>
    <row r="518" spans="14:116" x14ac:dyDescent="0.25">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c r="AL518" s="92"/>
      <c r="AM518" s="92"/>
      <c r="AN518" s="92"/>
      <c r="AO518" s="92"/>
      <c r="DL518" s="93"/>
    </row>
    <row r="519" spans="14:116" x14ac:dyDescent="0.25">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c r="AL519" s="92"/>
      <c r="AM519" s="92"/>
      <c r="AN519" s="92"/>
      <c r="AO519" s="92"/>
      <c r="DL519" s="93"/>
    </row>
    <row r="520" spans="14:116" x14ac:dyDescent="0.25">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c r="AL520" s="92"/>
      <c r="AM520" s="92"/>
      <c r="AN520" s="92"/>
      <c r="AO520" s="92"/>
      <c r="DL520" s="93"/>
    </row>
    <row r="521" spans="14:116" x14ac:dyDescent="0.25">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c r="AL521" s="92"/>
      <c r="AM521" s="92"/>
      <c r="AN521" s="92"/>
      <c r="AO521" s="92"/>
      <c r="DL521" s="93"/>
    </row>
    <row r="522" spans="14:116" x14ac:dyDescent="0.25">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c r="AL522" s="92"/>
      <c r="AM522" s="92"/>
      <c r="AN522" s="92"/>
      <c r="AO522" s="92"/>
      <c r="DL522" s="93"/>
    </row>
    <row r="523" spans="14:116" x14ac:dyDescent="0.25">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c r="AL523" s="92"/>
      <c r="AM523" s="92"/>
      <c r="AN523" s="92"/>
      <c r="AO523" s="92"/>
      <c r="DL523" s="93"/>
    </row>
    <row r="524" spans="14:116" x14ac:dyDescent="0.25">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c r="AL524" s="92"/>
      <c r="AM524" s="92"/>
      <c r="AN524" s="92"/>
      <c r="AO524" s="92"/>
      <c r="DL524" s="93"/>
    </row>
    <row r="525" spans="14:116" x14ac:dyDescent="0.25">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c r="AL525" s="92"/>
      <c r="AM525" s="92"/>
      <c r="AN525" s="92"/>
      <c r="AO525" s="92"/>
      <c r="DL525" s="93"/>
    </row>
    <row r="526" spans="14:116" x14ac:dyDescent="0.25">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c r="AL526" s="92"/>
      <c r="AM526" s="92"/>
      <c r="AN526" s="92"/>
      <c r="AO526" s="92"/>
      <c r="DL526" s="93"/>
    </row>
    <row r="527" spans="14:116" x14ac:dyDescent="0.25">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c r="AL527" s="92"/>
      <c r="AM527" s="92"/>
      <c r="AN527" s="92"/>
      <c r="AO527" s="92"/>
      <c r="DL527" s="93"/>
    </row>
    <row r="528" spans="14:116" x14ac:dyDescent="0.25">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2"/>
      <c r="AN528" s="92"/>
      <c r="AO528" s="92"/>
      <c r="DL528" s="93"/>
    </row>
    <row r="529" spans="14:116" x14ac:dyDescent="0.25">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c r="AL529" s="92"/>
      <c r="AM529" s="92"/>
      <c r="AN529" s="92"/>
      <c r="AO529" s="92"/>
      <c r="DL529" s="93"/>
    </row>
    <row r="530" spans="14:116" x14ac:dyDescent="0.25">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c r="AL530" s="92"/>
      <c r="AM530" s="92"/>
      <c r="AN530" s="92"/>
      <c r="AO530" s="92"/>
      <c r="DL530" s="93"/>
    </row>
    <row r="531" spans="14:116" x14ac:dyDescent="0.25">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c r="AL531" s="92"/>
      <c r="AM531" s="92"/>
      <c r="AN531" s="92"/>
      <c r="AO531" s="92"/>
      <c r="DL531" s="93"/>
    </row>
    <row r="532" spans="14:116" x14ac:dyDescent="0.25">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c r="AL532" s="92"/>
      <c r="AM532" s="92"/>
      <c r="AN532" s="92"/>
      <c r="AO532" s="92"/>
      <c r="DL532" s="93"/>
    </row>
    <row r="533" spans="14:116" x14ac:dyDescent="0.25">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c r="AL533" s="92"/>
      <c r="AM533" s="92"/>
      <c r="AN533" s="92"/>
      <c r="AO533" s="92"/>
      <c r="DL533" s="93"/>
    </row>
    <row r="534" spans="14:116" x14ac:dyDescent="0.25">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c r="AL534" s="92"/>
      <c r="AM534" s="92"/>
      <c r="AN534" s="92"/>
      <c r="AO534" s="92"/>
      <c r="DL534" s="93"/>
    </row>
    <row r="535" spans="14:116" x14ac:dyDescent="0.25">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c r="AL535" s="92"/>
      <c r="AM535" s="92"/>
      <c r="AN535" s="92"/>
      <c r="AO535" s="92"/>
      <c r="DL535" s="93"/>
    </row>
    <row r="536" spans="14:116" x14ac:dyDescent="0.25">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DL536" s="93"/>
    </row>
    <row r="537" spans="14:116" x14ac:dyDescent="0.25">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DL537" s="93"/>
    </row>
    <row r="538" spans="14:116" x14ac:dyDescent="0.25">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c r="AL538" s="92"/>
      <c r="AM538" s="92"/>
      <c r="AN538" s="92"/>
      <c r="AO538" s="92"/>
      <c r="DL538" s="93"/>
    </row>
    <row r="539" spans="14:116" x14ac:dyDescent="0.25">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c r="AL539" s="92"/>
      <c r="AM539" s="92"/>
      <c r="AN539" s="92"/>
      <c r="AO539" s="92"/>
      <c r="DL539" s="93"/>
    </row>
    <row r="540" spans="14:116" x14ac:dyDescent="0.25">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c r="AL540" s="92"/>
      <c r="AM540" s="92"/>
      <c r="AN540" s="92"/>
      <c r="AO540" s="92"/>
      <c r="DL540" s="93"/>
    </row>
    <row r="541" spans="14:116" x14ac:dyDescent="0.25">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c r="AL541" s="92"/>
      <c r="AM541" s="92"/>
      <c r="AN541" s="92"/>
      <c r="AO541" s="92"/>
      <c r="DL541" s="93"/>
    </row>
    <row r="542" spans="14:116" x14ac:dyDescent="0.25">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c r="AL542" s="92"/>
      <c r="AM542" s="92"/>
      <c r="AN542" s="92"/>
      <c r="AO542" s="92"/>
      <c r="DL542" s="93"/>
    </row>
    <row r="543" spans="14:116" x14ac:dyDescent="0.25">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c r="AL543" s="92"/>
      <c r="AM543" s="92"/>
      <c r="AN543" s="92"/>
      <c r="AO543" s="92"/>
      <c r="DL543" s="93"/>
    </row>
    <row r="544" spans="14:116" x14ac:dyDescent="0.25">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c r="AL544" s="92"/>
      <c r="AM544" s="92"/>
      <c r="AN544" s="92"/>
      <c r="AO544" s="92"/>
      <c r="DL544" s="93"/>
    </row>
    <row r="545" spans="14:116" x14ac:dyDescent="0.25">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c r="AL545" s="92"/>
      <c r="AM545" s="92"/>
      <c r="AN545" s="92"/>
      <c r="AO545" s="92"/>
      <c r="DL545" s="93"/>
    </row>
    <row r="546" spans="14:116" x14ac:dyDescent="0.25">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c r="AL546" s="92"/>
      <c r="AM546" s="92"/>
      <c r="AN546" s="92"/>
      <c r="AO546" s="92"/>
      <c r="DL546" s="93"/>
    </row>
    <row r="547" spans="14:116" x14ac:dyDescent="0.25">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c r="AL547" s="92"/>
      <c r="AM547" s="92"/>
      <c r="AN547" s="92"/>
      <c r="AO547" s="92"/>
      <c r="DL547" s="93"/>
    </row>
    <row r="548" spans="14:116" x14ac:dyDescent="0.25">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c r="AL548" s="92"/>
      <c r="AM548" s="92"/>
      <c r="AN548" s="92"/>
      <c r="AO548" s="92"/>
      <c r="DL548" s="93"/>
    </row>
    <row r="549" spans="14:116" x14ac:dyDescent="0.25">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c r="AL549" s="92"/>
      <c r="AM549" s="92"/>
      <c r="AN549" s="92"/>
      <c r="AO549" s="92"/>
      <c r="DL549" s="93"/>
    </row>
    <row r="550" spans="14:116" x14ac:dyDescent="0.25">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c r="AL550" s="92"/>
      <c r="AM550" s="92"/>
      <c r="AN550" s="92"/>
      <c r="AO550" s="92"/>
      <c r="DL550" s="93"/>
    </row>
    <row r="551" spans="14:116" x14ac:dyDescent="0.25">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c r="AL551" s="92"/>
      <c r="AM551" s="92"/>
      <c r="AN551" s="92"/>
      <c r="AO551" s="92"/>
      <c r="DL551" s="93"/>
    </row>
    <row r="552" spans="14:116" x14ac:dyDescent="0.25">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c r="AL552" s="92"/>
      <c r="AM552" s="92"/>
      <c r="AN552" s="92"/>
      <c r="AO552" s="92"/>
      <c r="DL552" s="93"/>
    </row>
    <row r="553" spans="14:116" x14ac:dyDescent="0.25">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c r="AL553" s="92"/>
      <c r="AM553" s="92"/>
      <c r="AN553" s="92"/>
      <c r="AO553" s="92"/>
      <c r="DL553" s="93"/>
    </row>
    <row r="554" spans="14:116" x14ac:dyDescent="0.25">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c r="AL554" s="92"/>
      <c r="AM554" s="92"/>
      <c r="AN554" s="92"/>
      <c r="AO554" s="92"/>
      <c r="DL554" s="93"/>
    </row>
    <row r="555" spans="14:116" x14ac:dyDescent="0.25">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c r="AL555" s="92"/>
      <c r="AM555" s="92"/>
      <c r="AN555" s="92"/>
      <c r="AO555" s="92"/>
      <c r="DL555" s="93"/>
    </row>
    <row r="556" spans="14:116" x14ac:dyDescent="0.25">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c r="AL556" s="92"/>
      <c r="AM556" s="92"/>
      <c r="AN556" s="92"/>
      <c r="AO556" s="92"/>
      <c r="DL556" s="93"/>
    </row>
    <row r="557" spans="14:116" x14ac:dyDescent="0.25">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c r="AL557" s="92"/>
      <c r="AM557" s="92"/>
      <c r="AN557" s="92"/>
      <c r="AO557" s="92"/>
      <c r="DL557" s="93"/>
    </row>
    <row r="558" spans="14:116" x14ac:dyDescent="0.25">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c r="AL558" s="92"/>
      <c r="AM558" s="92"/>
      <c r="AN558" s="92"/>
      <c r="AO558" s="92"/>
      <c r="DL558" s="93"/>
    </row>
    <row r="559" spans="14:116" x14ac:dyDescent="0.25">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c r="AL559" s="92"/>
      <c r="AM559" s="92"/>
      <c r="AN559" s="92"/>
      <c r="AO559" s="92"/>
      <c r="DL559" s="93"/>
    </row>
    <row r="560" spans="14:116" x14ac:dyDescent="0.25">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c r="AL560" s="92"/>
      <c r="AM560" s="92"/>
      <c r="AN560" s="92"/>
      <c r="AO560" s="92"/>
      <c r="DL560" s="93"/>
    </row>
    <row r="561" spans="14:116" x14ac:dyDescent="0.25">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c r="AL561" s="92"/>
      <c r="AM561" s="92"/>
      <c r="AN561" s="92"/>
      <c r="AO561" s="92"/>
      <c r="DL561" s="93"/>
    </row>
    <row r="562" spans="14:116" x14ac:dyDescent="0.25">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c r="AL562" s="92"/>
      <c r="AM562" s="92"/>
      <c r="AN562" s="92"/>
      <c r="AO562" s="92"/>
      <c r="DL562" s="93"/>
    </row>
    <row r="563" spans="14:116" x14ac:dyDescent="0.25">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c r="AL563" s="92"/>
      <c r="AM563" s="92"/>
      <c r="AN563" s="92"/>
      <c r="AO563" s="92"/>
      <c r="DL563" s="93"/>
    </row>
    <row r="564" spans="14:116" x14ac:dyDescent="0.25">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c r="AL564" s="92"/>
      <c r="AM564" s="92"/>
      <c r="AN564" s="92"/>
      <c r="AO564" s="92"/>
      <c r="DL564" s="93"/>
    </row>
    <row r="565" spans="14:116" x14ac:dyDescent="0.25">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c r="AL565" s="92"/>
      <c r="AM565" s="92"/>
      <c r="AN565" s="92"/>
      <c r="AO565" s="92"/>
      <c r="DL565" s="93"/>
    </row>
    <row r="566" spans="14:116" x14ac:dyDescent="0.25">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c r="AL566" s="92"/>
      <c r="AM566" s="92"/>
      <c r="AN566" s="92"/>
      <c r="AO566" s="92"/>
      <c r="DL566" s="93"/>
    </row>
    <row r="567" spans="14:116" x14ac:dyDescent="0.25">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c r="AL567" s="92"/>
      <c r="AM567" s="92"/>
      <c r="AN567" s="92"/>
      <c r="AO567" s="92"/>
      <c r="DL567" s="93"/>
    </row>
    <row r="568" spans="14:116" x14ac:dyDescent="0.25">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c r="AL568" s="92"/>
      <c r="AM568" s="92"/>
      <c r="AN568" s="92"/>
      <c r="AO568" s="92"/>
      <c r="DL568" s="93"/>
    </row>
    <row r="569" spans="14:116" x14ac:dyDescent="0.25">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c r="AL569" s="92"/>
      <c r="AM569" s="92"/>
      <c r="AN569" s="92"/>
      <c r="AO569" s="92"/>
      <c r="DL569" s="93"/>
    </row>
    <row r="570" spans="14:116" x14ac:dyDescent="0.25">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c r="AL570" s="92"/>
      <c r="AM570" s="92"/>
      <c r="AN570" s="92"/>
      <c r="AO570" s="92"/>
      <c r="DL570" s="93"/>
    </row>
    <row r="571" spans="14:116" x14ac:dyDescent="0.25">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c r="AL571" s="92"/>
      <c r="AM571" s="92"/>
      <c r="AN571" s="92"/>
      <c r="AO571" s="92"/>
      <c r="DL571" s="93"/>
    </row>
    <row r="572" spans="14:116" x14ac:dyDescent="0.25">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c r="AL572" s="92"/>
      <c r="AM572" s="92"/>
      <c r="AN572" s="92"/>
      <c r="AO572" s="92"/>
      <c r="DL572" s="93"/>
    </row>
    <row r="573" spans="14:116" x14ac:dyDescent="0.25">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c r="AL573" s="92"/>
      <c r="AM573" s="92"/>
      <c r="AN573" s="92"/>
      <c r="AO573" s="92"/>
      <c r="DL573" s="93"/>
    </row>
    <row r="574" spans="14:116" x14ac:dyDescent="0.25">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c r="AL574" s="92"/>
      <c r="AM574" s="92"/>
      <c r="AN574" s="92"/>
      <c r="AO574" s="92"/>
      <c r="DL574" s="93"/>
    </row>
    <row r="575" spans="14:116" x14ac:dyDescent="0.25">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c r="AL575" s="92"/>
      <c r="AM575" s="92"/>
      <c r="AN575" s="92"/>
      <c r="AO575" s="92"/>
      <c r="DL575" s="93"/>
    </row>
    <row r="576" spans="14:116" x14ac:dyDescent="0.25">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c r="AL576" s="92"/>
      <c r="AM576" s="92"/>
      <c r="AN576" s="92"/>
      <c r="AO576" s="92"/>
      <c r="DL576" s="93"/>
    </row>
    <row r="577" spans="14:116" x14ac:dyDescent="0.25">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c r="AL577" s="92"/>
      <c r="AM577" s="92"/>
      <c r="AN577" s="92"/>
      <c r="AO577" s="92"/>
      <c r="DL577" s="93"/>
    </row>
    <row r="578" spans="14:116" x14ac:dyDescent="0.25">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c r="AL578" s="92"/>
      <c r="AM578" s="92"/>
      <c r="AN578" s="92"/>
      <c r="AO578" s="92"/>
      <c r="DL578" s="93"/>
    </row>
    <row r="579" spans="14:116" x14ac:dyDescent="0.25">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c r="AL579" s="92"/>
      <c r="AM579" s="92"/>
      <c r="AN579" s="92"/>
      <c r="AO579" s="92"/>
      <c r="DL579" s="93"/>
    </row>
    <row r="580" spans="14:116" x14ac:dyDescent="0.25">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c r="AL580" s="92"/>
      <c r="AM580" s="92"/>
      <c r="AN580" s="92"/>
      <c r="AO580" s="92"/>
      <c r="DL580" s="93"/>
    </row>
    <row r="581" spans="14:116" x14ac:dyDescent="0.25">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c r="AL581" s="92"/>
      <c r="AM581" s="92"/>
      <c r="AN581" s="92"/>
      <c r="AO581" s="92"/>
      <c r="DL581" s="93"/>
    </row>
    <row r="582" spans="14:116" x14ac:dyDescent="0.25">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c r="AL582" s="92"/>
      <c r="AM582" s="92"/>
      <c r="AN582" s="92"/>
      <c r="AO582" s="92"/>
      <c r="DL582" s="93"/>
    </row>
    <row r="583" spans="14:116" x14ac:dyDescent="0.25">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c r="AL583" s="92"/>
      <c r="AM583" s="92"/>
      <c r="AN583" s="92"/>
      <c r="AO583" s="92"/>
      <c r="DL583" s="93"/>
    </row>
    <row r="584" spans="14:116" x14ac:dyDescent="0.25">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c r="AL584" s="92"/>
      <c r="AM584" s="92"/>
      <c r="AN584" s="92"/>
      <c r="AO584" s="92"/>
      <c r="DL584" s="93"/>
    </row>
    <row r="585" spans="14:116" x14ac:dyDescent="0.25">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c r="AL585" s="92"/>
      <c r="AM585" s="92"/>
      <c r="AN585" s="92"/>
      <c r="AO585" s="92"/>
      <c r="DL585" s="93"/>
    </row>
    <row r="586" spans="14:116" x14ac:dyDescent="0.25">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c r="AL586" s="92"/>
      <c r="AM586" s="92"/>
      <c r="AN586" s="92"/>
      <c r="AO586" s="92"/>
      <c r="DL586" s="93"/>
    </row>
    <row r="587" spans="14:116" x14ac:dyDescent="0.25">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c r="AL587" s="92"/>
      <c r="AM587" s="92"/>
      <c r="AN587" s="92"/>
      <c r="AO587" s="92"/>
      <c r="DL587" s="93"/>
    </row>
    <row r="588" spans="14:116" x14ac:dyDescent="0.25">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c r="AL588" s="92"/>
      <c r="AM588" s="92"/>
      <c r="AN588" s="92"/>
      <c r="AO588" s="92"/>
      <c r="DL588" s="93"/>
    </row>
    <row r="589" spans="14:116" x14ac:dyDescent="0.25">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c r="AL589" s="92"/>
      <c r="AM589" s="92"/>
      <c r="AN589" s="92"/>
      <c r="AO589" s="92"/>
      <c r="DL589" s="93"/>
    </row>
    <row r="590" spans="14:116" x14ac:dyDescent="0.25">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DL590" s="93"/>
    </row>
    <row r="591" spans="14:116" x14ac:dyDescent="0.25">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DL591" s="93"/>
    </row>
    <row r="592" spans="14:116" x14ac:dyDescent="0.25">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c r="AL592" s="92"/>
      <c r="AM592" s="92"/>
      <c r="AN592" s="92"/>
      <c r="AO592" s="92"/>
      <c r="DL592" s="93"/>
    </row>
    <row r="593" spans="14:116" x14ac:dyDescent="0.25">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c r="AL593" s="92"/>
      <c r="AM593" s="92"/>
      <c r="AN593" s="92"/>
      <c r="AO593" s="92"/>
      <c r="DL593" s="93"/>
    </row>
    <row r="594" spans="14:116" x14ac:dyDescent="0.25">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c r="AL594" s="92"/>
      <c r="AM594" s="92"/>
      <c r="AN594" s="92"/>
      <c r="AO594" s="92"/>
      <c r="DL594" s="93"/>
    </row>
    <row r="595" spans="14:116" x14ac:dyDescent="0.25">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c r="AL595" s="92"/>
      <c r="AM595" s="92"/>
      <c r="AN595" s="92"/>
      <c r="AO595" s="92"/>
      <c r="DL595" s="93"/>
    </row>
    <row r="596" spans="14:116" x14ac:dyDescent="0.25">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c r="AL596" s="92"/>
      <c r="AM596" s="92"/>
      <c r="AN596" s="92"/>
      <c r="AO596" s="92"/>
      <c r="DL596" s="93"/>
    </row>
    <row r="597" spans="14:116" x14ac:dyDescent="0.25">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c r="AL597" s="92"/>
      <c r="AM597" s="92"/>
      <c r="AN597" s="92"/>
      <c r="AO597" s="92"/>
      <c r="DL597" s="93"/>
    </row>
    <row r="598" spans="14:116" x14ac:dyDescent="0.25">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c r="AL598" s="92"/>
      <c r="AM598" s="92"/>
      <c r="AN598" s="92"/>
      <c r="AO598" s="92"/>
      <c r="DL598" s="93"/>
    </row>
    <row r="599" spans="14:116" x14ac:dyDescent="0.25">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c r="AL599" s="92"/>
      <c r="AM599" s="92"/>
      <c r="AN599" s="92"/>
      <c r="AO599" s="92"/>
      <c r="DL599" s="93"/>
    </row>
    <row r="600" spans="14:116" x14ac:dyDescent="0.25">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c r="AL600" s="92"/>
      <c r="AM600" s="92"/>
      <c r="AN600" s="92"/>
      <c r="AO600" s="92"/>
      <c r="DL600" s="93"/>
    </row>
    <row r="601" spans="14:116" x14ac:dyDescent="0.25">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c r="AL601" s="92"/>
      <c r="AM601" s="92"/>
      <c r="AN601" s="92"/>
      <c r="AO601" s="92"/>
      <c r="DL601" s="93"/>
    </row>
    <row r="602" spans="14:116" x14ac:dyDescent="0.25">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c r="AL602" s="92"/>
      <c r="AM602" s="92"/>
      <c r="AN602" s="92"/>
      <c r="AO602" s="92"/>
      <c r="DL602" s="93"/>
    </row>
    <row r="603" spans="14:116" x14ac:dyDescent="0.25">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c r="AL603" s="92"/>
      <c r="AM603" s="92"/>
      <c r="AN603" s="92"/>
      <c r="AO603" s="92"/>
      <c r="DL603" s="93"/>
    </row>
    <row r="604" spans="14:116" x14ac:dyDescent="0.25">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c r="AL604" s="92"/>
      <c r="AM604" s="92"/>
      <c r="AN604" s="92"/>
      <c r="AO604" s="92"/>
      <c r="DL604" s="93"/>
    </row>
    <row r="605" spans="14:116" x14ac:dyDescent="0.25">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c r="AL605" s="92"/>
      <c r="AM605" s="92"/>
      <c r="AN605" s="92"/>
      <c r="AO605" s="92"/>
      <c r="DL605" s="93"/>
    </row>
    <row r="606" spans="14:116" x14ac:dyDescent="0.25">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c r="AL606" s="92"/>
      <c r="AM606" s="92"/>
      <c r="AN606" s="92"/>
      <c r="AO606" s="92"/>
      <c r="DL606" s="93"/>
    </row>
    <row r="607" spans="14:116" x14ac:dyDescent="0.25">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c r="AL607" s="92"/>
      <c r="AM607" s="92"/>
      <c r="AN607" s="92"/>
      <c r="AO607" s="92"/>
      <c r="DL607" s="93"/>
    </row>
    <row r="608" spans="14:116" x14ac:dyDescent="0.25">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c r="AL608" s="92"/>
      <c r="AM608" s="92"/>
      <c r="AN608" s="92"/>
      <c r="AO608" s="92"/>
      <c r="DL608" s="93"/>
    </row>
    <row r="609" spans="14:116" x14ac:dyDescent="0.25">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c r="AL609" s="92"/>
      <c r="AM609" s="92"/>
      <c r="AN609" s="92"/>
      <c r="AO609" s="92"/>
      <c r="DL609" s="93"/>
    </row>
    <row r="610" spans="14:116" x14ac:dyDescent="0.25">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c r="AL610" s="92"/>
      <c r="AM610" s="92"/>
      <c r="AN610" s="92"/>
      <c r="AO610" s="92"/>
      <c r="DL610" s="93"/>
    </row>
    <row r="611" spans="14:116" x14ac:dyDescent="0.25">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c r="AL611" s="92"/>
      <c r="AM611" s="92"/>
      <c r="AN611" s="92"/>
      <c r="AO611" s="92"/>
      <c r="DL611" s="93"/>
    </row>
    <row r="612" spans="14:116" x14ac:dyDescent="0.25">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c r="AL612" s="92"/>
      <c r="AM612" s="92"/>
      <c r="AN612" s="92"/>
      <c r="AO612" s="92"/>
      <c r="DL612" s="93"/>
    </row>
    <row r="613" spans="14:116" x14ac:dyDescent="0.25">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c r="AL613" s="92"/>
      <c r="AM613" s="92"/>
      <c r="AN613" s="92"/>
      <c r="AO613" s="92"/>
      <c r="DL613" s="93"/>
    </row>
    <row r="614" spans="14:116" x14ac:dyDescent="0.25">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c r="AL614" s="92"/>
      <c r="AM614" s="92"/>
      <c r="AN614" s="92"/>
      <c r="AO614" s="92"/>
      <c r="DL614" s="93"/>
    </row>
    <row r="615" spans="14:116" x14ac:dyDescent="0.25">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c r="AL615" s="92"/>
      <c r="AM615" s="92"/>
      <c r="AN615" s="92"/>
      <c r="AO615" s="92"/>
      <c r="DL615" s="93"/>
    </row>
    <row r="616" spans="14:116" x14ac:dyDescent="0.25">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c r="AL616" s="92"/>
      <c r="AM616" s="92"/>
      <c r="AN616" s="92"/>
      <c r="AO616" s="92"/>
      <c r="DL616" s="93"/>
    </row>
    <row r="617" spans="14:116" x14ac:dyDescent="0.25">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c r="AL617" s="92"/>
      <c r="AM617" s="92"/>
      <c r="AN617" s="92"/>
      <c r="AO617" s="92"/>
      <c r="DL617" s="93"/>
    </row>
    <row r="618" spans="14:116" x14ac:dyDescent="0.25">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c r="AL618" s="92"/>
      <c r="AM618" s="92"/>
      <c r="AN618" s="92"/>
      <c r="AO618" s="92"/>
      <c r="DL618" s="93"/>
    </row>
    <row r="619" spans="14:116" x14ac:dyDescent="0.25">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c r="AL619" s="92"/>
      <c r="AM619" s="92"/>
      <c r="AN619" s="92"/>
      <c r="AO619" s="92"/>
      <c r="DL619" s="93"/>
    </row>
    <row r="620" spans="14:116" x14ac:dyDescent="0.25">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c r="AL620" s="92"/>
      <c r="AM620" s="92"/>
      <c r="AN620" s="92"/>
      <c r="AO620" s="92"/>
      <c r="DL620" s="93"/>
    </row>
    <row r="621" spans="14:116" x14ac:dyDescent="0.25">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c r="AL621" s="92"/>
      <c r="AM621" s="92"/>
      <c r="AN621" s="92"/>
      <c r="AO621" s="92"/>
      <c r="DL621" s="93"/>
    </row>
    <row r="622" spans="14:116" x14ac:dyDescent="0.25">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c r="AL622" s="92"/>
      <c r="AM622" s="92"/>
      <c r="AN622" s="92"/>
      <c r="AO622" s="92"/>
      <c r="DL622" s="93"/>
    </row>
    <row r="623" spans="14:116" x14ac:dyDescent="0.25">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c r="AL623" s="92"/>
      <c r="AM623" s="92"/>
      <c r="AN623" s="92"/>
      <c r="AO623" s="92"/>
      <c r="DL623" s="93"/>
    </row>
    <row r="624" spans="14:116" x14ac:dyDescent="0.25">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c r="AL624" s="92"/>
      <c r="AM624" s="92"/>
      <c r="AN624" s="92"/>
      <c r="AO624" s="92"/>
      <c r="DL624" s="93"/>
    </row>
    <row r="625" spans="14:116" x14ac:dyDescent="0.25">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c r="AL625" s="92"/>
      <c r="AM625" s="92"/>
      <c r="AN625" s="92"/>
      <c r="AO625" s="92"/>
      <c r="DL625" s="93"/>
    </row>
    <row r="626" spans="14:116" x14ac:dyDescent="0.25">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c r="AL626" s="92"/>
      <c r="AM626" s="92"/>
      <c r="AN626" s="92"/>
      <c r="AO626" s="92"/>
      <c r="DL626" s="93"/>
    </row>
    <row r="627" spans="14:116" x14ac:dyDescent="0.25">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c r="AL627" s="92"/>
      <c r="AM627" s="92"/>
      <c r="AN627" s="92"/>
      <c r="AO627" s="92"/>
      <c r="DL627" s="93"/>
    </row>
    <row r="628" spans="14:116" x14ac:dyDescent="0.25">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c r="AL628" s="92"/>
      <c r="AM628" s="92"/>
      <c r="AN628" s="92"/>
      <c r="AO628" s="92"/>
      <c r="DL628" s="93"/>
    </row>
    <row r="629" spans="14:116" x14ac:dyDescent="0.25">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c r="AL629" s="92"/>
      <c r="AM629" s="92"/>
      <c r="AN629" s="92"/>
      <c r="AO629" s="92"/>
      <c r="DL629" s="93"/>
    </row>
    <row r="630" spans="14:116" x14ac:dyDescent="0.25">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c r="AL630" s="92"/>
      <c r="AM630" s="92"/>
      <c r="AN630" s="92"/>
      <c r="AO630" s="92"/>
      <c r="DL630" s="93"/>
    </row>
    <row r="631" spans="14:116" x14ac:dyDescent="0.25">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c r="AL631" s="92"/>
      <c r="AM631" s="92"/>
      <c r="AN631" s="92"/>
      <c r="AO631" s="92"/>
      <c r="DL631" s="93"/>
    </row>
    <row r="632" spans="14:116" x14ac:dyDescent="0.25">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c r="AL632" s="92"/>
      <c r="AM632" s="92"/>
      <c r="AN632" s="92"/>
      <c r="AO632" s="92"/>
      <c r="DL632" s="93"/>
    </row>
    <row r="633" spans="14:116" x14ac:dyDescent="0.25">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c r="AL633" s="92"/>
      <c r="AM633" s="92"/>
      <c r="AN633" s="92"/>
      <c r="AO633" s="92"/>
      <c r="DL633" s="93"/>
    </row>
    <row r="634" spans="14:116" x14ac:dyDescent="0.25">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c r="AL634" s="92"/>
      <c r="AM634" s="92"/>
      <c r="AN634" s="92"/>
      <c r="AO634" s="92"/>
      <c r="DL634" s="93"/>
    </row>
    <row r="635" spans="14:116" x14ac:dyDescent="0.25">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c r="AL635" s="92"/>
      <c r="AM635" s="92"/>
      <c r="AN635" s="92"/>
      <c r="AO635" s="92"/>
      <c r="DL635" s="93"/>
    </row>
    <row r="636" spans="14:116" x14ac:dyDescent="0.25">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c r="AL636" s="92"/>
      <c r="AM636" s="92"/>
      <c r="AN636" s="92"/>
      <c r="AO636" s="92"/>
      <c r="DL636" s="93"/>
    </row>
    <row r="637" spans="14:116" x14ac:dyDescent="0.25">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c r="AL637" s="92"/>
      <c r="AM637" s="92"/>
      <c r="AN637" s="92"/>
      <c r="AO637" s="92"/>
      <c r="DL637" s="93"/>
    </row>
    <row r="638" spans="14:116" x14ac:dyDescent="0.25">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c r="AL638" s="92"/>
      <c r="AM638" s="92"/>
      <c r="AN638" s="92"/>
      <c r="AO638" s="92"/>
      <c r="DL638" s="93"/>
    </row>
    <row r="639" spans="14:116" x14ac:dyDescent="0.25">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c r="AL639" s="92"/>
      <c r="AM639" s="92"/>
      <c r="AN639" s="92"/>
      <c r="AO639" s="92"/>
      <c r="DL639" s="93"/>
    </row>
    <row r="640" spans="14:116" x14ac:dyDescent="0.25">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c r="AL640" s="92"/>
      <c r="AM640" s="92"/>
      <c r="AN640" s="92"/>
      <c r="AO640" s="92"/>
      <c r="DL640" s="93"/>
    </row>
    <row r="641" spans="14:116" x14ac:dyDescent="0.25">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c r="AL641" s="92"/>
      <c r="AM641" s="92"/>
      <c r="AN641" s="92"/>
      <c r="AO641" s="92"/>
      <c r="DL641" s="93"/>
    </row>
    <row r="642" spans="14:116" x14ac:dyDescent="0.25">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c r="AL642" s="92"/>
      <c r="AM642" s="92"/>
      <c r="AN642" s="92"/>
      <c r="AO642" s="92"/>
      <c r="DL642" s="93"/>
    </row>
    <row r="643" spans="14:116" x14ac:dyDescent="0.25">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c r="AL643" s="92"/>
      <c r="AM643" s="92"/>
      <c r="AN643" s="92"/>
      <c r="AO643" s="92"/>
      <c r="DL643" s="93"/>
    </row>
    <row r="644" spans="14:116" x14ac:dyDescent="0.25">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DL644" s="93"/>
    </row>
    <row r="645" spans="14:116" x14ac:dyDescent="0.25">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DL645" s="93"/>
    </row>
    <row r="646" spans="14:116" x14ac:dyDescent="0.25">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c r="AL646" s="92"/>
      <c r="AM646" s="92"/>
      <c r="AN646" s="92"/>
      <c r="AO646" s="92"/>
      <c r="DL646" s="93"/>
    </row>
    <row r="647" spans="14:116" x14ac:dyDescent="0.25">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c r="AL647" s="92"/>
      <c r="AM647" s="92"/>
      <c r="AN647" s="92"/>
      <c r="AO647" s="92"/>
      <c r="DL647" s="93"/>
    </row>
    <row r="648" spans="14:116" x14ac:dyDescent="0.25">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c r="AL648" s="92"/>
      <c r="AM648" s="92"/>
      <c r="AN648" s="92"/>
      <c r="AO648" s="92"/>
      <c r="DL648" s="93"/>
    </row>
    <row r="649" spans="14:116" x14ac:dyDescent="0.25">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c r="AL649" s="92"/>
      <c r="AM649" s="92"/>
      <c r="AN649" s="92"/>
      <c r="AO649" s="92"/>
      <c r="DL649" s="93"/>
    </row>
    <row r="650" spans="14:116" x14ac:dyDescent="0.25">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c r="AL650" s="92"/>
      <c r="AM650" s="92"/>
      <c r="AN650" s="92"/>
      <c r="AO650" s="92"/>
      <c r="DL650" s="93"/>
    </row>
    <row r="651" spans="14:116" x14ac:dyDescent="0.25">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c r="AL651" s="92"/>
      <c r="AM651" s="92"/>
      <c r="AN651" s="92"/>
      <c r="AO651" s="92"/>
      <c r="DL651" s="93"/>
    </row>
    <row r="652" spans="14:116" x14ac:dyDescent="0.25">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c r="AL652" s="92"/>
      <c r="AM652" s="92"/>
      <c r="AN652" s="92"/>
      <c r="AO652" s="92"/>
      <c r="DL652" s="93"/>
    </row>
    <row r="653" spans="14:116" x14ac:dyDescent="0.25">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c r="AL653" s="92"/>
      <c r="AM653" s="92"/>
      <c r="AN653" s="92"/>
      <c r="AO653" s="92"/>
      <c r="DL653" s="93"/>
    </row>
    <row r="654" spans="14:116" x14ac:dyDescent="0.25">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c r="AL654" s="92"/>
      <c r="AM654" s="92"/>
      <c r="AN654" s="92"/>
      <c r="AO654" s="92"/>
      <c r="DL654" s="93"/>
    </row>
    <row r="655" spans="14:116" x14ac:dyDescent="0.25">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c r="AL655" s="92"/>
      <c r="AM655" s="92"/>
      <c r="AN655" s="92"/>
      <c r="AO655" s="92"/>
      <c r="DL655" s="93"/>
    </row>
    <row r="656" spans="14:116" x14ac:dyDescent="0.25">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c r="AL656" s="92"/>
      <c r="AM656" s="92"/>
      <c r="AN656" s="92"/>
      <c r="AO656" s="92"/>
      <c r="DL656" s="93"/>
    </row>
    <row r="657" spans="14:116" x14ac:dyDescent="0.25">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c r="AL657" s="92"/>
      <c r="AM657" s="92"/>
      <c r="AN657" s="92"/>
      <c r="AO657" s="92"/>
      <c r="DL657" s="93"/>
    </row>
    <row r="658" spans="14:116" x14ac:dyDescent="0.25">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c r="AL658" s="92"/>
      <c r="AM658" s="92"/>
      <c r="AN658" s="92"/>
      <c r="AO658" s="92"/>
      <c r="DL658" s="93"/>
    </row>
    <row r="659" spans="14:116" x14ac:dyDescent="0.25">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c r="AL659" s="92"/>
      <c r="AM659" s="92"/>
      <c r="AN659" s="92"/>
      <c r="AO659" s="92"/>
      <c r="DL659" s="93"/>
    </row>
    <row r="660" spans="14:116" x14ac:dyDescent="0.25">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c r="AL660" s="92"/>
      <c r="AM660" s="92"/>
      <c r="AN660" s="92"/>
      <c r="AO660" s="92"/>
      <c r="DL660" s="93"/>
    </row>
    <row r="661" spans="14:116" x14ac:dyDescent="0.25">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c r="AL661" s="92"/>
      <c r="AM661" s="92"/>
      <c r="AN661" s="92"/>
      <c r="AO661" s="92"/>
      <c r="DL661" s="93"/>
    </row>
    <row r="662" spans="14:116" x14ac:dyDescent="0.25">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c r="AL662" s="92"/>
      <c r="AM662" s="92"/>
      <c r="AN662" s="92"/>
      <c r="AO662" s="92"/>
      <c r="DL662" s="93"/>
    </row>
    <row r="663" spans="14:116" x14ac:dyDescent="0.25">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c r="AL663" s="92"/>
      <c r="AM663" s="92"/>
      <c r="AN663" s="92"/>
      <c r="AO663" s="92"/>
      <c r="DL663" s="93"/>
    </row>
    <row r="664" spans="14:116" x14ac:dyDescent="0.25">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c r="AL664" s="92"/>
      <c r="AM664" s="92"/>
      <c r="AN664" s="92"/>
      <c r="AO664" s="92"/>
      <c r="DL664" s="93"/>
    </row>
    <row r="665" spans="14:116" x14ac:dyDescent="0.25">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c r="AL665" s="92"/>
      <c r="AM665" s="92"/>
      <c r="AN665" s="92"/>
      <c r="AO665" s="92"/>
      <c r="DL665" s="93"/>
    </row>
    <row r="666" spans="14:116" x14ac:dyDescent="0.25">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c r="AL666" s="92"/>
      <c r="AM666" s="92"/>
      <c r="AN666" s="92"/>
      <c r="AO666" s="92"/>
      <c r="DL666" s="93"/>
    </row>
    <row r="667" spans="14:116" x14ac:dyDescent="0.25">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c r="AL667" s="92"/>
      <c r="AM667" s="92"/>
      <c r="AN667" s="92"/>
      <c r="AO667" s="92"/>
      <c r="DL667" s="93"/>
    </row>
    <row r="668" spans="14:116" x14ac:dyDescent="0.25">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c r="AL668" s="92"/>
      <c r="AM668" s="92"/>
      <c r="AN668" s="92"/>
      <c r="AO668" s="92"/>
      <c r="DL668" s="93"/>
    </row>
    <row r="669" spans="14:116" x14ac:dyDescent="0.25">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c r="AL669" s="92"/>
      <c r="AM669" s="92"/>
      <c r="AN669" s="92"/>
      <c r="AO669" s="92"/>
      <c r="DL669" s="93"/>
    </row>
    <row r="670" spans="14:116" x14ac:dyDescent="0.25">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c r="AL670" s="92"/>
      <c r="AM670" s="92"/>
      <c r="AN670" s="92"/>
      <c r="AO670" s="92"/>
      <c r="DL670" s="93"/>
    </row>
    <row r="671" spans="14:116" x14ac:dyDescent="0.25">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c r="AL671" s="92"/>
      <c r="AM671" s="92"/>
      <c r="AN671" s="92"/>
      <c r="AO671" s="92"/>
      <c r="DL671" s="93"/>
    </row>
    <row r="672" spans="14:116" x14ac:dyDescent="0.25">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c r="AL672" s="92"/>
      <c r="AM672" s="92"/>
      <c r="AN672" s="92"/>
      <c r="AO672" s="92"/>
      <c r="DL672" s="93"/>
    </row>
    <row r="673" spans="14:116" x14ac:dyDescent="0.25">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c r="AL673" s="92"/>
      <c r="AM673" s="92"/>
      <c r="AN673" s="92"/>
      <c r="AO673" s="92"/>
      <c r="DL673" s="93"/>
    </row>
    <row r="674" spans="14:116" x14ac:dyDescent="0.25">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c r="AL674" s="92"/>
      <c r="AM674" s="92"/>
      <c r="AN674" s="92"/>
      <c r="AO674" s="92"/>
      <c r="DL674" s="93"/>
    </row>
    <row r="675" spans="14:116" x14ac:dyDescent="0.25">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c r="AL675" s="92"/>
      <c r="AM675" s="92"/>
      <c r="AN675" s="92"/>
      <c r="AO675" s="92"/>
      <c r="DL675" s="93"/>
    </row>
    <row r="676" spans="14:116" x14ac:dyDescent="0.25">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c r="AL676" s="92"/>
      <c r="AM676" s="92"/>
      <c r="AN676" s="92"/>
      <c r="AO676" s="92"/>
      <c r="DL676" s="93"/>
    </row>
    <row r="677" spans="14:116" x14ac:dyDescent="0.25">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c r="AL677" s="92"/>
      <c r="AM677" s="92"/>
      <c r="AN677" s="92"/>
      <c r="AO677" s="92"/>
      <c r="DL677" s="93"/>
    </row>
    <row r="678" spans="14:116" x14ac:dyDescent="0.25">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c r="AL678" s="92"/>
      <c r="AM678" s="92"/>
      <c r="AN678" s="92"/>
      <c r="AO678" s="92"/>
      <c r="DL678" s="93"/>
    </row>
    <row r="679" spans="14:116" x14ac:dyDescent="0.25">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c r="AL679" s="92"/>
      <c r="AM679" s="92"/>
      <c r="AN679" s="92"/>
      <c r="AO679" s="92"/>
      <c r="DL679" s="93"/>
    </row>
    <row r="680" spans="14:116" x14ac:dyDescent="0.25">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c r="AL680" s="92"/>
      <c r="AM680" s="92"/>
      <c r="AN680" s="92"/>
      <c r="AO680" s="92"/>
      <c r="DL680" s="93"/>
    </row>
    <row r="681" spans="14:116" x14ac:dyDescent="0.25">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c r="AL681" s="92"/>
      <c r="AM681" s="92"/>
      <c r="AN681" s="92"/>
      <c r="AO681" s="92"/>
      <c r="DL681" s="93"/>
    </row>
    <row r="682" spans="14:116" x14ac:dyDescent="0.25">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c r="AL682" s="92"/>
      <c r="AM682" s="92"/>
      <c r="AN682" s="92"/>
      <c r="AO682" s="92"/>
      <c r="DL682" s="93"/>
    </row>
    <row r="683" spans="14:116" x14ac:dyDescent="0.25">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c r="AL683" s="92"/>
      <c r="AM683" s="92"/>
      <c r="AN683" s="92"/>
      <c r="AO683" s="92"/>
      <c r="DL683" s="93"/>
    </row>
    <row r="684" spans="14:116" x14ac:dyDescent="0.25">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c r="AL684" s="92"/>
      <c r="AM684" s="92"/>
      <c r="AN684" s="92"/>
      <c r="AO684" s="92"/>
      <c r="DL684" s="93"/>
    </row>
    <row r="685" spans="14:116" x14ac:dyDescent="0.25">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c r="AL685" s="92"/>
      <c r="AM685" s="92"/>
      <c r="AN685" s="92"/>
      <c r="AO685" s="92"/>
      <c r="DL685" s="93"/>
    </row>
    <row r="686" spans="14:116" x14ac:dyDescent="0.25">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c r="AL686" s="92"/>
      <c r="AM686" s="92"/>
      <c r="AN686" s="92"/>
      <c r="AO686" s="92"/>
      <c r="DL686" s="93"/>
    </row>
    <row r="687" spans="14:116" x14ac:dyDescent="0.25">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c r="AL687" s="92"/>
      <c r="AM687" s="92"/>
      <c r="AN687" s="92"/>
      <c r="AO687" s="92"/>
      <c r="DL687" s="93"/>
    </row>
    <row r="688" spans="14:116" x14ac:dyDescent="0.25">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c r="AL688" s="92"/>
      <c r="AM688" s="92"/>
      <c r="AN688" s="92"/>
      <c r="AO688" s="92"/>
      <c r="DL688" s="93"/>
    </row>
    <row r="689" spans="14:116" x14ac:dyDescent="0.25">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c r="AL689" s="92"/>
      <c r="AM689" s="92"/>
      <c r="AN689" s="92"/>
      <c r="AO689" s="92"/>
      <c r="DL689" s="93"/>
    </row>
    <row r="690" spans="14:116" x14ac:dyDescent="0.25">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c r="AL690" s="92"/>
      <c r="AM690" s="92"/>
      <c r="AN690" s="92"/>
      <c r="AO690" s="92"/>
      <c r="DL690" s="93"/>
    </row>
    <row r="691" spans="14:116" x14ac:dyDescent="0.25">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c r="AL691" s="92"/>
      <c r="AM691" s="92"/>
      <c r="AN691" s="92"/>
      <c r="AO691" s="92"/>
      <c r="DL691" s="93"/>
    </row>
    <row r="692" spans="14:116" x14ac:dyDescent="0.25">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c r="AL692" s="92"/>
      <c r="AM692" s="92"/>
      <c r="AN692" s="92"/>
      <c r="AO692" s="92"/>
      <c r="DL692" s="93"/>
    </row>
    <row r="693" spans="14:116" x14ac:dyDescent="0.25">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c r="AL693" s="92"/>
      <c r="AM693" s="92"/>
      <c r="AN693" s="92"/>
      <c r="AO693" s="92"/>
      <c r="DL693" s="93"/>
    </row>
    <row r="694" spans="14:116" x14ac:dyDescent="0.25">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c r="AL694" s="92"/>
      <c r="AM694" s="92"/>
      <c r="AN694" s="92"/>
      <c r="AO694" s="92"/>
      <c r="DL694" s="93"/>
    </row>
    <row r="695" spans="14:116" x14ac:dyDescent="0.25">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c r="AL695" s="92"/>
      <c r="AM695" s="92"/>
      <c r="AN695" s="92"/>
      <c r="AO695" s="92"/>
      <c r="DL695" s="93"/>
    </row>
    <row r="696" spans="14:116" x14ac:dyDescent="0.25">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c r="AL696" s="92"/>
      <c r="AM696" s="92"/>
      <c r="AN696" s="92"/>
      <c r="AO696" s="92"/>
      <c r="DL696" s="93"/>
    </row>
    <row r="697" spans="14:116" x14ac:dyDescent="0.25">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c r="AL697" s="92"/>
      <c r="AM697" s="92"/>
      <c r="AN697" s="92"/>
      <c r="AO697" s="92"/>
      <c r="DL697" s="93"/>
    </row>
    <row r="698" spans="14:116" x14ac:dyDescent="0.25">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DL698" s="93"/>
    </row>
    <row r="699" spans="14:116" x14ac:dyDescent="0.25">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c r="AL699" s="92"/>
      <c r="AM699" s="92"/>
      <c r="AN699" s="92"/>
      <c r="AO699" s="92"/>
      <c r="DL699" s="93"/>
    </row>
    <row r="700" spans="14:116" x14ac:dyDescent="0.25">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c r="AL700" s="92"/>
      <c r="AM700" s="92"/>
      <c r="AN700" s="92"/>
      <c r="AO700" s="92"/>
      <c r="DL700" s="93"/>
    </row>
    <row r="701" spans="14:116" x14ac:dyDescent="0.25">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c r="AL701" s="92"/>
      <c r="AM701" s="92"/>
      <c r="AN701" s="92"/>
      <c r="AO701" s="92"/>
      <c r="DL701" s="93"/>
    </row>
    <row r="702" spans="14:116" x14ac:dyDescent="0.25">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c r="AL702" s="92"/>
      <c r="AM702" s="92"/>
      <c r="AN702" s="92"/>
      <c r="AO702" s="92"/>
      <c r="DL702" s="93"/>
    </row>
    <row r="703" spans="14:116" x14ac:dyDescent="0.25">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c r="AL703" s="92"/>
      <c r="AM703" s="92"/>
      <c r="AN703" s="92"/>
      <c r="AO703" s="92"/>
      <c r="DL703" s="93"/>
    </row>
    <row r="704" spans="14:116" x14ac:dyDescent="0.25">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c r="AL704" s="92"/>
      <c r="AM704" s="92"/>
      <c r="AN704" s="92"/>
      <c r="AO704" s="92"/>
      <c r="DL704" s="93"/>
    </row>
    <row r="705" spans="14:116" x14ac:dyDescent="0.25">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c r="AL705" s="92"/>
      <c r="AM705" s="92"/>
      <c r="AN705" s="92"/>
      <c r="AO705" s="92"/>
      <c r="DL705" s="93"/>
    </row>
    <row r="706" spans="14:116" x14ac:dyDescent="0.25">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c r="AL706" s="92"/>
      <c r="AM706" s="92"/>
      <c r="AN706" s="92"/>
      <c r="AO706" s="92"/>
      <c r="DL706" s="93"/>
    </row>
    <row r="707" spans="14:116" x14ac:dyDescent="0.25">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c r="AL707" s="92"/>
      <c r="AM707" s="92"/>
      <c r="AN707" s="92"/>
      <c r="AO707" s="92"/>
      <c r="DL707" s="93"/>
    </row>
    <row r="708" spans="14:116" x14ac:dyDescent="0.25">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c r="AL708" s="92"/>
      <c r="AM708" s="92"/>
      <c r="AN708" s="92"/>
      <c r="AO708" s="92"/>
      <c r="DL708" s="93"/>
    </row>
    <row r="709" spans="14:116" x14ac:dyDescent="0.25">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c r="AL709" s="92"/>
      <c r="AM709" s="92"/>
      <c r="AN709" s="92"/>
      <c r="AO709" s="92"/>
      <c r="DL709" s="93"/>
    </row>
    <row r="710" spans="14:116" x14ac:dyDescent="0.25">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c r="AL710" s="92"/>
      <c r="AM710" s="92"/>
      <c r="AN710" s="92"/>
      <c r="AO710" s="92"/>
      <c r="DL710" s="93"/>
    </row>
    <row r="711" spans="14:116" x14ac:dyDescent="0.25">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c r="AL711" s="92"/>
      <c r="AM711" s="92"/>
      <c r="AN711" s="92"/>
      <c r="AO711" s="92"/>
      <c r="DL711" s="93"/>
    </row>
    <row r="712" spans="14:116" x14ac:dyDescent="0.25">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c r="AL712" s="92"/>
      <c r="AM712" s="92"/>
      <c r="AN712" s="92"/>
      <c r="AO712" s="92"/>
      <c r="DL712" s="93"/>
    </row>
    <row r="713" spans="14:116" x14ac:dyDescent="0.25">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c r="AL713" s="92"/>
      <c r="AM713" s="92"/>
      <c r="AN713" s="92"/>
      <c r="AO713" s="92"/>
      <c r="DL713" s="93"/>
    </row>
    <row r="714" spans="14:116" x14ac:dyDescent="0.25">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c r="AL714" s="92"/>
      <c r="AM714" s="92"/>
      <c r="AN714" s="92"/>
      <c r="AO714" s="92"/>
      <c r="DL714" s="93"/>
    </row>
    <row r="715" spans="14:116" x14ac:dyDescent="0.25">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c r="AL715" s="92"/>
      <c r="AM715" s="92"/>
      <c r="AN715" s="92"/>
      <c r="AO715" s="92"/>
      <c r="DL715" s="93"/>
    </row>
    <row r="716" spans="14:116" x14ac:dyDescent="0.25">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c r="AL716" s="92"/>
      <c r="AM716" s="92"/>
      <c r="AN716" s="92"/>
      <c r="AO716" s="92"/>
      <c r="DL716" s="93"/>
    </row>
    <row r="717" spans="14:116" x14ac:dyDescent="0.25">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c r="AL717" s="92"/>
      <c r="AM717" s="92"/>
      <c r="AN717" s="92"/>
      <c r="AO717" s="92"/>
      <c r="DL717" s="93"/>
    </row>
    <row r="718" spans="14:116" x14ac:dyDescent="0.25">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c r="AL718" s="92"/>
      <c r="AM718" s="92"/>
      <c r="AN718" s="92"/>
      <c r="AO718" s="92"/>
      <c r="DL718" s="93"/>
    </row>
    <row r="719" spans="14:116" x14ac:dyDescent="0.25">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c r="AL719" s="92"/>
      <c r="AM719" s="92"/>
      <c r="AN719" s="92"/>
      <c r="AO719" s="92"/>
      <c r="DL719" s="93"/>
    </row>
    <row r="720" spans="14:116" x14ac:dyDescent="0.25">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c r="AL720" s="92"/>
      <c r="AM720" s="92"/>
      <c r="AN720" s="92"/>
      <c r="AO720" s="92"/>
      <c r="DL720" s="93"/>
    </row>
    <row r="721" spans="14:116" x14ac:dyDescent="0.25">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c r="AL721" s="92"/>
      <c r="AM721" s="92"/>
      <c r="AN721" s="92"/>
      <c r="AO721" s="92"/>
      <c r="DL721" s="93"/>
    </row>
    <row r="722" spans="14:116" x14ac:dyDescent="0.25">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c r="AL722" s="92"/>
      <c r="AM722" s="92"/>
      <c r="AN722" s="92"/>
      <c r="AO722" s="92"/>
      <c r="DL722" s="93"/>
    </row>
    <row r="723" spans="14:116" x14ac:dyDescent="0.25">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c r="AL723" s="92"/>
      <c r="AM723" s="92"/>
      <c r="AN723" s="92"/>
      <c r="AO723" s="92"/>
      <c r="DL723" s="93"/>
    </row>
    <row r="724" spans="14:116" x14ac:dyDescent="0.25">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c r="AL724" s="92"/>
      <c r="AM724" s="92"/>
      <c r="AN724" s="92"/>
      <c r="AO724" s="92"/>
      <c r="DL724" s="93"/>
    </row>
    <row r="725" spans="14:116" x14ac:dyDescent="0.25">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c r="AL725" s="92"/>
      <c r="AM725" s="92"/>
      <c r="AN725" s="92"/>
      <c r="AO725" s="92"/>
      <c r="DL725" s="93"/>
    </row>
    <row r="726" spans="14:116" x14ac:dyDescent="0.25">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c r="AL726" s="92"/>
      <c r="AM726" s="92"/>
      <c r="AN726" s="92"/>
      <c r="AO726" s="92"/>
      <c r="DL726" s="93"/>
    </row>
    <row r="727" spans="14:116" x14ac:dyDescent="0.25">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c r="AL727" s="92"/>
      <c r="AM727" s="92"/>
      <c r="AN727" s="92"/>
      <c r="AO727" s="92"/>
      <c r="DL727" s="93"/>
    </row>
    <row r="728" spans="14:116" x14ac:dyDescent="0.25">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c r="AL728" s="92"/>
      <c r="AM728" s="92"/>
      <c r="AN728" s="92"/>
      <c r="AO728" s="92"/>
      <c r="DL728" s="93"/>
    </row>
    <row r="729" spans="14:116" x14ac:dyDescent="0.25">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c r="AL729" s="92"/>
      <c r="AM729" s="92"/>
      <c r="AN729" s="92"/>
      <c r="AO729" s="92"/>
      <c r="DL729" s="93"/>
    </row>
    <row r="730" spans="14:116" x14ac:dyDescent="0.25">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c r="AL730" s="92"/>
      <c r="AM730" s="92"/>
      <c r="AN730" s="92"/>
      <c r="AO730" s="92"/>
      <c r="DL730" s="93"/>
    </row>
    <row r="731" spans="14:116" x14ac:dyDescent="0.25">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c r="AL731" s="92"/>
      <c r="AM731" s="92"/>
      <c r="AN731" s="92"/>
      <c r="AO731" s="92"/>
      <c r="DL731" s="93"/>
    </row>
    <row r="732" spans="14:116" x14ac:dyDescent="0.25">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c r="AL732" s="92"/>
      <c r="AM732" s="92"/>
      <c r="AN732" s="92"/>
      <c r="AO732" s="92"/>
      <c r="DL732" s="93"/>
    </row>
    <row r="733" spans="14:116" x14ac:dyDescent="0.25">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c r="AL733" s="92"/>
      <c r="AM733" s="92"/>
      <c r="AN733" s="92"/>
      <c r="AO733" s="92"/>
      <c r="DL733" s="93"/>
    </row>
    <row r="734" spans="14:116" x14ac:dyDescent="0.25">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c r="AL734" s="92"/>
      <c r="AM734" s="92"/>
      <c r="AN734" s="92"/>
      <c r="AO734" s="92"/>
      <c r="DL734" s="93"/>
    </row>
    <row r="735" spans="14:116" x14ac:dyDescent="0.25">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c r="AL735" s="92"/>
      <c r="AM735" s="92"/>
      <c r="AN735" s="92"/>
      <c r="AO735" s="92"/>
      <c r="DL735" s="93"/>
    </row>
    <row r="736" spans="14:116" x14ac:dyDescent="0.25">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c r="AL736" s="92"/>
      <c r="AM736" s="92"/>
      <c r="AN736" s="92"/>
      <c r="AO736" s="92"/>
      <c r="DL736" s="93"/>
    </row>
    <row r="737" spans="14:116" x14ac:dyDescent="0.25">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c r="AL737" s="92"/>
      <c r="AM737" s="92"/>
      <c r="AN737" s="92"/>
      <c r="AO737" s="92"/>
      <c r="DL737" s="93"/>
    </row>
    <row r="738" spans="14:116" x14ac:dyDescent="0.25">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c r="AL738" s="92"/>
      <c r="AM738" s="92"/>
      <c r="AN738" s="92"/>
      <c r="AO738" s="92"/>
      <c r="DL738" s="93"/>
    </row>
    <row r="739" spans="14:116" x14ac:dyDescent="0.25">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c r="AL739" s="92"/>
      <c r="AM739" s="92"/>
      <c r="AN739" s="92"/>
      <c r="AO739" s="92"/>
      <c r="DL739" s="93"/>
    </row>
    <row r="740" spans="14:116" x14ac:dyDescent="0.25">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c r="AL740" s="92"/>
      <c r="AM740" s="92"/>
      <c r="AN740" s="92"/>
      <c r="AO740" s="92"/>
      <c r="DL740" s="93"/>
    </row>
    <row r="741" spans="14:116" x14ac:dyDescent="0.25">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c r="AL741" s="92"/>
      <c r="AM741" s="92"/>
      <c r="AN741" s="92"/>
      <c r="AO741" s="92"/>
      <c r="DL741" s="93"/>
    </row>
    <row r="742" spans="14:116" x14ac:dyDescent="0.25">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c r="AL742" s="92"/>
      <c r="AM742" s="92"/>
      <c r="AN742" s="92"/>
      <c r="AO742" s="92"/>
      <c r="DL742" s="93"/>
    </row>
    <row r="743" spans="14:116" x14ac:dyDescent="0.25">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c r="AL743" s="92"/>
      <c r="AM743" s="92"/>
      <c r="AN743" s="92"/>
      <c r="AO743" s="92"/>
      <c r="DL743" s="93"/>
    </row>
    <row r="744" spans="14:116" x14ac:dyDescent="0.25">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c r="AL744" s="92"/>
      <c r="AM744" s="92"/>
      <c r="AN744" s="92"/>
      <c r="AO744" s="92"/>
      <c r="DL744" s="93"/>
    </row>
    <row r="745" spans="14:116" x14ac:dyDescent="0.25">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c r="AL745" s="92"/>
      <c r="AM745" s="92"/>
      <c r="AN745" s="92"/>
      <c r="AO745" s="92"/>
      <c r="DL745" s="93"/>
    </row>
    <row r="746" spans="14:116" x14ac:dyDescent="0.25">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c r="AL746" s="92"/>
      <c r="AM746" s="92"/>
      <c r="AN746" s="92"/>
      <c r="AO746" s="92"/>
      <c r="DL746" s="93"/>
    </row>
    <row r="747" spans="14:116" x14ac:dyDescent="0.25">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c r="AL747" s="92"/>
      <c r="AM747" s="92"/>
      <c r="AN747" s="92"/>
      <c r="AO747" s="92"/>
      <c r="DL747" s="93"/>
    </row>
    <row r="748" spans="14:116" x14ac:dyDescent="0.25">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c r="AL748" s="92"/>
      <c r="AM748" s="92"/>
      <c r="AN748" s="92"/>
      <c r="AO748" s="92"/>
      <c r="DL748" s="93"/>
    </row>
    <row r="749" spans="14:116" x14ac:dyDescent="0.25">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c r="AL749" s="92"/>
      <c r="AM749" s="92"/>
      <c r="AN749" s="92"/>
      <c r="AO749" s="92"/>
      <c r="DL749" s="93"/>
    </row>
    <row r="750" spans="14:116" x14ac:dyDescent="0.25">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c r="AL750" s="92"/>
      <c r="AM750" s="92"/>
      <c r="AN750" s="92"/>
      <c r="AO750" s="92"/>
      <c r="DL750" s="93"/>
    </row>
    <row r="751" spans="14:116" x14ac:dyDescent="0.25">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c r="AL751" s="92"/>
      <c r="AM751" s="92"/>
      <c r="AN751" s="92"/>
      <c r="AO751" s="92"/>
      <c r="DL751" s="93"/>
    </row>
    <row r="752" spans="14:116" x14ac:dyDescent="0.25">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c r="AL752" s="92"/>
      <c r="AM752" s="92"/>
      <c r="AN752" s="92"/>
      <c r="AO752" s="92"/>
      <c r="DL752" s="93"/>
    </row>
    <row r="753" spans="14:116" x14ac:dyDescent="0.25">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c r="AL753" s="92"/>
      <c r="AM753" s="92"/>
      <c r="AN753" s="92"/>
      <c r="AO753" s="92"/>
      <c r="DL753" s="93"/>
    </row>
    <row r="754" spans="14:116" x14ac:dyDescent="0.25">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c r="AL754" s="92"/>
      <c r="AM754" s="92"/>
      <c r="AN754" s="92"/>
      <c r="AO754" s="92"/>
      <c r="DL754" s="93"/>
    </row>
    <row r="755" spans="14:116" x14ac:dyDescent="0.25">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c r="AL755" s="92"/>
      <c r="AM755" s="92"/>
      <c r="AN755" s="92"/>
      <c r="AO755" s="92"/>
      <c r="DL755" s="93"/>
    </row>
    <row r="756" spans="14:116" x14ac:dyDescent="0.25">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c r="AL756" s="92"/>
      <c r="AM756" s="92"/>
      <c r="AN756" s="92"/>
      <c r="AO756" s="92"/>
      <c r="DL756" s="93"/>
    </row>
    <row r="757" spans="14:116" x14ac:dyDescent="0.25">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c r="AL757" s="92"/>
      <c r="AM757" s="92"/>
      <c r="AN757" s="92"/>
      <c r="AO757" s="92"/>
      <c r="DL757" s="93"/>
    </row>
    <row r="758" spans="14:116" x14ac:dyDescent="0.25">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c r="AL758" s="92"/>
      <c r="AM758" s="92"/>
      <c r="AN758" s="92"/>
      <c r="AO758" s="92"/>
      <c r="DL758" s="93"/>
    </row>
    <row r="759" spans="14:116" x14ac:dyDescent="0.25">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c r="AL759" s="92"/>
      <c r="AM759" s="92"/>
      <c r="AN759" s="92"/>
      <c r="AO759" s="92"/>
      <c r="DL759" s="93"/>
    </row>
    <row r="760" spans="14:116" x14ac:dyDescent="0.25">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c r="AL760" s="92"/>
      <c r="AM760" s="92"/>
      <c r="AN760" s="92"/>
      <c r="AO760" s="92"/>
      <c r="DL760" s="93"/>
    </row>
    <row r="761" spans="14:116" x14ac:dyDescent="0.25">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c r="AL761" s="92"/>
      <c r="AM761" s="92"/>
      <c r="AN761" s="92"/>
      <c r="AO761" s="92"/>
      <c r="DL761" s="93"/>
    </row>
    <row r="762" spans="14:116" x14ac:dyDescent="0.25">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c r="AL762" s="92"/>
      <c r="AM762" s="92"/>
      <c r="AN762" s="92"/>
      <c r="AO762" s="92"/>
      <c r="DL762" s="93"/>
    </row>
    <row r="763" spans="14:116" x14ac:dyDescent="0.25">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c r="AL763" s="92"/>
      <c r="AM763" s="92"/>
      <c r="AN763" s="92"/>
      <c r="AO763" s="92"/>
      <c r="DL763" s="93"/>
    </row>
    <row r="764" spans="14:116" x14ac:dyDescent="0.25">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c r="AL764" s="92"/>
      <c r="AM764" s="92"/>
      <c r="AN764" s="92"/>
      <c r="AO764" s="92"/>
      <c r="DL764" s="93"/>
    </row>
    <row r="765" spans="14:116" x14ac:dyDescent="0.25">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c r="AL765" s="92"/>
      <c r="AM765" s="92"/>
      <c r="AN765" s="92"/>
      <c r="AO765" s="92"/>
      <c r="DL765" s="93"/>
    </row>
    <row r="766" spans="14:116" x14ac:dyDescent="0.25">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c r="AL766" s="92"/>
      <c r="AM766" s="92"/>
      <c r="AN766" s="92"/>
      <c r="AO766" s="92"/>
      <c r="DL766" s="93"/>
    </row>
    <row r="767" spans="14:116" x14ac:dyDescent="0.25">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c r="AL767" s="92"/>
      <c r="AM767" s="92"/>
      <c r="AN767" s="92"/>
      <c r="AO767" s="92"/>
      <c r="DL767" s="93"/>
    </row>
    <row r="768" spans="14:116" x14ac:dyDescent="0.25">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c r="AL768" s="92"/>
      <c r="AM768" s="92"/>
      <c r="AN768" s="92"/>
      <c r="AO768" s="92"/>
      <c r="DL768" s="93"/>
    </row>
    <row r="769" spans="14:116" x14ac:dyDescent="0.25">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c r="AL769" s="92"/>
      <c r="AM769" s="92"/>
      <c r="AN769" s="92"/>
      <c r="AO769" s="92"/>
      <c r="DL769" s="93"/>
    </row>
    <row r="770" spans="14:116" x14ac:dyDescent="0.25">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c r="AL770" s="92"/>
      <c r="AM770" s="92"/>
      <c r="AN770" s="92"/>
      <c r="AO770" s="92"/>
      <c r="DL770" s="93"/>
    </row>
    <row r="771" spans="14:116" x14ac:dyDescent="0.25">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c r="AL771" s="92"/>
      <c r="AM771" s="92"/>
      <c r="AN771" s="92"/>
      <c r="AO771" s="92"/>
      <c r="DL771" s="93"/>
    </row>
    <row r="772" spans="14:116" x14ac:dyDescent="0.25">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c r="AL772" s="92"/>
      <c r="AM772" s="92"/>
      <c r="AN772" s="92"/>
      <c r="AO772" s="92"/>
      <c r="DL772" s="93"/>
    </row>
    <row r="773" spans="14:116" x14ac:dyDescent="0.25">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c r="AL773" s="92"/>
      <c r="AM773" s="92"/>
      <c r="AN773" s="92"/>
      <c r="AO773" s="92"/>
      <c r="DL773" s="93"/>
    </row>
    <row r="774" spans="14:116" x14ac:dyDescent="0.25">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c r="AL774" s="92"/>
      <c r="AM774" s="92"/>
      <c r="AN774" s="92"/>
      <c r="AO774" s="92"/>
      <c r="DL774" s="93"/>
    </row>
    <row r="775" spans="14:116" x14ac:dyDescent="0.25">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c r="AL775" s="92"/>
      <c r="AM775" s="92"/>
      <c r="AN775" s="92"/>
      <c r="AO775" s="92"/>
      <c r="DL775" s="93"/>
    </row>
    <row r="776" spans="14:116" x14ac:dyDescent="0.25">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c r="AL776" s="92"/>
      <c r="AM776" s="92"/>
      <c r="AN776" s="92"/>
      <c r="AO776" s="92"/>
      <c r="DL776" s="93"/>
    </row>
    <row r="777" spans="14:116" x14ac:dyDescent="0.25">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c r="AL777" s="92"/>
      <c r="AM777" s="92"/>
      <c r="AN777" s="92"/>
      <c r="AO777" s="92"/>
      <c r="DL777" s="93"/>
    </row>
    <row r="778" spans="14:116" x14ac:dyDescent="0.25">
      <c r="N778" s="92"/>
      <c r="O778" s="92"/>
      <c r="P778" s="92"/>
      <c r="Q778" s="92"/>
      <c r="R778" s="92"/>
      <c r="S778" s="92"/>
      <c r="T778" s="92"/>
      <c r="U778" s="92"/>
      <c r="V778" s="92"/>
      <c r="W778" s="92"/>
      <c r="X778" s="92"/>
      <c r="Y778" s="92"/>
      <c r="Z778" s="92"/>
      <c r="AA778" s="92"/>
      <c r="AB778" s="92"/>
      <c r="AC778" s="92"/>
      <c r="AD778" s="92"/>
      <c r="AE778" s="92"/>
      <c r="AF778" s="92"/>
      <c r="AG778" s="92"/>
      <c r="AH778" s="92"/>
      <c r="AI778" s="92"/>
      <c r="AJ778" s="92"/>
      <c r="AK778" s="92"/>
      <c r="AL778" s="92"/>
      <c r="AM778" s="92"/>
      <c r="AN778" s="92"/>
      <c r="AO778" s="92"/>
      <c r="DL778" s="93"/>
    </row>
    <row r="779" spans="14:116" x14ac:dyDescent="0.25">
      <c r="N779" s="92"/>
      <c r="O779" s="92"/>
      <c r="P779" s="92"/>
      <c r="Q779" s="92"/>
      <c r="R779" s="92"/>
      <c r="S779" s="92"/>
      <c r="T779" s="92"/>
      <c r="U779" s="92"/>
      <c r="V779" s="92"/>
      <c r="W779" s="92"/>
      <c r="X779" s="92"/>
      <c r="Y779" s="92"/>
      <c r="Z779" s="92"/>
      <c r="AA779" s="92"/>
      <c r="AB779" s="92"/>
      <c r="AC779" s="92"/>
      <c r="AD779" s="92"/>
      <c r="AE779" s="92"/>
      <c r="AF779" s="92"/>
      <c r="AG779" s="92"/>
      <c r="AH779" s="92"/>
      <c r="AI779" s="92"/>
      <c r="AJ779" s="92"/>
      <c r="AK779" s="92"/>
      <c r="AL779" s="92"/>
      <c r="AM779" s="92"/>
      <c r="AN779" s="92"/>
      <c r="AO779" s="92"/>
      <c r="DL779" s="93"/>
    </row>
    <row r="780" spans="14:116" x14ac:dyDescent="0.25">
      <c r="N780" s="92"/>
      <c r="O780" s="92"/>
      <c r="P780" s="92"/>
      <c r="Q780" s="92"/>
      <c r="R780" s="92"/>
      <c r="S780" s="92"/>
      <c r="T780" s="92"/>
      <c r="U780" s="92"/>
      <c r="V780" s="92"/>
      <c r="W780" s="92"/>
      <c r="X780" s="92"/>
      <c r="Y780" s="92"/>
      <c r="Z780" s="92"/>
      <c r="AA780" s="92"/>
      <c r="AB780" s="92"/>
      <c r="AC780" s="92"/>
      <c r="AD780" s="92"/>
      <c r="AE780" s="92"/>
      <c r="AF780" s="92"/>
      <c r="AG780" s="92"/>
      <c r="AH780" s="92"/>
      <c r="AI780" s="92"/>
      <c r="AJ780" s="92"/>
      <c r="AK780" s="92"/>
      <c r="AL780" s="92"/>
      <c r="AM780" s="92"/>
      <c r="AN780" s="92"/>
      <c r="AO780" s="92"/>
      <c r="DL780" s="93"/>
    </row>
    <row r="781" spans="14:116" x14ac:dyDescent="0.25">
      <c r="N781" s="92"/>
      <c r="O781" s="92"/>
      <c r="P781" s="92"/>
      <c r="Q781" s="92"/>
      <c r="R781" s="92"/>
      <c r="S781" s="92"/>
      <c r="T781" s="92"/>
      <c r="U781" s="92"/>
      <c r="V781" s="92"/>
      <c r="W781" s="92"/>
      <c r="X781" s="92"/>
      <c r="Y781" s="92"/>
      <c r="Z781" s="92"/>
      <c r="AA781" s="92"/>
      <c r="AB781" s="92"/>
      <c r="AC781" s="92"/>
      <c r="AD781" s="92"/>
      <c r="AE781" s="92"/>
      <c r="AF781" s="92"/>
      <c r="AG781" s="92"/>
      <c r="AH781" s="92"/>
      <c r="AI781" s="92"/>
      <c r="AJ781" s="92"/>
      <c r="AK781" s="92"/>
      <c r="AL781" s="92"/>
      <c r="AM781" s="92"/>
      <c r="AN781" s="92"/>
      <c r="AO781" s="92"/>
      <c r="DL781" s="93"/>
    </row>
    <row r="782" spans="14:116" x14ac:dyDescent="0.25">
      <c r="N782" s="92"/>
      <c r="O782" s="92"/>
      <c r="P782" s="92"/>
      <c r="Q782" s="92"/>
      <c r="R782" s="92"/>
      <c r="S782" s="92"/>
      <c r="T782" s="92"/>
      <c r="U782" s="92"/>
      <c r="V782" s="92"/>
      <c r="W782" s="92"/>
      <c r="X782" s="92"/>
      <c r="Y782" s="92"/>
      <c r="Z782" s="92"/>
      <c r="AA782" s="92"/>
      <c r="AB782" s="92"/>
      <c r="AC782" s="92"/>
      <c r="AD782" s="92"/>
      <c r="AE782" s="92"/>
      <c r="AF782" s="92"/>
      <c r="AG782" s="92"/>
      <c r="AH782" s="92"/>
      <c r="AI782" s="92"/>
      <c r="AJ782" s="92"/>
      <c r="AK782" s="92"/>
      <c r="AL782" s="92"/>
      <c r="AM782" s="92"/>
      <c r="AN782" s="92"/>
      <c r="AO782" s="92"/>
      <c r="DL782" s="93"/>
    </row>
    <row r="783" spans="14:116" x14ac:dyDescent="0.25">
      <c r="N783" s="92"/>
      <c r="O783" s="92"/>
      <c r="P783" s="92"/>
      <c r="Q783" s="92"/>
      <c r="R783" s="92"/>
      <c r="S783" s="92"/>
      <c r="T783" s="92"/>
      <c r="U783" s="92"/>
      <c r="V783" s="92"/>
      <c r="W783" s="92"/>
      <c r="X783" s="92"/>
      <c r="Y783" s="92"/>
      <c r="Z783" s="92"/>
      <c r="AA783" s="92"/>
      <c r="AB783" s="92"/>
      <c r="AC783" s="92"/>
      <c r="AD783" s="92"/>
      <c r="AE783" s="92"/>
      <c r="AF783" s="92"/>
      <c r="AG783" s="92"/>
      <c r="AH783" s="92"/>
      <c r="AI783" s="92"/>
      <c r="AJ783" s="92"/>
      <c r="AK783" s="92"/>
      <c r="AL783" s="92"/>
      <c r="AM783" s="92"/>
      <c r="AN783" s="92"/>
      <c r="AO783" s="92"/>
      <c r="DL783" s="93"/>
    </row>
    <row r="784" spans="14:116" x14ac:dyDescent="0.25">
      <c r="N784" s="92"/>
      <c r="O784" s="92"/>
      <c r="P784" s="92"/>
      <c r="Q784" s="92"/>
      <c r="R784" s="92"/>
      <c r="S784" s="92"/>
      <c r="T784" s="92"/>
      <c r="U784" s="92"/>
      <c r="V784" s="92"/>
      <c r="W784" s="92"/>
      <c r="X784" s="92"/>
      <c r="Y784" s="92"/>
      <c r="Z784" s="92"/>
      <c r="AA784" s="92"/>
      <c r="AB784" s="92"/>
      <c r="AC784" s="92"/>
      <c r="AD784" s="92"/>
      <c r="AE784" s="92"/>
      <c r="AF784" s="92"/>
      <c r="AG784" s="92"/>
      <c r="AH784" s="92"/>
      <c r="AI784" s="92"/>
      <c r="AJ784" s="92"/>
      <c r="AK784" s="92"/>
      <c r="AL784" s="92"/>
      <c r="AM784" s="92"/>
      <c r="AN784" s="92"/>
      <c r="AO784" s="92"/>
      <c r="DL784" s="93"/>
    </row>
    <row r="785" spans="14:116" x14ac:dyDescent="0.25">
      <c r="N785" s="92"/>
      <c r="O785" s="92"/>
      <c r="P785" s="92"/>
      <c r="Q785" s="92"/>
      <c r="R785" s="92"/>
      <c r="S785" s="92"/>
      <c r="T785" s="92"/>
      <c r="U785" s="92"/>
      <c r="V785" s="92"/>
      <c r="W785" s="92"/>
      <c r="X785" s="92"/>
      <c r="Y785" s="92"/>
      <c r="Z785" s="92"/>
      <c r="AA785" s="92"/>
      <c r="AB785" s="92"/>
      <c r="AC785" s="92"/>
      <c r="AD785" s="92"/>
      <c r="AE785" s="92"/>
      <c r="AF785" s="92"/>
      <c r="AG785" s="92"/>
      <c r="AH785" s="92"/>
      <c r="AI785" s="92"/>
      <c r="AJ785" s="92"/>
      <c r="AK785" s="92"/>
      <c r="AL785" s="92"/>
      <c r="AM785" s="92"/>
      <c r="AN785" s="92"/>
      <c r="AO785" s="92"/>
      <c r="DL785" s="93"/>
    </row>
    <row r="786" spans="14:116" x14ac:dyDescent="0.25">
      <c r="N786" s="92"/>
      <c r="O786" s="92"/>
      <c r="P786" s="92"/>
      <c r="Q786" s="92"/>
      <c r="R786" s="92"/>
      <c r="S786" s="92"/>
      <c r="T786" s="92"/>
      <c r="U786" s="92"/>
      <c r="V786" s="92"/>
      <c r="W786" s="92"/>
      <c r="X786" s="92"/>
      <c r="Y786" s="92"/>
      <c r="Z786" s="92"/>
      <c r="AA786" s="92"/>
      <c r="AB786" s="92"/>
      <c r="AC786" s="92"/>
      <c r="AD786" s="92"/>
      <c r="AE786" s="92"/>
      <c r="AF786" s="92"/>
      <c r="AG786" s="92"/>
      <c r="AH786" s="92"/>
      <c r="AI786" s="92"/>
      <c r="AJ786" s="92"/>
      <c r="AK786" s="92"/>
      <c r="AL786" s="92"/>
      <c r="AM786" s="92"/>
      <c r="AN786" s="92"/>
      <c r="AO786" s="92"/>
      <c r="DL786" s="93"/>
    </row>
    <row r="787" spans="14:116" x14ac:dyDescent="0.25">
      <c r="N787" s="92"/>
      <c r="O787" s="92"/>
      <c r="P787" s="92"/>
      <c r="Q787" s="92"/>
      <c r="R787" s="92"/>
      <c r="S787" s="92"/>
      <c r="T787" s="92"/>
      <c r="U787" s="92"/>
      <c r="V787" s="92"/>
      <c r="W787" s="92"/>
      <c r="X787" s="92"/>
      <c r="Y787" s="92"/>
      <c r="Z787" s="92"/>
      <c r="AA787" s="92"/>
      <c r="AB787" s="92"/>
      <c r="AC787" s="92"/>
      <c r="AD787" s="92"/>
      <c r="AE787" s="92"/>
      <c r="AF787" s="92"/>
      <c r="AG787" s="92"/>
      <c r="AH787" s="92"/>
      <c r="AI787" s="92"/>
      <c r="AJ787" s="92"/>
      <c r="AK787" s="92"/>
      <c r="AL787" s="92"/>
      <c r="AM787" s="92"/>
      <c r="AN787" s="92"/>
      <c r="AO787" s="92"/>
      <c r="DL787" s="93"/>
    </row>
    <row r="788" spans="14:116" x14ac:dyDescent="0.25">
      <c r="N788" s="92"/>
      <c r="O788" s="92"/>
      <c r="P788" s="92"/>
      <c r="Q788" s="92"/>
      <c r="R788" s="92"/>
      <c r="S788" s="92"/>
      <c r="T788" s="92"/>
      <c r="U788" s="92"/>
      <c r="V788" s="92"/>
      <c r="W788" s="92"/>
      <c r="X788" s="92"/>
      <c r="Y788" s="92"/>
      <c r="Z788" s="92"/>
      <c r="AA788" s="92"/>
      <c r="AB788" s="92"/>
      <c r="AC788" s="92"/>
      <c r="AD788" s="92"/>
      <c r="AE788" s="92"/>
      <c r="AF788" s="92"/>
      <c r="AG788" s="92"/>
      <c r="AH788" s="92"/>
      <c r="AI788" s="92"/>
      <c r="AJ788" s="92"/>
      <c r="AK788" s="92"/>
      <c r="AL788" s="92"/>
      <c r="AM788" s="92"/>
      <c r="AN788" s="92"/>
      <c r="AO788" s="92"/>
      <c r="DL788" s="93"/>
    </row>
    <row r="789" spans="14:116" x14ac:dyDescent="0.25">
      <c r="N789" s="92"/>
      <c r="O789" s="92"/>
      <c r="P789" s="92"/>
      <c r="Q789" s="92"/>
      <c r="R789" s="92"/>
      <c r="S789" s="92"/>
      <c r="T789" s="92"/>
      <c r="U789" s="92"/>
      <c r="V789" s="92"/>
      <c r="W789" s="92"/>
      <c r="X789" s="92"/>
      <c r="Y789" s="92"/>
      <c r="Z789" s="92"/>
      <c r="AA789" s="92"/>
      <c r="AB789" s="92"/>
      <c r="AC789" s="92"/>
      <c r="AD789" s="92"/>
      <c r="AE789" s="92"/>
      <c r="AF789" s="92"/>
      <c r="AG789" s="92"/>
      <c r="AH789" s="92"/>
      <c r="AI789" s="92"/>
      <c r="AJ789" s="92"/>
      <c r="AK789" s="92"/>
      <c r="AL789" s="92"/>
      <c r="AM789" s="92"/>
      <c r="AN789" s="92"/>
      <c r="AO789" s="92"/>
      <c r="DL789" s="93"/>
    </row>
    <row r="790" spans="14:116" x14ac:dyDescent="0.25">
      <c r="N790" s="92"/>
      <c r="O790" s="92"/>
      <c r="P790" s="92"/>
      <c r="Q790" s="92"/>
      <c r="R790" s="92"/>
      <c r="S790" s="92"/>
      <c r="T790" s="92"/>
      <c r="U790" s="92"/>
      <c r="V790" s="92"/>
      <c r="W790" s="92"/>
      <c r="X790" s="92"/>
      <c r="Y790" s="92"/>
      <c r="Z790" s="92"/>
      <c r="AA790" s="92"/>
      <c r="AB790" s="92"/>
      <c r="AC790" s="92"/>
      <c r="AD790" s="92"/>
      <c r="AE790" s="92"/>
      <c r="AF790" s="92"/>
      <c r="AG790" s="92"/>
      <c r="AH790" s="92"/>
      <c r="AI790" s="92"/>
      <c r="AJ790" s="92"/>
      <c r="AK790" s="92"/>
      <c r="AL790" s="92"/>
      <c r="AM790" s="92"/>
      <c r="AN790" s="92"/>
      <c r="AO790" s="92"/>
      <c r="DL790" s="93"/>
    </row>
    <row r="791" spans="14:116" x14ac:dyDescent="0.25">
      <c r="N791" s="92"/>
      <c r="O791" s="92"/>
      <c r="P791" s="92"/>
      <c r="Q791" s="92"/>
      <c r="R791" s="92"/>
      <c r="S791" s="92"/>
      <c r="T791" s="92"/>
      <c r="U791" s="92"/>
      <c r="V791" s="92"/>
      <c r="W791" s="92"/>
      <c r="X791" s="92"/>
      <c r="Y791" s="92"/>
      <c r="Z791" s="92"/>
      <c r="AA791" s="92"/>
      <c r="AB791" s="92"/>
      <c r="AC791" s="92"/>
      <c r="AD791" s="92"/>
      <c r="AE791" s="92"/>
      <c r="AF791" s="92"/>
      <c r="AG791" s="92"/>
      <c r="AH791" s="92"/>
      <c r="AI791" s="92"/>
      <c r="AJ791" s="92"/>
      <c r="AK791" s="92"/>
      <c r="AL791" s="92"/>
      <c r="AM791" s="92"/>
      <c r="AN791" s="92"/>
      <c r="AO791" s="92"/>
      <c r="DL791" s="93"/>
    </row>
    <row r="792" spans="14:116" x14ac:dyDescent="0.25">
      <c r="N792" s="92"/>
      <c r="O792" s="92"/>
      <c r="P792" s="92"/>
      <c r="Q792" s="92"/>
      <c r="R792" s="92"/>
      <c r="S792" s="92"/>
      <c r="T792" s="92"/>
      <c r="U792" s="92"/>
      <c r="V792" s="92"/>
      <c r="W792" s="92"/>
      <c r="X792" s="92"/>
      <c r="Y792" s="92"/>
      <c r="Z792" s="92"/>
      <c r="AA792" s="92"/>
      <c r="AB792" s="92"/>
      <c r="AC792" s="92"/>
      <c r="AD792" s="92"/>
      <c r="AE792" s="92"/>
      <c r="AF792" s="92"/>
      <c r="AG792" s="92"/>
      <c r="AH792" s="92"/>
      <c r="AI792" s="92"/>
      <c r="AJ792" s="92"/>
      <c r="AK792" s="92"/>
      <c r="AL792" s="92"/>
      <c r="AM792" s="92"/>
      <c r="AN792" s="92"/>
      <c r="AO792" s="92"/>
      <c r="DL792" s="93"/>
    </row>
    <row r="793" spans="14:116" x14ac:dyDescent="0.25">
      <c r="N793" s="92"/>
      <c r="O793" s="92"/>
      <c r="P793" s="92"/>
      <c r="Q793" s="92"/>
      <c r="R793" s="92"/>
      <c r="S793" s="92"/>
      <c r="T793" s="92"/>
      <c r="U793" s="92"/>
      <c r="V793" s="92"/>
      <c r="W793" s="92"/>
      <c r="X793" s="92"/>
      <c r="Y793" s="92"/>
      <c r="Z793" s="92"/>
      <c r="AA793" s="92"/>
      <c r="AB793" s="92"/>
      <c r="AC793" s="92"/>
      <c r="AD793" s="92"/>
      <c r="AE793" s="92"/>
      <c r="AF793" s="92"/>
      <c r="AG793" s="92"/>
      <c r="AH793" s="92"/>
      <c r="AI793" s="92"/>
      <c r="AJ793" s="92"/>
      <c r="AK793" s="92"/>
      <c r="AL793" s="92"/>
      <c r="AM793" s="92"/>
      <c r="AN793" s="92"/>
      <c r="AO793" s="92"/>
      <c r="DL793" s="93"/>
    </row>
    <row r="794" spans="14:116" x14ac:dyDescent="0.25">
      <c r="N794" s="92"/>
      <c r="O794" s="92"/>
      <c r="P794" s="92"/>
      <c r="Q794" s="92"/>
      <c r="R794" s="92"/>
      <c r="S794" s="92"/>
      <c r="T794" s="92"/>
      <c r="U794" s="92"/>
      <c r="V794" s="92"/>
      <c r="W794" s="92"/>
      <c r="X794" s="92"/>
      <c r="Y794" s="92"/>
      <c r="Z794" s="92"/>
      <c r="AA794" s="92"/>
      <c r="AB794" s="92"/>
      <c r="AC794" s="92"/>
      <c r="AD794" s="92"/>
      <c r="AE794" s="92"/>
      <c r="AF794" s="92"/>
      <c r="AG794" s="92"/>
      <c r="AH794" s="92"/>
      <c r="AI794" s="92"/>
      <c r="AJ794" s="92"/>
      <c r="AK794" s="92"/>
      <c r="AL794" s="92"/>
      <c r="AM794" s="92"/>
      <c r="AN794" s="92"/>
      <c r="AO794" s="92"/>
      <c r="DL794" s="93"/>
    </row>
    <row r="795" spans="14:116" x14ac:dyDescent="0.25">
      <c r="N795" s="92"/>
      <c r="O795" s="92"/>
      <c r="P795" s="92"/>
      <c r="Q795" s="92"/>
      <c r="R795" s="92"/>
      <c r="S795" s="92"/>
      <c r="T795" s="92"/>
      <c r="U795" s="92"/>
      <c r="V795" s="92"/>
      <c r="W795" s="92"/>
      <c r="X795" s="92"/>
      <c r="Y795" s="92"/>
      <c r="Z795" s="92"/>
      <c r="AA795" s="92"/>
      <c r="AB795" s="92"/>
      <c r="AC795" s="92"/>
      <c r="AD795" s="92"/>
      <c r="AE795" s="92"/>
      <c r="AF795" s="92"/>
      <c r="AG795" s="92"/>
      <c r="AH795" s="92"/>
      <c r="AI795" s="92"/>
      <c r="AJ795" s="92"/>
      <c r="AK795" s="92"/>
      <c r="AL795" s="92"/>
      <c r="AM795" s="92"/>
      <c r="AN795" s="92"/>
      <c r="AO795" s="92"/>
      <c r="DL795" s="93"/>
    </row>
    <row r="796" spans="14:116" x14ac:dyDescent="0.25">
      <c r="N796" s="92"/>
      <c r="O796" s="92"/>
      <c r="P796" s="92"/>
      <c r="Q796" s="92"/>
      <c r="R796" s="92"/>
      <c r="S796" s="92"/>
      <c r="T796" s="92"/>
      <c r="U796" s="92"/>
      <c r="V796" s="92"/>
      <c r="W796" s="92"/>
      <c r="X796" s="92"/>
      <c r="Y796" s="92"/>
      <c r="Z796" s="92"/>
      <c r="AA796" s="92"/>
      <c r="AB796" s="92"/>
      <c r="AC796" s="92"/>
      <c r="AD796" s="92"/>
      <c r="AE796" s="92"/>
      <c r="AF796" s="92"/>
      <c r="AG796" s="92"/>
      <c r="AH796" s="92"/>
      <c r="AI796" s="92"/>
      <c r="AJ796" s="92"/>
      <c r="AK796" s="92"/>
      <c r="AL796" s="92"/>
      <c r="AM796" s="92"/>
      <c r="AN796" s="92"/>
      <c r="AO796" s="92"/>
      <c r="DL796" s="93"/>
    </row>
    <row r="797" spans="14:116" x14ac:dyDescent="0.25">
      <c r="N797" s="92"/>
      <c r="O797" s="92"/>
      <c r="P797" s="92"/>
      <c r="Q797" s="92"/>
      <c r="R797" s="92"/>
      <c r="S797" s="92"/>
      <c r="T797" s="92"/>
      <c r="U797" s="92"/>
      <c r="V797" s="92"/>
      <c r="W797" s="92"/>
      <c r="X797" s="92"/>
      <c r="Y797" s="92"/>
      <c r="Z797" s="92"/>
      <c r="AA797" s="92"/>
      <c r="AB797" s="92"/>
      <c r="AC797" s="92"/>
      <c r="AD797" s="92"/>
      <c r="AE797" s="92"/>
      <c r="AF797" s="92"/>
      <c r="AG797" s="92"/>
      <c r="AH797" s="92"/>
      <c r="AI797" s="92"/>
      <c r="AJ797" s="92"/>
      <c r="AK797" s="92"/>
      <c r="AL797" s="92"/>
      <c r="AM797" s="92"/>
      <c r="AN797" s="92"/>
      <c r="AO797" s="92"/>
      <c r="DL797" s="93"/>
    </row>
    <row r="798" spans="14:116" x14ac:dyDescent="0.25">
      <c r="N798" s="92"/>
      <c r="O798" s="92"/>
      <c r="P798" s="92"/>
      <c r="Q798" s="92"/>
      <c r="R798" s="92"/>
      <c r="S798" s="92"/>
      <c r="T798" s="92"/>
      <c r="U798" s="92"/>
      <c r="V798" s="92"/>
      <c r="W798" s="92"/>
      <c r="X798" s="92"/>
      <c r="Y798" s="92"/>
      <c r="Z798" s="92"/>
      <c r="AA798" s="92"/>
      <c r="AB798" s="92"/>
      <c r="AC798" s="92"/>
      <c r="AD798" s="92"/>
      <c r="AE798" s="92"/>
      <c r="AF798" s="92"/>
      <c r="AG798" s="92"/>
      <c r="AH798" s="92"/>
      <c r="AI798" s="92"/>
      <c r="AJ798" s="92"/>
      <c r="AK798" s="92"/>
      <c r="AL798" s="92"/>
      <c r="AM798" s="92"/>
      <c r="AN798" s="92"/>
      <c r="AO798" s="92"/>
      <c r="DL798" s="93"/>
    </row>
    <row r="799" spans="14:116" x14ac:dyDescent="0.25">
      <c r="N799" s="92"/>
      <c r="O799" s="92"/>
      <c r="P799" s="92"/>
      <c r="Q799" s="92"/>
      <c r="R799" s="92"/>
      <c r="S799" s="92"/>
      <c r="T799" s="92"/>
      <c r="U799" s="92"/>
      <c r="V799" s="92"/>
      <c r="W799" s="92"/>
      <c r="X799" s="92"/>
      <c r="Y799" s="92"/>
      <c r="Z799" s="92"/>
      <c r="AA799" s="92"/>
      <c r="AB799" s="92"/>
      <c r="AC799" s="92"/>
      <c r="AD799" s="92"/>
      <c r="AE799" s="92"/>
      <c r="AF799" s="92"/>
      <c r="AG799" s="92"/>
      <c r="AH799" s="92"/>
      <c r="AI799" s="92"/>
      <c r="AJ799" s="92"/>
      <c r="AK799" s="92"/>
      <c r="AL799" s="92"/>
      <c r="AM799" s="92"/>
      <c r="AN799" s="92"/>
      <c r="AO799" s="92"/>
      <c r="DL799" s="93"/>
    </row>
    <row r="800" spans="14:116" x14ac:dyDescent="0.25">
      <c r="N800" s="92"/>
      <c r="O800" s="92"/>
      <c r="P800" s="92"/>
      <c r="Q800" s="92"/>
      <c r="R800" s="92"/>
      <c r="S800" s="92"/>
      <c r="T800" s="92"/>
      <c r="U800" s="92"/>
      <c r="V800" s="92"/>
      <c r="W800" s="92"/>
      <c r="X800" s="92"/>
      <c r="Y800" s="92"/>
      <c r="Z800" s="92"/>
      <c r="AA800" s="92"/>
      <c r="AB800" s="92"/>
      <c r="AC800" s="92"/>
      <c r="AD800" s="92"/>
      <c r="AE800" s="92"/>
      <c r="AF800" s="92"/>
      <c r="AG800" s="92"/>
      <c r="AH800" s="92"/>
      <c r="AI800" s="92"/>
      <c r="AJ800" s="92"/>
      <c r="AK800" s="92"/>
      <c r="AL800" s="92"/>
      <c r="AM800" s="92"/>
      <c r="AN800" s="92"/>
      <c r="AO800" s="92"/>
      <c r="DL800" s="93"/>
    </row>
    <row r="801" spans="14:116" x14ac:dyDescent="0.25">
      <c r="N801" s="92"/>
      <c r="O801" s="92"/>
      <c r="P801" s="92"/>
      <c r="Q801" s="92"/>
      <c r="R801" s="92"/>
      <c r="S801" s="92"/>
      <c r="T801" s="92"/>
      <c r="U801" s="92"/>
      <c r="V801" s="92"/>
      <c r="W801" s="92"/>
      <c r="X801" s="92"/>
      <c r="Y801" s="92"/>
      <c r="Z801" s="92"/>
      <c r="AA801" s="92"/>
      <c r="AB801" s="92"/>
      <c r="AC801" s="92"/>
      <c r="AD801" s="92"/>
      <c r="AE801" s="92"/>
      <c r="AF801" s="92"/>
      <c r="AG801" s="92"/>
      <c r="AH801" s="92"/>
      <c r="AI801" s="92"/>
      <c r="AJ801" s="92"/>
      <c r="AK801" s="92"/>
      <c r="AL801" s="92"/>
      <c r="AM801" s="92"/>
      <c r="AN801" s="92"/>
      <c r="AO801" s="92"/>
      <c r="DL801" s="93"/>
    </row>
    <row r="802" spans="14:116" x14ac:dyDescent="0.25">
      <c r="N802" s="92"/>
      <c r="O802" s="92"/>
      <c r="P802" s="92"/>
      <c r="Q802" s="92"/>
      <c r="R802" s="92"/>
      <c r="S802" s="92"/>
      <c r="T802" s="92"/>
      <c r="U802" s="92"/>
      <c r="V802" s="92"/>
      <c r="W802" s="92"/>
      <c r="X802" s="92"/>
      <c r="Y802" s="92"/>
      <c r="Z802" s="92"/>
      <c r="AA802" s="92"/>
      <c r="AB802" s="92"/>
      <c r="AC802" s="92"/>
      <c r="AD802" s="92"/>
      <c r="AE802" s="92"/>
      <c r="AF802" s="92"/>
      <c r="AG802" s="92"/>
      <c r="AH802" s="92"/>
      <c r="AI802" s="92"/>
      <c r="AJ802" s="92"/>
      <c r="AK802" s="92"/>
      <c r="AL802" s="92"/>
      <c r="AM802" s="92"/>
      <c r="AN802" s="92"/>
      <c r="AO802" s="92"/>
      <c r="DL802" s="93"/>
    </row>
    <row r="803" spans="14:116" x14ac:dyDescent="0.25">
      <c r="N803" s="92"/>
      <c r="O803" s="92"/>
      <c r="P803" s="92"/>
      <c r="Q803" s="92"/>
      <c r="R803" s="92"/>
      <c r="S803" s="92"/>
      <c r="T803" s="92"/>
      <c r="U803" s="92"/>
      <c r="V803" s="92"/>
      <c r="W803" s="92"/>
      <c r="X803" s="92"/>
      <c r="Y803" s="92"/>
      <c r="Z803" s="92"/>
      <c r="AA803" s="92"/>
      <c r="AB803" s="92"/>
      <c r="AC803" s="92"/>
      <c r="AD803" s="92"/>
      <c r="AE803" s="92"/>
      <c r="AF803" s="92"/>
      <c r="AG803" s="92"/>
      <c r="AH803" s="92"/>
      <c r="AI803" s="92"/>
      <c r="AJ803" s="92"/>
      <c r="AK803" s="92"/>
      <c r="AL803" s="92"/>
      <c r="AM803" s="92"/>
      <c r="AN803" s="92"/>
      <c r="AO803" s="92"/>
      <c r="DL803" s="93"/>
    </row>
    <row r="804" spans="14:116" x14ac:dyDescent="0.25">
      <c r="N804" s="92"/>
      <c r="O804" s="92"/>
      <c r="P804" s="92"/>
      <c r="Q804" s="92"/>
      <c r="R804" s="92"/>
      <c r="S804" s="92"/>
      <c r="T804" s="92"/>
      <c r="U804" s="92"/>
      <c r="V804" s="92"/>
      <c r="W804" s="92"/>
      <c r="X804" s="92"/>
      <c r="Y804" s="92"/>
      <c r="Z804" s="92"/>
      <c r="AA804" s="92"/>
      <c r="AB804" s="92"/>
      <c r="AC804" s="92"/>
      <c r="AD804" s="92"/>
      <c r="AE804" s="92"/>
      <c r="AF804" s="92"/>
      <c r="AG804" s="92"/>
      <c r="AH804" s="92"/>
      <c r="AI804" s="92"/>
      <c r="AJ804" s="92"/>
      <c r="AK804" s="92"/>
      <c r="AL804" s="92"/>
      <c r="AM804" s="92"/>
      <c r="AN804" s="92"/>
      <c r="AO804" s="92"/>
      <c r="DL804" s="93"/>
    </row>
    <row r="805" spans="14:116" x14ac:dyDescent="0.25">
      <c r="N805" s="92"/>
      <c r="O805" s="92"/>
      <c r="P805" s="92"/>
      <c r="Q805" s="92"/>
      <c r="R805" s="92"/>
      <c r="S805" s="92"/>
      <c r="T805" s="92"/>
      <c r="U805" s="92"/>
      <c r="V805" s="92"/>
      <c r="W805" s="92"/>
      <c r="X805" s="92"/>
      <c r="Y805" s="92"/>
      <c r="Z805" s="92"/>
      <c r="AA805" s="92"/>
      <c r="AB805" s="92"/>
      <c r="AC805" s="92"/>
      <c r="AD805" s="92"/>
      <c r="AE805" s="92"/>
      <c r="AF805" s="92"/>
      <c r="AG805" s="92"/>
      <c r="AH805" s="92"/>
      <c r="AI805" s="92"/>
      <c r="AJ805" s="92"/>
      <c r="AK805" s="92"/>
      <c r="AL805" s="92"/>
      <c r="AM805" s="92"/>
      <c r="AN805" s="92"/>
      <c r="AO805" s="92"/>
      <c r="DL805" s="93"/>
    </row>
    <row r="806" spans="14:116" x14ac:dyDescent="0.25">
      <c r="N806" s="49"/>
      <c r="O806" s="49"/>
      <c r="P806" s="49"/>
      <c r="Q806" s="49"/>
      <c r="R806" s="49"/>
      <c r="S806" s="49"/>
      <c r="T806" s="49"/>
      <c r="U806" s="49"/>
      <c r="V806" s="49"/>
      <c r="W806" s="49"/>
      <c r="X806" s="49"/>
      <c r="Y806" s="49"/>
      <c r="Z806" s="49"/>
      <c r="AA806" s="49"/>
      <c r="AB806" s="49"/>
      <c r="AC806" s="49"/>
      <c r="AD806" s="49"/>
      <c r="AE806" s="49"/>
      <c r="AF806" s="49"/>
      <c r="AG806" s="49"/>
      <c r="AH806" s="49"/>
      <c r="AI806" s="49"/>
      <c r="AJ806" s="49"/>
      <c r="AK806" s="49"/>
      <c r="AL806" s="49"/>
      <c r="AM806" s="49"/>
      <c r="AN806" s="49"/>
      <c r="AO806" s="49"/>
      <c r="DL806" s="93"/>
    </row>
    <row r="807" spans="14:116" x14ac:dyDescent="0.25">
      <c r="N807" s="49"/>
      <c r="O807" s="49"/>
      <c r="P807" s="49"/>
      <c r="Q807" s="49"/>
      <c r="R807" s="49"/>
      <c r="S807" s="49"/>
      <c r="T807" s="49"/>
      <c r="U807" s="49"/>
      <c r="V807" s="49"/>
      <c r="W807" s="49"/>
      <c r="X807" s="49"/>
      <c r="Y807" s="49"/>
      <c r="Z807" s="49"/>
      <c r="AA807" s="49"/>
      <c r="AB807" s="49"/>
      <c r="AC807" s="49"/>
      <c r="AD807" s="49"/>
      <c r="AE807" s="49"/>
      <c r="AF807" s="49"/>
      <c r="AG807" s="49"/>
      <c r="AH807" s="49"/>
      <c r="AI807" s="49"/>
      <c r="AJ807" s="49"/>
      <c r="AK807" s="49"/>
      <c r="AL807" s="49"/>
      <c r="AM807" s="49"/>
      <c r="AN807" s="49"/>
      <c r="AO807" s="49"/>
      <c r="DL807" s="93"/>
    </row>
    <row r="808" spans="14:116" x14ac:dyDescent="0.25">
      <c r="N808" s="49"/>
      <c r="O808" s="49"/>
      <c r="P808" s="49"/>
      <c r="Q808" s="49"/>
      <c r="R808" s="49"/>
      <c r="S808" s="49"/>
      <c r="T808" s="49"/>
      <c r="U808" s="49"/>
      <c r="V808" s="49"/>
      <c r="W808" s="49"/>
      <c r="X808" s="49"/>
      <c r="Y808" s="49"/>
      <c r="Z808" s="49"/>
      <c r="AA808" s="49"/>
      <c r="AB808" s="49"/>
      <c r="AC808" s="49"/>
      <c r="AD808" s="49"/>
      <c r="AE808" s="49"/>
      <c r="AF808" s="49"/>
      <c r="AG808" s="49"/>
      <c r="AH808" s="49"/>
      <c r="AI808" s="49"/>
      <c r="AJ808" s="49"/>
      <c r="AK808" s="49"/>
      <c r="AL808" s="49"/>
      <c r="AM808" s="49"/>
      <c r="AN808" s="49"/>
      <c r="AO808" s="49"/>
      <c r="DL808" s="93"/>
    </row>
    <row r="809" spans="14:116" x14ac:dyDescent="0.25">
      <c r="N809" s="49"/>
      <c r="O809" s="49"/>
      <c r="P809" s="49"/>
      <c r="Q809" s="49"/>
      <c r="R809" s="49"/>
      <c r="S809" s="49"/>
      <c r="T809" s="49"/>
      <c r="U809" s="49"/>
      <c r="V809" s="49"/>
      <c r="W809" s="49"/>
      <c r="X809" s="49"/>
      <c r="Y809" s="49"/>
      <c r="Z809" s="49"/>
      <c r="AA809" s="49"/>
      <c r="AB809" s="49"/>
      <c r="AC809" s="49"/>
      <c r="AD809" s="49"/>
      <c r="AE809" s="49"/>
      <c r="AF809" s="49"/>
      <c r="AG809" s="49"/>
      <c r="AH809" s="49"/>
      <c r="AI809" s="49"/>
      <c r="AJ809" s="49"/>
      <c r="AK809" s="49"/>
      <c r="AL809" s="49"/>
      <c r="AM809" s="49"/>
      <c r="AN809" s="49"/>
      <c r="AO809" s="49"/>
      <c r="DL809" s="93"/>
    </row>
    <row r="810" spans="14:116" x14ac:dyDescent="0.25">
      <c r="N810" s="49"/>
      <c r="O810" s="49"/>
      <c r="P810" s="49"/>
      <c r="Q810" s="49"/>
      <c r="R810" s="49"/>
      <c r="S810" s="49"/>
      <c r="T810" s="49"/>
      <c r="U810" s="49"/>
      <c r="V810" s="49"/>
      <c r="W810" s="49"/>
      <c r="X810" s="49"/>
      <c r="Y810" s="49"/>
      <c r="Z810" s="49"/>
      <c r="AA810" s="49"/>
      <c r="AB810" s="49"/>
      <c r="AC810" s="49"/>
      <c r="AD810" s="49"/>
      <c r="AE810" s="49"/>
      <c r="AF810" s="49"/>
      <c r="AG810" s="49"/>
      <c r="AH810" s="49"/>
      <c r="AI810" s="49"/>
      <c r="AJ810" s="49"/>
      <c r="AK810" s="49"/>
      <c r="AL810" s="49"/>
      <c r="AM810" s="49"/>
      <c r="AN810" s="49"/>
      <c r="AO810" s="49"/>
      <c r="DL810" s="93"/>
    </row>
    <row r="811" spans="14:116" x14ac:dyDescent="0.25">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c r="AN811" s="49"/>
      <c r="AO811" s="49"/>
      <c r="DL811" s="93"/>
    </row>
    <row r="812" spans="14:116" x14ac:dyDescent="0.25">
      <c r="N812" s="49"/>
      <c r="O812" s="49"/>
      <c r="P812" s="49"/>
      <c r="Q812" s="49"/>
      <c r="R812" s="49"/>
      <c r="S812" s="49"/>
      <c r="T812" s="49"/>
      <c r="U812" s="49"/>
      <c r="V812" s="49"/>
      <c r="W812" s="49"/>
      <c r="X812" s="49"/>
      <c r="Y812" s="49"/>
      <c r="Z812" s="49"/>
      <c r="AA812" s="49"/>
      <c r="AB812" s="49"/>
      <c r="AC812" s="49"/>
      <c r="AD812" s="49"/>
      <c r="AE812" s="49"/>
      <c r="AF812" s="49"/>
      <c r="AG812" s="49"/>
      <c r="AH812" s="49"/>
      <c r="AI812" s="49"/>
      <c r="AJ812" s="49"/>
      <c r="AK812" s="49"/>
      <c r="AL812" s="49"/>
      <c r="AM812" s="49"/>
      <c r="AN812" s="49"/>
      <c r="AO812" s="49"/>
      <c r="DL812" s="93"/>
    </row>
    <row r="813" spans="14:116" x14ac:dyDescent="0.25">
      <c r="N813" s="49"/>
      <c r="O813" s="49"/>
      <c r="P813" s="49"/>
      <c r="Q813" s="49"/>
      <c r="R813" s="49"/>
      <c r="S813" s="49"/>
      <c r="T813" s="49"/>
      <c r="U813" s="49"/>
      <c r="V813" s="49"/>
      <c r="W813" s="49"/>
      <c r="X813" s="49"/>
      <c r="Y813" s="49"/>
      <c r="Z813" s="49"/>
      <c r="AA813" s="49"/>
      <c r="AB813" s="49"/>
      <c r="AC813" s="49"/>
      <c r="AD813" s="49"/>
      <c r="AE813" s="49"/>
      <c r="AF813" s="49"/>
      <c r="AG813" s="49"/>
      <c r="AH813" s="49"/>
      <c r="AI813" s="49"/>
      <c r="AJ813" s="49"/>
      <c r="AK813" s="49"/>
      <c r="AL813" s="49"/>
      <c r="AM813" s="49"/>
      <c r="AN813" s="49"/>
      <c r="AO813" s="49"/>
      <c r="DL813" s="93"/>
    </row>
    <row r="814" spans="14:116" x14ac:dyDescent="0.25">
      <c r="N814" s="49"/>
      <c r="O814" s="49"/>
      <c r="P814" s="49"/>
      <c r="Q814" s="49"/>
      <c r="R814" s="49"/>
      <c r="S814" s="49"/>
      <c r="T814" s="49"/>
      <c r="U814" s="49"/>
      <c r="V814" s="49"/>
      <c r="W814" s="49"/>
      <c r="X814" s="49"/>
      <c r="Y814" s="49"/>
      <c r="Z814" s="49"/>
      <c r="AA814" s="49"/>
      <c r="AB814" s="49"/>
      <c r="AC814" s="49"/>
      <c r="AD814" s="49"/>
      <c r="AE814" s="49"/>
      <c r="AF814" s="49"/>
      <c r="AG814" s="49"/>
      <c r="AH814" s="49"/>
      <c r="AI814" s="49"/>
      <c r="AJ814" s="49"/>
      <c r="AK814" s="49"/>
      <c r="AL814" s="49"/>
      <c r="AM814" s="49"/>
      <c r="AN814" s="49"/>
      <c r="AO814" s="49"/>
      <c r="DL814" s="93"/>
    </row>
    <row r="815" spans="14:116" x14ac:dyDescent="0.25">
      <c r="N815" s="49"/>
      <c r="O815" s="49"/>
      <c r="P815" s="49"/>
      <c r="Q815" s="49"/>
      <c r="R815" s="49"/>
      <c r="S815" s="49"/>
      <c r="T815" s="49"/>
      <c r="U815" s="49"/>
      <c r="V815" s="49"/>
      <c r="W815" s="49"/>
      <c r="X815" s="49"/>
      <c r="Y815" s="49"/>
      <c r="Z815" s="49"/>
      <c r="AA815" s="49"/>
      <c r="AB815" s="49"/>
      <c r="AC815" s="49"/>
      <c r="AD815" s="49"/>
      <c r="AE815" s="49"/>
      <c r="AF815" s="49"/>
      <c r="AG815" s="49"/>
      <c r="AH815" s="49"/>
      <c r="AI815" s="49"/>
      <c r="AJ815" s="49"/>
      <c r="AK815" s="49"/>
      <c r="AL815" s="49"/>
      <c r="AM815" s="49"/>
      <c r="AN815" s="49"/>
      <c r="AO815" s="49"/>
      <c r="DL815" s="93"/>
    </row>
    <row r="816" spans="14:116" x14ac:dyDescent="0.25">
      <c r="N816" s="49"/>
      <c r="O816" s="49"/>
      <c r="P816" s="49"/>
      <c r="Q816" s="49"/>
      <c r="R816" s="49"/>
      <c r="S816" s="49"/>
      <c r="T816" s="49"/>
      <c r="U816" s="49"/>
      <c r="V816" s="49"/>
      <c r="W816" s="49"/>
      <c r="X816" s="49"/>
      <c r="Y816" s="49"/>
      <c r="Z816" s="49"/>
      <c r="AA816" s="49"/>
      <c r="AB816" s="49"/>
      <c r="AC816" s="49"/>
      <c r="AD816" s="49"/>
      <c r="AE816" s="49"/>
      <c r="AF816" s="49"/>
      <c r="AG816" s="49"/>
      <c r="AH816" s="49"/>
      <c r="AI816" s="49"/>
      <c r="AJ816" s="49"/>
      <c r="AK816" s="49"/>
      <c r="AL816" s="49"/>
      <c r="AM816" s="49"/>
      <c r="AN816" s="49"/>
      <c r="AO816" s="49"/>
      <c r="DL816" s="93"/>
    </row>
    <row r="817" spans="14:116" x14ac:dyDescent="0.25">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c r="AN817" s="49"/>
      <c r="AO817" s="49"/>
      <c r="DL817" s="93"/>
    </row>
    <row r="818" spans="14:116" x14ac:dyDescent="0.25">
      <c r="N818" s="49"/>
      <c r="O818" s="49"/>
      <c r="P818" s="49"/>
      <c r="Q818" s="49"/>
      <c r="R818" s="49"/>
      <c r="S818" s="49"/>
      <c r="T818" s="49"/>
      <c r="U818" s="49"/>
      <c r="V818" s="49"/>
      <c r="W818" s="49"/>
      <c r="X818" s="49"/>
      <c r="Y818" s="49"/>
      <c r="Z818" s="49"/>
      <c r="AA818" s="49"/>
      <c r="AB818" s="49"/>
      <c r="AC818" s="49"/>
      <c r="AD818" s="49"/>
      <c r="AE818" s="49"/>
      <c r="AF818" s="49"/>
      <c r="AG818" s="49"/>
      <c r="AH818" s="49"/>
      <c r="AI818" s="49"/>
      <c r="AJ818" s="49"/>
      <c r="AK818" s="49"/>
      <c r="AL818" s="49"/>
      <c r="AM818" s="49"/>
      <c r="AN818" s="49"/>
      <c r="AO818" s="49"/>
      <c r="DL818" s="93"/>
    </row>
    <row r="819" spans="14:116" x14ac:dyDescent="0.25">
      <c r="N819" s="49"/>
      <c r="O819" s="49"/>
      <c r="P819" s="49"/>
      <c r="Q819" s="49"/>
      <c r="R819" s="49"/>
      <c r="S819" s="49"/>
      <c r="T819" s="49"/>
      <c r="U819" s="49"/>
      <c r="V819" s="49"/>
      <c r="W819" s="49"/>
      <c r="X819" s="49"/>
      <c r="Y819" s="49"/>
      <c r="Z819" s="49"/>
      <c r="AA819" s="49"/>
      <c r="AB819" s="49"/>
      <c r="AC819" s="49"/>
      <c r="AD819" s="49"/>
      <c r="AE819" s="49"/>
      <c r="AF819" s="49"/>
      <c r="AG819" s="49"/>
      <c r="AH819" s="49"/>
      <c r="AI819" s="49"/>
      <c r="AJ819" s="49"/>
      <c r="AK819" s="49"/>
      <c r="AL819" s="49"/>
      <c r="AM819" s="49"/>
      <c r="AN819" s="49"/>
      <c r="AO819" s="49"/>
      <c r="DL819" s="93"/>
    </row>
    <row r="820" spans="14:116" x14ac:dyDescent="0.25">
      <c r="N820" s="49"/>
      <c r="O820" s="49"/>
      <c r="P820" s="49"/>
      <c r="Q820" s="49"/>
      <c r="R820" s="49"/>
      <c r="S820" s="49"/>
      <c r="T820" s="49"/>
      <c r="U820" s="49"/>
      <c r="V820" s="49"/>
      <c r="W820" s="49"/>
      <c r="X820" s="49"/>
      <c r="Y820" s="49"/>
      <c r="Z820" s="49"/>
      <c r="AA820" s="49"/>
      <c r="AB820" s="49"/>
      <c r="AC820" s="49"/>
      <c r="AD820" s="49"/>
      <c r="AE820" s="49"/>
      <c r="AF820" s="49"/>
      <c r="AG820" s="49"/>
      <c r="AH820" s="49"/>
      <c r="AI820" s="49"/>
      <c r="AJ820" s="49"/>
      <c r="AK820" s="49"/>
      <c r="AL820" s="49"/>
      <c r="AM820" s="49"/>
      <c r="AN820" s="49"/>
      <c r="AO820" s="49"/>
      <c r="DL820" s="93"/>
    </row>
    <row r="821" spans="14:116" x14ac:dyDescent="0.25">
      <c r="N821" s="49"/>
      <c r="O821" s="49"/>
      <c r="P821" s="49"/>
      <c r="Q821" s="49"/>
      <c r="R821" s="49"/>
      <c r="S821" s="49"/>
      <c r="T821" s="49"/>
      <c r="U821" s="49"/>
      <c r="V821" s="49"/>
      <c r="W821" s="49"/>
      <c r="X821" s="49"/>
      <c r="Y821" s="49"/>
      <c r="Z821" s="49"/>
      <c r="AA821" s="49"/>
      <c r="AB821" s="49"/>
      <c r="AC821" s="49"/>
      <c r="AD821" s="49"/>
      <c r="AE821" s="49"/>
      <c r="AF821" s="49"/>
      <c r="AG821" s="49"/>
      <c r="AH821" s="49"/>
      <c r="AI821" s="49"/>
      <c r="AJ821" s="49"/>
      <c r="AK821" s="49"/>
      <c r="AL821" s="49"/>
      <c r="AM821" s="49"/>
      <c r="AN821" s="49"/>
      <c r="AO821" s="49"/>
      <c r="DL821" s="93"/>
    </row>
    <row r="822" spans="14:116" x14ac:dyDescent="0.25">
      <c r="N822" s="49"/>
      <c r="O822" s="49"/>
      <c r="P822" s="49"/>
      <c r="Q822" s="49"/>
      <c r="R822" s="49"/>
      <c r="S822" s="49"/>
      <c r="T822" s="49"/>
      <c r="U822" s="49"/>
      <c r="V822" s="49"/>
      <c r="W822" s="49"/>
      <c r="X822" s="49"/>
      <c r="Y822" s="49"/>
      <c r="Z822" s="49"/>
      <c r="AA822" s="49"/>
      <c r="AB822" s="49"/>
      <c r="AC822" s="49"/>
      <c r="AD822" s="49"/>
      <c r="AE822" s="49"/>
      <c r="AF822" s="49"/>
      <c r="AG822" s="49"/>
      <c r="AH822" s="49"/>
      <c r="AI822" s="49"/>
      <c r="AJ822" s="49"/>
      <c r="AK822" s="49"/>
      <c r="AL822" s="49"/>
      <c r="AM822" s="49"/>
      <c r="AN822" s="49"/>
      <c r="AO822" s="49"/>
      <c r="DL822" s="93"/>
    </row>
    <row r="823" spans="14:116" x14ac:dyDescent="0.25">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c r="AN823" s="49"/>
      <c r="AO823" s="49"/>
      <c r="DL823" s="93"/>
    </row>
    <row r="824" spans="14:116" x14ac:dyDescent="0.25">
      <c r="N824" s="49"/>
      <c r="O824" s="49"/>
      <c r="P824" s="49"/>
      <c r="Q824" s="49"/>
      <c r="R824" s="49"/>
      <c r="S824" s="49"/>
      <c r="T824" s="49"/>
      <c r="U824" s="49"/>
      <c r="V824" s="49"/>
      <c r="W824" s="49"/>
      <c r="X824" s="49"/>
      <c r="Y824" s="49"/>
      <c r="Z824" s="49"/>
      <c r="AA824" s="49"/>
      <c r="AB824" s="49"/>
      <c r="AC824" s="49"/>
      <c r="AD824" s="49"/>
      <c r="AE824" s="49"/>
      <c r="AF824" s="49"/>
      <c r="AG824" s="49"/>
      <c r="AH824" s="49"/>
      <c r="AI824" s="49"/>
      <c r="AJ824" s="49"/>
      <c r="AK824" s="49"/>
      <c r="AL824" s="49"/>
      <c r="AM824" s="49"/>
      <c r="AN824" s="49"/>
      <c r="AO824" s="49"/>
      <c r="DL824" s="93"/>
    </row>
    <row r="825" spans="14:116" x14ac:dyDescent="0.25">
      <c r="N825" s="49"/>
      <c r="O825" s="49"/>
      <c r="P825" s="49"/>
      <c r="Q825" s="49"/>
      <c r="R825" s="49"/>
      <c r="S825" s="49"/>
      <c r="T825" s="49"/>
      <c r="U825" s="49"/>
      <c r="V825" s="49"/>
      <c r="W825" s="49"/>
      <c r="X825" s="49"/>
      <c r="Y825" s="49"/>
      <c r="Z825" s="49"/>
      <c r="AA825" s="49"/>
      <c r="AB825" s="49"/>
      <c r="AC825" s="49"/>
      <c r="AD825" s="49"/>
      <c r="AE825" s="49"/>
      <c r="AF825" s="49"/>
      <c r="AG825" s="49"/>
      <c r="AH825" s="49"/>
      <c r="AI825" s="49"/>
      <c r="AJ825" s="49"/>
      <c r="AK825" s="49"/>
      <c r="AL825" s="49"/>
      <c r="AM825" s="49"/>
      <c r="AN825" s="49"/>
      <c r="AO825" s="49"/>
      <c r="DL825" s="93"/>
    </row>
    <row r="826" spans="14:116" x14ac:dyDescent="0.25">
      <c r="N826" s="49"/>
      <c r="O826" s="49"/>
      <c r="P826" s="49"/>
      <c r="Q826" s="49"/>
      <c r="R826" s="49"/>
      <c r="S826" s="49"/>
      <c r="T826" s="49"/>
      <c r="U826" s="49"/>
      <c r="V826" s="49"/>
      <c r="W826" s="49"/>
      <c r="X826" s="49"/>
      <c r="Y826" s="49"/>
      <c r="Z826" s="49"/>
      <c r="AA826" s="49"/>
      <c r="AB826" s="49"/>
      <c r="AC826" s="49"/>
      <c r="AD826" s="49"/>
      <c r="AE826" s="49"/>
      <c r="AF826" s="49"/>
      <c r="AG826" s="49"/>
      <c r="AH826" s="49"/>
      <c r="AI826" s="49"/>
      <c r="AJ826" s="49"/>
      <c r="AK826" s="49"/>
      <c r="AL826" s="49"/>
      <c r="AM826" s="49"/>
      <c r="AN826" s="49"/>
      <c r="AO826" s="49"/>
      <c r="DL826" s="93"/>
    </row>
    <row r="827" spans="14:116" x14ac:dyDescent="0.25">
      <c r="N827" s="49"/>
      <c r="O827" s="49"/>
      <c r="P827" s="49"/>
      <c r="Q827" s="49"/>
      <c r="R827" s="49"/>
      <c r="S827" s="49"/>
      <c r="T827" s="49"/>
      <c r="U827" s="49"/>
      <c r="V827" s="49"/>
      <c r="W827" s="49"/>
      <c r="X827" s="49"/>
      <c r="Y827" s="49"/>
      <c r="Z827" s="49"/>
      <c r="AA827" s="49"/>
      <c r="AB827" s="49"/>
      <c r="AC827" s="49"/>
      <c r="AD827" s="49"/>
      <c r="AE827" s="49"/>
      <c r="AF827" s="49"/>
      <c r="AG827" s="49"/>
      <c r="AH827" s="49"/>
      <c r="AI827" s="49"/>
      <c r="AJ827" s="49"/>
      <c r="AK827" s="49"/>
      <c r="AL827" s="49"/>
      <c r="AM827" s="49"/>
      <c r="AN827" s="49"/>
      <c r="AO827" s="49"/>
      <c r="DL827" s="93"/>
    </row>
    <row r="828" spans="14:116" x14ac:dyDescent="0.25">
      <c r="N828" s="49"/>
      <c r="O828" s="49"/>
      <c r="P828" s="49"/>
      <c r="Q828" s="49"/>
      <c r="R828" s="49"/>
      <c r="S828" s="49"/>
      <c r="T828" s="49"/>
      <c r="U828" s="49"/>
      <c r="V828" s="49"/>
      <c r="W828" s="49"/>
      <c r="X828" s="49"/>
      <c r="Y828" s="49"/>
      <c r="Z828" s="49"/>
      <c r="AA828" s="49"/>
      <c r="AB828" s="49"/>
      <c r="AC828" s="49"/>
      <c r="AD828" s="49"/>
      <c r="AE828" s="49"/>
      <c r="AF828" s="49"/>
      <c r="AG828" s="49"/>
      <c r="AH828" s="49"/>
      <c r="AI828" s="49"/>
      <c r="AJ828" s="49"/>
      <c r="AK828" s="49"/>
      <c r="AL828" s="49"/>
      <c r="AM828" s="49"/>
      <c r="AN828" s="49"/>
      <c r="AO828" s="49"/>
      <c r="DL828" s="93"/>
    </row>
    <row r="829" spans="14:116" x14ac:dyDescent="0.25">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c r="AN829" s="49"/>
      <c r="AO829" s="49"/>
      <c r="DL829" s="93"/>
    </row>
    <row r="830" spans="14:116" x14ac:dyDescent="0.25">
      <c r="N830" s="49"/>
      <c r="O830" s="49"/>
      <c r="P830" s="49"/>
      <c r="Q830" s="49"/>
      <c r="R830" s="49"/>
      <c r="S830" s="49"/>
      <c r="T830" s="49"/>
      <c r="U830" s="49"/>
      <c r="V830" s="49"/>
      <c r="W830" s="49"/>
      <c r="X830" s="49"/>
      <c r="Y830" s="49"/>
      <c r="Z830" s="49"/>
      <c r="AA830" s="49"/>
      <c r="AB830" s="49"/>
      <c r="AC830" s="49"/>
      <c r="AD830" s="49"/>
      <c r="AE830" s="49"/>
      <c r="AF830" s="49"/>
      <c r="AG830" s="49"/>
      <c r="AH830" s="49"/>
      <c r="AI830" s="49"/>
      <c r="AJ830" s="49"/>
      <c r="AK830" s="49"/>
      <c r="AL830" s="49"/>
      <c r="AM830" s="49"/>
      <c r="AN830" s="49"/>
      <c r="AO830" s="49"/>
      <c r="DL830" s="93"/>
    </row>
    <row r="831" spans="14:116" x14ac:dyDescent="0.25">
      <c r="N831" s="49"/>
      <c r="O831" s="49"/>
      <c r="P831" s="49"/>
      <c r="Q831" s="49"/>
      <c r="R831" s="49"/>
      <c r="S831" s="49"/>
      <c r="T831" s="49"/>
      <c r="U831" s="49"/>
      <c r="V831" s="49"/>
      <c r="W831" s="49"/>
      <c r="X831" s="49"/>
      <c r="Y831" s="49"/>
      <c r="Z831" s="49"/>
      <c r="AA831" s="49"/>
      <c r="AB831" s="49"/>
      <c r="AC831" s="49"/>
      <c r="AD831" s="49"/>
      <c r="AE831" s="49"/>
      <c r="AF831" s="49"/>
      <c r="AG831" s="49"/>
      <c r="AH831" s="49"/>
      <c r="AI831" s="49"/>
      <c r="AJ831" s="49"/>
      <c r="AK831" s="49"/>
      <c r="AL831" s="49"/>
      <c r="AM831" s="49"/>
      <c r="AN831" s="49"/>
      <c r="AO831" s="49"/>
      <c r="DL831" s="93"/>
    </row>
    <row r="832" spans="14:116" x14ac:dyDescent="0.25">
      <c r="N832" s="49"/>
      <c r="O832" s="49"/>
      <c r="P832" s="49"/>
      <c r="Q832" s="49"/>
      <c r="R832" s="49"/>
      <c r="S832" s="49"/>
      <c r="T832" s="49"/>
      <c r="U832" s="49"/>
      <c r="V832" s="49"/>
      <c r="W832" s="49"/>
      <c r="X832" s="49"/>
      <c r="Y832" s="49"/>
      <c r="Z832" s="49"/>
      <c r="AA832" s="49"/>
      <c r="AB832" s="49"/>
      <c r="AC832" s="49"/>
      <c r="AD832" s="49"/>
      <c r="AE832" s="49"/>
      <c r="AF832" s="49"/>
      <c r="AG832" s="49"/>
      <c r="AH832" s="49"/>
      <c r="AI832" s="49"/>
      <c r="AJ832" s="49"/>
      <c r="AK832" s="49"/>
      <c r="AL832" s="49"/>
      <c r="AM832" s="49"/>
      <c r="AN832" s="49"/>
      <c r="AO832" s="49"/>
      <c r="DL832" s="93"/>
    </row>
    <row r="833" spans="14:116" x14ac:dyDescent="0.25">
      <c r="N833" s="49"/>
      <c r="O833" s="49"/>
      <c r="P833" s="49"/>
      <c r="Q833" s="49"/>
      <c r="R833" s="49"/>
      <c r="S833" s="49"/>
      <c r="T833" s="49"/>
      <c r="U833" s="49"/>
      <c r="V833" s="49"/>
      <c r="W833" s="49"/>
      <c r="X833" s="49"/>
      <c r="Y833" s="49"/>
      <c r="Z833" s="49"/>
      <c r="AA833" s="49"/>
      <c r="AB833" s="49"/>
      <c r="AC833" s="49"/>
      <c r="AD833" s="49"/>
      <c r="AE833" s="49"/>
      <c r="AF833" s="49"/>
      <c r="AG833" s="49"/>
      <c r="AH833" s="49"/>
      <c r="AI833" s="49"/>
      <c r="AJ833" s="49"/>
      <c r="AK833" s="49"/>
      <c r="AL833" s="49"/>
      <c r="AM833" s="49"/>
      <c r="AN833" s="49"/>
      <c r="AO833" s="49"/>
      <c r="DL833" s="93"/>
    </row>
    <row r="834" spans="14:116" x14ac:dyDescent="0.25">
      <c r="N834" s="49"/>
      <c r="O834" s="49"/>
      <c r="P834" s="49"/>
      <c r="Q834" s="49"/>
      <c r="R834" s="49"/>
      <c r="S834" s="49"/>
      <c r="T834" s="49"/>
      <c r="U834" s="49"/>
      <c r="V834" s="49"/>
      <c r="W834" s="49"/>
      <c r="X834" s="49"/>
      <c r="Y834" s="49"/>
      <c r="Z834" s="49"/>
      <c r="AA834" s="49"/>
      <c r="AB834" s="49"/>
      <c r="AC834" s="49"/>
      <c r="AD834" s="49"/>
      <c r="AE834" s="49"/>
      <c r="AF834" s="49"/>
      <c r="AG834" s="49"/>
      <c r="AH834" s="49"/>
      <c r="AI834" s="49"/>
      <c r="AJ834" s="49"/>
      <c r="AK834" s="49"/>
      <c r="AL834" s="49"/>
      <c r="AM834" s="49"/>
      <c r="AN834" s="49"/>
      <c r="AO834" s="49"/>
      <c r="DL834" s="93"/>
    </row>
    <row r="835" spans="14:116" x14ac:dyDescent="0.25">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c r="AN835" s="49"/>
      <c r="AO835" s="49"/>
      <c r="DL835" s="93"/>
    </row>
    <row r="836" spans="14:116" x14ac:dyDescent="0.25">
      <c r="N836" s="49"/>
      <c r="O836" s="49"/>
      <c r="P836" s="49"/>
      <c r="Q836" s="49"/>
      <c r="R836" s="49"/>
      <c r="S836" s="49"/>
      <c r="T836" s="49"/>
      <c r="U836" s="49"/>
      <c r="V836" s="49"/>
      <c r="W836" s="49"/>
      <c r="X836" s="49"/>
      <c r="Y836" s="49"/>
      <c r="Z836" s="49"/>
      <c r="AA836" s="49"/>
      <c r="AB836" s="49"/>
      <c r="AC836" s="49"/>
      <c r="AD836" s="49"/>
      <c r="AE836" s="49"/>
      <c r="AF836" s="49"/>
      <c r="AG836" s="49"/>
      <c r="AH836" s="49"/>
      <c r="AI836" s="49"/>
      <c r="AJ836" s="49"/>
      <c r="AK836" s="49"/>
      <c r="AL836" s="49"/>
      <c r="AM836" s="49"/>
      <c r="AN836" s="49"/>
      <c r="AO836" s="49"/>
      <c r="DL836" s="93"/>
    </row>
    <row r="837" spans="14:116" x14ac:dyDescent="0.25">
      <c r="N837" s="49"/>
      <c r="O837" s="49"/>
      <c r="P837" s="49"/>
      <c r="Q837" s="49"/>
      <c r="R837" s="49"/>
      <c r="S837" s="49"/>
      <c r="T837" s="49"/>
      <c r="U837" s="49"/>
      <c r="V837" s="49"/>
      <c r="W837" s="49"/>
      <c r="X837" s="49"/>
      <c r="Y837" s="49"/>
      <c r="Z837" s="49"/>
      <c r="AA837" s="49"/>
      <c r="AB837" s="49"/>
      <c r="AC837" s="49"/>
      <c r="AD837" s="49"/>
      <c r="AE837" s="49"/>
      <c r="AF837" s="49"/>
      <c r="AG837" s="49"/>
      <c r="AH837" s="49"/>
      <c r="AI837" s="49"/>
      <c r="AJ837" s="49"/>
      <c r="AK837" s="49"/>
      <c r="AL837" s="49"/>
      <c r="AM837" s="49"/>
      <c r="AN837" s="49"/>
      <c r="AO837" s="49"/>
      <c r="DL837" s="93"/>
    </row>
    <row r="838" spans="14:116" x14ac:dyDescent="0.25">
      <c r="N838" s="49"/>
      <c r="O838" s="49"/>
      <c r="P838" s="49"/>
      <c r="Q838" s="49"/>
      <c r="R838" s="49"/>
      <c r="S838" s="49"/>
      <c r="T838" s="49"/>
      <c r="U838" s="49"/>
      <c r="V838" s="49"/>
      <c r="W838" s="49"/>
      <c r="X838" s="49"/>
      <c r="Y838" s="49"/>
      <c r="Z838" s="49"/>
      <c r="AA838" s="49"/>
      <c r="AB838" s="49"/>
      <c r="AC838" s="49"/>
      <c r="AD838" s="49"/>
      <c r="AE838" s="49"/>
      <c r="AF838" s="49"/>
      <c r="AG838" s="49"/>
      <c r="AH838" s="49"/>
      <c r="AI838" s="49"/>
      <c r="AJ838" s="49"/>
      <c r="AK838" s="49"/>
      <c r="AL838" s="49"/>
      <c r="AM838" s="49"/>
      <c r="AN838" s="49"/>
      <c r="AO838" s="49"/>
      <c r="DL838" s="93"/>
    </row>
    <row r="839" spans="14:116" x14ac:dyDescent="0.25">
      <c r="N839" s="49"/>
      <c r="O839" s="49"/>
      <c r="P839" s="49"/>
      <c r="Q839" s="49"/>
      <c r="R839" s="49"/>
      <c r="S839" s="49"/>
      <c r="T839" s="49"/>
      <c r="U839" s="49"/>
      <c r="V839" s="49"/>
      <c r="W839" s="49"/>
      <c r="X839" s="49"/>
      <c r="Y839" s="49"/>
      <c r="Z839" s="49"/>
      <c r="AA839" s="49"/>
      <c r="AB839" s="49"/>
      <c r="AC839" s="49"/>
      <c r="AD839" s="49"/>
      <c r="AE839" s="49"/>
      <c r="AF839" s="49"/>
      <c r="AG839" s="49"/>
      <c r="AH839" s="49"/>
      <c r="AI839" s="49"/>
      <c r="AJ839" s="49"/>
      <c r="AK839" s="49"/>
      <c r="AL839" s="49"/>
      <c r="AM839" s="49"/>
      <c r="AN839" s="49"/>
      <c r="AO839" s="49"/>
      <c r="DL839" s="93"/>
    </row>
    <row r="840" spans="14:116" x14ac:dyDescent="0.25">
      <c r="N840" s="49"/>
      <c r="O840" s="49"/>
      <c r="P840" s="49"/>
      <c r="Q840" s="49"/>
      <c r="R840" s="49"/>
      <c r="S840" s="49"/>
      <c r="T840" s="49"/>
      <c r="U840" s="49"/>
      <c r="V840" s="49"/>
      <c r="W840" s="49"/>
      <c r="X840" s="49"/>
      <c r="Y840" s="49"/>
      <c r="Z840" s="49"/>
      <c r="AA840" s="49"/>
      <c r="AB840" s="49"/>
      <c r="AC840" s="49"/>
      <c r="AD840" s="49"/>
      <c r="AE840" s="49"/>
      <c r="AF840" s="49"/>
      <c r="AG840" s="49"/>
      <c r="AH840" s="49"/>
      <c r="AI840" s="49"/>
      <c r="AJ840" s="49"/>
      <c r="AK840" s="49"/>
      <c r="AL840" s="49"/>
      <c r="AM840" s="49"/>
      <c r="AN840" s="49"/>
      <c r="AO840" s="49"/>
      <c r="DL840" s="93"/>
    </row>
    <row r="841" spans="14:116" x14ac:dyDescent="0.25">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c r="AN841" s="49"/>
      <c r="AO841" s="49"/>
      <c r="DL841" s="93"/>
    </row>
    <row r="842" spans="14:116" x14ac:dyDescent="0.25">
      <c r="N842" s="49"/>
      <c r="O842" s="49"/>
      <c r="P842" s="49"/>
      <c r="Q842" s="49"/>
      <c r="R842" s="49"/>
      <c r="S842" s="49"/>
      <c r="T842" s="49"/>
      <c r="U842" s="49"/>
      <c r="V842" s="49"/>
      <c r="W842" s="49"/>
      <c r="X842" s="49"/>
      <c r="Y842" s="49"/>
      <c r="Z842" s="49"/>
      <c r="AA842" s="49"/>
      <c r="AB842" s="49"/>
      <c r="AC842" s="49"/>
      <c r="AD842" s="49"/>
      <c r="AE842" s="49"/>
      <c r="AF842" s="49"/>
      <c r="AG842" s="49"/>
      <c r="AH842" s="49"/>
      <c r="AI842" s="49"/>
      <c r="AJ842" s="49"/>
      <c r="AK842" s="49"/>
      <c r="AL842" s="49"/>
      <c r="AM842" s="49"/>
      <c r="AN842" s="49"/>
      <c r="AO842" s="49"/>
      <c r="DL842" s="93"/>
    </row>
    <row r="843" spans="14:116" x14ac:dyDescent="0.25">
      <c r="N843" s="49"/>
      <c r="O843" s="49"/>
      <c r="P843" s="49"/>
      <c r="Q843" s="49"/>
      <c r="R843" s="49"/>
      <c r="S843" s="49"/>
      <c r="T843" s="49"/>
      <c r="U843" s="49"/>
      <c r="V843" s="49"/>
      <c r="W843" s="49"/>
      <c r="X843" s="49"/>
      <c r="Y843" s="49"/>
      <c r="Z843" s="49"/>
      <c r="AA843" s="49"/>
      <c r="AB843" s="49"/>
      <c r="AC843" s="49"/>
      <c r="AD843" s="49"/>
      <c r="AE843" s="49"/>
      <c r="AF843" s="49"/>
      <c r="AG843" s="49"/>
      <c r="AH843" s="49"/>
      <c r="AI843" s="49"/>
      <c r="AJ843" s="49"/>
      <c r="AK843" s="49"/>
      <c r="AL843" s="49"/>
      <c r="AM843" s="49"/>
      <c r="AN843" s="49"/>
      <c r="AO843" s="49"/>
      <c r="DL843" s="93"/>
    </row>
    <row r="844" spans="14:116" x14ac:dyDescent="0.25">
      <c r="N844" s="49"/>
      <c r="O844" s="49"/>
      <c r="P844" s="49"/>
      <c r="Q844" s="49"/>
      <c r="R844" s="49"/>
      <c r="S844" s="49"/>
      <c r="T844" s="49"/>
      <c r="U844" s="49"/>
      <c r="V844" s="49"/>
      <c r="W844" s="49"/>
      <c r="X844" s="49"/>
      <c r="Y844" s="49"/>
      <c r="Z844" s="49"/>
      <c r="AA844" s="49"/>
      <c r="AB844" s="49"/>
      <c r="AC844" s="49"/>
      <c r="AD844" s="49"/>
      <c r="AE844" s="49"/>
      <c r="AF844" s="49"/>
      <c r="AG844" s="49"/>
      <c r="AH844" s="49"/>
      <c r="AI844" s="49"/>
      <c r="AJ844" s="49"/>
      <c r="AK844" s="49"/>
      <c r="AL844" s="49"/>
      <c r="AM844" s="49"/>
      <c r="AN844" s="49"/>
      <c r="AO844" s="49"/>
      <c r="DL844" s="93"/>
    </row>
    <row r="845" spans="14:116" x14ac:dyDescent="0.25">
      <c r="N845" s="49"/>
      <c r="O845" s="49"/>
      <c r="P845" s="49"/>
      <c r="Q845" s="49"/>
      <c r="R845" s="49"/>
      <c r="S845" s="49"/>
      <c r="T845" s="49"/>
      <c r="U845" s="49"/>
      <c r="V845" s="49"/>
      <c r="W845" s="49"/>
      <c r="X845" s="49"/>
      <c r="Y845" s="49"/>
      <c r="Z845" s="49"/>
      <c r="AA845" s="49"/>
      <c r="AB845" s="49"/>
      <c r="AC845" s="49"/>
      <c r="AD845" s="49"/>
      <c r="AE845" s="49"/>
      <c r="AF845" s="49"/>
      <c r="AG845" s="49"/>
      <c r="AH845" s="49"/>
      <c r="AI845" s="49"/>
      <c r="AJ845" s="49"/>
      <c r="AK845" s="49"/>
      <c r="AL845" s="49"/>
      <c r="AM845" s="49"/>
      <c r="AN845" s="49"/>
      <c r="AO845" s="49"/>
      <c r="DL845" s="93"/>
    </row>
    <row r="846" spans="14:116" x14ac:dyDescent="0.25">
      <c r="N846" s="49"/>
      <c r="O846" s="49"/>
      <c r="P846" s="49"/>
      <c r="Q846" s="49"/>
      <c r="R846" s="49"/>
      <c r="S846" s="49"/>
      <c r="T846" s="49"/>
      <c r="U846" s="49"/>
      <c r="V846" s="49"/>
      <c r="W846" s="49"/>
      <c r="X846" s="49"/>
      <c r="Y846" s="49"/>
      <c r="Z846" s="49"/>
      <c r="AA846" s="49"/>
      <c r="AB846" s="49"/>
      <c r="AC846" s="49"/>
      <c r="AD846" s="49"/>
      <c r="AE846" s="49"/>
      <c r="AF846" s="49"/>
      <c r="AG846" s="49"/>
      <c r="AH846" s="49"/>
      <c r="AI846" s="49"/>
      <c r="AJ846" s="49"/>
      <c r="AK846" s="49"/>
      <c r="AL846" s="49"/>
      <c r="AM846" s="49"/>
      <c r="AN846" s="49"/>
      <c r="AO846" s="49"/>
      <c r="DL846" s="93"/>
    </row>
    <row r="847" spans="14:116" x14ac:dyDescent="0.25">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c r="AN847" s="49"/>
      <c r="AO847" s="49"/>
      <c r="DL847" s="93"/>
    </row>
    <row r="848" spans="14:116" x14ac:dyDescent="0.25">
      <c r="N848" s="49"/>
      <c r="O848" s="49"/>
      <c r="P848" s="49"/>
      <c r="Q848" s="49"/>
      <c r="R848" s="49"/>
      <c r="S848" s="49"/>
      <c r="T848" s="49"/>
      <c r="U848" s="49"/>
      <c r="V848" s="49"/>
      <c r="W848" s="49"/>
      <c r="X848" s="49"/>
      <c r="Y848" s="49"/>
      <c r="Z848" s="49"/>
      <c r="AA848" s="49"/>
      <c r="AB848" s="49"/>
      <c r="AC848" s="49"/>
      <c r="AD848" s="49"/>
      <c r="AE848" s="49"/>
      <c r="AF848" s="49"/>
      <c r="AG848" s="49"/>
      <c r="AH848" s="49"/>
      <c r="AI848" s="49"/>
      <c r="AJ848" s="49"/>
      <c r="AK848" s="49"/>
      <c r="AL848" s="49"/>
      <c r="AM848" s="49"/>
      <c r="AN848" s="49"/>
      <c r="AO848" s="49"/>
      <c r="DL848" s="93"/>
    </row>
    <row r="849" spans="14:116" x14ac:dyDescent="0.25">
      <c r="N849" s="49"/>
      <c r="O849" s="49"/>
      <c r="P849" s="49"/>
      <c r="Q849" s="49"/>
      <c r="R849" s="49"/>
      <c r="S849" s="49"/>
      <c r="T849" s="49"/>
      <c r="U849" s="49"/>
      <c r="V849" s="49"/>
      <c r="W849" s="49"/>
      <c r="X849" s="49"/>
      <c r="Y849" s="49"/>
      <c r="Z849" s="49"/>
      <c r="AA849" s="49"/>
      <c r="AB849" s="49"/>
      <c r="AC849" s="49"/>
      <c r="AD849" s="49"/>
      <c r="AE849" s="49"/>
      <c r="AF849" s="49"/>
      <c r="AG849" s="49"/>
      <c r="AH849" s="49"/>
      <c r="AI849" s="49"/>
      <c r="AJ849" s="49"/>
      <c r="AK849" s="49"/>
      <c r="AL849" s="49"/>
      <c r="AM849" s="49"/>
      <c r="AN849" s="49"/>
      <c r="AO849" s="49"/>
      <c r="DL849" s="93"/>
    </row>
    <row r="850" spans="14:116" x14ac:dyDescent="0.25">
      <c r="N850" s="49"/>
      <c r="O850" s="49"/>
      <c r="P850" s="49"/>
      <c r="Q850" s="49"/>
      <c r="R850" s="49"/>
      <c r="S850" s="49"/>
      <c r="T850" s="49"/>
      <c r="U850" s="49"/>
      <c r="V850" s="49"/>
      <c r="W850" s="49"/>
      <c r="X850" s="49"/>
      <c r="Y850" s="49"/>
      <c r="Z850" s="49"/>
      <c r="AA850" s="49"/>
      <c r="AB850" s="49"/>
      <c r="AC850" s="49"/>
      <c r="AD850" s="49"/>
      <c r="AE850" s="49"/>
      <c r="AF850" s="49"/>
      <c r="AG850" s="49"/>
      <c r="AH850" s="49"/>
      <c r="AI850" s="49"/>
      <c r="AJ850" s="49"/>
      <c r="AK850" s="49"/>
      <c r="AL850" s="49"/>
      <c r="AM850" s="49"/>
      <c r="AN850" s="49"/>
      <c r="AO850" s="49"/>
      <c r="DL850" s="93"/>
    </row>
    <row r="851" spans="14:116" x14ac:dyDescent="0.25">
      <c r="N851" s="49"/>
      <c r="O851" s="49"/>
      <c r="P851" s="49"/>
      <c r="Q851" s="49"/>
      <c r="R851" s="49"/>
      <c r="S851" s="49"/>
      <c r="T851" s="49"/>
      <c r="U851" s="49"/>
      <c r="V851" s="49"/>
      <c r="W851" s="49"/>
      <c r="X851" s="49"/>
      <c r="Y851" s="49"/>
      <c r="Z851" s="49"/>
      <c r="AA851" s="49"/>
      <c r="AB851" s="49"/>
      <c r="AC851" s="49"/>
      <c r="AD851" s="49"/>
      <c r="AE851" s="49"/>
      <c r="AF851" s="49"/>
      <c r="AG851" s="49"/>
      <c r="AH851" s="49"/>
      <c r="AI851" s="49"/>
      <c r="AJ851" s="49"/>
      <c r="AK851" s="49"/>
      <c r="AL851" s="49"/>
      <c r="AM851" s="49"/>
      <c r="AN851" s="49"/>
      <c r="AO851" s="49"/>
      <c r="DL851" s="93"/>
    </row>
    <row r="852" spans="14:116" x14ac:dyDescent="0.25">
      <c r="N852" s="49"/>
      <c r="O852" s="49"/>
      <c r="P852" s="49"/>
      <c r="Q852" s="49"/>
      <c r="R852" s="49"/>
      <c r="S852" s="49"/>
      <c r="T852" s="49"/>
      <c r="U852" s="49"/>
      <c r="V852" s="49"/>
      <c r="W852" s="49"/>
      <c r="X852" s="49"/>
      <c r="Y852" s="49"/>
      <c r="Z852" s="49"/>
      <c r="AA852" s="49"/>
      <c r="AB852" s="49"/>
      <c r="AC852" s="49"/>
      <c r="AD852" s="49"/>
      <c r="AE852" s="49"/>
      <c r="AF852" s="49"/>
      <c r="AG852" s="49"/>
      <c r="AH852" s="49"/>
      <c r="AI852" s="49"/>
      <c r="AJ852" s="49"/>
      <c r="AK852" s="49"/>
      <c r="AL852" s="49"/>
      <c r="AM852" s="49"/>
      <c r="AN852" s="49"/>
      <c r="AO852" s="49"/>
      <c r="DL852" s="93"/>
    </row>
    <row r="853" spans="14:116" x14ac:dyDescent="0.25">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c r="AN853" s="49"/>
      <c r="AO853" s="49"/>
      <c r="DL853" s="93"/>
    </row>
    <row r="854" spans="14:116" x14ac:dyDescent="0.25">
      <c r="N854" s="49"/>
      <c r="O854" s="49"/>
      <c r="P854" s="49"/>
      <c r="Q854" s="49"/>
      <c r="R854" s="49"/>
      <c r="S854" s="49"/>
      <c r="T854" s="49"/>
      <c r="U854" s="49"/>
      <c r="V854" s="49"/>
      <c r="W854" s="49"/>
      <c r="X854" s="49"/>
      <c r="Y854" s="49"/>
      <c r="Z854" s="49"/>
      <c r="AA854" s="49"/>
      <c r="AB854" s="49"/>
      <c r="AC854" s="49"/>
      <c r="AD854" s="49"/>
      <c r="AE854" s="49"/>
      <c r="AF854" s="49"/>
      <c r="AG854" s="49"/>
      <c r="AH854" s="49"/>
      <c r="AI854" s="49"/>
      <c r="AJ854" s="49"/>
      <c r="AK854" s="49"/>
      <c r="AL854" s="49"/>
      <c r="AM854" s="49"/>
      <c r="AN854" s="49"/>
      <c r="AO854" s="49"/>
      <c r="DL854" s="93"/>
    </row>
    <row r="855" spans="14:116" x14ac:dyDescent="0.25">
      <c r="N855" s="49"/>
      <c r="O855" s="49"/>
      <c r="P855" s="49"/>
      <c r="Q855" s="49"/>
      <c r="R855" s="49"/>
      <c r="S855" s="49"/>
      <c r="T855" s="49"/>
      <c r="U855" s="49"/>
      <c r="V855" s="49"/>
      <c r="W855" s="49"/>
      <c r="X855" s="49"/>
      <c r="Y855" s="49"/>
      <c r="Z855" s="49"/>
      <c r="AA855" s="49"/>
      <c r="AB855" s="49"/>
      <c r="AC855" s="49"/>
      <c r="AD855" s="49"/>
      <c r="AE855" s="49"/>
      <c r="AF855" s="49"/>
      <c r="AG855" s="49"/>
      <c r="AH855" s="49"/>
      <c r="AI855" s="49"/>
      <c r="AJ855" s="49"/>
      <c r="AK855" s="49"/>
      <c r="AL855" s="49"/>
      <c r="AM855" s="49"/>
      <c r="AN855" s="49"/>
      <c r="AO855" s="49"/>
      <c r="DL855" s="93"/>
    </row>
    <row r="856" spans="14:116" x14ac:dyDescent="0.25">
      <c r="N856" s="49"/>
      <c r="O856" s="49"/>
      <c r="P856" s="49"/>
      <c r="Q856" s="49"/>
      <c r="R856" s="49"/>
      <c r="S856" s="49"/>
      <c r="T856" s="49"/>
      <c r="U856" s="49"/>
      <c r="V856" s="49"/>
      <c r="W856" s="49"/>
      <c r="X856" s="49"/>
      <c r="Y856" s="49"/>
      <c r="Z856" s="49"/>
      <c r="AA856" s="49"/>
      <c r="AB856" s="49"/>
      <c r="AC856" s="49"/>
      <c r="AD856" s="49"/>
      <c r="AE856" s="49"/>
      <c r="AF856" s="49"/>
      <c r="AG856" s="49"/>
      <c r="AH856" s="49"/>
      <c r="AI856" s="49"/>
      <c r="AJ856" s="49"/>
      <c r="AK856" s="49"/>
      <c r="AL856" s="49"/>
      <c r="AM856" s="49"/>
      <c r="AN856" s="49"/>
      <c r="AO856" s="49"/>
      <c r="DL856" s="93"/>
    </row>
    <row r="857" spans="14:116" x14ac:dyDescent="0.25">
      <c r="N857" s="49"/>
      <c r="O857" s="49"/>
      <c r="P857" s="49"/>
      <c r="Q857" s="49"/>
      <c r="R857" s="49"/>
      <c r="S857" s="49"/>
      <c r="T857" s="49"/>
      <c r="U857" s="49"/>
      <c r="V857" s="49"/>
      <c r="W857" s="49"/>
      <c r="X857" s="49"/>
      <c r="Y857" s="49"/>
      <c r="Z857" s="49"/>
      <c r="AA857" s="49"/>
      <c r="AB857" s="49"/>
      <c r="AC857" s="49"/>
      <c r="AD857" s="49"/>
      <c r="AE857" s="49"/>
      <c r="AF857" s="49"/>
      <c r="AG857" s="49"/>
      <c r="AH857" s="49"/>
      <c r="AI857" s="49"/>
      <c r="AJ857" s="49"/>
      <c r="AK857" s="49"/>
      <c r="AL857" s="49"/>
      <c r="AM857" s="49"/>
      <c r="AN857" s="49"/>
      <c r="AO857" s="49"/>
      <c r="DL857" s="93"/>
    </row>
    <row r="858" spans="14:116" x14ac:dyDescent="0.25">
      <c r="N858" s="49"/>
      <c r="O858" s="49"/>
      <c r="P858" s="49"/>
      <c r="Q858" s="49"/>
      <c r="R858" s="49"/>
      <c r="S858" s="49"/>
      <c r="T858" s="49"/>
      <c r="U858" s="49"/>
      <c r="V858" s="49"/>
      <c r="W858" s="49"/>
      <c r="X858" s="49"/>
      <c r="Y858" s="49"/>
      <c r="Z858" s="49"/>
      <c r="AA858" s="49"/>
      <c r="AB858" s="49"/>
      <c r="AC858" s="49"/>
      <c r="AD858" s="49"/>
      <c r="AE858" s="49"/>
      <c r="AF858" s="49"/>
      <c r="AG858" s="49"/>
      <c r="AH858" s="49"/>
      <c r="AI858" s="49"/>
      <c r="AJ858" s="49"/>
      <c r="AK858" s="49"/>
      <c r="AL858" s="49"/>
      <c r="AM858" s="49"/>
      <c r="AN858" s="49"/>
      <c r="AO858" s="49"/>
      <c r="DL858" s="93"/>
    </row>
    <row r="859" spans="14:116" x14ac:dyDescent="0.25">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c r="AN859" s="49"/>
      <c r="AO859" s="49"/>
      <c r="DL859" s="93"/>
    </row>
    <row r="860" spans="14:116" x14ac:dyDescent="0.25">
      <c r="N860" s="49"/>
      <c r="O860" s="49"/>
      <c r="P860" s="49"/>
      <c r="Q860" s="49"/>
      <c r="R860" s="49"/>
      <c r="S860" s="49"/>
      <c r="T860" s="49"/>
      <c r="U860" s="49"/>
      <c r="V860" s="49"/>
      <c r="W860" s="49"/>
      <c r="X860" s="49"/>
      <c r="Y860" s="49"/>
      <c r="Z860" s="49"/>
      <c r="AA860" s="49"/>
      <c r="AB860" s="49"/>
      <c r="AC860" s="49"/>
      <c r="AD860" s="49"/>
      <c r="AE860" s="49"/>
      <c r="AF860" s="49"/>
      <c r="AG860" s="49"/>
      <c r="AH860" s="49"/>
      <c r="AI860" s="49"/>
      <c r="AJ860" s="49"/>
      <c r="AK860" s="49"/>
      <c r="AL860" s="49"/>
      <c r="AM860" s="49"/>
      <c r="AN860" s="49"/>
      <c r="AO860" s="49"/>
      <c r="DL860" s="93"/>
    </row>
    <row r="861" spans="14:116" x14ac:dyDescent="0.25">
      <c r="N861" s="49"/>
      <c r="O861" s="49"/>
      <c r="P861" s="49"/>
      <c r="Q861" s="49"/>
      <c r="R861" s="49"/>
      <c r="S861" s="49"/>
      <c r="T861" s="49"/>
      <c r="U861" s="49"/>
      <c r="V861" s="49"/>
      <c r="W861" s="49"/>
      <c r="X861" s="49"/>
      <c r="Y861" s="49"/>
      <c r="Z861" s="49"/>
      <c r="AA861" s="49"/>
      <c r="AB861" s="49"/>
      <c r="AC861" s="49"/>
      <c r="AD861" s="49"/>
      <c r="AE861" s="49"/>
      <c r="AF861" s="49"/>
      <c r="AG861" s="49"/>
      <c r="AH861" s="49"/>
      <c r="AI861" s="49"/>
      <c r="AJ861" s="49"/>
      <c r="AK861" s="49"/>
      <c r="AL861" s="49"/>
      <c r="AM861" s="49"/>
      <c r="AN861" s="49"/>
      <c r="AO861" s="49"/>
      <c r="DL861" s="93"/>
    </row>
    <row r="862" spans="14:116" x14ac:dyDescent="0.25">
      <c r="N862" s="49"/>
      <c r="O862" s="49"/>
      <c r="P862" s="49"/>
      <c r="Q862" s="49"/>
      <c r="R862" s="49"/>
      <c r="S862" s="49"/>
      <c r="T862" s="49"/>
      <c r="U862" s="49"/>
      <c r="V862" s="49"/>
      <c r="W862" s="49"/>
      <c r="X862" s="49"/>
      <c r="Y862" s="49"/>
      <c r="Z862" s="49"/>
      <c r="AA862" s="49"/>
      <c r="AB862" s="49"/>
      <c r="AC862" s="49"/>
      <c r="AD862" s="49"/>
      <c r="AE862" s="49"/>
      <c r="AF862" s="49"/>
      <c r="AG862" s="49"/>
      <c r="AH862" s="49"/>
      <c r="AI862" s="49"/>
      <c r="AJ862" s="49"/>
      <c r="AK862" s="49"/>
      <c r="AL862" s="49"/>
      <c r="AM862" s="49"/>
      <c r="AN862" s="49"/>
      <c r="AO862" s="49"/>
      <c r="DL862" s="93"/>
    </row>
    <row r="863" spans="14:116" x14ac:dyDescent="0.25">
      <c r="N863" s="49"/>
      <c r="O863" s="49"/>
      <c r="P863" s="49"/>
      <c r="Q863" s="49"/>
      <c r="R863" s="49"/>
      <c r="S863" s="49"/>
      <c r="T863" s="49"/>
      <c r="U863" s="49"/>
      <c r="V863" s="49"/>
      <c r="W863" s="49"/>
      <c r="X863" s="49"/>
      <c r="Y863" s="49"/>
      <c r="Z863" s="49"/>
      <c r="AA863" s="49"/>
      <c r="AB863" s="49"/>
      <c r="AC863" s="49"/>
      <c r="AD863" s="49"/>
      <c r="AE863" s="49"/>
      <c r="AF863" s="49"/>
      <c r="AG863" s="49"/>
      <c r="AH863" s="49"/>
      <c r="AI863" s="49"/>
      <c r="AJ863" s="49"/>
      <c r="AK863" s="49"/>
      <c r="AL863" s="49"/>
      <c r="AM863" s="49"/>
      <c r="AN863" s="49"/>
      <c r="AO863" s="49"/>
      <c r="DL863" s="93"/>
    </row>
    <row r="864" spans="14:116" x14ac:dyDescent="0.25">
      <c r="N864" s="49"/>
      <c r="O864" s="49"/>
      <c r="P864" s="49"/>
      <c r="Q864" s="49"/>
      <c r="R864" s="49"/>
      <c r="S864" s="49"/>
      <c r="T864" s="49"/>
      <c r="U864" s="49"/>
      <c r="V864" s="49"/>
      <c r="W864" s="49"/>
      <c r="X864" s="49"/>
      <c r="Y864" s="49"/>
      <c r="Z864" s="49"/>
      <c r="AA864" s="49"/>
      <c r="AB864" s="49"/>
      <c r="AC864" s="49"/>
      <c r="AD864" s="49"/>
      <c r="AE864" s="49"/>
      <c r="AF864" s="49"/>
      <c r="AG864" s="49"/>
      <c r="AH864" s="49"/>
      <c r="AI864" s="49"/>
      <c r="AJ864" s="49"/>
      <c r="AK864" s="49"/>
      <c r="AL864" s="49"/>
      <c r="AM864" s="49"/>
      <c r="AN864" s="49"/>
      <c r="AO864" s="49"/>
      <c r="DL864" s="93"/>
    </row>
    <row r="865" spans="14:116" x14ac:dyDescent="0.25">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c r="AN865" s="49"/>
      <c r="AO865" s="49"/>
      <c r="DL865" s="93"/>
    </row>
    <row r="866" spans="14:116" x14ac:dyDescent="0.25">
      <c r="N866" s="49"/>
      <c r="O866" s="49"/>
      <c r="P866" s="49"/>
      <c r="Q866" s="49"/>
      <c r="R866" s="49"/>
      <c r="S866" s="49"/>
      <c r="T866" s="49"/>
      <c r="U866" s="49"/>
      <c r="V866" s="49"/>
      <c r="W866" s="49"/>
      <c r="X866" s="49"/>
      <c r="Y866" s="49"/>
      <c r="Z866" s="49"/>
      <c r="AA866" s="49"/>
      <c r="AB866" s="49"/>
      <c r="AC866" s="49"/>
      <c r="AD866" s="49"/>
      <c r="AE866" s="49"/>
      <c r="AF866" s="49"/>
      <c r="AG866" s="49"/>
      <c r="AH866" s="49"/>
      <c r="AI866" s="49"/>
      <c r="AJ866" s="49"/>
      <c r="AK866" s="49"/>
      <c r="AL866" s="49"/>
      <c r="AM866" s="49"/>
      <c r="AN866" s="49"/>
      <c r="AO866" s="49"/>
      <c r="DL866" s="93"/>
    </row>
    <row r="867" spans="14:116" x14ac:dyDescent="0.25">
      <c r="N867" s="49"/>
      <c r="O867" s="49"/>
      <c r="P867" s="49"/>
      <c r="Q867" s="49"/>
      <c r="R867" s="49"/>
      <c r="S867" s="49"/>
      <c r="T867" s="49"/>
      <c r="U867" s="49"/>
      <c r="V867" s="49"/>
      <c r="W867" s="49"/>
      <c r="X867" s="49"/>
      <c r="Y867" s="49"/>
      <c r="Z867" s="49"/>
      <c r="AA867" s="49"/>
      <c r="AB867" s="49"/>
      <c r="AC867" s="49"/>
      <c r="AD867" s="49"/>
      <c r="AE867" s="49"/>
      <c r="AF867" s="49"/>
      <c r="AG867" s="49"/>
      <c r="AH867" s="49"/>
      <c r="AI867" s="49"/>
      <c r="AJ867" s="49"/>
      <c r="AK867" s="49"/>
      <c r="AL867" s="49"/>
      <c r="AM867" s="49"/>
      <c r="AN867" s="49"/>
      <c r="AO867" s="49"/>
      <c r="DL867" s="93"/>
    </row>
    <row r="868" spans="14:116" x14ac:dyDescent="0.25">
      <c r="N868" s="49"/>
      <c r="O868" s="49"/>
      <c r="P868" s="49"/>
      <c r="Q868" s="49"/>
      <c r="R868" s="49"/>
      <c r="S868" s="49"/>
      <c r="T868" s="49"/>
      <c r="U868" s="49"/>
      <c r="V868" s="49"/>
      <c r="W868" s="49"/>
      <c r="X868" s="49"/>
      <c r="Y868" s="49"/>
      <c r="Z868" s="49"/>
      <c r="AA868" s="49"/>
      <c r="AB868" s="49"/>
      <c r="AC868" s="49"/>
      <c r="AD868" s="49"/>
      <c r="AE868" s="49"/>
      <c r="AF868" s="49"/>
      <c r="AG868" s="49"/>
      <c r="AH868" s="49"/>
      <c r="AI868" s="49"/>
      <c r="AJ868" s="49"/>
      <c r="AK868" s="49"/>
      <c r="AL868" s="49"/>
      <c r="AM868" s="49"/>
      <c r="AN868" s="49"/>
      <c r="AO868" s="49"/>
      <c r="DL868" s="93"/>
    </row>
    <row r="869" spans="14:116" x14ac:dyDescent="0.25">
      <c r="N869" s="49"/>
      <c r="O869" s="49"/>
      <c r="P869" s="49"/>
      <c r="Q869" s="49"/>
      <c r="R869" s="49"/>
      <c r="S869" s="49"/>
      <c r="T869" s="49"/>
      <c r="U869" s="49"/>
      <c r="V869" s="49"/>
      <c r="W869" s="49"/>
      <c r="X869" s="49"/>
      <c r="Y869" s="49"/>
      <c r="Z869" s="49"/>
      <c r="AA869" s="49"/>
      <c r="AB869" s="49"/>
      <c r="AC869" s="49"/>
      <c r="AD869" s="49"/>
      <c r="AE869" s="49"/>
      <c r="AF869" s="49"/>
      <c r="AG869" s="49"/>
      <c r="AH869" s="49"/>
      <c r="AI869" s="49"/>
      <c r="AJ869" s="49"/>
      <c r="AK869" s="49"/>
      <c r="AL869" s="49"/>
      <c r="AM869" s="49"/>
      <c r="AN869" s="49"/>
      <c r="AO869" s="49"/>
      <c r="DL869" s="93"/>
    </row>
    <row r="870" spans="14:116" x14ac:dyDescent="0.25">
      <c r="N870" s="49"/>
      <c r="O870" s="49"/>
      <c r="P870" s="49"/>
      <c r="Q870" s="49"/>
      <c r="R870" s="49"/>
      <c r="S870" s="49"/>
      <c r="T870" s="49"/>
      <c r="U870" s="49"/>
      <c r="V870" s="49"/>
      <c r="W870" s="49"/>
      <c r="X870" s="49"/>
      <c r="Y870" s="49"/>
      <c r="Z870" s="49"/>
      <c r="AA870" s="49"/>
      <c r="AB870" s="49"/>
      <c r="AC870" s="49"/>
      <c r="AD870" s="49"/>
      <c r="AE870" s="49"/>
      <c r="AF870" s="49"/>
      <c r="AG870" s="49"/>
      <c r="AH870" s="49"/>
      <c r="AI870" s="49"/>
      <c r="AJ870" s="49"/>
      <c r="AK870" s="49"/>
      <c r="AL870" s="49"/>
      <c r="AM870" s="49"/>
      <c r="AN870" s="49"/>
      <c r="AO870" s="49"/>
      <c r="DL870" s="93"/>
    </row>
    <row r="871" spans="14:116" x14ac:dyDescent="0.25">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c r="AN871" s="49"/>
      <c r="AO871" s="49"/>
      <c r="DL871" s="93"/>
    </row>
    <row r="872" spans="14:116" x14ac:dyDescent="0.25">
      <c r="N872" s="49"/>
      <c r="O872" s="49"/>
      <c r="P872" s="49"/>
      <c r="Q872" s="49"/>
      <c r="R872" s="49"/>
      <c r="S872" s="49"/>
      <c r="T872" s="49"/>
      <c r="U872" s="49"/>
      <c r="V872" s="49"/>
      <c r="W872" s="49"/>
      <c r="X872" s="49"/>
      <c r="Y872" s="49"/>
      <c r="Z872" s="49"/>
      <c r="AA872" s="49"/>
      <c r="AB872" s="49"/>
      <c r="AC872" s="49"/>
      <c r="AD872" s="49"/>
      <c r="AE872" s="49"/>
      <c r="AF872" s="49"/>
      <c r="AG872" s="49"/>
      <c r="AH872" s="49"/>
      <c r="AI872" s="49"/>
      <c r="AJ872" s="49"/>
      <c r="AK872" s="49"/>
      <c r="AL872" s="49"/>
      <c r="AM872" s="49"/>
      <c r="AN872" s="49"/>
      <c r="AO872" s="49"/>
      <c r="DL872" s="93"/>
    </row>
    <row r="873" spans="14:116" x14ac:dyDescent="0.25">
      <c r="N873" s="49"/>
      <c r="O873" s="49"/>
      <c r="P873" s="49"/>
      <c r="Q873" s="49"/>
      <c r="R873" s="49"/>
      <c r="S873" s="49"/>
      <c r="T873" s="49"/>
      <c r="U873" s="49"/>
      <c r="V873" s="49"/>
      <c r="W873" s="49"/>
      <c r="X873" s="49"/>
      <c r="Y873" s="49"/>
      <c r="Z873" s="49"/>
      <c r="AA873" s="49"/>
      <c r="AB873" s="49"/>
      <c r="AC873" s="49"/>
      <c r="AD873" s="49"/>
      <c r="AE873" s="49"/>
      <c r="AF873" s="49"/>
      <c r="AG873" s="49"/>
      <c r="AH873" s="49"/>
      <c r="AI873" s="49"/>
      <c r="AJ873" s="49"/>
      <c r="AK873" s="49"/>
      <c r="AL873" s="49"/>
      <c r="AM873" s="49"/>
      <c r="AN873" s="49"/>
      <c r="AO873" s="49"/>
      <c r="DL873" s="93"/>
    </row>
    <row r="874" spans="14:116" x14ac:dyDescent="0.25">
      <c r="N874" s="49"/>
      <c r="O874" s="49"/>
      <c r="P874" s="49"/>
      <c r="Q874" s="49"/>
      <c r="R874" s="49"/>
      <c r="S874" s="49"/>
      <c r="T874" s="49"/>
      <c r="U874" s="49"/>
      <c r="V874" s="49"/>
      <c r="W874" s="49"/>
      <c r="X874" s="49"/>
      <c r="Y874" s="49"/>
      <c r="Z874" s="49"/>
      <c r="AA874" s="49"/>
      <c r="AB874" s="49"/>
      <c r="AC874" s="49"/>
      <c r="AD874" s="49"/>
      <c r="AE874" s="49"/>
      <c r="AF874" s="49"/>
      <c r="AG874" s="49"/>
      <c r="AH874" s="49"/>
      <c r="AI874" s="49"/>
      <c r="AJ874" s="49"/>
      <c r="AK874" s="49"/>
      <c r="AL874" s="49"/>
      <c r="AM874" s="49"/>
      <c r="AN874" s="49"/>
      <c r="AO874" s="49"/>
      <c r="DL874" s="93"/>
    </row>
    <row r="875" spans="14:116" x14ac:dyDescent="0.25">
      <c r="N875" s="49"/>
      <c r="O875" s="49"/>
      <c r="P875" s="49"/>
      <c r="Q875" s="49"/>
      <c r="R875" s="49"/>
      <c r="S875" s="49"/>
      <c r="T875" s="49"/>
      <c r="U875" s="49"/>
      <c r="V875" s="49"/>
      <c r="W875" s="49"/>
      <c r="X875" s="49"/>
      <c r="Y875" s="49"/>
      <c r="Z875" s="49"/>
      <c r="AA875" s="49"/>
      <c r="AB875" s="49"/>
      <c r="AC875" s="49"/>
      <c r="AD875" s="49"/>
      <c r="AE875" s="49"/>
      <c r="AF875" s="49"/>
      <c r="AG875" s="49"/>
      <c r="AH875" s="49"/>
      <c r="AI875" s="49"/>
      <c r="AJ875" s="49"/>
      <c r="AK875" s="49"/>
      <c r="AL875" s="49"/>
      <c r="AM875" s="49"/>
      <c r="AN875" s="49"/>
      <c r="AO875" s="49"/>
      <c r="DL875" s="93"/>
    </row>
    <row r="876" spans="14:116" x14ac:dyDescent="0.25">
      <c r="N876" s="49"/>
      <c r="O876" s="49"/>
      <c r="P876" s="49"/>
      <c r="Q876" s="49"/>
      <c r="R876" s="49"/>
      <c r="S876" s="49"/>
      <c r="T876" s="49"/>
      <c r="U876" s="49"/>
      <c r="V876" s="49"/>
      <c r="W876" s="49"/>
      <c r="X876" s="49"/>
      <c r="Y876" s="49"/>
      <c r="Z876" s="49"/>
      <c r="AA876" s="49"/>
      <c r="AB876" s="49"/>
      <c r="AC876" s="49"/>
      <c r="AD876" s="49"/>
      <c r="AE876" s="49"/>
      <c r="AF876" s="49"/>
      <c r="AG876" s="49"/>
      <c r="AH876" s="49"/>
      <c r="AI876" s="49"/>
      <c r="AJ876" s="49"/>
      <c r="AK876" s="49"/>
      <c r="AL876" s="49"/>
      <c r="AM876" s="49"/>
      <c r="AN876" s="49"/>
      <c r="AO876" s="49"/>
      <c r="DL876" s="93"/>
    </row>
    <row r="877" spans="14:116" x14ac:dyDescent="0.25">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c r="AN877" s="49"/>
      <c r="AO877" s="49"/>
      <c r="DL877" s="93"/>
    </row>
    <row r="878" spans="14:116" x14ac:dyDescent="0.25">
      <c r="N878" s="49"/>
      <c r="O878" s="49"/>
      <c r="P878" s="49"/>
      <c r="Q878" s="49"/>
      <c r="R878" s="49"/>
      <c r="S878" s="49"/>
      <c r="T878" s="49"/>
      <c r="U878" s="49"/>
      <c r="V878" s="49"/>
      <c r="W878" s="49"/>
      <c r="X878" s="49"/>
      <c r="Y878" s="49"/>
      <c r="Z878" s="49"/>
      <c r="AA878" s="49"/>
      <c r="AB878" s="49"/>
      <c r="AC878" s="49"/>
      <c r="AD878" s="49"/>
      <c r="AE878" s="49"/>
      <c r="AF878" s="49"/>
      <c r="AG878" s="49"/>
      <c r="AH878" s="49"/>
      <c r="AI878" s="49"/>
      <c r="AJ878" s="49"/>
      <c r="AK878" s="49"/>
      <c r="AL878" s="49"/>
      <c r="AM878" s="49"/>
      <c r="AN878" s="49"/>
      <c r="AO878" s="49"/>
      <c r="DL878" s="93"/>
    </row>
    <row r="879" spans="14:116" x14ac:dyDescent="0.25">
      <c r="N879" s="49"/>
      <c r="O879" s="49"/>
      <c r="P879" s="49"/>
      <c r="Q879" s="49"/>
      <c r="R879" s="49"/>
      <c r="S879" s="49"/>
      <c r="T879" s="49"/>
      <c r="U879" s="49"/>
      <c r="V879" s="49"/>
      <c r="W879" s="49"/>
      <c r="X879" s="49"/>
      <c r="Y879" s="49"/>
      <c r="Z879" s="49"/>
      <c r="AA879" s="49"/>
      <c r="AB879" s="49"/>
      <c r="AC879" s="49"/>
      <c r="AD879" s="49"/>
      <c r="AE879" s="49"/>
      <c r="AF879" s="49"/>
      <c r="AG879" s="49"/>
      <c r="AH879" s="49"/>
      <c r="AI879" s="49"/>
      <c r="AJ879" s="49"/>
      <c r="AK879" s="49"/>
      <c r="AL879" s="49"/>
      <c r="AM879" s="49"/>
      <c r="AN879" s="49"/>
      <c r="AO879" s="49"/>
      <c r="DL879" s="93"/>
    </row>
    <row r="880" spans="14:116" x14ac:dyDescent="0.25">
      <c r="N880" s="49"/>
      <c r="O880" s="49"/>
      <c r="P880" s="49"/>
      <c r="Q880" s="49"/>
      <c r="R880" s="49"/>
      <c r="S880" s="49"/>
      <c r="T880" s="49"/>
      <c r="U880" s="49"/>
      <c r="V880" s="49"/>
      <c r="W880" s="49"/>
      <c r="X880" s="49"/>
      <c r="Y880" s="49"/>
      <c r="Z880" s="49"/>
      <c r="AA880" s="49"/>
      <c r="AB880" s="49"/>
      <c r="AC880" s="49"/>
      <c r="AD880" s="49"/>
      <c r="AE880" s="49"/>
      <c r="AF880" s="49"/>
      <c r="AG880" s="49"/>
      <c r="AH880" s="49"/>
      <c r="AI880" s="49"/>
      <c r="AJ880" s="49"/>
      <c r="AK880" s="49"/>
      <c r="AL880" s="49"/>
      <c r="AM880" s="49"/>
      <c r="AN880" s="49"/>
      <c r="AO880" s="49"/>
      <c r="DL880" s="93"/>
    </row>
    <row r="881" spans="14:116" x14ac:dyDescent="0.25">
      <c r="N881" s="49"/>
      <c r="O881" s="49"/>
      <c r="P881" s="49"/>
      <c r="Q881" s="49"/>
      <c r="R881" s="49"/>
      <c r="S881" s="49"/>
      <c r="T881" s="49"/>
      <c r="U881" s="49"/>
      <c r="V881" s="49"/>
      <c r="W881" s="49"/>
      <c r="X881" s="49"/>
      <c r="Y881" s="49"/>
      <c r="Z881" s="49"/>
      <c r="AA881" s="49"/>
      <c r="AB881" s="49"/>
      <c r="AC881" s="49"/>
      <c r="AD881" s="49"/>
      <c r="AE881" s="49"/>
      <c r="AF881" s="49"/>
      <c r="AG881" s="49"/>
      <c r="AH881" s="49"/>
      <c r="AI881" s="49"/>
      <c r="AJ881" s="49"/>
      <c r="AK881" s="49"/>
      <c r="AL881" s="49"/>
      <c r="AM881" s="49"/>
      <c r="AN881" s="49"/>
      <c r="AO881" s="49"/>
      <c r="DL881" s="93"/>
    </row>
    <row r="882" spans="14:116" x14ac:dyDescent="0.25">
      <c r="N882" s="49"/>
      <c r="O882" s="49"/>
      <c r="P882" s="49"/>
      <c r="Q882" s="49"/>
      <c r="R882" s="49"/>
      <c r="S882" s="49"/>
      <c r="T882" s="49"/>
      <c r="U882" s="49"/>
      <c r="V882" s="49"/>
      <c r="W882" s="49"/>
      <c r="X882" s="49"/>
      <c r="Y882" s="49"/>
      <c r="Z882" s="49"/>
      <c r="AA882" s="49"/>
      <c r="AB882" s="49"/>
      <c r="AC882" s="49"/>
      <c r="AD882" s="49"/>
      <c r="AE882" s="49"/>
      <c r="AF882" s="49"/>
      <c r="AG882" s="49"/>
      <c r="AH882" s="49"/>
      <c r="AI882" s="49"/>
      <c r="AJ882" s="49"/>
      <c r="AK882" s="49"/>
      <c r="AL882" s="49"/>
      <c r="AM882" s="49"/>
      <c r="AN882" s="49"/>
      <c r="AO882" s="49"/>
      <c r="DL882" s="93"/>
    </row>
    <row r="883" spans="14:116" x14ac:dyDescent="0.25">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c r="AN883" s="49"/>
      <c r="AO883" s="49"/>
      <c r="DL883" s="93"/>
    </row>
    <row r="884" spans="14:116" x14ac:dyDescent="0.25">
      <c r="N884" s="49"/>
      <c r="O884" s="49"/>
      <c r="P884" s="49"/>
      <c r="Q884" s="49"/>
      <c r="R884" s="49"/>
      <c r="S884" s="49"/>
      <c r="T884" s="49"/>
      <c r="U884" s="49"/>
      <c r="V884" s="49"/>
      <c r="W884" s="49"/>
      <c r="X884" s="49"/>
      <c r="Y884" s="49"/>
      <c r="Z884" s="49"/>
      <c r="AA884" s="49"/>
      <c r="AB884" s="49"/>
      <c r="AC884" s="49"/>
      <c r="AD884" s="49"/>
      <c r="AE884" s="49"/>
      <c r="AF884" s="49"/>
      <c r="AG884" s="49"/>
      <c r="AH884" s="49"/>
      <c r="AI884" s="49"/>
      <c r="AJ884" s="49"/>
      <c r="AK884" s="49"/>
      <c r="AL884" s="49"/>
      <c r="AM884" s="49"/>
      <c r="AN884" s="49"/>
      <c r="AO884" s="49"/>
      <c r="DL884" s="93"/>
    </row>
    <row r="885" spans="14:116" x14ac:dyDescent="0.25">
      <c r="N885" s="49"/>
      <c r="O885" s="49"/>
      <c r="P885" s="49"/>
      <c r="Q885" s="49"/>
      <c r="R885" s="49"/>
      <c r="S885" s="49"/>
      <c r="T885" s="49"/>
      <c r="U885" s="49"/>
      <c r="V885" s="49"/>
      <c r="W885" s="49"/>
      <c r="X885" s="49"/>
      <c r="Y885" s="49"/>
      <c r="Z885" s="49"/>
      <c r="AA885" s="49"/>
      <c r="AB885" s="49"/>
      <c r="AC885" s="49"/>
      <c r="AD885" s="49"/>
      <c r="AE885" s="49"/>
      <c r="AF885" s="49"/>
      <c r="AG885" s="49"/>
      <c r="AH885" s="49"/>
      <c r="AI885" s="49"/>
      <c r="AJ885" s="49"/>
      <c r="AK885" s="49"/>
      <c r="AL885" s="49"/>
      <c r="AM885" s="49"/>
      <c r="AN885" s="49"/>
      <c r="AO885" s="49"/>
      <c r="DL885" s="93"/>
    </row>
    <row r="886" spans="14:116" x14ac:dyDescent="0.25">
      <c r="N886" s="49"/>
      <c r="O886" s="49"/>
      <c r="P886" s="49"/>
      <c r="Q886" s="49"/>
      <c r="R886" s="49"/>
      <c r="S886" s="49"/>
      <c r="T886" s="49"/>
      <c r="U886" s="49"/>
      <c r="V886" s="49"/>
      <c r="W886" s="49"/>
      <c r="X886" s="49"/>
      <c r="Y886" s="49"/>
      <c r="Z886" s="49"/>
      <c r="AA886" s="49"/>
      <c r="AB886" s="49"/>
      <c r="AC886" s="49"/>
      <c r="AD886" s="49"/>
      <c r="AE886" s="49"/>
      <c r="AF886" s="49"/>
      <c r="AG886" s="49"/>
      <c r="AH886" s="49"/>
      <c r="AI886" s="49"/>
      <c r="AJ886" s="49"/>
      <c r="AK886" s="49"/>
      <c r="AL886" s="49"/>
      <c r="AM886" s="49"/>
      <c r="AN886" s="49"/>
      <c r="AO886" s="49"/>
      <c r="DL886" s="93"/>
    </row>
    <row r="887" spans="14:116" x14ac:dyDescent="0.25">
      <c r="N887" s="49"/>
      <c r="O887" s="49"/>
      <c r="P887" s="49"/>
      <c r="Q887" s="49"/>
      <c r="R887" s="49"/>
      <c r="S887" s="49"/>
      <c r="T887" s="49"/>
      <c r="U887" s="49"/>
      <c r="V887" s="49"/>
      <c r="W887" s="49"/>
      <c r="X887" s="49"/>
      <c r="Y887" s="49"/>
      <c r="Z887" s="49"/>
      <c r="AA887" s="49"/>
      <c r="AB887" s="49"/>
      <c r="AC887" s="49"/>
      <c r="AD887" s="49"/>
      <c r="AE887" s="49"/>
      <c r="AF887" s="49"/>
      <c r="AG887" s="49"/>
      <c r="AH887" s="49"/>
      <c r="AI887" s="49"/>
      <c r="AJ887" s="49"/>
      <c r="AK887" s="49"/>
      <c r="AL887" s="49"/>
      <c r="AM887" s="49"/>
      <c r="AN887" s="49"/>
      <c r="AO887" s="49"/>
      <c r="DL887" s="93"/>
    </row>
    <row r="888" spans="14:116" x14ac:dyDescent="0.25">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DL888" s="93"/>
    </row>
    <row r="889" spans="14:116" x14ac:dyDescent="0.25">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c r="AN889" s="49"/>
      <c r="AO889" s="49"/>
      <c r="DL889" s="93"/>
    </row>
    <row r="890" spans="14:116" x14ac:dyDescent="0.25">
      <c r="N890" s="49"/>
      <c r="O890" s="49"/>
      <c r="P890" s="49"/>
      <c r="Q890" s="49"/>
      <c r="R890" s="49"/>
      <c r="S890" s="49"/>
      <c r="T890" s="49"/>
      <c r="U890" s="49"/>
      <c r="V890" s="49"/>
      <c r="W890" s="49"/>
      <c r="X890" s="49"/>
      <c r="Y890" s="49"/>
      <c r="Z890" s="49"/>
      <c r="AA890" s="49"/>
      <c r="AB890" s="49"/>
      <c r="AC890" s="49"/>
      <c r="AD890" s="49"/>
      <c r="AE890" s="49"/>
      <c r="AF890" s="49"/>
      <c r="AG890" s="49"/>
      <c r="AH890" s="49"/>
      <c r="AI890" s="49"/>
      <c r="AJ890" s="49"/>
      <c r="AK890" s="49"/>
      <c r="AL890" s="49"/>
      <c r="AM890" s="49"/>
      <c r="AN890" s="49"/>
      <c r="AO890" s="49"/>
      <c r="DL890" s="93"/>
    </row>
    <row r="891" spans="14:116" x14ac:dyDescent="0.25">
      <c r="N891" s="49"/>
      <c r="O891" s="49"/>
      <c r="P891" s="49"/>
      <c r="Q891" s="49"/>
      <c r="R891" s="49"/>
      <c r="S891" s="49"/>
      <c r="T891" s="49"/>
      <c r="U891" s="49"/>
      <c r="V891" s="49"/>
      <c r="W891" s="49"/>
      <c r="X891" s="49"/>
      <c r="Y891" s="49"/>
      <c r="Z891" s="49"/>
      <c r="AA891" s="49"/>
      <c r="AB891" s="49"/>
      <c r="AC891" s="49"/>
      <c r="AD891" s="49"/>
      <c r="AE891" s="49"/>
      <c r="AF891" s="49"/>
      <c r="AG891" s="49"/>
      <c r="AH891" s="49"/>
      <c r="AI891" s="49"/>
      <c r="AJ891" s="49"/>
      <c r="AK891" s="49"/>
      <c r="AL891" s="49"/>
      <c r="AM891" s="49"/>
      <c r="AN891" s="49"/>
      <c r="AO891" s="49"/>
      <c r="DL891" s="93"/>
    </row>
    <row r="892" spans="14:116" x14ac:dyDescent="0.25">
      <c r="N892" s="49"/>
      <c r="O892" s="49"/>
      <c r="P892" s="49"/>
      <c r="Q892" s="49"/>
      <c r="R892" s="49"/>
      <c r="S892" s="49"/>
      <c r="T892" s="49"/>
      <c r="U892" s="49"/>
      <c r="V892" s="49"/>
      <c r="W892" s="49"/>
      <c r="X892" s="49"/>
      <c r="Y892" s="49"/>
      <c r="Z892" s="49"/>
      <c r="AA892" s="49"/>
      <c r="AB892" s="49"/>
      <c r="AC892" s="49"/>
      <c r="AD892" s="49"/>
      <c r="AE892" s="49"/>
      <c r="AF892" s="49"/>
      <c r="AG892" s="49"/>
      <c r="AH892" s="49"/>
      <c r="AI892" s="49"/>
      <c r="AJ892" s="49"/>
      <c r="AK892" s="49"/>
      <c r="AL892" s="49"/>
      <c r="AM892" s="49"/>
      <c r="AN892" s="49"/>
      <c r="AO892" s="49"/>
      <c r="DL892" s="93"/>
    </row>
    <row r="893" spans="14:116" x14ac:dyDescent="0.25">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DL893" s="93"/>
    </row>
    <row r="894" spans="14:116" x14ac:dyDescent="0.25">
      <c r="N894" s="49"/>
      <c r="O894" s="49"/>
      <c r="P894" s="49"/>
      <c r="Q894" s="49"/>
      <c r="R894" s="49"/>
      <c r="S894" s="49"/>
      <c r="T894" s="49"/>
      <c r="U894" s="49"/>
      <c r="V894" s="49"/>
      <c r="W894" s="49"/>
      <c r="X894" s="49"/>
      <c r="Y894" s="49"/>
      <c r="Z894" s="49"/>
      <c r="AA894" s="49"/>
      <c r="AB894" s="49"/>
      <c r="AC894" s="49"/>
      <c r="AD894" s="49"/>
      <c r="AE894" s="49"/>
      <c r="AF894" s="49"/>
      <c r="AG894" s="49"/>
      <c r="AH894" s="49"/>
      <c r="AI894" s="49"/>
      <c r="AJ894" s="49"/>
      <c r="AK894" s="49"/>
      <c r="AL894" s="49"/>
      <c r="AM894" s="49"/>
      <c r="AN894" s="49"/>
      <c r="AO894" s="49"/>
      <c r="DL894" s="93"/>
    </row>
    <row r="895" spans="14:116" x14ac:dyDescent="0.25">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c r="AN895" s="49"/>
      <c r="AO895" s="49"/>
      <c r="DL895" s="93"/>
    </row>
    <row r="896" spans="14:116" x14ac:dyDescent="0.25">
      <c r="N896" s="49"/>
      <c r="O896" s="49"/>
      <c r="P896" s="49"/>
      <c r="Q896" s="49"/>
      <c r="R896" s="49"/>
      <c r="S896" s="49"/>
      <c r="T896" s="49"/>
      <c r="U896" s="49"/>
      <c r="V896" s="49"/>
      <c r="W896" s="49"/>
      <c r="X896" s="49"/>
      <c r="Y896" s="49"/>
      <c r="Z896" s="49"/>
      <c r="AA896" s="49"/>
      <c r="AB896" s="49"/>
      <c r="AC896" s="49"/>
      <c r="AD896" s="49"/>
      <c r="AE896" s="49"/>
      <c r="AF896" s="49"/>
      <c r="AG896" s="49"/>
      <c r="AH896" s="49"/>
      <c r="AI896" s="49"/>
      <c r="AJ896" s="49"/>
      <c r="AK896" s="49"/>
      <c r="AL896" s="49"/>
      <c r="AM896" s="49"/>
      <c r="AN896" s="49"/>
      <c r="AO896" s="49"/>
      <c r="DL896" s="93"/>
    </row>
    <row r="897" spans="14:116" x14ac:dyDescent="0.25">
      <c r="N897" s="49"/>
      <c r="O897" s="49"/>
      <c r="P897" s="49"/>
      <c r="Q897" s="49"/>
      <c r="R897" s="49"/>
      <c r="S897" s="49"/>
      <c r="T897" s="49"/>
      <c r="U897" s="49"/>
      <c r="V897" s="49"/>
      <c r="W897" s="49"/>
      <c r="X897" s="49"/>
      <c r="Y897" s="49"/>
      <c r="Z897" s="49"/>
      <c r="AA897" s="49"/>
      <c r="AB897" s="49"/>
      <c r="AC897" s="49"/>
      <c r="AD897" s="49"/>
      <c r="AE897" s="49"/>
      <c r="AF897" s="49"/>
      <c r="AG897" s="49"/>
      <c r="AH897" s="49"/>
      <c r="AI897" s="49"/>
      <c r="AJ897" s="49"/>
      <c r="AK897" s="49"/>
      <c r="AL897" s="49"/>
      <c r="AM897" s="49"/>
      <c r="AN897" s="49"/>
      <c r="AO897" s="49"/>
      <c r="DL897" s="93"/>
    </row>
    <row r="898" spans="14:116" x14ac:dyDescent="0.25">
      <c r="N898" s="49"/>
      <c r="O898" s="49"/>
      <c r="P898" s="49"/>
      <c r="Q898" s="49"/>
      <c r="R898" s="49"/>
      <c r="S898" s="49"/>
      <c r="T898" s="49"/>
      <c r="U898" s="49"/>
      <c r="V898" s="49"/>
      <c r="W898" s="49"/>
      <c r="X898" s="49"/>
      <c r="Y898" s="49"/>
      <c r="Z898" s="49"/>
      <c r="AA898" s="49"/>
      <c r="AB898" s="49"/>
      <c r="AC898" s="49"/>
      <c r="AD898" s="49"/>
      <c r="AE898" s="49"/>
      <c r="AF898" s="49"/>
      <c r="AG898" s="49"/>
      <c r="AH898" s="49"/>
      <c r="AI898" s="49"/>
      <c r="AJ898" s="49"/>
      <c r="AK898" s="49"/>
      <c r="AL898" s="49"/>
      <c r="AM898" s="49"/>
      <c r="AN898" s="49"/>
      <c r="AO898" s="49"/>
      <c r="DL898" s="93"/>
    </row>
    <row r="899" spans="14:116" x14ac:dyDescent="0.25">
      <c r="N899" s="49"/>
      <c r="O899" s="49"/>
      <c r="P899" s="49"/>
      <c r="Q899" s="49"/>
      <c r="R899" s="49"/>
      <c r="S899" s="49"/>
      <c r="T899" s="49"/>
      <c r="U899" s="49"/>
      <c r="V899" s="49"/>
      <c r="W899" s="49"/>
      <c r="X899" s="49"/>
      <c r="Y899" s="49"/>
      <c r="Z899" s="49"/>
      <c r="AA899" s="49"/>
      <c r="AB899" s="49"/>
      <c r="AC899" s="49"/>
      <c r="AD899" s="49"/>
      <c r="AE899" s="49"/>
      <c r="AF899" s="49"/>
      <c r="AG899" s="49"/>
      <c r="AH899" s="49"/>
      <c r="AI899" s="49"/>
      <c r="AJ899" s="49"/>
      <c r="AK899" s="49"/>
      <c r="AL899" s="49"/>
      <c r="AM899" s="49"/>
      <c r="AN899" s="49"/>
      <c r="AO899" s="49"/>
      <c r="DL899" s="93"/>
    </row>
    <row r="900" spans="14:116" x14ac:dyDescent="0.25">
      <c r="N900" s="49"/>
      <c r="O900" s="49"/>
      <c r="P900" s="49"/>
      <c r="Q900" s="49"/>
      <c r="R900" s="49"/>
      <c r="S900" s="49"/>
      <c r="T900" s="49"/>
      <c r="U900" s="49"/>
      <c r="V900" s="49"/>
      <c r="W900" s="49"/>
      <c r="X900" s="49"/>
      <c r="Y900" s="49"/>
      <c r="Z900" s="49"/>
      <c r="AA900" s="49"/>
      <c r="AB900" s="49"/>
      <c r="AC900" s="49"/>
      <c r="AD900" s="49"/>
      <c r="AE900" s="49"/>
      <c r="AF900" s="49"/>
      <c r="AG900" s="49"/>
      <c r="AH900" s="49"/>
      <c r="AI900" s="49"/>
      <c r="AJ900" s="49"/>
      <c r="AK900" s="49"/>
      <c r="AL900" s="49"/>
      <c r="AM900" s="49"/>
      <c r="AN900" s="49"/>
      <c r="AO900" s="49"/>
      <c r="DL900" s="93"/>
    </row>
    <row r="901" spans="14:116" x14ac:dyDescent="0.25">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c r="AN901" s="49"/>
      <c r="AO901" s="49"/>
      <c r="DL901" s="93"/>
    </row>
    <row r="902" spans="14:116" x14ac:dyDescent="0.25">
      <c r="N902" s="49"/>
      <c r="O902" s="49"/>
      <c r="P902" s="49"/>
      <c r="Q902" s="49"/>
      <c r="R902" s="49"/>
      <c r="S902" s="49"/>
      <c r="T902" s="49"/>
      <c r="U902" s="49"/>
      <c r="V902" s="49"/>
      <c r="W902" s="49"/>
      <c r="X902" s="49"/>
      <c r="Y902" s="49"/>
      <c r="Z902" s="49"/>
      <c r="AA902" s="49"/>
      <c r="AB902" s="49"/>
      <c r="AC902" s="49"/>
      <c r="AD902" s="49"/>
      <c r="AE902" s="49"/>
      <c r="AF902" s="49"/>
      <c r="AG902" s="49"/>
      <c r="AH902" s="49"/>
      <c r="AI902" s="49"/>
      <c r="AJ902" s="49"/>
      <c r="AK902" s="49"/>
      <c r="AL902" s="49"/>
      <c r="AM902" s="49"/>
      <c r="AN902" s="49"/>
      <c r="AO902" s="49"/>
      <c r="DL902" s="93"/>
    </row>
    <row r="903" spans="14:116" x14ac:dyDescent="0.25">
      <c r="N903" s="49"/>
      <c r="O903" s="49"/>
      <c r="P903" s="49"/>
      <c r="Q903" s="49"/>
      <c r="R903" s="49"/>
      <c r="S903" s="49"/>
      <c r="T903" s="49"/>
      <c r="U903" s="49"/>
      <c r="V903" s="49"/>
      <c r="W903" s="49"/>
      <c r="X903" s="49"/>
      <c r="Y903" s="49"/>
      <c r="Z903" s="49"/>
      <c r="AA903" s="49"/>
      <c r="AB903" s="49"/>
      <c r="AC903" s="49"/>
      <c r="AD903" s="49"/>
      <c r="AE903" s="49"/>
      <c r="AF903" s="49"/>
      <c r="AG903" s="49"/>
      <c r="AH903" s="49"/>
      <c r="AI903" s="49"/>
      <c r="AJ903" s="49"/>
      <c r="AK903" s="49"/>
      <c r="AL903" s="49"/>
      <c r="AM903" s="49"/>
      <c r="AN903" s="49"/>
      <c r="AO903" s="49"/>
      <c r="DL903" s="93"/>
    </row>
    <row r="904" spans="14:116" x14ac:dyDescent="0.25">
      <c r="N904" s="49"/>
      <c r="O904" s="49"/>
      <c r="P904" s="49"/>
      <c r="Q904" s="49"/>
      <c r="R904" s="49"/>
      <c r="S904" s="49"/>
      <c r="T904" s="49"/>
      <c r="U904" s="49"/>
      <c r="V904" s="49"/>
      <c r="W904" s="49"/>
      <c r="X904" s="49"/>
      <c r="Y904" s="49"/>
      <c r="Z904" s="49"/>
      <c r="AA904" s="49"/>
      <c r="AB904" s="49"/>
      <c r="AC904" s="49"/>
      <c r="AD904" s="49"/>
      <c r="AE904" s="49"/>
      <c r="AF904" s="49"/>
      <c r="AG904" s="49"/>
      <c r="AH904" s="49"/>
      <c r="AI904" s="49"/>
      <c r="AJ904" s="49"/>
      <c r="AK904" s="49"/>
      <c r="AL904" s="49"/>
      <c r="AM904" s="49"/>
      <c r="AN904" s="49"/>
      <c r="AO904" s="49"/>
      <c r="DL904" s="93"/>
    </row>
    <row r="905" spans="14:116" x14ac:dyDescent="0.25">
      <c r="N905" s="49"/>
      <c r="O905" s="49"/>
      <c r="P905" s="49"/>
      <c r="Q905" s="49"/>
      <c r="R905" s="49"/>
      <c r="S905" s="49"/>
      <c r="T905" s="49"/>
      <c r="U905" s="49"/>
      <c r="V905" s="49"/>
      <c r="W905" s="49"/>
      <c r="X905" s="49"/>
      <c r="Y905" s="49"/>
      <c r="Z905" s="49"/>
      <c r="AA905" s="49"/>
      <c r="AB905" s="49"/>
      <c r="AC905" s="49"/>
      <c r="AD905" s="49"/>
      <c r="AE905" s="49"/>
      <c r="AF905" s="49"/>
      <c r="AG905" s="49"/>
      <c r="AH905" s="49"/>
      <c r="AI905" s="49"/>
      <c r="AJ905" s="49"/>
      <c r="AK905" s="49"/>
      <c r="AL905" s="49"/>
      <c r="AM905" s="49"/>
      <c r="AN905" s="49"/>
      <c r="AO905" s="49"/>
      <c r="DL905" s="93"/>
    </row>
    <row r="906" spans="14:116" x14ac:dyDescent="0.25">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DL906" s="93"/>
    </row>
    <row r="907" spans="14:116" x14ac:dyDescent="0.25">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DL907" s="93"/>
    </row>
    <row r="908" spans="14:116" x14ac:dyDescent="0.25">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DL908" s="93"/>
    </row>
    <row r="909" spans="14:116" x14ac:dyDescent="0.25">
      <c r="N909" s="49"/>
      <c r="O909" s="49"/>
      <c r="P909" s="49"/>
      <c r="Q909" s="49"/>
      <c r="R909" s="49"/>
      <c r="S909" s="49"/>
      <c r="T909" s="49"/>
      <c r="U909" s="49"/>
      <c r="V909" s="49"/>
      <c r="W909" s="49"/>
      <c r="X909" s="49"/>
      <c r="Y909" s="49"/>
      <c r="Z909" s="49"/>
      <c r="AA909" s="49"/>
      <c r="AB909" s="49"/>
      <c r="AC909" s="49"/>
      <c r="AD909" s="49"/>
      <c r="AE909" s="49"/>
      <c r="AF909" s="49"/>
      <c r="AG909" s="49"/>
      <c r="AH909" s="49"/>
      <c r="AI909" s="49"/>
      <c r="AJ909" s="49"/>
      <c r="AK909" s="49"/>
      <c r="AL909" s="49"/>
      <c r="AM909" s="49"/>
      <c r="AN909" s="49"/>
      <c r="AO909" s="49"/>
      <c r="DL909" s="93"/>
    </row>
    <row r="910" spans="14:116" x14ac:dyDescent="0.25">
      <c r="N910" s="49"/>
      <c r="O910" s="49"/>
      <c r="P910" s="49"/>
      <c r="Q910" s="49"/>
      <c r="R910" s="49"/>
      <c r="S910" s="49"/>
      <c r="T910" s="49"/>
      <c r="U910" s="49"/>
      <c r="V910" s="49"/>
      <c r="W910" s="49"/>
      <c r="X910" s="49"/>
      <c r="Y910" s="49"/>
      <c r="Z910" s="49"/>
      <c r="AA910" s="49"/>
      <c r="AB910" s="49"/>
      <c r="AC910" s="49"/>
      <c r="AD910" s="49"/>
      <c r="AE910" s="49"/>
      <c r="AF910" s="49"/>
      <c r="AG910" s="49"/>
      <c r="AH910" s="49"/>
      <c r="AI910" s="49"/>
      <c r="AJ910" s="49"/>
      <c r="AK910" s="49"/>
      <c r="AL910" s="49"/>
      <c r="AM910" s="49"/>
      <c r="AN910" s="49"/>
      <c r="AO910" s="49"/>
      <c r="DL910" s="93"/>
    </row>
    <row r="911" spans="14:116" x14ac:dyDescent="0.25">
      <c r="N911" s="49"/>
      <c r="O911" s="49"/>
      <c r="P911" s="49"/>
      <c r="Q911" s="49"/>
      <c r="R911" s="49"/>
      <c r="S911" s="49"/>
      <c r="T911" s="49"/>
      <c r="U911" s="49"/>
      <c r="V911" s="49"/>
      <c r="W911" s="49"/>
      <c r="X911" s="49"/>
      <c r="Y911" s="49"/>
      <c r="Z911" s="49"/>
      <c r="AA911" s="49"/>
      <c r="AB911" s="49"/>
      <c r="AC911" s="49"/>
      <c r="AD911" s="49"/>
      <c r="AE911" s="49"/>
      <c r="AF911" s="49"/>
      <c r="AG911" s="49"/>
      <c r="AH911" s="49"/>
      <c r="AI911" s="49"/>
      <c r="AJ911" s="49"/>
      <c r="AK911" s="49"/>
      <c r="AL911" s="49"/>
      <c r="AM911" s="49"/>
      <c r="AN911" s="49"/>
      <c r="AO911" s="49"/>
      <c r="DL911" s="93"/>
    </row>
    <row r="912" spans="14:116" x14ac:dyDescent="0.25">
      <c r="N912" s="49"/>
      <c r="O912" s="49"/>
      <c r="P912" s="49"/>
      <c r="Q912" s="49"/>
      <c r="R912" s="49"/>
      <c r="S912" s="49"/>
      <c r="T912" s="49"/>
      <c r="U912" s="49"/>
      <c r="V912" s="49"/>
      <c r="W912" s="49"/>
      <c r="X912" s="49"/>
      <c r="Y912" s="49"/>
      <c r="Z912" s="49"/>
      <c r="AA912" s="49"/>
      <c r="AB912" s="49"/>
      <c r="AC912" s="49"/>
      <c r="AD912" s="49"/>
      <c r="AE912" s="49"/>
      <c r="AF912" s="49"/>
      <c r="AG912" s="49"/>
      <c r="AH912" s="49"/>
      <c r="AI912" s="49"/>
      <c r="AJ912" s="49"/>
      <c r="AK912" s="49"/>
      <c r="AL912" s="49"/>
      <c r="AM912" s="49"/>
      <c r="AN912" s="49"/>
      <c r="AO912" s="49"/>
      <c r="DL912" s="93"/>
    </row>
    <row r="913" spans="14:116" x14ac:dyDescent="0.25">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c r="AN913" s="49"/>
      <c r="AO913" s="49"/>
      <c r="DL913" s="93"/>
    </row>
    <row r="914" spans="14:116" x14ac:dyDescent="0.25">
      <c r="N914" s="49"/>
      <c r="O914" s="49"/>
      <c r="P914" s="49"/>
      <c r="Q914" s="49"/>
      <c r="R914" s="49"/>
      <c r="S914" s="49"/>
      <c r="T914" s="49"/>
      <c r="U914" s="49"/>
      <c r="V914" s="49"/>
      <c r="W914" s="49"/>
      <c r="X914" s="49"/>
      <c r="Y914" s="49"/>
      <c r="Z914" s="49"/>
      <c r="AA914" s="49"/>
      <c r="AB914" s="49"/>
      <c r="AC914" s="49"/>
      <c r="AD914" s="49"/>
      <c r="AE914" s="49"/>
      <c r="AF914" s="49"/>
      <c r="AG914" s="49"/>
      <c r="AH914" s="49"/>
      <c r="AI914" s="49"/>
      <c r="AJ914" s="49"/>
      <c r="AK914" s="49"/>
      <c r="AL914" s="49"/>
      <c r="AM914" s="49"/>
      <c r="AN914" s="49"/>
      <c r="AO914" s="49"/>
      <c r="DL914" s="93"/>
    </row>
    <row r="915" spans="14:116" x14ac:dyDescent="0.25">
      <c r="N915" s="49"/>
      <c r="O915" s="49"/>
      <c r="P915" s="49"/>
      <c r="Q915" s="49"/>
      <c r="R915" s="49"/>
      <c r="S915" s="49"/>
      <c r="T915" s="49"/>
      <c r="U915" s="49"/>
      <c r="V915" s="49"/>
      <c r="W915" s="49"/>
      <c r="X915" s="49"/>
      <c r="Y915" s="49"/>
      <c r="Z915" s="49"/>
      <c r="AA915" s="49"/>
      <c r="AB915" s="49"/>
      <c r="AC915" s="49"/>
      <c r="AD915" s="49"/>
      <c r="AE915" s="49"/>
      <c r="AF915" s="49"/>
      <c r="AG915" s="49"/>
      <c r="AH915" s="49"/>
      <c r="AI915" s="49"/>
      <c r="AJ915" s="49"/>
      <c r="AK915" s="49"/>
      <c r="AL915" s="49"/>
      <c r="AM915" s="49"/>
      <c r="AN915" s="49"/>
      <c r="AO915" s="49"/>
      <c r="DL915" s="93"/>
    </row>
    <row r="916" spans="14:116" x14ac:dyDescent="0.25">
      <c r="N916" s="49"/>
      <c r="O916" s="49"/>
      <c r="P916" s="49"/>
      <c r="Q916" s="49"/>
      <c r="R916" s="49"/>
      <c r="S916" s="49"/>
      <c r="T916" s="49"/>
      <c r="U916" s="49"/>
      <c r="V916" s="49"/>
      <c r="W916" s="49"/>
      <c r="X916" s="49"/>
      <c r="Y916" s="49"/>
      <c r="Z916" s="49"/>
      <c r="AA916" s="49"/>
      <c r="AB916" s="49"/>
      <c r="AC916" s="49"/>
      <c r="AD916" s="49"/>
      <c r="AE916" s="49"/>
      <c r="AF916" s="49"/>
      <c r="AG916" s="49"/>
      <c r="AH916" s="49"/>
      <c r="AI916" s="49"/>
      <c r="AJ916" s="49"/>
      <c r="AK916" s="49"/>
      <c r="AL916" s="49"/>
      <c r="AM916" s="49"/>
      <c r="AN916" s="49"/>
      <c r="AO916" s="49"/>
      <c r="DL916" s="93"/>
    </row>
    <row r="917" spans="14:116" x14ac:dyDescent="0.25">
      <c r="N917" s="49"/>
      <c r="O917" s="49"/>
      <c r="P917" s="49"/>
      <c r="Q917" s="49"/>
      <c r="R917" s="49"/>
      <c r="S917" s="49"/>
      <c r="T917" s="49"/>
      <c r="U917" s="49"/>
      <c r="V917" s="49"/>
      <c r="W917" s="49"/>
      <c r="X917" s="49"/>
      <c r="Y917" s="49"/>
      <c r="Z917" s="49"/>
      <c r="AA917" s="49"/>
      <c r="AB917" s="49"/>
      <c r="AC917" s="49"/>
      <c r="AD917" s="49"/>
      <c r="AE917" s="49"/>
      <c r="AF917" s="49"/>
      <c r="AG917" s="49"/>
      <c r="AH917" s="49"/>
      <c r="AI917" s="49"/>
      <c r="AJ917" s="49"/>
      <c r="AK917" s="49"/>
      <c r="AL917" s="49"/>
      <c r="AM917" s="49"/>
      <c r="AN917" s="49"/>
      <c r="AO917" s="49"/>
      <c r="DL917" s="93"/>
    </row>
    <row r="918" spans="14:116" x14ac:dyDescent="0.25">
      <c r="N918" s="49"/>
      <c r="O918" s="49"/>
      <c r="P918" s="49"/>
      <c r="Q918" s="49"/>
      <c r="R918" s="49"/>
      <c r="S918" s="49"/>
      <c r="T918" s="49"/>
      <c r="U918" s="49"/>
      <c r="V918" s="49"/>
      <c r="W918" s="49"/>
      <c r="X918" s="49"/>
      <c r="Y918" s="49"/>
      <c r="Z918" s="49"/>
      <c r="AA918" s="49"/>
      <c r="AB918" s="49"/>
      <c r="AC918" s="49"/>
      <c r="AD918" s="49"/>
      <c r="AE918" s="49"/>
      <c r="AF918" s="49"/>
      <c r="AG918" s="49"/>
      <c r="AH918" s="49"/>
      <c r="AI918" s="49"/>
      <c r="AJ918" s="49"/>
      <c r="AK918" s="49"/>
      <c r="AL918" s="49"/>
      <c r="AM918" s="49"/>
      <c r="AN918" s="49"/>
      <c r="AO918" s="49"/>
      <c r="DL918" s="93"/>
    </row>
    <row r="919" spans="14:116" x14ac:dyDescent="0.25">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c r="AN919" s="49"/>
      <c r="AO919" s="49"/>
      <c r="DL919" s="93"/>
    </row>
    <row r="920" spans="14:116" x14ac:dyDescent="0.25">
      <c r="N920" s="49"/>
      <c r="O920" s="49"/>
      <c r="P920" s="49"/>
      <c r="Q920" s="49"/>
      <c r="R920" s="49"/>
      <c r="S920" s="49"/>
      <c r="T920" s="49"/>
      <c r="U920" s="49"/>
      <c r="V920" s="49"/>
      <c r="W920" s="49"/>
      <c r="X920" s="49"/>
      <c r="Y920" s="49"/>
      <c r="Z920" s="49"/>
      <c r="AA920" s="49"/>
      <c r="AB920" s="49"/>
      <c r="AC920" s="49"/>
      <c r="AD920" s="49"/>
      <c r="AE920" s="49"/>
      <c r="AF920" s="49"/>
      <c r="AG920" s="49"/>
      <c r="AH920" s="49"/>
      <c r="AI920" s="49"/>
      <c r="AJ920" s="49"/>
      <c r="AK920" s="49"/>
      <c r="AL920" s="49"/>
      <c r="AM920" s="49"/>
      <c r="AN920" s="49"/>
      <c r="AO920" s="49"/>
      <c r="DL920" s="93"/>
    </row>
    <row r="921" spans="14:116" x14ac:dyDescent="0.25">
      <c r="N921" s="49"/>
      <c r="O921" s="49"/>
      <c r="P921" s="49"/>
      <c r="Q921" s="49"/>
      <c r="R921" s="49"/>
      <c r="S921" s="49"/>
      <c r="T921" s="49"/>
      <c r="U921" s="49"/>
      <c r="V921" s="49"/>
      <c r="W921" s="49"/>
      <c r="X921" s="49"/>
      <c r="Y921" s="49"/>
      <c r="Z921" s="49"/>
      <c r="AA921" s="49"/>
      <c r="AB921" s="49"/>
      <c r="AC921" s="49"/>
      <c r="AD921" s="49"/>
      <c r="AE921" s="49"/>
      <c r="AF921" s="49"/>
      <c r="AG921" s="49"/>
      <c r="AH921" s="49"/>
      <c r="AI921" s="49"/>
      <c r="AJ921" s="49"/>
      <c r="AK921" s="49"/>
      <c r="AL921" s="49"/>
      <c r="AM921" s="49"/>
      <c r="AN921" s="49"/>
      <c r="AO921" s="49"/>
      <c r="DL921" s="93"/>
    </row>
    <row r="922" spans="14:116" x14ac:dyDescent="0.25">
      <c r="N922" s="49"/>
      <c r="O922" s="49"/>
      <c r="P922" s="49"/>
      <c r="Q922" s="49"/>
      <c r="R922" s="49"/>
      <c r="S922" s="49"/>
      <c r="T922" s="49"/>
      <c r="U922" s="49"/>
      <c r="V922" s="49"/>
      <c r="W922" s="49"/>
      <c r="X922" s="49"/>
      <c r="Y922" s="49"/>
      <c r="Z922" s="49"/>
      <c r="AA922" s="49"/>
      <c r="AB922" s="49"/>
      <c r="AC922" s="49"/>
      <c r="AD922" s="49"/>
      <c r="AE922" s="49"/>
      <c r="AF922" s="49"/>
      <c r="AG922" s="49"/>
      <c r="AH922" s="49"/>
      <c r="AI922" s="49"/>
      <c r="AJ922" s="49"/>
      <c r="AK922" s="49"/>
      <c r="AL922" s="49"/>
      <c r="AM922" s="49"/>
      <c r="AN922" s="49"/>
      <c r="AO922" s="49"/>
      <c r="DL922" s="93"/>
    </row>
    <row r="923" spans="14:116" x14ac:dyDescent="0.25">
      <c r="N923" s="49"/>
      <c r="O923" s="49"/>
      <c r="P923" s="49"/>
      <c r="Q923" s="49"/>
      <c r="R923" s="49"/>
      <c r="S923" s="49"/>
      <c r="T923" s="49"/>
      <c r="U923" s="49"/>
      <c r="V923" s="49"/>
      <c r="W923" s="49"/>
      <c r="X923" s="49"/>
      <c r="Y923" s="49"/>
      <c r="Z923" s="49"/>
      <c r="AA923" s="49"/>
      <c r="AB923" s="49"/>
      <c r="AC923" s="49"/>
      <c r="AD923" s="49"/>
      <c r="AE923" s="49"/>
      <c r="AF923" s="49"/>
      <c r="AG923" s="49"/>
      <c r="AH923" s="49"/>
      <c r="AI923" s="49"/>
      <c r="AJ923" s="49"/>
      <c r="AK923" s="49"/>
      <c r="AL923" s="49"/>
      <c r="AM923" s="49"/>
      <c r="AN923" s="49"/>
      <c r="AO923" s="49"/>
      <c r="DL923" s="93"/>
    </row>
    <row r="924" spans="14:116" x14ac:dyDescent="0.25">
      <c r="N924" s="49"/>
      <c r="O924" s="49"/>
      <c r="P924" s="49"/>
      <c r="Q924" s="49"/>
      <c r="R924" s="49"/>
      <c r="S924" s="49"/>
      <c r="T924" s="49"/>
      <c r="U924" s="49"/>
      <c r="V924" s="49"/>
      <c r="W924" s="49"/>
      <c r="X924" s="49"/>
      <c r="Y924" s="49"/>
      <c r="Z924" s="49"/>
      <c r="AA924" s="49"/>
      <c r="AB924" s="49"/>
      <c r="AC924" s="49"/>
      <c r="AD924" s="49"/>
      <c r="AE924" s="49"/>
      <c r="AF924" s="49"/>
      <c r="AG924" s="49"/>
      <c r="AH924" s="49"/>
      <c r="AI924" s="49"/>
      <c r="AJ924" s="49"/>
      <c r="AK924" s="49"/>
      <c r="AL924" s="49"/>
      <c r="AM924" s="49"/>
      <c r="AN924" s="49"/>
      <c r="AO924" s="49"/>
      <c r="DL924" s="93"/>
    </row>
    <row r="925" spans="14:116" x14ac:dyDescent="0.25">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c r="AN925" s="49"/>
      <c r="AO925" s="49"/>
      <c r="DL925" s="93"/>
    </row>
    <row r="926" spans="14:116" x14ac:dyDescent="0.25">
      <c r="N926" s="49"/>
      <c r="O926" s="49"/>
      <c r="P926" s="49"/>
      <c r="Q926" s="49"/>
      <c r="R926" s="49"/>
      <c r="S926" s="49"/>
      <c r="T926" s="49"/>
      <c r="U926" s="49"/>
      <c r="V926" s="49"/>
      <c r="W926" s="49"/>
      <c r="X926" s="49"/>
      <c r="Y926" s="49"/>
      <c r="Z926" s="49"/>
      <c r="AA926" s="49"/>
      <c r="AB926" s="49"/>
      <c r="AC926" s="49"/>
      <c r="AD926" s="49"/>
      <c r="AE926" s="49"/>
      <c r="AF926" s="49"/>
      <c r="AG926" s="49"/>
      <c r="AH926" s="49"/>
      <c r="AI926" s="49"/>
      <c r="AJ926" s="49"/>
      <c r="AK926" s="49"/>
      <c r="AL926" s="49"/>
      <c r="AM926" s="49"/>
      <c r="AN926" s="49"/>
      <c r="AO926" s="49"/>
      <c r="DL926" s="93"/>
    </row>
    <row r="927" spans="14:116" x14ac:dyDescent="0.25">
      <c r="N927" s="49"/>
      <c r="O927" s="49"/>
      <c r="P927" s="49"/>
      <c r="Q927" s="49"/>
      <c r="R927" s="49"/>
      <c r="S927" s="49"/>
      <c r="T927" s="49"/>
      <c r="U927" s="49"/>
      <c r="V927" s="49"/>
      <c r="W927" s="49"/>
      <c r="X927" s="49"/>
      <c r="Y927" s="49"/>
      <c r="Z927" s="49"/>
      <c r="AA927" s="49"/>
      <c r="AB927" s="49"/>
      <c r="AC927" s="49"/>
      <c r="AD927" s="49"/>
      <c r="AE927" s="49"/>
      <c r="AF927" s="49"/>
      <c r="AG927" s="49"/>
      <c r="AH927" s="49"/>
      <c r="AI927" s="49"/>
      <c r="AJ927" s="49"/>
      <c r="AK927" s="49"/>
      <c r="AL927" s="49"/>
      <c r="AM927" s="49"/>
      <c r="AN927" s="49"/>
      <c r="AO927" s="49"/>
      <c r="DL927" s="93"/>
    </row>
    <row r="928" spans="14:116" x14ac:dyDescent="0.25">
      <c r="N928" s="49"/>
      <c r="O928" s="49"/>
      <c r="P928" s="49"/>
      <c r="Q928" s="49"/>
      <c r="R928" s="49"/>
      <c r="S928" s="49"/>
      <c r="T928" s="49"/>
      <c r="U928" s="49"/>
      <c r="V928" s="49"/>
      <c r="W928" s="49"/>
      <c r="X928" s="49"/>
      <c r="Y928" s="49"/>
      <c r="Z928" s="49"/>
      <c r="AA928" s="49"/>
      <c r="AB928" s="49"/>
      <c r="AC928" s="49"/>
      <c r="AD928" s="49"/>
      <c r="AE928" s="49"/>
      <c r="AF928" s="49"/>
      <c r="AG928" s="49"/>
      <c r="AH928" s="49"/>
      <c r="AI928" s="49"/>
      <c r="AJ928" s="49"/>
      <c r="AK928" s="49"/>
      <c r="AL928" s="49"/>
      <c r="AM928" s="49"/>
      <c r="AN928" s="49"/>
      <c r="AO928" s="49"/>
      <c r="DL928" s="93"/>
    </row>
    <row r="929" spans="14:116" x14ac:dyDescent="0.25">
      <c r="N929" s="49"/>
      <c r="O929" s="49"/>
      <c r="P929" s="49"/>
      <c r="Q929" s="49"/>
      <c r="R929" s="49"/>
      <c r="S929" s="49"/>
      <c r="T929" s="49"/>
      <c r="U929" s="49"/>
      <c r="V929" s="49"/>
      <c r="W929" s="49"/>
      <c r="X929" s="49"/>
      <c r="Y929" s="49"/>
      <c r="Z929" s="49"/>
      <c r="AA929" s="49"/>
      <c r="AB929" s="49"/>
      <c r="AC929" s="49"/>
      <c r="AD929" s="49"/>
      <c r="AE929" s="49"/>
      <c r="AF929" s="49"/>
      <c r="AG929" s="49"/>
      <c r="AH929" s="49"/>
      <c r="AI929" s="49"/>
      <c r="AJ929" s="49"/>
      <c r="AK929" s="49"/>
      <c r="AL929" s="49"/>
      <c r="AM929" s="49"/>
      <c r="AN929" s="49"/>
      <c r="AO929" s="49"/>
      <c r="DL929" s="93"/>
    </row>
    <row r="930" spans="14:116" x14ac:dyDescent="0.25">
      <c r="N930" s="49"/>
      <c r="O930" s="49"/>
      <c r="P930" s="49"/>
      <c r="Q930" s="49"/>
      <c r="R930" s="49"/>
      <c r="S930" s="49"/>
      <c r="T930" s="49"/>
      <c r="U930" s="49"/>
      <c r="V930" s="49"/>
      <c r="W930" s="49"/>
      <c r="X930" s="49"/>
      <c r="Y930" s="49"/>
      <c r="Z930" s="49"/>
      <c r="AA930" s="49"/>
      <c r="AB930" s="49"/>
      <c r="AC930" s="49"/>
      <c r="AD930" s="49"/>
      <c r="AE930" s="49"/>
      <c r="AF930" s="49"/>
      <c r="AG930" s="49"/>
      <c r="AH930" s="49"/>
      <c r="AI930" s="49"/>
      <c r="AJ930" s="49"/>
      <c r="AK930" s="49"/>
      <c r="AL930" s="49"/>
      <c r="AM930" s="49"/>
      <c r="AN930" s="49"/>
      <c r="AO930" s="49"/>
      <c r="DL930" s="93"/>
    </row>
    <row r="931" spans="14:116" x14ac:dyDescent="0.25">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c r="AN931" s="49"/>
      <c r="AO931" s="49"/>
      <c r="DL931" s="93"/>
    </row>
    <row r="932" spans="14:116" x14ac:dyDescent="0.25">
      <c r="N932" s="49"/>
      <c r="O932" s="49"/>
      <c r="P932" s="49"/>
      <c r="Q932" s="49"/>
      <c r="R932" s="49"/>
      <c r="S932" s="49"/>
      <c r="T932" s="49"/>
      <c r="U932" s="49"/>
      <c r="V932" s="49"/>
      <c r="W932" s="49"/>
      <c r="X932" s="49"/>
      <c r="Y932" s="49"/>
      <c r="Z932" s="49"/>
      <c r="AA932" s="49"/>
      <c r="AB932" s="49"/>
      <c r="AC932" s="49"/>
      <c r="AD932" s="49"/>
      <c r="AE932" s="49"/>
      <c r="AF932" s="49"/>
      <c r="AG932" s="49"/>
      <c r="AH932" s="49"/>
      <c r="AI932" s="49"/>
      <c r="AJ932" s="49"/>
      <c r="AK932" s="49"/>
      <c r="AL932" s="49"/>
      <c r="AM932" s="49"/>
      <c r="AN932" s="49"/>
      <c r="AO932" s="49"/>
      <c r="DL932" s="93"/>
    </row>
    <row r="933" spans="14:116" x14ac:dyDescent="0.25">
      <c r="N933" s="49"/>
      <c r="O933" s="49"/>
      <c r="P933" s="49"/>
      <c r="Q933" s="49"/>
      <c r="R933" s="49"/>
      <c r="S933" s="49"/>
      <c r="T933" s="49"/>
      <c r="U933" s="49"/>
      <c r="V933" s="49"/>
      <c r="W933" s="49"/>
      <c r="X933" s="49"/>
      <c r="Y933" s="49"/>
      <c r="Z933" s="49"/>
      <c r="AA933" s="49"/>
      <c r="AB933" s="49"/>
      <c r="AC933" s="49"/>
      <c r="AD933" s="49"/>
      <c r="AE933" s="49"/>
      <c r="AF933" s="49"/>
      <c r="AG933" s="49"/>
      <c r="AH933" s="49"/>
      <c r="AI933" s="49"/>
      <c r="AJ933" s="49"/>
      <c r="AK933" s="49"/>
      <c r="AL933" s="49"/>
      <c r="AM933" s="49"/>
      <c r="AN933" s="49"/>
      <c r="AO933" s="49"/>
      <c r="DL933" s="93"/>
    </row>
    <row r="934" spans="14:116" x14ac:dyDescent="0.25">
      <c r="N934" s="49"/>
      <c r="O934" s="49"/>
      <c r="P934" s="49"/>
      <c r="Q934" s="49"/>
      <c r="R934" s="49"/>
      <c r="S934" s="49"/>
      <c r="T934" s="49"/>
      <c r="U934" s="49"/>
      <c r="V934" s="49"/>
      <c r="W934" s="49"/>
      <c r="X934" s="49"/>
      <c r="Y934" s="49"/>
      <c r="Z934" s="49"/>
      <c r="AA934" s="49"/>
      <c r="AB934" s="49"/>
      <c r="AC934" s="49"/>
      <c r="AD934" s="49"/>
      <c r="AE934" s="49"/>
      <c r="AF934" s="49"/>
      <c r="AG934" s="49"/>
      <c r="AH934" s="49"/>
      <c r="AI934" s="49"/>
      <c r="AJ934" s="49"/>
      <c r="AK934" s="49"/>
      <c r="AL934" s="49"/>
      <c r="AM934" s="49"/>
      <c r="AN934" s="49"/>
      <c r="AO934" s="49"/>
      <c r="DL934" s="93"/>
    </row>
    <row r="935" spans="14:116" x14ac:dyDescent="0.25">
      <c r="N935" s="49"/>
      <c r="O935" s="49"/>
      <c r="P935" s="49"/>
      <c r="Q935" s="49"/>
      <c r="R935" s="49"/>
      <c r="S935" s="49"/>
      <c r="T935" s="49"/>
      <c r="U935" s="49"/>
      <c r="V935" s="49"/>
      <c r="W935" s="49"/>
      <c r="X935" s="49"/>
      <c r="Y935" s="49"/>
      <c r="Z935" s="49"/>
      <c r="AA935" s="49"/>
      <c r="AB935" s="49"/>
      <c r="AC935" s="49"/>
      <c r="AD935" s="49"/>
      <c r="AE935" s="49"/>
      <c r="AF935" s="49"/>
      <c r="AG935" s="49"/>
      <c r="AH935" s="49"/>
      <c r="AI935" s="49"/>
      <c r="AJ935" s="49"/>
      <c r="AK935" s="49"/>
      <c r="AL935" s="49"/>
      <c r="AM935" s="49"/>
      <c r="AN935" s="49"/>
      <c r="AO935" s="49"/>
      <c r="DL935" s="93"/>
    </row>
    <row r="936" spans="14:116" x14ac:dyDescent="0.25">
      <c r="N936" s="49"/>
      <c r="O936" s="49"/>
      <c r="P936" s="49"/>
      <c r="Q936" s="49"/>
      <c r="R936" s="49"/>
      <c r="S936" s="49"/>
      <c r="T936" s="49"/>
      <c r="U936" s="49"/>
      <c r="V936" s="49"/>
      <c r="W936" s="49"/>
      <c r="X936" s="49"/>
      <c r="Y936" s="49"/>
      <c r="Z936" s="49"/>
      <c r="AA936" s="49"/>
      <c r="AB936" s="49"/>
      <c r="AC936" s="49"/>
      <c r="AD936" s="49"/>
      <c r="AE936" s="49"/>
      <c r="AF936" s="49"/>
      <c r="AG936" s="49"/>
      <c r="AH936" s="49"/>
      <c r="AI936" s="49"/>
      <c r="AJ936" s="49"/>
      <c r="AK936" s="49"/>
      <c r="AL936" s="49"/>
      <c r="AM936" s="49"/>
      <c r="AN936" s="49"/>
      <c r="AO936" s="49"/>
      <c r="DL936" s="93"/>
    </row>
    <row r="937" spans="14:116" x14ac:dyDescent="0.25">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c r="AN937" s="49"/>
      <c r="AO937" s="49"/>
      <c r="DL937" s="93"/>
    </row>
    <row r="938" spans="14:116" x14ac:dyDescent="0.25">
      <c r="N938" s="49"/>
      <c r="O938" s="49"/>
      <c r="P938" s="49"/>
      <c r="Q938" s="49"/>
      <c r="R938" s="49"/>
      <c r="S938" s="49"/>
      <c r="T938" s="49"/>
      <c r="U938" s="49"/>
      <c r="V938" s="49"/>
      <c r="W938" s="49"/>
      <c r="X938" s="49"/>
      <c r="Y938" s="49"/>
      <c r="Z938" s="49"/>
      <c r="AA938" s="49"/>
      <c r="AB938" s="49"/>
      <c r="AC938" s="49"/>
      <c r="AD938" s="49"/>
      <c r="AE938" s="49"/>
      <c r="AF938" s="49"/>
      <c r="AG938" s="49"/>
      <c r="AH938" s="49"/>
      <c r="AI938" s="49"/>
      <c r="AJ938" s="49"/>
      <c r="AK938" s="49"/>
      <c r="AL938" s="49"/>
      <c r="AM938" s="49"/>
      <c r="AN938" s="49"/>
      <c r="AO938" s="49"/>
      <c r="DL938" s="93"/>
    </row>
    <row r="939" spans="14:116" x14ac:dyDescent="0.25">
      <c r="N939" s="49"/>
      <c r="O939" s="49"/>
      <c r="P939" s="49"/>
      <c r="Q939" s="49"/>
      <c r="R939" s="49"/>
      <c r="S939" s="49"/>
      <c r="T939" s="49"/>
      <c r="U939" s="49"/>
      <c r="V939" s="49"/>
      <c r="W939" s="49"/>
      <c r="X939" s="49"/>
      <c r="Y939" s="49"/>
      <c r="Z939" s="49"/>
      <c r="AA939" s="49"/>
      <c r="AB939" s="49"/>
      <c r="AC939" s="49"/>
      <c r="AD939" s="49"/>
      <c r="AE939" s="49"/>
      <c r="AF939" s="49"/>
      <c r="AG939" s="49"/>
      <c r="AH939" s="49"/>
      <c r="AI939" s="49"/>
      <c r="AJ939" s="49"/>
      <c r="AK939" s="49"/>
      <c r="AL939" s="49"/>
      <c r="AM939" s="49"/>
      <c r="AN939" s="49"/>
      <c r="AO939" s="49"/>
      <c r="DL939" s="93"/>
    </row>
    <row r="940" spans="14:116" x14ac:dyDescent="0.25">
      <c r="N940" s="49"/>
      <c r="O940" s="49"/>
      <c r="P940" s="49"/>
      <c r="Q940" s="49"/>
      <c r="R940" s="49"/>
      <c r="S940" s="49"/>
      <c r="T940" s="49"/>
      <c r="U940" s="49"/>
      <c r="V940" s="49"/>
      <c r="W940" s="49"/>
      <c r="X940" s="49"/>
      <c r="Y940" s="49"/>
      <c r="Z940" s="49"/>
      <c r="AA940" s="49"/>
      <c r="AB940" s="49"/>
      <c r="AC940" s="49"/>
      <c r="AD940" s="49"/>
      <c r="AE940" s="49"/>
      <c r="AF940" s="49"/>
      <c r="AG940" s="49"/>
      <c r="AH940" s="49"/>
      <c r="AI940" s="49"/>
      <c r="AJ940" s="49"/>
      <c r="AK940" s="49"/>
      <c r="AL940" s="49"/>
      <c r="AM940" s="49"/>
      <c r="AN940" s="49"/>
      <c r="AO940" s="49"/>
      <c r="DL940" s="93"/>
    </row>
    <row r="941" spans="14:116" x14ac:dyDescent="0.25">
      <c r="N941" s="49"/>
      <c r="O941" s="49"/>
      <c r="P941" s="49"/>
      <c r="Q941" s="49"/>
      <c r="R941" s="49"/>
      <c r="S941" s="49"/>
      <c r="T941" s="49"/>
      <c r="U941" s="49"/>
      <c r="V941" s="49"/>
      <c r="W941" s="49"/>
      <c r="X941" s="49"/>
      <c r="Y941" s="49"/>
      <c r="Z941" s="49"/>
      <c r="AA941" s="49"/>
      <c r="AB941" s="49"/>
      <c r="AC941" s="49"/>
      <c r="AD941" s="49"/>
      <c r="AE941" s="49"/>
      <c r="AF941" s="49"/>
      <c r="AG941" s="49"/>
      <c r="AH941" s="49"/>
      <c r="AI941" s="49"/>
      <c r="AJ941" s="49"/>
      <c r="AK941" s="49"/>
      <c r="AL941" s="49"/>
      <c r="AM941" s="49"/>
      <c r="AN941" s="49"/>
      <c r="AO941" s="49"/>
      <c r="DL941" s="93"/>
    </row>
    <row r="942" spans="14:116" x14ac:dyDescent="0.25">
      <c r="N942" s="49"/>
      <c r="O942" s="49"/>
      <c r="P942" s="49"/>
      <c r="Q942" s="49"/>
      <c r="R942" s="49"/>
      <c r="S942" s="49"/>
      <c r="T942" s="49"/>
      <c r="U942" s="49"/>
      <c r="V942" s="49"/>
      <c r="W942" s="49"/>
      <c r="X942" s="49"/>
      <c r="Y942" s="49"/>
      <c r="Z942" s="49"/>
      <c r="AA942" s="49"/>
      <c r="AB942" s="49"/>
      <c r="AC942" s="49"/>
      <c r="AD942" s="49"/>
      <c r="AE942" s="49"/>
      <c r="AF942" s="49"/>
      <c r="AG942" s="49"/>
      <c r="AH942" s="49"/>
      <c r="AI942" s="49"/>
      <c r="AJ942" s="49"/>
      <c r="AK942" s="49"/>
      <c r="AL942" s="49"/>
      <c r="AM942" s="49"/>
      <c r="AN942" s="49"/>
      <c r="AO942" s="49"/>
      <c r="DL942" s="93"/>
    </row>
    <row r="943" spans="14:116" x14ac:dyDescent="0.25">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c r="AN943" s="49"/>
      <c r="AO943" s="49"/>
      <c r="DL943" s="93"/>
    </row>
    <row r="944" spans="14:116" x14ac:dyDescent="0.25">
      <c r="N944" s="49"/>
      <c r="O944" s="49"/>
      <c r="P944" s="49"/>
      <c r="Q944" s="49"/>
      <c r="R944" s="49"/>
      <c r="S944" s="49"/>
      <c r="T944" s="49"/>
      <c r="U944" s="49"/>
      <c r="V944" s="49"/>
      <c r="W944" s="49"/>
      <c r="X944" s="49"/>
      <c r="Y944" s="49"/>
      <c r="Z944" s="49"/>
      <c r="AA944" s="49"/>
      <c r="AB944" s="49"/>
      <c r="AC944" s="49"/>
      <c r="AD944" s="49"/>
      <c r="AE944" s="49"/>
      <c r="AF944" s="49"/>
      <c r="AG944" s="49"/>
      <c r="AH944" s="49"/>
      <c r="AI944" s="49"/>
      <c r="AJ944" s="49"/>
      <c r="AK944" s="49"/>
      <c r="AL944" s="49"/>
      <c r="AM944" s="49"/>
      <c r="AN944" s="49"/>
      <c r="AO944" s="49"/>
      <c r="DL944" s="93"/>
    </row>
    <row r="945" spans="14:116" x14ac:dyDescent="0.25">
      <c r="N945" s="49"/>
      <c r="O945" s="49"/>
      <c r="P945" s="49"/>
      <c r="Q945" s="49"/>
      <c r="R945" s="49"/>
      <c r="S945" s="49"/>
      <c r="T945" s="49"/>
      <c r="U945" s="49"/>
      <c r="V945" s="49"/>
      <c r="W945" s="49"/>
      <c r="X945" s="49"/>
      <c r="Y945" s="49"/>
      <c r="Z945" s="49"/>
      <c r="AA945" s="49"/>
      <c r="AB945" s="49"/>
      <c r="AC945" s="49"/>
      <c r="AD945" s="49"/>
      <c r="AE945" s="49"/>
      <c r="AF945" s="49"/>
      <c r="AG945" s="49"/>
      <c r="AH945" s="49"/>
      <c r="AI945" s="49"/>
      <c r="AJ945" s="49"/>
      <c r="AK945" s="49"/>
      <c r="AL945" s="49"/>
      <c r="AM945" s="49"/>
      <c r="AN945" s="49"/>
      <c r="AO945" s="49"/>
      <c r="DL945" s="93"/>
    </row>
    <row r="946" spans="14:116" x14ac:dyDescent="0.25">
      <c r="N946" s="49"/>
      <c r="O946" s="49"/>
      <c r="P946" s="49"/>
      <c r="Q946" s="49"/>
      <c r="R946" s="49"/>
      <c r="S946" s="49"/>
      <c r="T946" s="49"/>
      <c r="U946" s="49"/>
      <c r="V946" s="49"/>
      <c r="W946" s="49"/>
      <c r="X946" s="49"/>
      <c r="Y946" s="49"/>
      <c r="Z946" s="49"/>
      <c r="AA946" s="49"/>
      <c r="AB946" s="49"/>
      <c r="AC946" s="49"/>
      <c r="AD946" s="49"/>
      <c r="AE946" s="49"/>
      <c r="AF946" s="49"/>
      <c r="AG946" s="49"/>
      <c r="AH946" s="49"/>
      <c r="AI946" s="49"/>
      <c r="AJ946" s="49"/>
      <c r="AK946" s="49"/>
      <c r="AL946" s="49"/>
      <c r="AM946" s="49"/>
      <c r="AN946" s="49"/>
      <c r="AO946" s="49"/>
      <c r="DL946" s="93"/>
    </row>
    <row r="947" spans="14:116" x14ac:dyDescent="0.25">
      <c r="N947" s="49"/>
      <c r="O947" s="49"/>
      <c r="P947" s="49"/>
      <c r="Q947" s="49"/>
      <c r="R947" s="49"/>
      <c r="S947" s="49"/>
      <c r="T947" s="49"/>
      <c r="U947" s="49"/>
      <c r="V947" s="49"/>
      <c r="W947" s="49"/>
      <c r="X947" s="49"/>
      <c r="Y947" s="49"/>
      <c r="Z947" s="49"/>
      <c r="AA947" s="49"/>
      <c r="AB947" s="49"/>
      <c r="AC947" s="49"/>
      <c r="AD947" s="49"/>
      <c r="AE947" s="49"/>
      <c r="AF947" s="49"/>
      <c r="AG947" s="49"/>
      <c r="AH947" s="49"/>
      <c r="AI947" s="49"/>
      <c r="AJ947" s="49"/>
      <c r="AK947" s="49"/>
      <c r="AL947" s="49"/>
      <c r="AM947" s="49"/>
      <c r="AN947" s="49"/>
      <c r="AO947" s="49"/>
      <c r="DL947" s="93"/>
    </row>
    <row r="948" spans="14:116" x14ac:dyDescent="0.25">
      <c r="N948" s="49"/>
      <c r="O948" s="49"/>
      <c r="P948" s="49"/>
      <c r="Q948" s="49"/>
      <c r="R948" s="49"/>
      <c r="S948" s="49"/>
      <c r="T948" s="49"/>
      <c r="U948" s="49"/>
      <c r="V948" s="49"/>
      <c r="W948" s="49"/>
      <c r="X948" s="49"/>
      <c r="Y948" s="49"/>
      <c r="Z948" s="49"/>
      <c r="AA948" s="49"/>
      <c r="AB948" s="49"/>
      <c r="AC948" s="49"/>
      <c r="AD948" s="49"/>
      <c r="AE948" s="49"/>
      <c r="AF948" s="49"/>
      <c r="AG948" s="49"/>
      <c r="AH948" s="49"/>
      <c r="AI948" s="49"/>
      <c r="AJ948" s="49"/>
      <c r="AK948" s="49"/>
      <c r="AL948" s="49"/>
      <c r="AM948" s="49"/>
      <c r="AN948" s="49"/>
      <c r="AO948" s="49"/>
      <c r="DL948" s="93"/>
    </row>
    <row r="949" spans="14:116" x14ac:dyDescent="0.25">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c r="AN949" s="49"/>
      <c r="AO949" s="49"/>
      <c r="DL949" s="93"/>
    </row>
    <row r="950" spans="14:116" x14ac:dyDescent="0.25">
      <c r="N950" s="49"/>
      <c r="O950" s="49"/>
      <c r="P950" s="49"/>
      <c r="Q950" s="49"/>
      <c r="R950" s="49"/>
      <c r="S950" s="49"/>
      <c r="T950" s="49"/>
      <c r="U950" s="49"/>
      <c r="V950" s="49"/>
      <c r="W950" s="49"/>
      <c r="X950" s="49"/>
      <c r="Y950" s="49"/>
      <c r="Z950" s="49"/>
      <c r="AA950" s="49"/>
      <c r="AB950" s="49"/>
      <c r="AC950" s="49"/>
      <c r="AD950" s="49"/>
      <c r="AE950" s="49"/>
      <c r="AF950" s="49"/>
      <c r="AG950" s="49"/>
      <c r="AH950" s="49"/>
      <c r="AI950" s="49"/>
      <c r="AJ950" s="49"/>
      <c r="AK950" s="49"/>
      <c r="AL950" s="49"/>
      <c r="AM950" s="49"/>
      <c r="AN950" s="49"/>
      <c r="AO950" s="49"/>
      <c r="DL950" s="93"/>
    </row>
    <row r="951" spans="14:116" x14ac:dyDescent="0.25">
      <c r="N951" s="49"/>
      <c r="O951" s="49"/>
      <c r="P951" s="49"/>
      <c r="Q951" s="49"/>
      <c r="R951" s="49"/>
      <c r="S951" s="49"/>
      <c r="T951" s="49"/>
      <c r="U951" s="49"/>
      <c r="V951" s="49"/>
      <c r="W951" s="49"/>
      <c r="X951" s="49"/>
      <c r="Y951" s="49"/>
      <c r="Z951" s="49"/>
      <c r="AA951" s="49"/>
      <c r="AB951" s="49"/>
      <c r="AC951" s="49"/>
      <c r="AD951" s="49"/>
      <c r="AE951" s="49"/>
      <c r="AF951" s="49"/>
      <c r="AG951" s="49"/>
      <c r="AH951" s="49"/>
      <c r="AI951" s="49"/>
      <c r="AJ951" s="49"/>
      <c r="AK951" s="49"/>
      <c r="AL951" s="49"/>
      <c r="AM951" s="49"/>
      <c r="AN951" s="49"/>
      <c r="AO951" s="49"/>
      <c r="DL951" s="93"/>
    </row>
    <row r="952" spans="14:116" x14ac:dyDescent="0.25">
      <c r="N952" s="49"/>
      <c r="O952" s="49"/>
      <c r="P952" s="49"/>
      <c r="Q952" s="49"/>
      <c r="R952" s="49"/>
      <c r="S952" s="49"/>
      <c r="T952" s="49"/>
      <c r="U952" s="49"/>
      <c r="V952" s="49"/>
      <c r="W952" s="49"/>
      <c r="X952" s="49"/>
      <c r="Y952" s="49"/>
      <c r="Z952" s="49"/>
      <c r="AA952" s="49"/>
      <c r="AB952" s="49"/>
      <c r="AC952" s="49"/>
      <c r="AD952" s="49"/>
      <c r="AE952" s="49"/>
      <c r="AF952" s="49"/>
      <c r="AG952" s="49"/>
      <c r="AH952" s="49"/>
      <c r="AI952" s="49"/>
      <c r="AJ952" s="49"/>
      <c r="AK952" s="49"/>
      <c r="AL952" s="49"/>
      <c r="AM952" s="49"/>
      <c r="AN952" s="49"/>
      <c r="AO952" s="49"/>
      <c r="DL952" s="93"/>
    </row>
    <row r="953" spans="14:116" x14ac:dyDescent="0.25">
      <c r="N953" s="49"/>
      <c r="O953" s="49"/>
      <c r="P953" s="49"/>
      <c r="Q953" s="49"/>
      <c r="R953" s="49"/>
      <c r="S953" s="49"/>
      <c r="T953" s="49"/>
      <c r="U953" s="49"/>
      <c r="V953" s="49"/>
      <c r="W953" s="49"/>
      <c r="X953" s="49"/>
      <c r="Y953" s="49"/>
      <c r="Z953" s="49"/>
      <c r="AA953" s="49"/>
      <c r="AB953" s="49"/>
      <c r="AC953" s="49"/>
      <c r="AD953" s="49"/>
      <c r="AE953" s="49"/>
      <c r="AF953" s="49"/>
      <c r="AG953" s="49"/>
      <c r="AH953" s="49"/>
      <c r="AI953" s="49"/>
      <c r="AJ953" s="49"/>
      <c r="AK953" s="49"/>
      <c r="AL953" s="49"/>
      <c r="AM953" s="49"/>
      <c r="AN953" s="49"/>
      <c r="AO953" s="49"/>
      <c r="DL953" s="93"/>
    </row>
    <row r="954" spans="14:116" x14ac:dyDescent="0.25">
      <c r="N954" s="49"/>
      <c r="O954" s="49"/>
      <c r="P954" s="49"/>
      <c r="Q954" s="49"/>
      <c r="R954" s="49"/>
      <c r="S954" s="49"/>
      <c r="T954" s="49"/>
      <c r="U954" s="49"/>
      <c r="V954" s="49"/>
      <c r="W954" s="49"/>
      <c r="X954" s="49"/>
      <c r="Y954" s="49"/>
      <c r="Z954" s="49"/>
      <c r="AA954" s="49"/>
      <c r="AB954" s="49"/>
      <c r="AC954" s="49"/>
      <c r="AD954" s="49"/>
      <c r="AE954" s="49"/>
      <c r="AF954" s="49"/>
      <c r="AG954" s="49"/>
      <c r="AH954" s="49"/>
      <c r="AI954" s="49"/>
      <c r="AJ954" s="49"/>
      <c r="AK954" s="49"/>
      <c r="AL954" s="49"/>
      <c r="AM954" s="49"/>
      <c r="AN954" s="49"/>
      <c r="AO954" s="49"/>
      <c r="DL954" s="93"/>
    </row>
    <row r="955" spans="14:116" x14ac:dyDescent="0.25">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c r="AN955" s="49"/>
      <c r="AO955" s="49"/>
      <c r="DL955" s="93"/>
    </row>
    <row r="956" spans="14:116" x14ac:dyDescent="0.25">
      <c r="N956" s="49"/>
      <c r="O956" s="49"/>
      <c r="P956" s="49"/>
      <c r="Q956" s="49"/>
      <c r="R956" s="49"/>
      <c r="S956" s="49"/>
      <c r="T956" s="49"/>
      <c r="U956" s="49"/>
      <c r="V956" s="49"/>
      <c r="W956" s="49"/>
      <c r="X956" s="49"/>
      <c r="Y956" s="49"/>
      <c r="Z956" s="49"/>
      <c r="AA956" s="49"/>
      <c r="AB956" s="49"/>
      <c r="AC956" s="49"/>
      <c r="AD956" s="49"/>
      <c r="AE956" s="49"/>
      <c r="AF956" s="49"/>
      <c r="AG956" s="49"/>
      <c r="AH956" s="49"/>
      <c r="AI956" s="49"/>
      <c r="AJ956" s="49"/>
      <c r="AK956" s="49"/>
      <c r="AL956" s="49"/>
      <c r="AM956" s="49"/>
      <c r="AN956" s="49"/>
      <c r="AO956" s="49"/>
      <c r="DL956" s="93"/>
    </row>
    <row r="957" spans="14:116" x14ac:dyDescent="0.25">
      <c r="N957" s="49"/>
      <c r="O957" s="49"/>
      <c r="P957" s="49"/>
      <c r="Q957" s="49"/>
      <c r="R957" s="49"/>
      <c r="S957" s="49"/>
      <c r="T957" s="49"/>
      <c r="U957" s="49"/>
      <c r="V957" s="49"/>
      <c r="W957" s="49"/>
      <c r="X957" s="49"/>
      <c r="Y957" s="49"/>
      <c r="Z957" s="49"/>
      <c r="AA957" s="49"/>
      <c r="AB957" s="49"/>
      <c r="AC957" s="49"/>
      <c r="AD957" s="49"/>
      <c r="AE957" s="49"/>
      <c r="AF957" s="49"/>
      <c r="AG957" s="49"/>
      <c r="AH957" s="49"/>
      <c r="AI957" s="49"/>
      <c r="AJ957" s="49"/>
      <c r="AK957" s="49"/>
      <c r="AL957" s="49"/>
      <c r="AM957" s="49"/>
      <c r="AN957" s="49"/>
      <c r="AO957" s="49"/>
      <c r="DL957" s="93"/>
    </row>
    <row r="958" spans="14:116" x14ac:dyDescent="0.25">
      <c r="N958" s="49"/>
      <c r="O958" s="49"/>
      <c r="P958" s="49"/>
      <c r="Q958" s="49"/>
      <c r="R958" s="49"/>
      <c r="S958" s="49"/>
      <c r="T958" s="49"/>
      <c r="U958" s="49"/>
      <c r="V958" s="49"/>
      <c r="W958" s="49"/>
      <c r="X958" s="49"/>
      <c r="Y958" s="49"/>
      <c r="Z958" s="49"/>
      <c r="AA958" s="49"/>
      <c r="AB958" s="49"/>
      <c r="AC958" s="49"/>
      <c r="AD958" s="49"/>
      <c r="AE958" s="49"/>
      <c r="AF958" s="49"/>
      <c r="AG958" s="49"/>
      <c r="AH958" s="49"/>
      <c r="AI958" s="49"/>
      <c r="AJ958" s="49"/>
      <c r="AK958" s="49"/>
      <c r="AL958" s="49"/>
      <c r="AM958" s="49"/>
      <c r="AN958" s="49"/>
      <c r="AO958" s="49"/>
      <c r="DL958" s="93"/>
    </row>
    <row r="959" spans="14:116" x14ac:dyDescent="0.25">
      <c r="N959" s="49"/>
      <c r="O959" s="49"/>
      <c r="P959" s="49"/>
      <c r="Q959" s="49"/>
      <c r="R959" s="49"/>
      <c r="S959" s="49"/>
      <c r="T959" s="49"/>
      <c r="U959" s="49"/>
      <c r="V959" s="49"/>
      <c r="W959" s="49"/>
      <c r="X959" s="49"/>
      <c r="Y959" s="49"/>
      <c r="Z959" s="49"/>
      <c r="AA959" s="49"/>
      <c r="AB959" s="49"/>
      <c r="AC959" s="49"/>
      <c r="AD959" s="49"/>
      <c r="AE959" s="49"/>
      <c r="AF959" s="49"/>
      <c r="AG959" s="49"/>
      <c r="AH959" s="49"/>
      <c r="AI959" s="49"/>
      <c r="AJ959" s="49"/>
      <c r="AK959" s="49"/>
      <c r="AL959" s="49"/>
      <c r="AM959" s="49"/>
      <c r="AN959" s="49"/>
      <c r="AO959" s="49"/>
      <c r="DL959" s="93"/>
    </row>
    <row r="960" spans="14:116" x14ac:dyDescent="0.25">
      <c r="N960" s="49"/>
      <c r="O960" s="49"/>
      <c r="P960" s="49"/>
      <c r="Q960" s="49"/>
      <c r="R960" s="49"/>
      <c r="S960" s="49"/>
      <c r="T960" s="49"/>
      <c r="U960" s="49"/>
      <c r="V960" s="49"/>
      <c r="W960" s="49"/>
      <c r="X960" s="49"/>
      <c r="Y960" s="49"/>
      <c r="Z960" s="49"/>
      <c r="AA960" s="49"/>
      <c r="AB960" s="49"/>
      <c r="AC960" s="49"/>
      <c r="AD960" s="49"/>
      <c r="AE960" s="49"/>
      <c r="AF960" s="49"/>
      <c r="AG960" s="49"/>
      <c r="AH960" s="49"/>
      <c r="AI960" s="49"/>
      <c r="AJ960" s="49"/>
      <c r="AK960" s="49"/>
      <c r="AL960" s="49"/>
      <c r="AM960" s="49"/>
      <c r="AN960" s="49"/>
      <c r="AO960" s="49"/>
      <c r="DL960" s="93"/>
    </row>
    <row r="961" spans="14:116" x14ac:dyDescent="0.25">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c r="AN961" s="49"/>
      <c r="AO961" s="49"/>
      <c r="DL961" s="93"/>
    </row>
    <row r="962" spans="14:116" x14ac:dyDescent="0.25">
      <c r="N962" s="49"/>
      <c r="O962" s="49"/>
      <c r="P962" s="49"/>
      <c r="Q962" s="49"/>
      <c r="R962" s="49"/>
      <c r="S962" s="49"/>
      <c r="T962" s="49"/>
      <c r="U962" s="49"/>
      <c r="V962" s="49"/>
      <c r="W962" s="49"/>
      <c r="X962" s="49"/>
      <c r="Y962" s="49"/>
      <c r="Z962" s="49"/>
      <c r="AA962" s="49"/>
      <c r="AB962" s="49"/>
      <c r="AC962" s="49"/>
      <c r="AD962" s="49"/>
      <c r="AE962" s="49"/>
      <c r="AF962" s="49"/>
      <c r="AG962" s="49"/>
      <c r="AH962" s="49"/>
      <c r="AI962" s="49"/>
      <c r="AJ962" s="49"/>
      <c r="AK962" s="49"/>
      <c r="AL962" s="49"/>
      <c r="AM962" s="49"/>
      <c r="AN962" s="49"/>
      <c r="AO962" s="49"/>
      <c r="DL962" s="93"/>
    </row>
    <row r="963" spans="14:116" x14ac:dyDescent="0.25">
      <c r="N963" s="49"/>
      <c r="O963" s="49"/>
      <c r="P963" s="49"/>
      <c r="Q963" s="49"/>
      <c r="R963" s="49"/>
      <c r="S963" s="49"/>
      <c r="T963" s="49"/>
      <c r="U963" s="49"/>
      <c r="V963" s="49"/>
      <c r="W963" s="49"/>
      <c r="X963" s="49"/>
      <c r="Y963" s="49"/>
      <c r="Z963" s="49"/>
      <c r="AA963" s="49"/>
      <c r="AB963" s="49"/>
      <c r="AC963" s="49"/>
      <c r="AD963" s="49"/>
      <c r="AE963" s="49"/>
      <c r="AF963" s="49"/>
      <c r="AG963" s="49"/>
      <c r="AH963" s="49"/>
      <c r="AI963" s="49"/>
      <c r="AJ963" s="49"/>
      <c r="AK963" s="49"/>
      <c r="AL963" s="49"/>
      <c r="AM963" s="49"/>
      <c r="AN963" s="49"/>
      <c r="AO963" s="49"/>
      <c r="DL963" s="93"/>
    </row>
    <row r="964" spans="14:116" x14ac:dyDescent="0.25">
      <c r="N964" s="49"/>
      <c r="O964" s="49"/>
      <c r="P964" s="49"/>
      <c r="Q964" s="49"/>
      <c r="R964" s="49"/>
      <c r="S964" s="49"/>
      <c r="T964" s="49"/>
      <c r="U964" s="49"/>
      <c r="V964" s="49"/>
      <c r="W964" s="49"/>
      <c r="X964" s="49"/>
      <c r="Y964" s="49"/>
      <c r="Z964" s="49"/>
      <c r="AA964" s="49"/>
      <c r="AB964" s="49"/>
      <c r="AC964" s="49"/>
      <c r="AD964" s="49"/>
      <c r="AE964" s="49"/>
      <c r="AF964" s="49"/>
      <c r="AG964" s="49"/>
      <c r="AH964" s="49"/>
      <c r="AI964" s="49"/>
      <c r="AJ964" s="49"/>
      <c r="AK964" s="49"/>
      <c r="AL964" s="49"/>
      <c r="AM964" s="49"/>
      <c r="AN964" s="49"/>
      <c r="AO964" s="49"/>
      <c r="DL964" s="93"/>
    </row>
    <row r="965" spans="14:116" x14ac:dyDescent="0.25">
      <c r="N965" s="49"/>
      <c r="O965" s="49"/>
      <c r="P965" s="49"/>
      <c r="Q965" s="49"/>
      <c r="R965" s="49"/>
      <c r="S965" s="49"/>
      <c r="T965" s="49"/>
      <c r="U965" s="49"/>
      <c r="V965" s="49"/>
      <c r="W965" s="49"/>
      <c r="X965" s="49"/>
      <c r="Y965" s="49"/>
      <c r="Z965" s="49"/>
      <c r="AA965" s="49"/>
      <c r="AB965" s="49"/>
      <c r="AC965" s="49"/>
      <c r="AD965" s="49"/>
      <c r="AE965" s="49"/>
      <c r="AF965" s="49"/>
      <c r="AG965" s="49"/>
      <c r="AH965" s="49"/>
      <c r="AI965" s="49"/>
      <c r="AJ965" s="49"/>
      <c r="AK965" s="49"/>
      <c r="AL965" s="49"/>
      <c r="AM965" s="49"/>
      <c r="AN965" s="49"/>
      <c r="AO965" s="49"/>
      <c r="DL965" s="93"/>
    </row>
    <row r="966" spans="14:116" x14ac:dyDescent="0.25">
      <c r="N966" s="49"/>
      <c r="O966" s="49"/>
      <c r="P966" s="49"/>
      <c r="Q966" s="49"/>
      <c r="R966" s="49"/>
      <c r="S966" s="49"/>
      <c r="T966" s="49"/>
      <c r="U966" s="49"/>
      <c r="V966" s="49"/>
      <c r="W966" s="49"/>
      <c r="X966" s="49"/>
      <c r="Y966" s="49"/>
      <c r="Z966" s="49"/>
      <c r="AA966" s="49"/>
      <c r="AB966" s="49"/>
      <c r="AC966" s="49"/>
      <c r="AD966" s="49"/>
      <c r="AE966" s="49"/>
      <c r="AF966" s="49"/>
      <c r="AG966" s="49"/>
      <c r="AH966" s="49"/>
      <c r="AI966" s="49"/>
      <c r="AJ966" s="49"/>
      <c r="AK966" s="49"/>
      <c r="AL966" s="49"/>
      <c r="AM966" s="49"/>
      <c r="AN966" s="49"/>
      <c r="AO966" s="49"/>
      <c r="DL966" s="93"/>
    </row>
    <row r="967" spans="14:116" x14ac:dyDescent="0.25">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c r="AN967" s="49"/>
      <c r="AO967" s="49"/>
      <c r="DL967" s="93"/>
    </row>
    <row r="968" spans="14:116" x14ac:dyDescent="0.25">
      <c r="N968" s="49"/>
      <c r="O968" s="49"/>
      <c r="P968" s="49"/>
      <c r="Q968" s="49"/>
      <c r="R968" s="49"/>
      <c r="S968" s="49"/>
      <c r="T968" s="49"/>
      <c r="U968" s="49"/>
      <c r="V968" s="49"/>
      <c r="W968" s="49"/>
      <c r="X968" s="49"/>
      <c r="Y968" s="49"/>
      <c r="Z968" s="49"/>
      <c r="AA968" s="49"/>
      <c r="AB968" s="49"/>
      <c r="AC968" s="49"/>
      <c r="AD968" s="49"/>
      <c r="AE968" s="49"/>
      <c r="AF968" s="49"/>
      <c r="AG968" s="49"/>
      <c r="AH968" s="49"/>
      <c r="AI968" s="49"/>
      <c r="AJ968" s="49"/>
      <c r="AK968" s="49"/>
      <c r="AL968" s="49"/>
      <c r="AM968" s="49"/>
      <c r="AN968" s="49"/>
      <c r="AO968" s="49"/>
      <c r="DL968" s="93"/>
    </row>
    <row r="969" spans="14:116" x14ac:dyDescent="0.25">
      <c r="N969" s="49"/>
      <c r="O969" s="49"/>
      <c r="P969" s="49"/>
      <c r="Q969" s="49"/>
      <c r="R969" s="49"/>
      <c r="S969" s="49"/>
      <c r="T969" s="49"/>
      <c r="U969" s="49"/>
      <c r="V969" s="49"/>
      <c r="W969" s="49"/>
      <c r="X969" s="49"/>
      <c r="Y969" s="49"/>
      <c r="Z969" s="49"/>
      <c r="AA969" s="49"/>
      <c r="AB969" s="49"/>
      <c r="AC969" s="49"/>
      <c r="AD969" s="49"/>
      <c r="AE969" s="49"/>
      <c r="AF969" s="49"/>
      <c r="AG969" s="49"/>
      <c r="AH969" s="49"/>
      <c r="AI969" s="49"/>
      <c r="AJ969" s="49"/>
      <c r="AK969" s="49"/>
      <c r="AL969" s="49"/>
      <c r="AM969" s="49"/>
      <c r="AN969" s="49"/>
      <c r="AO969" s="49"/>
      <c r="DL969" s="93"/>
    </row>
    <row r="970" spans="14:116" x14ac:dyDescent="0.25">
      <c r="N970" s="49"/>
      <c r="O970" s="49"/>
      <c r="P970" s="49"/>
      <c r="Q970" s="49"/>
      <c r="R970" s="49"/>
      <c r="S970" s="49"/>
      <c r="T970" s="49"/>
      <c r="U970" s="49"/>
      <c r="V970" s="49"/>
      <c r="W970" s="49"/>
      <c r="X970" s="49"/>
      <c r="Y970" s="49"/>
      <c r="Z970" s="49"/>
      <c r="AA970" s="49"/>
      <c r="AB970" s="49"/>
      <c r="AC970" s="49"/>
      <c r="AD970" s="49"/>
      <c r="AE970" s="49"/>
      <c r="AF970" s="49"/>
      <c r="AG970" s="49"/>
      <c r="AH970" s="49"/>
      <c r="AI970" s="49"/>
      <c r="AJ970" s="49"/>
      <c r="AK970" s="49"/>
      <c r="AL970" s="49"/>
      <c r="AM970" s="49"/>
      <c r="AN970" s="49"/>
      <c r="AO970" s="49"/>
      <c r="DL970" s="93"/>
    </row>
    <row r="971" spans="14:116" x14ac:dyDescent="0.25">
      <c r="N971" s="49"/>
      <c r="O971" s="49"/>
      <c r="P971" s="49"/>
      <c r="Q971" s="49"/>
      <c r="R971" s="49"/>
      <c r="S971" s="49"/>
      <c r="T971" s="49"/>
      <c r="U971" s="49"/>
      <c r="V971" s="49"/>
      <c r="W971" s="49"/>
      <c r="X971" s="49"/>
      <c r="Y971" s="49"/>
      <c r="Z971" s="49"/>
      <c r="AA971" s="49"/>
      <c r="AB971" s="49"/>
      <c r="AC971" s="49"/>
      <c r="AD971" s="49"/>
      <c r="AE971" s="49"/>
      <c r="AF971" s="49"/>
      <c r="AG971" s="49"/>
      <c r="AH971" s="49"/>
      <c r="AI971" s="49"/>
      <c r="AJ971" s="49"/>
      <c r="AK971" s="49"/>
      <c r="AL971" s="49"/>
      <c r="AM971" s="49"/>
      <c r="AN971" s="49"/>
      <c r="AO971" s="49"/>
      <c r="DL971" s="93"/>
    </row>
    <row r="972" spans="14:116" x14ac:dyDescent="0.25">
      <c r="N972" s="49"/>
      <c r="O972" s="49"/>
      <c r="P972" s="49"/>
      <c r="Q972" s="49"/>
      <c r="R972" s="49"/>
      <c r="S972" s="49"/>
      <c r="T972" s="49"/>
      <c r="U972" s="49"/>
      <c r="V972" s="49"/>
      <c r="W972" s="49"/>
      <c r="X972" s="49"/>
      <c r="Y972" s="49"/>
      <c r="Z972" s="49"/>
      <c r="AA972" s="49"/>
      <c r="AB972" s="49"/>
      <c r="AC972" s="49"/>
      <c r="AD972" s="49"/>
      <c r="AE972" s="49"/>
      <c r="AF972" s="49"/>
      <c r="AG972" s="49"/>
      <c r="AH972" s="49"/>
      <c r="AI972" s="49"/>
      <c r="AJ972" s="49"/>
      <c r="AK972" s="49"/>
      <c r="AL972" s="49"/>
      <c r="AM972" s="49"/>
      <c r="AN972" s="49"/>
      <c r="AO972" s="49"/>
      <c r="DL972" s="93"/>
    </row>
    <row r="973" spans="14:116" x14ac:dyDescent="0.25">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c r="AN973" s="49"/>
      <c r="AO973" s="49"/>
      <c r="DL973" s="93"/>
    </row>
    <row r="974" spans="14:116" x14ac:dyDescent="0.25">
      <c r="N974" s="49"/>
      <c r="O974" s="49"/>
      <c r="P974" s="49"/>
      <c r="Q974" s="49"/>
      <c r="R974" s="49"/>
      <c r="S974" s="49"/>
      <c r="T974" s="49"/>
      <c r="U974" s="49"/>
      <c r="V974" s="49"/>
      <c r="W974" s="49"/>
      <c r="X974" s="49"/>
      <c r="Y974" s="49"/>
      <c r="Z974" s="49"/>
      <c r="AA974" s="49"/>
      <c r="AB974" s="49"/>
      <c r="AC974" s="49"/>
      <c r="AD974" s="49"/>
      <c r="AE974" s="49"/>
      <c r="AF974" s="49"/>
      <c r="AG974" s="49"/>
      <c r="AH974" s="49"/>
      <c r="AI974" s="49"/>
      <c r="AJ974" s="49"/>
      <c r="AK974" s="49"/>
      <c r="AL974" s="49"/>
      <c r="AM974" s="49"/>
      <c r="AN974" s="49"/>
      <c r="AO974" s="49"/>
      <c r="DL974" s="93"/>
    </row>
    <row r="975" spans="14:116" x14ac:dyDescent="0.25">
      <c r="N975" s="49"/>
      <c r="O975" s="49"/>
      <c r="P975" s="49"/>
      <c r="Q975" s="49"/>
      <c r="R975" s="49"/>
      <c r="S975" s="49"/>
      <c r="T975" s="49"/>
      <c r="U975" s="49"/>
      <c r="V975" s="49"/>
      <c r="W975" s="49"/>
      <c r="X975" s="49"/>
      <c r="Y975" s="49"/>
      <c r="Z975" s="49"/>
      <c r="AA975" s="49"/>
      <c r="AB975" s="49"/>
      <c r="AC975" s="49"/>
      <c r="AD975" s="49"/>
      <c r="AE975" s="49"/>
      <c r="AF975" s="49"/>
      <c r="AG975" s="49"/>
      <c r="AH975" s="49"/>
      <c r="AI975" s="49"/>
      <c r="AJ975" s="49"/>
      <c r="AK975" s="49"/>
      <c r="AL975" s="49"/>
      <c r="AM975" s="49"/>
      <c r="AN975" s="49"/>
      <c r="AO975" s="49"/>
      <c r="DL975" s="93"/>
    </row>
    <row r="976" spans="14:116" x14ac:dyDescent="0.25">
      <c r="N976" s="49"/>
      <c r="O976" s="49"/>
      <c r="P976" s="49"/>
      <c r="Q976" s="49"/>
      <c r="R976" s="49"/>
      <c r="S976" s="49"/>
      <c r="T976" s="49"/>
      <c r="U976" s="49"/>
      <c r="V976" s="49"/>
      <c r="W976" s="49"/>
      <c r="X976" s="49"/>
      <c r="Y976" s="49"/>
      <c r="Z976" s="49"/>
      <c r="AA976" s="49"/>
      <c r="AB976" s="49"/>
      <c r="AC976" s="49"/>
      <c r="AD976" s="49"/>
      <c r="AE976" s="49"/>
      <c r="AF976" s="49"/>
      <c r="AG976" s="49"/>
      <c r="AH976" s="49"/>
      <c r="AI976" s="49"/>
      <c r="AJ976" s="49"/>
      <c r="AK976" s="49"/>
      <c r="AL976" s="49"/>
      <c r="AM976" s="49"/>
      <c r="AN976" s="49"/>
      <c r="AO976" s="49"/>
      <c r="DL976" s="93"/>
    </row>
    <row r="977" spans="14:116" x14ac:dyDescent="0.25">
      <c r="N977" s="49"/>
      <c r="O977" s="49"/>
      <c r="P977" s="49"/>
      <c r="Q977" s="49"/>
      <c r="R977" s="49"/>
      <c r="S977" s="49"/>
      <c r="T977" s="49"/>
      <c r="U977" s="49"/>
      <c r="V977" s="49"/>
      <c r="W977" s="49"/>
      <c r="X977" s="49"/>
      <c r="Y977" s="49"/>
      <c r="Z977" s="49"/>
      <c r="AA977" s="49"/>
      <c r="AB977" s="49"/>
      <c r="AC977" s="49"/>
      <c r="AD977" s="49"/>
      <c r="AE977" s="49"/>
      <c r="AF977" s="49"/>
      <c r="AG977" s="49"/>
      <c r="AH977" s="49"/>
      <c r="AI977" s="49"/>
      <c r="AJ977" s="49"/>
      <c r="AK977" s="49"/>
      <c r="AL977" s="49"/>
      <c r="AM977" s="49"/>
      <c r="AN977" s="49"/>
      <c r="AO977" s="49"/>
      <c r="DL977" s="93"/>
    </row>
    <row r="978" spans="14:116" x14ac:dyDescent="0.25">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49"/>
      <c r="AM978" s="49"/>
      <c r="AN978" s="49"/>
      <c r="AO978" s="49"/>
      <c r="DL978" s="93"/>
    </row>
    <row r="979" spans="14:116" x14ac:dyDescent="0.25">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c r="AN979" s="49"/>
      <c r="AO979" s="49"/>
      <c r="DL979" s="93"/>
    </row>
    <row r="980" spans="14:116" x14ac:dyDescent="0.25">
      <c r="N980" s="49"/>
      <c r="O980" s="49"/>
      <c r="P980" s="49"/>
      <c r="Q980" s="49"/>
      <c r="R980" s="49"/>
      <c r="S980" s="49"/>
      <c r="T980" s="49"/>
      <c r="U980" s="49"/>
      <c r="V980" s="49"/>
      <c r="W980" s="49"/>
      <c r="X980" s="49"/>
      <c r="Y980" s="49"/>
      <c r="Z980" s="49"/>
      <c r="AA980" s="49"/>
      <c r="AB980" s="49"/>
      <c r="AC980" s="49"/>
      <c r="AD980" s="49"/>
      <c r="AE980" s="49"/>
      <c r="AF980" s="49"/>
      <c r="AG980" s="49"/>
      <c r="AH980" s="49"/>
      <c r="AI980" s="49"/>
      <c r="AJ980" s="49"/>
      <c r="AK980" s="49"/>
      <c r="AL980" s="49"/>
      <c r="AM980" s="49"/>
      <c r="AN980" s="49"/>
      <c r="AO980" s="49"/>
      <c r="DL980" s="93"/>
    </row>
    <row r="981" spans="14:116" x14ac:dyDescent="0.25">
      <c r="N981" s="49"/>
      <c r="O981" s="49"/>
      <c r="P981" s="49"/>
      <c r="Q981" s="49"/>
      <c r="R981" s="49"/>
      <c r="S981" s="49"/>
      <c r="T981" s="49"/>
      <c r="U981" s="49"/>
      <c r="V981" s="49"/>
      <c r="W981" s="49"/>
      <c r="X981" s="49"/>
      <c r="Y981" s="49"/>
      <c r="Z981" s="49"/>
      <c r="AA981" s="49"/>
      <c r="AB981" s="49"/>
      <c r="AC981" s="49"/>
      <c r="AD981" s="49"/>
      <c r="AE981" s="49"/>
      <c r="AF981" s="49"/>
      <c r="AG981" s="49"/>
      <c r="AH981" s="49"/>
      <c r="AI981" s="49"/>
      <c r="AJ981" s="49"/>
      <c r="AK981" s="49"/>
      <c r="AL981" s="49"/>
      <c r="AM981" s="49"/>
      <c r="AN981" s="49"/>
      <c r="AO981" s="49"/>
      <c r="DL981" s="93"/>
    </row>
    <row r="982" spans="14:116" x14ac:dyDescent="0.25">
      <c r="N982" s="49"/>
      <c r="O982" s="49"/>
      <c r="P982" s="49"/>
      <c r="Q982" s="49"/>
      <c r="R982" s="49"/>
      <c r="S982" s="49"/>
      <c r="T982" s="49"/>
      <c r="U982" s="49"/>
      <c r="V982" s="49"/>
      <c r="W982" s="49"/>
      <c r="X982" s="49"/>
      <c r="Y982" s="49"/>
      <c r="Z982" s="49"/>
      <c r="AA982" s="49"/>
      <c r="AB982" s="49"/>
      <c r="AC982" s="49"/>
      <c r="AD982" s="49"/>
      <c r="AE982" s="49"/>
      <c r="AF982" s="49"/>
      <c r="AG982" s="49"/>
      <c r="AH982" s="49"/>
      <c r="AI982" s="49"/>
      <c r="AJ982" s="49"/>
      <c r="AK982" s="49"/>
      <c r="AL982" s="49"/>
      <c r="AM982" s="49"/>
      <c r="AN982" s="49"/>
      <c r="AO982" s="49"/>
      <c r="DL982" s="93"/>
    </row>
    <row r="983" spans="14:116" x14ac:dyDescent="0.25">
      <c r="N983" s="49"/>
      <c r="O983" s="49"/>
      <c r="P983" s="49"/>
      <c r="Q983" s="49"/>
      <c r="R983" s="49"/>
      <c r="S983" s="49"/>
      <c r="T983" s="49"/>
      <c r="U983" s="49"/>
      <c r="V983" s="49"/>
      <c r="W983" s="49"/>
      <c r="X983" s="49"/>
      <c r="Y983" s="49"/>
      <c r="Z983" s="49"/>
      <c r="AA983" s="49"/>
      <c r="AB983" s="49"/>
      <c r="AC983" s="49"/>
      <c r="AD983" s="49"/>
      <c r="AE983" s="49"/>
      <c r="AF983" s="49"/>
      <c r="AG983" s="49"/>
      <c r="AH983" s="49"/>
      <c r="AI983" s="49"/>
      <c r="AJ983" s="49"/>
      <c r="AK983" s="49"/>
      <c r="AL983" s="49"/>
      <c r="AM983" s="49"/>
      <c r="AN983" s="49"/>
      <c r="AO983" s="49"/>
      <c r="DL983" s="93"/>
    </row>
    <row r="984" spans="14:116" x14ac:dyDescent="0.25">
      <c r="N984" s="49"/>
      <c r="O984" s="49"/>
      <c r="P984" s="49"/>
      <c r="Q984" s="49"/>
      <c r="R984" s="49"/>
      <c r="S984" s="49"/>
      <c r="T984" s="49"/>
      <c r="U984" s="49"/>
      <c r="V984" s="49"/>
      <c r="W984" s="49"/>
      <c r="X984" s="49"/>
      <c r="Y984" s="49"/>
      <c r="Z984" s="49"/>
      <c r="AA984" s="49"/>
      <c r="AB984" s="49"/>
      <c r="AC984" s="49"/>
      <c r="AD984" s="49"/>
      <c r="AE984" s="49"/>
      <c r="AF984" s="49"/>
      <c r="AG984" s="49"/>
      <c r="AH984" s="49"/>
      <c r="AI984" s="49"/>
      <c r="AJ984" s="49"/>
      <c r="AK984" s="49"/>
      <c r="AL984" s="49"/>
      <c r="AM984" s="49"/>
      <c r="AN984" s="49"/>
      <c r="AO984" s="49"/>
      <c r="DL984" s="93"/>
    </row>
    <row r="985" spans="14:116" x14ac:dyDescent="0.25">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c r="AN985" s="49"/>
      <c r="AO985" s="49"/>
      <c r="DL985" s="93"/>
    </row>
    <row r="986" spans="14:116" x14ac:dyDescent="0.25">
      <c r="N986" s="49"/>
      <c r="O986" s="49"/>
      <c r="P986" s="49"/>
      <c r="Q986" s="49"/>
      <c r="R986" s="49"/>
      <c r="S986" s="49"/>
      <c r="T986" s="49"/>
      <c r="U986" s="49"/>
      <c r="V986" s="49"/>
      <c r="W986" s="49"/>
      <c r="X986" s="49"/>
      <c r="Y986" s="49"/>
      <c r="Z986" s="49"/>
      <c r="AA986" s="49"/>
      <c r="AB986" s="49"/>
      <c r="AC986" s="49"/>
      <c r="AD986" s="49"/>
      <c r="AE986" s="49"/>
      <c r="AF986" s="49"/>
      <c r="AG986" s="49"/>
      <c r="AH986" s="49"/>
      <c r="AI986" s="49"/>
      <c r="AJ986" s="49"/>
      <c r="AK986" s="49"/>
      <c r="AL986" s="49"/>
      <c r="AM986" s="49"/>
      <c r="AN986" s="49"/>
      <c r="AO986" s="49"/>
      <c r="DL986" s="93"/>
    </row>
    <row r="987" spans="14:116" x14ac:dyDescent="0.25">
      <c r="N987" s="49"/>
      <c r="O987" s="49"/>
      <c r="P987" s="49"/>
      <c r="Q987" s="49"/>
      <c r="R987" s="49"/>
      <c r="S987" s="49"/>
      <c r="T987" s="49"/>
      <c r="U987" s="49"/>
      <c r="V987" s="49"/>
      <c r="W987" s="49"/>
      <c r="X987" s="49"/>
      <c r="Y987" s="49"/>
      <c r="Z987" s="49"/>
      <c r="AA987" s="49"/>
      <c r="AB987" s="49"/>
      <c r="AC987" s="49"/>
      <c r="AD987" s="49"/>
      <c r="AE987" s="49"/>
      <c r="AF987" s="49"/>
      <c r="AG987" s="49"/>
      <c r="AH987" s="49"/>
      <c r="AI987" s="49"/>
      <c r="AJ987" s="49"/>
      <c r="AK987" s="49"/>
      <c r="AL987" s="49"/>
      <c r="AM987" s="49"/>
      <c r="AN987" s="49"/>
      <c r="AO987" s="49"/>
      <c r="DL987" s="93"/>
    </row>
    <row r="988" spans="14:116" x14ac:dyDescent="0.25">
      <c r="N988" s="49"/>
      <c r="O988" s="49"/>
      <c r="P988" s="49"/>
      <c r="Q988" s="49"/>
      <c r="R988" s="49"/>
      <c r="S988" s="49"/>
      <c r="T988" s="49"/>
      <c r="U988" s="49"/>
      <c r="V988" s="49"/>
      <c r="W988" s="49"/>
      <c r="X988" s="49"/>
      <c r="Y988" s="49"/>
      <c r="Z988" s="49"/>
      <c r="AA988" s="49"/>
      <c r="AB988" s="49"/>
      <c r="AC988" s="49"/>
      <c r="AD988" s="49"/>
      <c r="AE988" s="49"/>
      <c r="AF988" s="49"/>
      <c r="AG988" s="49"/>
      <c r="AH988" s="49"/>
      <c r="AI988" s="49"/>
      <c r="AJ988" s="49"/>
      <c r="AK988" s="49"/>
      <c r="AL988" s="49"/>
      <c r="AM988" s="49"/>
      <c r="AN988" s="49"/>
      <c r="AO988" s="49"/>
      <c r="DL988" s="93"/>
    </row>
    <row r="989" spans="14:116" x14ac:dyDescent="0.25">
      <c r="N989" s="49"/>
      <c r="O989" s="49"/>
      <c r="P989" s="49"/>
      <c r="Q989" s="49"/>
      <c r="R989" s="49"/>
      <c r="S989" s="49"/>
      <c r="T989" s="49"/>
      <c r="U989" s="49"/>
      <c r="V989" s="49"/>
      <c r="W989" s="49"/>
      <c r="X989" s="49"/>
      <c r="Y989" s="49"/>
      <c r="Z989" s="49"/>
      <c r="AA989" s="49"/>
      <c r="AB989" s="49"/>
      <c r="AC989" s="49"/>
      <c r="AD989" s="49"/>
      <c r="AE989" s="49"/>
      <c r="AF989" s="49"/>
      <c r="AG989" s="49"/>
      <c r="AH989" s="49"/>
      <c r="AI989" s="49"/>
      <c r="AJ989" s="49"/>
      <c r="AK989" s="49"/>
      <c r="AL989" s="49"/>
      <c r="AM989" s="49"/>
      <c r="AN989" s="49"/>
      <c r="AO989" s="49"/>
      <c r="DL989" s="93"/>
    </row>
    <row r="990" spans="14:116" x14ac:dyDescent="0.25">
      <c r="N990" s="49"/>
      <c r="O990" s="49"/>
      <c r="P990" s="49"/>
      <c r="Q990" s="49"/>
      <c r="R990" s="49"/>
      <c r="S990" s="49"/>
      <c r="T990" s="49"/>
      <c r="U990" s="49"/>
      <c r="V990" s="49"/>
      <c r="W990" s="49"/>
      <c r="X990" s="49"/>
      <c r="Y990" s="49"/>
      <c r="Z990" s="49"/>
      <c r="AA990" s="49"/>
      <c r="AB990" s="49"/>
      <c r="AC990" s="49"/>
      <c r="AD990" s="49"/>
      <c r="AE990" s="49"/>
      <c r="AF990" s="49"/>
      <c r="AG990" s="49"/>
      <c r="AH990" s="49"/>
      <c r="AI990" s="49"/>
      <c r="AJ990" s="49"/>
      <c r="AK990" s="49"/>
      <c r="AL990" s="49"/>
      <c r="AM990" s="49"/>
      <c r="AN990" s="49"/>
      <c r="AO990" s="49"/>
      <c r="DL990" s="93"/>
    </row>
    <row r="991" spans="14:116" x14ac:dyDescent="0.25">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c r="AN991" s="49"/>
      <c r="AO991" s="49"/>
      <c r="DL991" s="93"/>
    </row>
    <row r="992" spans="14:116" x14ac:dyDescent="0.25">
      <c r="N992" s="49"/>
      <c r="O992" s="49"/>
      <c r="P992" s="49"/>
      <c r="Q992" s="49"/>
      <c r="R992" s="49"/>
      <c r="S992" s="49"/>
      <c r="T992" s="49"/>
      <c r="U992" s="49"/>
      <c r="V992" s="49"/>
      <c r="W992" s="49"/>
      <c r="X992" s="49"/>
      <c r="Y992" s="49"/>
      <c r="Z992" s="49"/>
      <c r="AA992" s="49"/>
      <c r="AB992" s="49"/>
      <c r="AC992" s="49"/>
      <c r="AD992" s="49"/>
      <c r="AE992" s="49"/>
      <c r="AF992" s="49"/>
      <c r="AG992" s="49"/>
      <c r="AH992" s="49"/>
      <c r="AI992" s="49"/>
      <c r="AJ992" s="49"/>
      <c r="AK992" s="49"/>
      <c r="AL992" s="49"/>
      <c r="AM992" s="49"/>
      <c r="AN992" s="49"/>
      <c r="AO992" s="49"/>
      <c r="DL992" s="93"/>
    </row>
    <row r="993" spans="14:116" x14ac:dyDescent="0.25">
      <c r="N993" s="49"/>
      <c r="O993" s="49"/>
      <c r="P993" s="49"/>
      <c r="Q993" s="49"/>
      <c r="R993" s="49"/>
      <c r="S993" s="49"/>
      <c r="T993" s="49"/>
      <c r="U993" s="49"/>
      <c r="V993" s="49"/>
      <c r="W993" s="49"/>
      <c r="X993" s="49"/>
      <c r="Y993" s="49"/>
      <c r="Z993" s="49"/>
      <c r="AA993" s="49"/>
      <c r="AB993" s="49"/>
      <c r="AC993" s="49"/>
      <c r="AD993" s="49"/>
      <c r="AE993" s="49"/>
      <c r="AF993" s="49"/>
      <c r="AG993" s="49"/>
      <c r="AH993" s="49"/>
      <c r="AI993" s="49"/>
      <c r="AJ993" s="49"/>
      <c r="AK993" s="49"/>
      <c r="AL993" s="49"/>
      <c r="AM993" s="49"/>
      <c r="AN993" s="49"/>
      <c r="AO993" s="49"/>
      <c r="DL993" s="93"/>
    </row>
    <row r="994" spans="14:116" x14ac:dyDescent="0.25">
      <c r="N994" s="49"/>
      <c r="O994" s="49"/>
      <c r="P994" s="49"/>
      <c r="Q994" s="49"/>
      <c r="R994" s="49"/>
      <c r="S994" s="49"/>
      <c r="T994" s="49"/>
      <c r="U994" s="49"/>
      <c r="V994" s="49"/>
      <c r="W994" s="49"/>
      <c r="X994" s="49"/>
      <c r="Y994" s="49"/>
      <c r="Z994" s="49"/>
      <c r="AA994" s="49"/>
      <c r="AB994" s="49"/>
      <c r="AC994" s="49"/>
      <c r="AD994" s="49"/>
      <c r="AE994" s="49"/>
      <c r="AF994" s="49"/>
      <c r="AG994" s="49"/>
      <c r="AH994" s="49"/>
      <c r="AI994" s="49"/>
      <c r="AJ994" s="49"/>
      <c r="AK994" s="49"/>
      <c r="AL994" s="49"/>
      <c r="AM994" s="49"/>
      <c r="AN994" s="49"/>
      <c r="AO994" s="49"/>
      <c r="DL994" s="93"/>
    </row>
    <row r="995" spans="14:116" x14ac:dyDescent="0.25">
      <c r="N995" s="49"/>
      <c r="O995" s="49"/>
      <c r="P995" s="49"/>
      <c r="Q995" s="49"/>
      <c r="R995" s="49"/>
      <c r="S995" s="49"/>
      <c r="T995" s="49"/>
      <c r="U995" s="49"/>
      <c r="V995" s="49"/>
      <c r="W995" s="49"/>
      <c r="X995" s="49"/>
      <c r="Y995" s="49"/>
      <c r="Z995" s="49"/>
      <c r="AA995" s="49"/>
      <c r="AB995" s="49"/>
      <c r="AC995" s="49"/>
      <c r="AD995" s="49"/>
      <c r="AE995" s="49"/>
      <c r="AF995" s="49"/>
      <c r="AG995" s="49"/>
      <c r="AH995" s="49"/>
      <c r="AI995" s="49"/>
      <c r="AJ995" s="49"/>
      <c r="AK995" s="49"/>
      <c r="AL995" s="49"/>
      <c r="AM995" s="49"/>
      <c r="AN995" s="49"/>
      <c r="AO995" s="49"/>
      <c r="DL995" s="93"/>
    </row>
    <row r="996" spans="14:116" x14ac:dyDescent="0.25">
      <c r="N996" s="49"/>
      <c r="O996" s="49"/>
      <c r="P996" s="49"/>
      <c r="Q996" s="49"/>
      <c r="R996" s="49"/>
      <c r="S996" s="49"/>
      <c r="T996" s="49"/>
      <c r="U996" s="49"/>
      <c r="V996" s="49"/>
      <c r="W996" s="49"/>
      <c r="X996" s="49"/>
      <c r="Y996" s="49"/>
      <c r="Z996" s="49"/>
      <c r="AA996" s="49"/>
      <c r="AB996" s="49"/>
      <c r="AC996" s="49"/>
      <c r="AD996" s="49"/>
      <c r="AE996" s="49"/>
      <c r="AF996" s="49"/>
      <c r="AG996" s="49"/>
      <c r="AH996" s="49"/>
      <c r="AI996" s="49"/>
      <c r="AJ996" s="49"/>
      <c r="AK996" s="49"/>
      <c r="AL996" s="49"/>
      <c r="AM996" s="49"/>
      <c r="AN996" s="49"/>
      <c r="AO996" s="49"/>
      <c r="DL996" s="93"/>
    </row>
    <row r="997" spans="14:116" x14ac:dyDescent="0.25">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c r="AN997" s="49"/>
      <c r="AO997" s="49"/>
      <c r="DL997" s="93"/>
    </row>
    <row r="998" spans="14:116" x14ac:dyDescent="0.25">
      <c r="N998" s="49"/>
      <c r="O998" s="49"/>
      <c r="P998" s="49"/>
      <c r="Q998" s="49"/>
      <c r="R998" s="49"/>
      <c r="S998" s="49"/>
      <c r="T998" s="49"/>
      <c r="U998" s="49"/>
      <c r="V998" s="49"/>
      <c r="W998" s="49"/>
      <c r="X998" s="49"/>
      <c r="Y998" s="49"/>
      <c r="Z998" s="49"/>
      <c r="AA998" s="49"/>
      <c r="AB998" s="49"/>
      <c r="AC998" s="49"/>
      <c r="AD998" s="49"/>
      <c r="AE998" s="49"/>
      <c r="AF998" s="49"/>
      <c r="AG998" s="49"/>
      <c r="AH998" s="49"/>
      <c r="AI998" s="49"/>
      <c r="AJ998" s="49"/>
      <c r="AK998" s="49"/>
      <c r="AL998" s="49"/>
      <c r="AM998" s="49"/>
      <c r="AN998" s="49"/>
      <c r="AO998" s="49"/>
      <c r="DL998" s="93"/>
    </row>
    <row r="999" spans="14:116" x14ac:dyDescent="0.25">
      <c r="N999" s="49"/>
      <c r="O999" s="49"/>
      <c r="P999" s="49"/>
      <c r="Q999" s="49"/>
      <c r="R999" s="49"/>
      <c r="S999" s="49"/>
      <c r="T999" s="49"/>
      <c r="U999" s="49"/>
      <c r="V999" s="49"/>
      <c r="W999" s="49"/>
      <c r="X999" s="49"/>
      <c r="Y999" s="49"/>
      <c r="Z999" s="49"/>
      <c r="AA999" s="49"/>
      <c r="AB999" s="49"/>
      <c r="AC999" s="49"/>
      <c r="AD999" s="49"/>
      <c r="AE999" s="49"/>
      <c r="AF999" s="49"/>
      <c r="AG999" s="49"/>
      <c r="AH999" s="49"/>
      <c r="AI999" s="49"/>
      <c r="AJ999" s="49"/>
      <c r="AK999" s="49"/>
      <c r="AL999" s="49"/>
      <c r="AM999" s="49"/>
      <c r="AN999" s="49"/>
      <c r="AO999" s="49"/>
      <c r="DL999" s="93"/>
    </row>
    <row r="1000" spans="14:116" x14ac:dyDescent="0.25">
      <c r="N1000" s="49"/>
      <c r="O1000" s="49"/>
      <c r="P1000" s="49"/>
      <c r="Q1000" s="49"/>
      <c r="R1000" s="49"/>
      <c r="S1000" s="49"/>
      <c r="T1000" s="49"/>
      <c r="U1000" s="49"/>
      <c r="V1000" s="49"/>
      <c r="W1000" s="49"/>
      <c r="X1000" s="49"/>
      <c r="Y1000" s="49"/>
      <c r="Z1000" s="49"/>
      <c r="AA1000" s="49"/>
      <c r="AB1000" s="49"/>
      <c r="AC1000" s="49"/>
      <c r="AD1000" s="49"/>
      <c r="AE1000" s="49"/>
      <c r="AF1000" s="49"/>
      <c r="AG1000" s="49"/>
      <c r="AH1000" s="49"/>
      <c r="AI1000" s="49"/>
      <c r="AJ1000" s="49"/>
      <c r="AK1000" s="49"/>
      <c r="AL1000" s="49"/>
      <c r="AM1000" s="49"/>
      <c r="AN1000" s="49"/>
      <c r="AO1000" s="49"/>
      <c r="DL1000" s="93"/>
    </row>
    <row r="1001" spans="14:116" x14ac:dyDescent="0.25">
      <c r="N1001" s="49"/>
      <c r="O1001" s="49"/>
      <c r="P1001" s="49"/>
      <c r="Q1001" s="49"/>
      <c r="R1001" s="49"/>
      <c r="S1001" s="49"/>
      <c r="T1001" s="49"/>
      <c r="U1001" s="49"/>
      <c r="V1001" s="49"/>
      <c r="W1001" s="49"/>
      <c r="X1001" s="49"/>
      <c r="Y1001" s="49"/>
      <c r="Z1001" s="49"/>
      <c r="AA1001" s="49"/>
      <c r="AB1001" s="49"/>
      <c r="AC1001" s="49"/>
      <c r="AD1001" s="49"/>
      <c r="AE1001" s="49"/>
      <c r="AF1001" s="49"/>
      <c r="AG1001" s="49"/>
      <c r="AH1001" s="49"/>
      <c r="AI1001" s="49"/>
      <c r="AJ1001" s="49"/>
      <c r="AK1001" s="49"/>
      <c r="AL1001" s="49"/>
      <c r="AM1001" s="49"/>
      <c r="AN1001" s="49"/>
      <c r="AO1001" s="49"/>
      <c r="DL1001" s="93"/>
    </row>
    <row r="1002" spans="14:116" x14ac:dyDescent="0.25">
      <c r="N1002" s="49"/>
      <c r="O1002" s="49"/>
      <c r="P1002" s="49"/>
      <c r="Q1002" s="49"/>
      <c r="R1002" s="49"/>
      <c r="S1002" s="49"/>
      <c r="T1002" s="49"/>
      <c r="U1002" s="49"/>
      <c r="V1002" s="49"/>
      <c r="W1002" s="49"/>
      <c r="X1002" s="49"/>
      <c r="Y1002" s="49"/>
      <c r="Z1002" s="49"/>
      <c r="AA1002" s="49"/>
      <c r="AB1002" s="49"/>
      <c r="AC1002" s="49"/>
      <c r="AD1002" s="49"/>
      <c r="AE1002" s="49"/>
      <c r="AF1002" s="49"/>
      <c r="AG1002" s="49"/>
      <c r="AH1002" s="49"/>
      <c r="AI1002" s="49"/>
      <c r="AJ1002" s="49"/>
      <c r="AK1002" s="49"/>
      <c r="AL1002" s="49"/>
      <c r="AM1002" s="49"/>
      <c r="AN1002" s="49"/>
      <c r="AO1002" s="49"/>
      <c r="DL1002" s="93"/>
    </row>
    <row r="1003" spans="14:116" x14ac:dyDescent="0.25">
      <c r="N1003" s="49"/>
      <c r="O1003" s="49"/>
      <c r="P1003" s="49"/>
      <c r="Q1003" s="49"/>
      <c r="R1003" s="49"/>
      <c r="S1003" s="49"/>
      <c r="T1003" s="49"/>
      <c r="U1003" s="49"/>
      <c r="V1003" s="49"/>
      <c r="W1003" s="49"/>
      <c r="X1003" s="49"/>
      <c r="Y1003" s="49"/>
      <c r="Z1003" s="49"/>
      <c r="AA1003" s="49"/>
      <c r="AB1003" s="49"/>
      <c r="AC1003" s="49"/>
      <c r="AD1003" s="49"/>
      <c r="AE1003" s="49"/>
      <c r="AF1003" s="49"/>
      <c r="AG1003" s="49"/>
      <c r="AH1003" s="49"/>
      <c r="AI1003" s="49"/>
      <c r="AJ1003" s="49"/>
      <c r="AK1003" s="49"/>
      <c r="AL1003" s="49"/>
      <c r="AM1003" s="49"/>
      <c r="AN1003" s="49"/>
      <c r="AO1003" s="49"/>
      <c r="DL1003" s="93"/>
    </row>
    <row r="1004" spans="14:116" x14ac:dyDescent="0.25">
      <c r="N1004" s="49"/>
      <c r="O1004" s="49"/>
      <c r="P1004" s="49"/>
      <c r="Q1004" s="49"/>
      <c r="R1004" s="49"/>
      <c r="S1004" s="49"/>
      <c r="T1004" s="49"/>
      <c r="U1004" s="49"/>
      <c r="V1004" s="49"/>
      <c r="W1004" s="49"/>
      <c r="X1004" s="49"/>
      <c r="Y1004" s="49"/>
      <c r="Z1004" s="49"/>
      <c r="AA1004" s="49"/>
      <c r="AB1004" s="49"/>
      <c r="AC1004" s="49"/>
      <c r="AD1004" s="49"/>
      <c r="AE1004" s="49"/>
      <c r="AF1004" s="49"/>
      <c r="AG1004" s="49"/>
      <c r="AH1004" s="49"/>
      <c r="AI1004" s="49"/>
      <c r="AJ1004" s="49"/>
      <c r="AK1004" s="49"/>
      <c r="AL1004" s="49"/>
      <c r="AM1004" s="49"/>
      <c r="AN1004" s="49"/>
      <c r="AO1004" s="49"/>
      <c r="DL1004" s="93"/>
    </row>
    <row r="1005" spans="14:116" x14ac:dyDescent="0.25">
      <c r="N1005" s="49"/>
      <c r="O1005" s="49"/>
      <c r="P1005" s="49"/>
      <c r="Q1005" s="49"/>
      <c r="R1005" s="49"/>
      <c r="S1005" s="49"/>
      <c r="T1005" s="49"/>
      <c r="U1005" s="49"/>
      <c r="V1005" s="49"/>
      <c r="W1005" s="49"/>
      <c r="X1005" s="49"/>
      <c r="Y1005" s="49"/>
      <c r="Z1005" s="49"/>
      <c r="AA1005" s="49"/>
      <c r="AB1005" s="49"/>
      <c r="AC1005" s="49"/>
      <c r="AD1005" s="49"/>
      <c r="AE1005" s="49"/>
      <c r="AF1005" s="49"/>
      <c r="AG1005" s="49"/>
      <c r="AH1005" s="49"/>
      <c r="AI1005" s="49"/>
      <c r="AJ1005" s="49"/>
      <c r="AK1005" s="49"/>
      <c r="AL1005" s="49"/>
      <c r="AM1005" s="49"/>
      <c r="AN1005" s="49"/>
      <c r="AO1005" s="49"/>
      <c r="DL1005" s="93"/>
    </row>
    <row r="1006" spans="14:116" x14ac:dyDescent="0.25">
      <c r="N1006" s="49"/>
      <c r="O1006" s="49"/>
      <c r="P1006" s="49"/>
      <c r="Q1006" s="49"/>
      <c r="R1006" s="49"/>
      <c r="S1006" s="49"/>
      <c r="T1006" s="49"/>
      <c r="U1006" s="49"/>
      <c r="V1006" s="49"/>
      <c r="W1006" s="49"/>
      <c r="X1006" s="49"/>
      <c r="Y1006" s="49"/>
      <c r="Z1006" s="49"/>
      <c r="AA1006" s="49"/>
      <c r="AB1006" s="49"/>
      <c r="AC1006" s="49"/>
      <c r="AD1006" s="49"/>
      <c r="AE1006" s="49"/>
      <c r="AF1006" s="49"/>
      <c r="AG1006" s="49"/>
      <c r="AH1006" s="49"/>
      <c r="AI1006" s="49"/>
      <c r="AJ1006" s="49"/>
      <c r="AK1006" s="49"/>
      <c r="AL1006" s="49"/>
      <c r="AM1006" s="49"/>
      <c r="AN1006" s="49"/>
      <c r="AO1006" s="49"/>
      <c r="DL1006" s="93"/>
    </row>
    <row r="1007" spans="14:116" x14ac:dyDescent="0.25">
      <c r="N1007" s="49"/>
      <c r="O1007" s="49"/>
      <c r="P1007" s="49"/>
      <c r="Q1007" s="49"/>
      <c r="R1007" s="49"/>
      <c r="S1007" s="49"/>
      <c r="T1007" s="49"/>
      <c r="U1007" s="49"/>
      <c r="V1007" s="49"/>
      <c r="W1007" s="49"/>
      <c r="X1007" s="49"/>
      <c r="Y1007" s="49"/>
      <c r="Z1007" s="49"/>
      <c r="AA1007" s="49"/>
      <c r="AB1007" s="49"/>
      <c r="AC1007" s="49"/>
      <c r="AD1007" s="49"/>
      <c r="AE1007" s="49"/>
      <c r="AF1007" s="49"/>
      <c r="AG1007" s="49"/>
      <c r="AH1007" s="49"/>
      <c r="AI1007" s="49"/>
      <c r="AJ1007" s="49"/>
      <c r="AK1007" s="49"/>
      <c r="AL1007" s="49"/>
      <c r="AM1007" s="49"/>
      <c r="AN1007" s="49"/>
      <c r="AO1007" s="49"/>
      <c r="DL1007" s="93"/>
    </row>
    <row r="1008" spans="14:116" x14ac:dyDescent="0.25">
      <c r="N1008" s="49"/>
      <c r="O1008" s="49"/>
      <c r="P1008" s="49"/>
      <c r="Q1008" s="49"/>
      <c r="R1008" s="49"/>
      <c r="S1008" s="49"/>
      <c r="T1008" s="49"/>
      <c r="U1008" s="49"/>
      <c r="V1008" s="49"/>
      <c r="W1008" s="49"/>
      <c r="X1008" s="49"/>
      <c r="Y1008" s="49"/>
      <c r="Z1008" s="49"/>
      <c r="AA1008" s="49"/>
      <c r="AB1008" s="49"/>
      <c r="AC1008" s="49"/>
      <c r="AD1008" s="49"/>
      <c r="AE1008" s="49"/>
      <c r="AF1008" s="49"/>
      <c r="AG1008" s="49"/>
      <c r="AH1008" s="49"/>
      <c r="AI1008" s="49"/>
      <c r="AJ1008" s="49"/>
      <c r="AK1008" s="49"/>
      <c r="AL1008" s="49"/>
      <c r="AM1008" s="49"/>
      <c r="AN1008" s="49"/>
      <c r="AO1008" s="49"/>
      <c r="DL1008" s="93"/>
    </row>
    <row r="1009" spans="14:116" x14ac:dyDescent="0.25">
      <c r="N1009" s="49"/>
      <c r="O1009" s="49"/>
      <c r="P1009" s="49"/>
      <c r="Q1009" s="49"/>
      <c r="R1009" s="49"/>
      <c r="S1009" s="49"/>
      <c r="T1009" s="49"/>
      <c r="U1009" s="49"/>
      <c r="V1009" s="49"/>
      <c r="W1009" s="49"/>
      <c r="X1009" s="49"/>
      <c r="Y1009" s="49"/>
      <c r="Z1009" s="49"/>
      <c r="AA1009" s="49"/>
      <c r="AB1009" s="49"/>
      <c r="AC1009" s="49"/>
      <c r="AD1009" s="49"/>
      <c r="AE1009" s="49"/>
      <c r="AF1009" s="49"/>
      <c r="AG1009" s="49"/>
      <c r="AH1009" s="49"/>
      <c r="AI1009" s="49"/>
      <c r="AJ1009" s="49"/>
      <c r="AK1009" s="49"/>
      <c r="AL1009" s="49"/>
      <c r="AM1009" s="49"/>
      <c r="AN1009" s="49"/>
      <c r="AO1009" s="49"/>
      <c r="DL1009" s="93"/>
    </row>
    <row r="1010" spans="14:116" x14ac:dyDescent="0.25">
      <c r="N1010" s="49"/>
      <c r="O1010" s="49"/>
      <c r="P1010" s="49"/>
      <c r="Q1010" s="49"/>
      <c r="R1010" s="49"/>
      <c r="S1010" s="49"/>
      <c r="T1010" s="49"/>
      <c r="U1010" s="49"/>
      <c r="V1010" s="49"/>
      <c r="W1010" s="49"/>
      <c r="X1010" s="49"/>
      <c r="Y1010" s="49"/>
      <c r="Z1010" s="49"/>
      <c r="AA1010" s="49"/>
      <c r="AB1010" s="49"/>
      <c r="AC1010" s="49"/>
      <c r="AD1010" s="49"/>
      <c r="AE1010" s="49"/>
      <c r="AF1010" s="49"/>
      <c r="AG1010" s="49"/>
      <c r="AH1010" s="49"/>
      <c r="AI1010" s="49"/>
      <c r="AJ1010" s="49"/>
      <c r="AK1010" s="49"/>
      <c r="AL1010" s="49"/>
      <c r="AM1010" s="49"/>
      <c r="AN1010" s="49"/>
      <c r="AO1010" s="49"/>
      <c r="DL1010" s="93"/>
    </row>
    <row r="1011" spans="14:116" x14ac:dyDescent="0.25">
      <c r="N1011" s="49"/>
      <c r="O1011" s="49"/>
      <c r="P1011" s="49"/>
      <c r="Q1011" s="49"/>
      <c r="R1011" s="49"/>
      <c r="S1011" s="49"/>
      <c r="T1011" s="49"/>
      <c r="U1011" s="49"/>
      <c r="V1011" s="49"/>
      <c r="W1011" s="49"/>
      <c r="X1011" s="49"/>
      <c r="Y1011" s="49"/>
      <c r="Z1011" s="49"/>
      <c r="AA1011" s="49"/>
      <c r="AB1011" s="49"/>
      <c r="AC1011" s="49"/>
      <c r="AD1011" s="49"/>
      <c r="AE1011" s="49"/>
      <c r="AF1011" s="49"/>
      <c r="AG1011" s="49"/>
      <c r="AH1011" s="49"/>
      <c r="AI1011" s="49"/>
      <c r="AJ1011" s="49"/>
      <c r="AK1011" s="49"/>
      <c r="AL1011" s="49"/>
      <c r="AM1011" s="49"/>
      <c r="AN1011" s="49"/>
      <c r="AO1011" s="49"/>
      <c r="DL1011" s="93"/>
    </row>
    <row r="1012" spans="14:116" x14ac:dyDescent="0.25">
      <c r="N1012" s="49"/>
      <c r="O1012" s="49"/>
      <c r="P1012" s="49"/>
      <c r="Q1012" s="49"/>
      <c r="R1012" s="49"/>
      <c r="S1012" s="49"/>
      <c r="T1012" s="49"/>
      <c r="U1012" s="49"/>
      <c r="V1012" s="49"/>
      <c r="W1012" s="49"/>
      <c r="X1012" s="49"/>
      <c r="Y1012" s="49"/>
      <c r="Z1012" s="49"/>
      <c r="AA1012" s="49"/>
      <c r="AB1012" s="49"/>
      <c r="AC1012" s="49"/>
      <c r="AD1012" s="49"/>
      <c r="AE1012" s="49"/>
      <c r="AF1012" s="49"/>
      <c r="AG1012" s="49"/>
      <c r="AH1012" s="49"/>
      <c r="AI1012" s="49"/>
      <c r="AJ1012" s="49"/>
      <c r="AK1012" s="49"/>
      <c r="AL1012" s="49"/>
      <c r="AM1012" s="49"/>
      <c r="AN1012" s="49"/>
      <c r="AO1012" s="49"/>
      <c r="DL1012" s="93"/>
    </row>
    <row r="1013" spans="14:116" x14ac:dyDescent="0.25">
      <c r="N1013" s="49"/>
      <c r="O1013" s="49"/>
      <c r="P1013" s="49"/>
      <c r="Q1013" s="49"/>
      <c r="R1013" s="49"/>
      <c r="S1013" s="49"/>
      <c r="T1013" s="49"/>
      <c r="U1013" s="49"/>
      <c r="V1013" s="49"/>
      <c r="W1013" s="49"/>
      <c r="X1013" s="49"/>
      <c r="Y1013" s="49"/>
      <c r="Z1013" s="49"/>
      <c r="AA1013" s="49"/>
      <c r="AB1013" s="49"/>
      <c r="AC1013" s="49"/>
      <c r="AD1013" s="49"/>
      <c r="AE1013" s="49"/>
      <c r="AF1013" s="49"/>
      <c r="AG1013" s="49"/>
      <c r="AH1013" s="49"/>
      <c r="AI1013" s="49"/>
      <c r="AJ1013" s="49"/>
      <c r="AK1013" s="49"/>
      <c r="AL1013" s="49"/>
      <c r="AM1013" s="49"/>
      <c r="AN1013" s="49"/>
      <c r="AO1013" s="49"/>
      <c r="DL1013" s="93"/>
    </row>
    <row r="1014" spans="14:116" x14ac:dyDescent="0.25">
      <c r="N1014" s="49"/>
      <c r="O1014" s="49"/>
      <c r="P1014" s="49"/>
      <c r="Q1014" s="49"/>
      <c r="R1014" s="49"/>
      <c r="S1014" s="49"/>
      <c r="T1014" s="49"/>
      <c r="U1014" s="49"/>
      <c r="V1014" s="49"/>
      <c r="W1014" s="49"/>
      <c r="X1014" s="49"/>
      <c r="Y1014" s="49"/>
      <c r="Z1014" s="49"/>
      <c r="AA1014" s="49"/>
      <c r="AB1014" s="49"/>
      <c r="AC1014" s="49"/>
      <c r="AD1014" s="49"/>
      <c r="AE1014" s="49"/>
      <c r="AF1014" s="49"/>
      <c r="AG1014" s="49"/>
      <c r="AH1014" s="49"/>
      <c r="AI1014" s="49"/>
      <c r="AJ1014" s="49"/>
      <c r="AK1014" s="49"/>
      <c r="AL1014" s="49"/>
      <c r="AM1014" s="49"/>
      <c r="AN1014" s="49"/>
      <c r="AO1014" s="49"/>
      <c r="DL1014" s="93"/>
    </row>
    <row r="1015" spans="14:116" x14ac:dyDescent="0.25">
      <c r="N1015" s="49"/>
      <c r="O1015" s="49"/>
      <c r="P1015" s="49"/>
      <c r="Q1015" s="49"/>
      <c r="R1015" s="49"/>
      <c r="S1015" s="49"/>
      <c r="T1015" s="49"/>
      <c r="U1015" s="49"/>
      <c r="V1015" s="49"/>
      <c r="W1015" s="49"/>
      <c r="X1015" s="49"/>
      <c r="Y1015" s="49"/>
      <c r="Z1015" s="49"/>
      <c r="AA1015" s="49"/>
      <c r="AB1015" s="49"/>
      <c r="AC1015" s="49"/>
      <c r="AD1015" s="49"/>
      <c r="AE1015" s="49"/>
      <c r="AF1015" s="49"/>
      <c r="AG1015" s="49"/>
      <c r="AH1015" s="49"/>
      <c r="AI1015" s="49"/>
      <c r="AJ1015" s="49"/>
      <c r="AK1015" s="49"/>
      <c r="AL1015" s="49"/>
      <c r="AM1015" s="49"/>
      <c r="AN1015" s="49"/>
      <c r="AO1015" s="49"/>
      <c r="DL1015" s="93"/>
    </row>
    <row r="1016" spans="14:116" x14ac:dyDescent="0.25">
      <c r="N1016" s="49"/>
      <c r="O1016" s="49"/>
      <c r="P1016" s="49"/>
      <c r="Q1016" s="49"/>
      <c r="R1016" s="49"/>
      <c r="S1016" s="49"/>
      <c r="T1016" s="49"/>
      <c r="U1016" s="49"/>
      <c r="V1016" s="49"/>
      <c r="W1016" s="49"/>
      <c r="X1016" s="49"/>
      <c r="Y1016" s="49"/>
      <c r="Z1016" s="49"/>
      <c r="AA1016" s="49"/>
      <c r="AB1016" s="49"/>
      <c r="AC1016" s="49"/>
      <c r="AD1016" s="49"/>
      <c r="AE1016" s="49"/>
      <c r="AF1016" s="49"/>
      <c r="AG1016" s="49"/>
      <c r="AH1016" s="49"/>
      <c r="AI1016" s="49"/>
      <c r="AJ1016" s="49"/>
      <c r="AK1016" s="49"/>
      <c r="AL1016" s="49"/>
      <c r="AM1016" s="49"/>
      <c r="AN1016" s="49"/>
      <c r="AO1016" s="49"/>
      <c r="DL1016" s="93"/>
    </row>
    <row r="1017" spans="14:116" x14ac:dyDescent="0.25">
      <c r="N1017" s="49"/>
      <c r="O1017" s="49"/>
      <c r="P1017" s="49"/>
      <c r="Q1017" s="49"/>
      <c r="R1017" s="49"/>
      <c r="S1017" s="49"/>
      <c r="T1017" s="49"/>
      <c r="U1017" s="49"/>
      <c r="V1017" s="49"/>
      <c r="W1017" s="49"/>
      <c r="X1017" s="49"/>
      <c r="Y1017" s="49"/>
      <c r="Z1017" s="49"/>
      <c r="AA1017" s="49"/>
      <c r="AB1017" s="49"/>
      <c r="AC1017" s="49"/>
      <c r="AD1017" s="49"/>
      <c r="AE1017" s="49"/>
      <c r="AF1017" s="49"/>
      <c r="AG1017" s="49"/>
      <c r="AH1017" s="49"/>
      <c r="AI1017" s="49"/>
      <c r="AJ1017" s="49"/>
      <c r="AK1017" s="49"/>
      <c r="AL1017" s="49"/>
      <c r="AM1017" s="49"/>
      <c r="AN1017" s="49"/>
      <c r="AO1017" s="49"/>
      <c r="DL1017" s="93"/>
    </row>
    <row r="1018" spans="14:116" x14ac:dyDescent="0.25">
      <c r="N1018" s="49"/>
      <c r="O1018" s="49"/>
      <c r="P1018" s="49"/>
      <c r="Q1018" s="49"/>
      <c r="R1018" s="49"/>
      <c r="S1018" s="49"/>
      <c r="T1018" s="49"/>
      <c r="U1018" s="49"/>
      <c r="V1018" s="49"/>
      <c r="W1018" s="49"/>
      <c r="X1018" s="49"/>
      <c r="Y1018" s="49"/>
      <c r="Z1018" s="49"/>
      <c r="AA1018" s="49"/>
      <c r="AB1018" s="49"/>
      <c r="AC1018" s="49"/>
      <c r="AD1018" s="49"/>
      <c r="AE1018" s="49"/>
      <c r="AF1018" s="49"/>
      <c r="AG1018" s="49"/>
      <c r="AH1018" s="49"/>
      <c r="AI1018" s="49"/>
      <c r="AJ1018" s="49"/>
      <c r="AK1018" s="49"/>
      <c r="AL1018" s="49"/>
      <c r="AM1018" s="49"/>
      <c r="AN1018" s="49"/>
      <c r="AO1018" s="49"/>
      <c r="DL1018" s="93"/>
    </row>
    <row r="1019" spans="14:116" x14ac:dyDescent="0.25">
      <c r="N1019" s="49"/>
      <c r="O1019" s="49"/>
      <c r="P1019" s="49"/>
      <c r="Q1019" s="49"/>
      <c r="R1019" s="49"/>
      <c r="S1019" s="49"/>
      <c r="T1019" s="49"/>
      <c r="U1019" s="49"/>
      <c r="V1019" s="49"/>
      <c r="W1019" s="49"/>
      <c r="X1019" s="49"/>
      <c r="Y1019" s="49"/>
      <c r="Z1019" s="49"/>
      <c r="AA1019" s="49"/>
      <c r="AB1019" s="49"/>
      <c r="AC1019" s="49"/>
      <c r="AD1019" s="49"/>
      <c r="AE1019" s="49"/>
      <c r="AF1019" s="49"/>
      <c r="AG1019" s="49"/>
      <c r="AH1019" s="49"/>
      <c r="AI1019" s="49"/>
      <c r="AJ1019" s="49"/>
      <c r="AK1019" s="49"/>
      <c r="AL1019" s="49"/>
      <c r="AM1019" s="49"/>
      <c r="AN1019" s="49"/>
      <c r="AO1019" s="49"/>
      <c r="DL1019" s="93"/>
    </row>
    <row r="1020" spans="14:116" x14ac:dyDescent="0.25">
      <c r="N1020" s="49"/>
      <c r="O1020" s="49"/>
      <c r="P1020" s="49"/>
      <c r="Q1020" s="49"/>
      <c r="R1020" s="49"/>
      <c r="S1020" s="49"/>
      <c r="T1020" s="49"/>
      <c r="U1020" s="49"/>
      <c r="V1020" s="49"/>
      <c r="W1020" s="49"/>
      <c r="X1020" s="49"/>
      <c r="Y1020" s="49"/>
      <c r="Z1020" s="49"/>
      <c r="AA1020" s="49"/>
      <c r="AB1020" s="49"/>
      <c r="AC1020" s="49"/>
      <c r="AD1020" s="49"/>
      <c r="AE1020" s="49"/>
      <c r="AF1020" s="49"/>
      <c r="AG1020" s="49"/>
      <c r="AH1020" s="49"/>
      <c r="AI1020" s="49"/>
      <c r="AJ1020" s="49"/>
      <c r="AK1020" s="49"/>
      <c r="AL1020" s="49"/>
      <c r="AM1020" s="49"/>
      <c r="AN1020" s="49"/>
      <c r="AO1020" s="49"/>
      <c r="DL1020" s="93"/>
    </row>
    <row r="1021" spans="14:116" x14ac:dyDescent="0.25">
      <c r="N1021" s="49"/>
      <c r="O1021" s="49"/>
      <c r="P1021" s="49"/>
      <c r="Q1021" s="49"/>
      <c r="R1021" s="49"/>
      <c r="S1021" s="49"/>
      <c r="T1021" s="49"/>
      <c r="U1021" s="49"/>
      <c r="V1021" s="49"/>
      <c r="W1021" s="49"/>
      <c r="X1021" s="49"/>
      <c r="Y1021" s="49"/>
      <c r="Z1021" s="49"/>
      <c r="AA1021" s="49"/>
      <c r="AB1021" s="49"/>
      <c r="AC1021" s="49"/>
      <c r="AD1021" s="49"/>
      <c r="AE1021" s="49"/>
      <c r="AF1021" s="49"/>
      <c r="AG1021" s="49"/>
      <c r="AH1021" s="49"/>
      <c r="AI1021" s="49"/>
      <c r="AJ1021" s="49"/>
      <c r="AK1021" s="49"/>
      <c r="AL1021" s="49"/>
      <c r="AM1021" s="49"/>
      <c r="AN1021" s="49"/>
      <c r="AO1021" s="49"/>
      <c r="DL1021" s="93"/>
    </row>
    <row r="1022" spans="14:116" x14ac:dyDescent="0.25">
      <c r="N1022" s="49"/>
      <c r="O1022" s="49"/>
      <c r="P1022" s="49"/>
      <c r="Q1022" s="49"/>
      <c r="R1022" s="49"/>
      <c r="S1022" s="49"/>
      <c r="T1022" s="49"/>
      <c r="U1022" s="49"/>
      <c r="V1022" s="49"/>
      <c r="W1022" s="49"/>
      <c r="X1022" s="49"/>
      <c r="Y1022" s="49"/>
      <c r="Z1022" s="49"/>
      <c r="AA1022" s="49"/>
      <c r="AB1022" s="49"/>
      <c r="AC1022" s="49"/>
      <c r="AD1022" s="49"/>
      <c r="AE1022" s="49"/>
      <c r="AF1022" s="49"/>
      <c r="AG1022" s="49"/>
      <c r="AH1022" s="49"/>
      <c r="AI1022" s="49"/>
      <c r="AJ1022" s="49"/>
      <c r="AK1022" s="49"/>
      <c r="AL1022" s="49"/>
      <c r="AM1022" s="49"/>
      <c r="AN1022" s="49"/>
      <c r="AO1022" s="49"/>
      <c r="DL1022" s="93"/>
    </row>
    <row r="1023" spans="14:116" x14ac:dyDescent="0.25">
      <c r="N1023" s="49"/>
      <c r="O1023" s="49"/>
      <c r="P1023" s="49"/>
      <c r="Q1023" s="49"/>
      <c r="R1023" s="49"/>
      <c r="S1023" s="49"/>
      <c r="T1023" s="49"/>
      <c r="U1023" s="49"/>
      <c r="V1023" s="49"/>
      <c r="W1023" s="49"/>
      <c r="X1023" s="49"/>
      <c r="Y1023" s="49"/>
      <c r="Z1023" s="49"/>
      <c r="AA1023" s="49"/>
      <c r="AB1023" s="49"/>
      <c r="AC1023" s="49"/>
      <c r="AD1023" s="49"/>
      <c r="AE1023" s="49"/>
      <c r="AF1023" s="49"/>
      <c r="AG1023" s="49"/>
      <c r="AH1023" s="49"/>
      <c r="AI1023" s="49"/>
      <c r="AJ1023" s="49"/>
      <c r="AK1023" s="49"/>
      <c r="AL1023" s="49"/>
      <c r="AM1023" s="49"/>
      <c r="AN1023" s="49"/>
      <c r="AO1023" s="49"/>
      <c r="DL1023" s="93"/>
    </row>
    <row r="1024" spans="14:116" x14ac:dyDescent="0.25">
      <c r="N1024" s="49"/>
      <c r="O1024" s="49"/>
      <c r="P1024" s="49"/>
      <c r="Q1024" s="49"/>
      <c r="R1024" s="49"/>
      <c r="S1024" s="49"/>
      <c r="T1024" s="49"/>
      <c r="U1024" s="49"/>
      <c r="V1024" s="49"/>
      <c r="W1024" s="49"/>
      <c r="X1024" s="49"/>
      <c r="Y1024" s="49"/>
      <c r="Z1024" s="49"/>
      <c r="AA1024" s="49"/>
      <c r="AB1024" s="49"/>
      <c r="AC1024" s="49"/>
      <c r="AD1024" s="49"/>
      <c r="AE1024" s="49"/>
      <c r="AF1024" s="49"/>
      <c r="AG1024" s="49"/>
      <c r="AH1024" s="49"/>
      <c r="AI1024" s="49"/>
      <c r="AJ1024" s="49"/>
      <c r="AK1024" s="49"/>
      <c r="AL1024" s="49"/>
      <c r="AM1024" s="49"/>
      <c r="AN1024" s="49"/>
      <c r="AO1024" s="49"/>
      <c r="DL1024" s="93"/>
    </row>
    <row r="1025" spans="14:116" x14ac:dyDescent="0.25">
      <c r="N1025" s="49"/>
      <c r="O1025" s="49"/>
      <c r="P1025" s="49"/>
      <c r="Q1025" s="49"/>
      <c r="R1025" s="49"/>
      <c r="S1025" s="49"/>
      <c r="T1025" s="49"/>
      <c r="U1025" s="49"/>
      <c r="V1025" s="49"/>
      <c r="W1025" s="49"/>
      <c r="X1025" s="49"/>
      <c r="Y1025" s="49"/>
      <c r="Z1025" s="49"/>
      <c r="AA1025" s="49"/>
      <c r="AB1025" s="49"/>
      <c r="AC1025" s="49"/>
      <c r="AD1025" s="49"/>
      <c r="AE1025" s="49"/>
      <c r="AF1025" s="49"/>
      <c r="AG1025" s="49"/>
      <c r="AH1025" s="49"/>
      <c r="AI1025" s="49"/>
      <c r="AJ1025" s="49"/>
      <c r="AK1025" s="49"/>
      <c r="AL1025" s="49"/>
      <c r="AM1025" s="49"/>
      <c r="AN1025" s="49"/>
      <c r="AO1025" s="49"/>
      <c r="DL1025" s="93"/>
    </row>
    <row r="1026" spans="14:116" x14ac:dyDescent="0.25">
      <c r="N1026" s="49"/>
      <c r="O1026" s="49"/>
      <c r="P1026" s="49"/>
      <c r="Q1026" s="49"/>
      <c r="R1026" s="49"/>
      <c r="S1026" s="49"/>
      <c r="T1026" s="49"/>
      <c r="U1026" s="49"/>
      <c r="V1026" s="49"/>
      <c r="W1026" s="49"/>
      <c r="X1026" s="49"/>
      <c r="Y1026" s="49"/>
      <c r="Z1026" s="49"/>
      <c r="AA1026" s="49"/>
      <c r="AB1026" s="49"/>
      <c r="AC1026" s="49"/>
      <c r="AD1026" s="49"/>
      <c r="AE1026" s="49"/>
      <c r="AF1026" s="49"/>
      <c r="AG1026" s="49"/>
      <c r="AH1026" s="49"/>
      <c r="AI1026" s="49"/>
      <c r="AJ1026" s="49"/>
      <c r="AK1026" s="49"/>
      <c r="AL1026" s="49"/>
      <c r="AM1026" s="49"/>
      <c r="AN1026" s="49"/>
      <c r="AO1026" s="49"/>
      <c r="DL1026" s="93"/>
    </row>
    <row r="1027" spans="14:116" x14ac:dyDescent="0.25">
      <c r="N1027" s="49"/>
      <c r="O1027" s="49"/>
      <c r="P1027" s="49"/>
      <c r="Q1027" s="49"/>
      <c r="R1027" s="49"/>
      <c r="S1027" s="49"/>
      <c r="T1027" s="49"/>
      <c r="U1027" s="49"/>
      <c r="V1027" s="49"/>
      <c r="W1027" s="49"/>
      <c r="X1027" s="49"/>
      <c r="Y1027" s="49"/>
      <c r="Z1027" s="49"/>
      <c r="AA1027" s="49"/>
      <c r="AB1027" s="49"/>
      <c r="AC1027" s="49"/>
      <c r="AD1027" s="49"/>
      <c r="AE1027" s="49"/>
      <c r="AF1027" s="49"/>
      <c r="AG1027" s="49"/>
      <c r="AH1027" s="49"/>
      <c r="AI1027" s="49"/>
      <c r="AJ1027" s="49"/>
      <c r="AK1027" s="49"/>
      <c r="AL1027" s="49"/>
      <c r="AM1027" s="49"/>
      <c r="AN1027" s="49"/>
      <c r="AO1027" s="49"/>
      <c r="DL1027" s="93"/>
    </row>
    <row r="1028" spans="14:116" x14ac:dyDescent="0.25">
      <c r="N1028" s="49"/>
      <c r="O1028" s="49"/>
      <c r="P1028" s="49"/>
      <c r="Q1028" s="49"/>
      <c r="R1028" s="49"/>
      <c r="S1028" s="49"/>
      <c r="T1028" s="49"/>
      <c r="U1028" s="49"/>
      <c r="V1028" s="49"/>
      <c r="W1028" s="49"/>
      <c r="X1028" s="49"/>
      <c r="Y1028" s="49"/>
      <c r="Z1028" s="49"/>
      <c r="AA1028" s="49"/>
      <c r="AB1028" s="49"/>
      <c r="AC1028" s="49"/>
      <c r="AD1028" s="49"/>
      <c r="AE1028" s="49"/>
      <c r="AF1028" s="49"/>
      <c r="AG1028" s="49"/>
      <c r="AH1028" s="49"/>
      <c r="AI1028" s="49"/>
      <c r="AJ1028" s="49"/>
      <c r="AK1028" s="49"/>
      <c r="AL1028" s="49"/>
      <c r="AM1028" s="49"/>
      <c r="AN1028" s="49"/>
      <c r="AO1028" s="49"/>
      <c r="DL1028" s="93"/>
    </row>
    <row r="1029" spans="14:116" x14ac:dyDescent="0.25">
      <c r="N1029" s="49"/>
      <c r="O1029" s="49"/>
      <c r="P1029" s="49"/>
      <c r="Q1029" s="49"/>
      <c r="R1029" s="49"/>
      <c r="S1029" s="49"/>
      <c r="T1029" s="49"/>
      <c r="U1029" s="49"/>
      <c r="V1029" s="49"/>
      <c r="W1029" s="49"/>
      <c r="X1029" s="49"/>
      <c r="Y1029" s="49"/>
      <c r="Z1029" s="49"/>
      <c r="AA1029" s="49"/>
      <c r="AB1029" s="49"/>
      <c r="AC1029" s="49"/>
      <c r="AD1029" s="49"/>
      <c r="AE1029" s="49"/>
      <c r="AF1029" s="49"/>
      <c r="AG1029" s="49"/>
      <c r="AH1029" s="49"/>
      <c r="AI1029" s="49"/>
      <c r="AJ1029" s="49"/>
      <c r="AK1029" s="49"/>
      <c r="AL1029" s="49"/>
      <c r="AM1029" s="49"/>
      <c r="AN1029" s="49"/>
      <c r="AO1029" s="49"/>
      <c r="DL1029" s="93"/>
    </row>
    <row r="1030" spans="14:116" x14ac:dyDescent="0.25">
      <c r="N1030" s="49"/>
      <c r="O1030" s="49"/>
      <c r="P1030" s="49"/>
      <c r="Q1030" s="49"/>
      <c r="R1030" s="49"/>
      <c r="S1030" s="49"/>
      <c r="T1030" s="49"/>
      <c r="U1030" s="49"/>
      <c r="V1030" s="49"/>
      <c r="W1030" s="49"/>
      <c r="X1030" s="49"/>
      <c r="Y1030" s="49"/>
      <c r="Z1030" s="49"/>
      <c r="AA1030" s="49"/>
      <c r="AB1030" s="49"/>
      <c r="AC1030" s="49"/>
      <c r="AD1030" s="49"/>
      <c r="AE1030" s="49"/>
      <c r="AF1030" s="49"/>
      <c r="AG1030" s="49"/>
      <c r="AH1030" s="49"/>
      <c r="AI1030" s="49"/>
      <c r="AJ1030" s="49"/>
      <c r="AK1030" s="49"/>
      <c r="AL1030" s="49"/>
      <c r="AM1030" s="49"/>
      <c r="AN1030" s="49"/>
      <c r="AO1030" s="49"/>
      <c r="DL1030" s="93"/>
    </row>
    <row r="1031" spans="14:116" x14ac:dyDescent="0.25">
      <c r="N1031" s="49"/>
      <c r="O1031" s="49"/>
      <c r="P1031" s="49"/>
      <c r="Q1031" s="49"/>
      <c r="R1031" s="49"/>
      <c r="S1031" s="49"/>
      <c r="T1031" s="49"/>
      <c r="U1031" s="49"/>
      <c r="V1031" s="49"/>
      <c r="W1031" s="49"/>
      <c r="X1031" s="49"/>
      <c r="Y1031" s="49"/>
      <c r="Z1031" s="49"/>
      <c r="AA1031" s="49"/>
      <c r="AB1031" s="49"/>
      <c r="AC1031" s="49"/>
      <c r="AD1031" s="49"/>
      <c r="AE1031" s="49"/>
      <c r="AF1031" s="49"/>
      <c r="AG1031" s="49"/>
      <c r="AH1031" s="49"/>
      <c r="AI1031" s="49"/>
      <c r="AJ1031" s="49"/>
      <c r="AK1031" s="49"/>
      <c r="AL1031" s="49"/>
      <c r="AM1031" s="49"/>
      <c r="AN1031" s="49"/>
      <c r="AO1031" s="49"/>
      <c r="DL1031" s="93"/>
    </row>
    <row r="1032" spans="14:116" x14ac:dyDescent="0.25">
      <c r="N1032" s="49"/>
      <c r="O1032" s="49"/>
      <c r="P1032" s="49"/>
      <c r="Q1032" s="49"/>
      <c r="R1032" s="49"/>
      <c r="S1032" s="49"/>
      <c r="T1032" s="49"/>
      <c r="U1032" s="49"/>
      <c r="V1032" s="49"/>
      <c r="W1032" s="49"/>
      <c r="X1032" s="49"/>
      <c r="Y1032" s="49"/>
      <c r="Z1032" s="49"/>
      <c r="AA1032" s="49"/>
      <c r="AB1032" s="49"/>
      <c r="AC1032" s="49"/>
      <c r="AD1032" s="49"/>
      <c r="AE1032" s="49"/>
      <c r="AF1032" s="49"/>
      <c r="AG1032" s="49"/>
      <c r="AH1032" s="49"/>
      <c r="AI1032" s="49"/>
      <c r="AJ1032" s="49"/>
      <c r="AK1032" s="49"/>
      <c r="AL1032" s="49"/>
      <c r="AM1032" s="49"/>
      <c r="AN1032" s="49"/>
      <c r="AO1032" s="49"/>
      <c r="DL1032" s="93"/>
    </row>
    <row r="1033" spans="14:116" x14ac:dyDescent="0.25">
      <c r="N1033" s="49"/>
      <c r="O1033" s="49"/>
      <c r="P1033" s="49"/>
      <c r="Q1033" s="49"/>
      <c r="R1033" s="49"/>
      <c r="S1033" s="49"/>
      <c r="T1033" s="49"/>
      <c r="U1033" s="49"/>
      <c r="V1033" s="49"/>
      <c r="W1033" s="49"/>
      <c r="X1033" s="49"/>
      <c r="Y1033" s="49"/>
      <c r="Z1033" s="49"/>
      <c r="AA1033" s="49"/>
      <c r="AB1033" s="49"/>
      <c r="AC1033" s="49"/>
      <c r="AD1033" s="49"/>
      <c r="AE1033" s="49"/>
      <c r="AF1033" s="49"/>
      <c r="AG1033" s="49"/>
      <c r="AH1033" s="49"/>
      <c r="AI1033" s="49"/>
      <c r="AJ1033" s="49"/>
      <c r="AK1033" s="49"/>
      <c r="AL1033" s="49"/>
      <c r="AM1033" s="49"/>
      <c r="AN1033" s="49"/>
      <c r="AO1033" s="49"/>
      <c r="DL1033" s="93"/>
    </row>
    <row r="1034" spans="14:116" x14ac:dyDescent="0.25">
      <c r="N1034" s="49"/>
      <c r="O1034" s="49"/>
      <c r="P1034" s="49"/>
      <c r="Q1034" s="49"/>
      <c r="R1034" s="49"/>
      <c r="S1034" s="49"/>
      <c r="T1034" s="49"/>
      <c r="U1034" s="49"/>
      <c r="V1034" s="49"/>
      <c r="W1034" s="49"/>
      <c r="X1034" s="49"/>
      <c r="Y1034" s="49"/>
      <c r="Z1034" s="49"/>
      <c r="AA1034" s="49"/>
      <c r="AB1034" s="49"/>
      <c r="AC1034" s="49"/>
      <c r="AD1034" s="49"/>
      <c r="AE1034" s="49"/>
      <c r="AF1034" s="49"/>
      <c r="AG1034" s="49"/>
      <c r="AH1034" s="49"/>
      <c r="AI1034" s="49"/>
      <c r="AJ1034" s="49"/>
      <c r="AK1034" s="49"/>
      <c r="AL1034" s="49"/>
      <c r="AM1034" s="49"/>
      <c r="AN1034" s="49"/>
      <c r="AO1034" s="49"/>
      <c r="DL1034" s="93"/>
    </row>
    <row r="1035" spans="14:116" x14ac:dyDescent="0.25">
      <c r="N1035" s="49"/>
      <c r="O1035" s="49"/>
      <c r="P1035" s="49"/>
      <c r="Q1035" s="49"/>
      <c r="R1035" s="49"/>
      <c r="S1035" s="49"/>
      <c r="T1035" s="49"/>
      <c r="U1035" s="49"/>
      <c r="V1035" s="49"/>
      <c r="W1035" s="49"/>
      <c r="X1035" s="49"/>
      <c r="Y1035" s="49"/>
      <c r="Z1035" s="49"/>
      <c r="AA1035" s="49"/>
      <c r="AB1035" s="49"/>
      <c r="AC1035" s="49"/>
      <c r="AD1035" s="49"/>
      <c r="AE1035" s="49"/>
      <c r="AF1035" s="49"/>
      <c r="AG1035" s="49"/>
      <c r="AH1035" s="49"/>
      <c r="AI1035" s="49"/>
      <c r="AJ1035" s="49"/>
      <c r="AK1035" s="49"/>
      <c r="AL1035" s="49"/>
      <c r="AM1035" s="49"/>
      <c r="AN1035" s="49"/>
      <c r="AO1035" s="49"/>
      <c r="DL1035" s="93"/>
    </row>
    <row r="1036" spans="14:116" x14ac:dyDescent="0.25">
      <c r="N1036" s="49"/>
      <c r="O1036" s="49"/>
      <c r="P1036" s="49"/>
      <c r="Q1036" s="49"/>
      <c r="R1036" s="49"/>
      <c r="S1036" s="49"/>
      <c r="T1036" s="49"/>
      <c r="U1036" s="49"/>
      <c r="V1036" s="49"/>
      <c r="W1036" s="49"/>
      <c r="X1036" s="49"/>
      <c r="Y1036" s="49"/>
      <c r="Z1036" s="49"/>
      <c r="AA1036" s="49"/>
      <c r="AB1036" s="49"/>
      <c r="AC1036" s="49"/>
      <c r="AD1036" s="49"/>
      <c r="AE1036" s="49"/>
      <c r="AF1036" s="49"/>
      <c r="AG1036" s="49"/>
      <c r="AH1036" s="49"/>
      <c r="AI1036" s="49"/>
      <c r="AJ1036" s="49"/>
      <c r="AK1036" s="49"/>
      <c r="AL1036" s="49"/>
      <c r="AM1036" s="49"/>
      <c r="AN1036" s="49"/>
      <c r="AO1036" s="49"/>
      <c r="DL1036" s="93"/>
    </row>
    <row r="1037" spans="14:116" x14ac:dyDescent="0.25">
      <c r="N1037" s="49"/>
      <c r="O1037" s="49"/>
      <c r="P1037" s="49"/>
      <c r="Q1037" s="49"/>
      <c r="R1037" s="49"/>
      <c r="S1037" s="49"/>
      <c r="T1037" s="49"/>
      <c r="U1037" s="49"/>
      <c r="V1037" s="49"/>
      <c r="W1037" s="49"/>
      <c r="X1037" s="49"/>
      <c r="Y1037" s="49"/>
      <c r="Z1037" s="49"/>
      <c r="AA1037" s="49"/>
      <c r="AB1037" s="49"/>
      <c r="AC1037" s="49"/>
      <c r="AD1037" s="49"/>
      <c r="AE1037" s="49"/>
      <c r="AF1037" s="49"/>
      <c r="AG1037" s="49"/>
      <c r="AH1037" s="49"/>
      <c r="AI1037" s="49"/>
      <c r="AJ1037" s="49"/>
      <c r="AK1037" s="49"/>
      <c r="AL1037" s="49"/>
      <c r="AM1037" s="49"/>
      <c r="AN1037" s="49"/>
      <c r="AO1037" s="49"/>
      <c r="DL1037" s="93"/>
    </row>
    <row r="1038" spans="14:116" x14ac:dyDescent="0.25">
      <c r="N1038" s="49"/>
      <c r="O1038" s="49"/>
      <c r="P1038" s="49"/>
      <c r="Q1038" s="49"/>
      <c r="R1038" s="49"/>
      <c r="S1038" s="49"/>
      <c r="T1038" s="49"/>
      <c r="U1038" s="49"/>
      <c r="V1038" s="49"/>
      <c r="W1038" s="49"/>
      <c r="X1038" s="49"/>
      <c r="Y1038" s="49"/>
      <c r="Z1038" s="49"/>
      <c r="AA1038" s="49"/>
      <c r="AB1038" s="49"/>
      <c r="AC1038" s="49"/>
      <c r="AD1038" s="49"/>
      <c r="AE1038" s="49"/>
      <c r="AF1038" s="49"/>
      <c r="AG1038" s="49"/>
      <c r="AH1038" s="49"/>
      <c r="AI1038" s="49"/>
      <c r="AJ1038" s="49"/>
      <c r="AK1038" s="49"/>
      <c r="AL1038" s="49"/>
      <c r="AM1038" s="49"/>
      <c r="AN1038" s="49"/>
      <c r="AO1038" s="49"/>
      <c r="DL1038" s="93"/>
    </row>
    <row r="1039" spans="14:116" x14ac:dyDescent="0.25">
      <c r="N1039" s="49"/>
      <c r="O1039" s="49"/>
      <c r="P1039" s="49"/>
      <c r="Q1039" s="49"/>
      <c r="R1039" s="49"/>
      <c r="S1039" s="49"/>
      <c r="T1039" s="49"/>
      <c r="U1039" s="49"/>
      <c r="V1039" s="49"/>
      <c r="W1039" s="49"/>
      <c r="X1039" s="49"/>
      <c r="Y1039" s="49"/>
      <c r="Z1039" s="49"/>
      <c r="AA1039" s="49"/>
      <c r="AB1039" s="49"/>
      <c r="AC1039" s="49"/>
      <c r="AD1039" s="49"/>
      <c r="AE1039" s="49"/>
      <c r="AF1039" s="49"/>
      <c r="AG1039" s="49"/>
      <c r="AH1039" s="49"/>
      <c r="AI1039" s="49"/>
      <c r="AJ1039" s="49"/>
      <c r="AK1039" s="49"/>
      <c r="AL1039" s="49"/>
      <c r="AM1039" s="49"/>
      <c r="AN1039" s="49"/>
      <c r="AO1039" s="49"/>
      <c r="DL1039" s="93"/>
    </row>
    <row r="1040" spans="14:116" x14ac:dyDescent="0.25">
      <c r="N1040" s="49"/>
      <c r="O1040" s="49"/>
      <c r="P1040" s="49"/>
      <c r="Q1040" s="49"/>
      <c r="R1040" s="49"/>
      <c r="S1040" s="49"/>
      <c r="T1040" s="49"/>
      <c r="U1040" s="49"/>
      <c r="V1040" s="49"/>
      <c r="W1040" s="49"/>
      <c r="X1040" s="49"/>
      <c r="Y1040" s="49"/>
      <c r="Z1040" s="49"/>
      <c r="AA1040" s="49"/>
      <c r="AB1040" s="49"/>
      <c r="AC1040" s="49"/>
      <c r="AD1040" s="49"/>
      <c r="AE1040" s="49"/>
      <c r="AF1040" s="49"/>
      <c r="AG1040" s="49"/>
      <c r="AH1040" s="49"/>
      <c r="AI1040" s="49"/>
      <c r="AJ1040" s="49"/>
      <c r="AK1040" s="49"/>
      <c r="AL1040" s="49"/>
      <c r="AM1040" s="49"/>
      <c r="AN1040" s="49"/>
      <c r="AO1040" s="49"/>
      <c r="DL1040" s="93"/>
    </row>
    <row r="1041" spans="14:116" x14ac:dyDescent="0.25">
      <c r="N1041" s="49"/>
      <c r="O1041" s="49"/>
      <c r="P1041" s="49"/>
      <c r="Q1041" s="49"/>
      <c r="R1041" s="49"/>
      <c r="S1041" s="49"/>
      <c r="T1041" s="49"/>
      <c r="U1041" s="49"/>
      <c r="V1041" s="49"/>
      <c r="W1041" s="49"/>
      <c r="X1041" s="49"/>
      <c r="Y1041" s="49"/>
      <c r="Z1041" s="49"/>
      <c r="AA1041" s="49"/>
      <c r="AB1041" s="49"/>
      <c r="AC1041" s="49"/>
      <c r="AD1041" s="49"/>
      <c r="AE1041" s="49"/>
      <c r="AF1041" s="49"/>
      <c r="AG1041" s="49"/>
      <c r="AH1041" s="49"/>
      <c r="AI1041" s="49"/>
      <c r="AJ1041" s="49"/>
      <c r="AK1041" s="49"/>
      <c r="AL1041" s="49"/>
      <c r="AM1041" s="49"/>
      <c r="AN1041" s="49"/>
      <c r="AO1041" s="49"/>
      <c r="DL1041" s="93"/>
    </row>
    <row r="1042" spans="14:116" x14ac:dyDescent="0.25">
      <c r="N1042" s="49"/>
      <c r="O1042" s="49"/>
      <c r="P1042" s="49"/>
      <c r="Q1042" s="49"/>
      <c r="R1042" s="49"/>
      <c r="S1042" s="49"/>
      <c r="T1042" s="49"/>
      <c r="U1042" s="49"/>
      <c r="V1042" s="49"/>
      <c r="W1042" s="49"/>
      <c r="X1042" s="49"/>
      <c r="Y1042" s="49"/>
      <c r="Z1042" s="49"/>
      <c r="AA1042" s="49"/>
      <c r="AB1042" s="49"/>
      <c r="AC1042" s="49"/>
      <c r="AD1042" s="49"/>
      <c r="AE1042" s="49"/>
      <c r="AF1042" s="49"/>
      <c r="AG1042" s="49"/>
      <c r="AH1042" s="49"/>
      <c r="AI1042" s="49"/>
      <c r="AJ1042" s="49"/>
      <c r="AK1042" s="49"/>
      <c r="AL1042" s="49"/>
      <c r="AM1042" s="49"/>
      <c r="AN1042" s="49"/>
      <c r="AO1042" s="49"/>
      <c r="DL1042" s="93"/>
    </row>
    <row r="1043" spans="14:116" x14ac:dyDescent="0.25">
      <c r="N1043" s="49"/>
      <c r="O1043" s="49"/>
      <c r="P1043" s="49"/>
      <c r="Q1043" s="49"/>
      <c r="R1043" s="49"/>
      <c r="S1043" s="49"/>
      <c r="T1043" s="49"/>
      <c r="U1043" s="49"/>
      <c r="V1043" s="49"/>
      <c r="W1043" s="49"/>
      <c r="X1043" s="49"/>
      <c r="Y1043" s="49"/>
      <c r="Z1043" s="49"/>
      <c r="AA1043" s="49"/>
      <c r="AB1043" s="49"/>
      <c r="AC1043" s="49"/>
      <c r="AD1043" s="49"/>
      <c r="AE1043" s="49"/>
      <c r="AF1043" s="49"/>
      <c r="AG1043" s="49"/>
      <c r="AH1043" s="49"/>
      <c r="AI1043" s="49"/>
      <c r="AJ1043" s="49"/>
      <c r="AK1043" s="49"/>
      <c r="AL1043" s="49"/>
      <c r="AM1043" s="49"/>
      <c r="AN1043" s="49"/>
      <c r="AO1043" s="49"/>
      <c r="DL1043" s="93"/>
    </row>
    <row r="1044" spans="14:116" x14ac:dyDescent="0.25">
      <c r="N1044" s="49"/>
      <c r="O1044" s="49"/>
      <c r="P1044" s="49"/>
      <c r="Q1044" s="49"/>
      <c r="R1044" s="49"/>
      <c r="S1044" s="49"/>
      <c r="T1044" s="49"/>
      <c r="U1044" s="49"/>
      <c r="V1044" s="49"/>
      <c r="W1044" s="49"/>
      <c r="X1044" s="49"/>
      <c r="Y1044" s="49"/>
      <c r="Z1044" s="49"/>
      <c r="AA1044" s="49"/>
      <c r="AB1044" s="49"/>
      <c r="AC1044" s="49"/>
      <c r="AD1044" s="49"/>
      <c r="AE1044" s="49"/>
      <c r="AF1044" s="49"/>
      <c r="AG1044" s="49"/>
      <c r="AH1044" s="49"/>
      <c r="AI1044" s="49"/>
      <c r="AJ1044" s="49"/>
      <c r="AK1044" s="49"/>
      <c r="AL1044" s="49"/>
      <c r="AM1044" s="49"/>
      <c r="AN1044" s="49"/>
      <c r="AO1044" s="49"/>
      <c r="DL1044" s="93"/>
    </row>
    <row r="1045" spans="14:116" x14ac:dyDescent="0.25">
      <c r="N1045" s="49"/>
      <c r="O1045" s="49"/>
      <c r="P1045" s="49"/>
      <c r="Q1045" s="49"/>
      <c r="R1045" s="49"/>
      <c r="S1045" s="49"/>
      <c r="T1045" s="49"/>
      <c r="U1045" s="49"/>
      <c r="V1045" s="49"/>
      <c r="W1045" s="49"/>
      <c r="X1045" s="49"/>
      <c r="Y1045" s="49"/>
      <c r="Z1045" s="49"/>
      <c r="AA1045" s="49"/>
      <c r="AB1045" s="49"/>
      <c r="AC1045" s="49"/>
      <c r="AD1045" s="49"/>
      <c r="AE1045" s="49"/>
      <c r="AF1045" s="49"/>
      <c r="AG1045" s="49"/>
      <c r="AH1045" s="49"/>
      <c r="AI1045" s="49"/>
      <c r="AJ1045" s="49"/>
      <c r="AK1045" s="49"/>
      <c r="AL1045" s="49"/>
      <c r="AM1045" s="49"/>
      <c r="AN1045" s="49"/>
      <c r="AO1045" s="49"/>
      <c r="DL1045" s="93"/>
    </row>
    <row r="1046" spans="14:116" x14ac:dyDescent="0.25">
      <c r="N1046" s="49"/>
      <c r="O1046" s="49"/>
      <c r="P1046" s="49"/>
      <c r="Q1046" s="49"/>
      <c r="R1046" s="49"/>
      <c r="S1046" s="49"/>
      <c r="T1046" s="49"/>
      <c r="U1046" s="49"/>
      <c r="V1046" s="49"/>
      <c r="W1046" s="49"/>
      <c r="X1046" s="49"/>
      <c r="Y1046" s="49"/>
      <c r="Z1046" s="49"/>
      <c r="AA1046" s="49"/>
      <c r="AB1046" s="49"/>
      <c r="AC1046" s="49"/>
      <c r="AD1046" s="49"/>
      <c r="AE1046" s="49"/>
      <c r="AF1046" s="49"/>
      <c r="AG1046" s="49"/>
      <c r="AH1046" s="49"/>
      <c r="AI1046" s="49"/>
      <c r="AJ1046" s="49"/>
      <c r="AK1046" s="49"/>
      <c r="AL1046" s="49"/>
      <c r="AM1046" s="49"/>
      <c r="AN1046" s="49"/>
      <c r="AO1046" s="49"/>
      <c r="DL1046" s="93"/>
    </row>
    <row r="1047" spans="14:116" x14ac:dyDescent="0.25">
      <c r="N1047" s="49"/>
      <c r="O1047" s="49"/>
      <c r="P1047" s="49"/>
      <c r="Q1047" s="49"/>
      <c r="R1047" s="49"/>
      <c r="S1047" s="49"/>
      <c r="T1047" s="49"/>
      <c r="U1047" s="49"/>
      <c r="V1047" s="49"/>
      <c r="W1047" s="49"/>
      <c r="X1047" s="49"/>
      <c r="Y1047" s="49"/>
      <c r="Z1047" s="49"/>
      <c r="AA1047" s="49"/>
      <c r="AB1047" s="49"/>
      <c r="AC1047" s="49"/>
      <c r="AD1047" s="49"/>
      <c r="AE1047" s="49"/>
      <c r="AF1047" s="49"/>
      <c r="AG1047" s="49"/>
      <c r="AH1047" s="49"/>
      <c r="AI1047" s="49"/>
      <c r="AJ1047" s="49"/>
      <c r="AK1047" s="49"/>
      <c r="AL1047" s="49"/>
      <c r="AM1047" s="49"/>
      <c r="AN1047" s="49"/>
      <c r="AO1047" s="49"/>
      <c r="DL1047" s="93"/>
    </row>
    <row r="1048" spans="14:116" x14ac:dyDescent="0.25">
      <c r="N1048" s="49"/>
      <c r="O1048" s="49"/>
      <c r="P1048" s="49"/>
      <c r="Q1048" s="49"/>
      <c r="R1048" s="49"/>
      <c r="S1048" s="49"/>
      <c r="T1048" s="49"/>
      <c r="U1048" s="49"/>
      <c r="V1048" s="49"/>
      <c r="W1048" s="49"/>
      <c r="X1048" s="49"/>
      <c r="Y1048" s="49"/>
      <c r="Z1048" s="49"/>
      <c r="AA1048" s="49"/>
      <c r="AB1048" s="49"/>
      <c r="AC1048" s="49"/>
      <c r="AD1048" s="49"/>
      <c r="AE1048" s="49"/>
      <c r="AF1048" s="49"/>
      <c r="AG1048" s="49"/>
      <c r="AH1048" s="49"/>
      <c r="AI1048" s="49"/>
      <c r="AJ1048" s="49"/>
      <c r="AK1048" s="49"/>
      <c r="AL1048" s="49"/>
      <c r="AM1048" s="49"/>
      <c r="AN1048" s="49"/>
      <c r="AO1048" s="49"/>
      <c r="DL1048" s="93"/>
    </row>
    <row r="1049" spans="14:116" x14ac:dyDescent="0.25">
      <c r="N1049" s="49"/>
      <c r="O1049" s="49"/>
      <c r="P1049" s="49"/>
      <c r="Q1049" s="49"/>
      <c r="R1049" s="49"/>
      <c r="S1049" s="49"/>
      <c r="T1049" s="49"/>
      <c r="U1049" s="49"/>
      <c r="V1049" s="49"/>
      <c r="W1049" s="49"/>
      <c r="X1049" s="49"/>
      <c r="Y1049" s="49"/>
      <c r="Z1049" s="49"/>
      <c r="AA1049" s="49"/>
      <c r="AB1049" s="49"/>
      <c r="AC1049" s="49"/>
      <c r="AD1049" s="49"/>
      <c r="AE1049" s="49"/>
      <c r="AF1049" s="49"/>
      <c r="AG1049" s="49"/>
      <c r="AH1049" s="49"/>
      <c r="AI1049" s="49"/>
      <c r="AJ1049" s="49"/>
      <c r="AK1049" s="49"/>
      <c r="AL1049" s="49"/>
      <c r="AM1049" s="49"/>
      <c r="AN1049" s="49"/>
      <c r="AO1049" s="49"/>
      <c r="DL1049" s="93"/>
    </row>
    <row r="1050" spans="14:116" x14ac:dyDescent="0.25">
      <c r="N1050" s="49"/>
      <c r="O1050" s="49"/>
      <c r="P1050" s="49"/>
      <c r="Q1050" s="49"/>
      <c r="R1050" s="49"/>
      <c r="S1050" s="49"/>
      <c r="T1050" s="49"/>
      <c r="U1050" s="49"/>
      <c r="V1050" s="49"/>
      <c r="W1050" s="49"/>
      <c r="X1050" s="49"/>
      <c r="Y1050" s="49"/>
      <c r="Z1050" s="49"/>
      <c r="AA1050" s="49"/>
      <c r="AB1050" s="49"/>
      <c r="AC1050" s="49"/>
      <c r="AD1050" s="49"/>
      <c r="AE1050" s="49"/>
      <c r="AF1050" s="49"/>
      <c r="AG1050" s="49"/>
      <c r="AH1050" s="49"/>
      <c r="AI1050" s="49"/>
      <c r="AJ1050" s="49"/>
      <c r="AK1050" s="49"/>
      <c r="AL1050" s="49"/>
      <c r="AM1050" s="49"/>
      <c r="AN1050" s="49"/>
      <c r="AO1050" s="49"/>
      <c r="DL1050" s="93"/>
    </row>
    <row r="1051" spans="14:116" x14ac:dyDescent="0.25">
      <c r="N1051" s="49"/>
      <c r="O1051" s="49"/>
      <c r="P1051" s="49"/>
      <c r="Q1051" s="49"/>
      <c r="R1051" s="49"/>
      <c r="S1051" s="49"/>
      <c r="T1051" s="49"/>
      <c r="U1051" s="49"/>
      <c r="V1051" s="49"/>
      <c r="W1051" s="49"/>
      <c r="X1051" s="49"/>
      <c r="Y1051" s="49"/>
      <c r="Z1051" s="49"/>
      <c r="AA1051" s="49"/>
      <c r="AB1051" s="49"/>
      <c r="AC1051" s="49"/>
      <c r="AD1051" s="49"/>
      <c r="AE1051" s="49"/>
      <c r="AF1051" s="49"/>
      <c r="AG1051" s="49"/>
      <c r="AH1051" s="49"/>
      <c r="AI1051" s="49"/>
      <c r="AJ1051" s="49"/>
      <c r="AK1051" s="49"/>
      <c r="AL1051" s="49"/>
      <c r="AM1051" s="49"/>
      <c r="AN1051" s="49"/>
      <c r="AO1051" s="49"/>
      <c r="DL1051" s="93"/>
    </row>
    <row r="1052" spans="14:116" x14ac:dyDescent="0.25">
      <c r="N1052" s="49"/>
      <c r="O1052" s="49"/>
      <c r="P1052" s="49"/>
      <c r="Q1052" s="49"/>
      <c r="R1052" s="49"/>
      <c r="S1052" s="49"/>
      <c r="T1052" s="49"/>
      <c r="U1052" s="49"/>
      <c r="V1052" s="49"/>
      <c r="W1052" s="49"/>
      <c r="X1052" s="49"/>
      <c r="Y1052" s="49"/>
      <c r="Z1052" s="49"/>
      <c r="AA1052" s="49"/>
      <c r="AB1052" s="49"/>
      <c r="AC1052" s="49"/>
      <c r="AD1052" s="49"/>
      <c r="AE1052" s="49"/>
      <c r="AF1052" s="49"/>
      <c r="AG1052" s="49"/>
      <c r="AH1052" s="49"/>
      <c r="AI1052" s="49"/>
      <c r="AJ1052" s="49"/>
      <c r="AK1052" s="49"/>
      <c r="AL1052" s="49"/>
      <c r="AM1052" s="49"/>
      <c r="AN1052" s="49"/>
      <c r="AO1052" s="49"/>
      <c r="DL1052" s="93"/>
    </row>
    <row r="1053" spans="14:116" x14ac:dyDescent="0.25">
      <c r="N1053" s="49"/>
      <c r="O1053" s="49"/>
      <c r="P1053" s="49"/>
      <c r="Q1053" s="49"/>
      <c r="R1053" s="49"/>
      <c r="S1053" s="49"/>
      <c r="T1053" s="49"/>
      <c r="U1053" s="49"/>
      <c r="V1053" s="49"/>
      <c r="W1053" s="49"/>
      <c r="X1053" s="49"/>
      <c r="Y1053" s="49"/>
      <c r="Z1053" s="49"/>
      <c r="AA1053" s="49"/>
      <c r="AB1053" s="49"/>
      <c r="AC1053" s="49"/>
      <c r="AD1053" s="49"/>
      <c r="AE1053" s="49"/>
      <c r="AF1053" s="49"/>
      <c r="AG1053" s="49"/>
      <c r="AH1053" s="49"/>
      <c r="AI1053" s="49"/>
      <c r="AJ1053" s="49"/>
      <c r="AK1053" s="49"/>
      <c r="AL1053" s="49"/>
      <c r="AM1053" s="49"/>
      <c r="AN1053" s="49"/>
      <c r="AO1053" s="49"/>
      <c r="DL1053" s="93"/>
    </row>
    <row r="1054" spans="14:116" x14ac:dyDescent="0.25">
      <c r="N1054" s="49"/>
      <c r="O1054" s="49"/>
      <c r="P1054" s="49"/>
      <c r="Q1054" s="49"/>
      <c r="R1054" s="49"/>
      <c r="S1054" s="49"/>
      <c r="T1054" s="49"/>
      <c r="U1054" s="49"/>
      <c r="V1054" s="49"/>
      <c r="W1054" s="49"/>
      <c r="X1054" s="49"/>
      <c r="Y1054" s="49"/>
      <c r="Z1054" s="49"/>
      <c r="AA1054" s="49"/>
      <c r="AB1054" s="49"/>
      <c r="AC1054" s="49"/>
      <c r="AD1054" s="49"/>
      <c r="AE1054" s="49"/>
      <c r="AF1054" s="49"/>
      <c r="AG1054" s="49"/>
      <c r="AH1054" s="49"/>
      <c r="AI1054" s="49"/>
      <c r="AJ1054" s="49"/>
      <c r="AK1054" s="49"/>
      <c r="AL1054" s="49"/>
      <c r="AM1054" s="49"/>
      <c r="AN1054" s="49"/>
      <c r="AO1054" s="49"/>
      <c r="DL1054" s="93"/>
    </row>
    <row r="1055" spans="14:116" x14ac:dyDescent="0.25">
      <c r="N1055" s="49"/>
      <c r="O1055" s="49"/>
      <c r="P1055" s="49"/>
      <c r="Q1055" s="49"/>
      <c r="R1055" s="49"/>
      <c r="S1055" s="49"/>
      <c r="T1055" s="49"/>
      <c r="U1055" s="49"/>
      <c r="V1055" s="49"/>
      <c r="W1055" s="49"/>
      <c r="X1055" s="49"/>
      <c r="Y1055" s="49"/>
      <c r="Z1055" s="49"/>
      <c r="AA1055" s="49"/>
      <c r="AB1055" s="49"/>
      <c r="AC1055" s="49"/>
      <c r="AD1055" s="49"/>
      <c r="AE1055" s="49"/>
      <c r="AF1055" s="49"/>
      <c r="AG1055" s="49"/>
      <c r="AH1055" s="49"/>
      <c r="AI1055" s="49"/>
      <c r="AJ1055" s="49"/>
      <c r="AK1055" s="49"/>
      <c r="AL1055" s="49"/>
      <c r="AM1055" s="49"/>
      <c r="AN1055" s="49"/>
      <c r="AO1055" s="49"/>
      <c r="DL1055" s="93"/>
    </row>
    <row r="1056" spans="14:116" x14ac:dyDescent="0.25">
      <c r="N1056" s="49"/>
      <c r="O1056" s="49"/>
      <c r="P1056" s="49"/>
      <c r="Q1056" s="49"/>
      <c r="R1056" s="49"/>
      <c r="S1056" s="49"/>
      <c r="T1056" s="49"/>
      <c r="U1056" s="49"/>
      <c r="V1056" s="49"/>
      <c r="W1056" s="49"/>
      <c r="X1056" s="49"/>
      <c r="Y1056" s="49"/>
      <c r="Z1056" s="49"/>
      <c r="AA1056" s="49"/>
      <c r="AB1056" s="49"/>
      <c r="AC1056" s="49"/>
      <c r="AD1056" s="49"/>
      <c r="AE1056" s="49"/>
      <c r="AF1056" s="49"/>
      <c r="AG1056" s="49"/>
      <c r="AH1056" s="49"/>
      <c r="AI1056" s="49"/>
      <c r="AJ1056" s="49"/>
      <c r="AK1056" s="49"/>
      <c r="AL1056" s="49"/>
      <c r="AM1056" s="49"/>
      <c r="AN1056" s="49"/>
      <c r="AO1056" s="49"/>
      <c r="DL1056" s="93"/>
    </row>
    <row r="1057" spans="14:116" x14ac:dyDescent="0.25">
      <c r="N1057" s="49"/>
      <c r="O1057" s="49"/>
      <c r="P1057" s="49"/>
      <c r="Q1057" s="49"/>
      <c r="R1057" s="49"/>
      <c r="S1057" s="49"/>
      <c r="T1057" s="49"/>
      <c r="U1057" s="49"/>
      <c r="V1057" s="49"/>
      <c r="W1057" s="49"/>
      <c r="X1057" s="49"/>
      <c r="Y1057" s="49"/>
      <c r="Z1057" s="49"/>
      <c r="AA1057" s="49"/>
      <c r="AB1057" s="49"/>
      <c r="AC1057" s="49"/>
      <c r="AD1057" s="49"/>
      <c r="AE1057" s="49"/>
      <c r="AF1057" s="49"/>
      <c r="AG1057" s="49"/>
      <c r="AH1057" s="49"/>
      <c r="AI1057" s="49"/>
      <c r="AJ1057" s="49"/>
      <c r="AK1057" s="49"/>
      <c r="AL1057" s="49"/>
      <c r="AM1057" s="49"/>
      <c r="AN1057" s="49"/>
      <c r="AO1057" s="49"/>
      <c r="DL1057" s="93"/>
    </row>
    <row r="1058" spans="14:116" x14ac:dyDescent="0.25">
      <c r="N1058" s="49"/>
      <c r="O1058" s="49"/>
      <c r="P1058" s="49"/>
      <c r="Q1058" s="49"/>
      <c r="R1058" s="49"/>
      <c r="S1058" s="49"/>
      <c r="T1058" s="49"/>
      <c r="U1058" s="49"/>
      <c r="V1058" s="49"/>
      <c r="W1058" s="49"/>
      <c r="X1058" s="49"/>
      <c r="Y1058" s="49"/>
      <c r="Z1058" s="49"/>
      <c r="AA1058" s="49"/>
      <c r="AB1058" s="49"/>
      <c r="AC1058" s="49"/>
      <c r="AD1058" s="49"/>
      <c r="AE1058" s="49"/>
      <c r="AF1058" s="49"/>
      <c r="AG1058" s="49"/>
      <c r="AH1058" s="49"/>
      <c r="AI1058" s="49"/>
      <c r="AJ1058" s="49"/>
      <c r="AK1058" s="49"/>
      <c r="AL1058" s="49"/>
      <c r="AM1058" s="49"/>
      <c r="AN1058" s="49"/>
      <c r="AO1058" s="49"/>
      <c r="DL1058" s="93"/>
    </row>
    <row r="1059" spans="14:116" x14ac:dyDescent="0.25">
      <c r="N1059" s="49"/>
      <c r="O1059" s="49"/>
      <c r="P1059" s="49"/>
      <c r="Q1059" s="49"/>
      <c r="R1059" s="49"/>
      <c r="S1059" s="49"/>
      <c r="T1059" s="49"/>
      <c r="U1059" s="49"/>
      <c r="V1059" s="49"/>
      <c r="W1059" s="49"/>
      <c r="X1059" s="49"/>
      <c r="Y1059" s="49"/>
      <c r="Z1059" s="49"/>
      <c r="AA1059" s="49"/>
      <c r="AB1059" s="49"/>
      <c r="AC1059" s="49"/>
      <c r="AD1059" s="49"/>
      <c r="AE1059" s="49"/>
      <c r="AF1059" s="49"/>
      <c r="AG1059" s="49"/>
      <c r="AH1059" s="49"/>
      <c r="AI1059" s="49"/>
      <c r="AJ1059" s="49"/>
      <c r="AK1059" s="49"/>
      <c r="AL1059" s="49"/>
      <c r="AM1059" s="49"/>
      <c r="AN1059" s="49"/>
      <c r="AO1059" s="49"/>
      <c r="DL1059" s="93"/>
    </row>
    <row r="1060" spans="14:116" x14ac:dyDescent="0.25">
      <c r="N1060" s="49"/>
      <c r="O1060" s="49"/>
      <c r="P1060" s="49"/>
      <c r="Q1060" s="49"/>
      <c r="R1060" s="49"/>
      <c r="S1060" s="49"/>
      <c r="T1060" s="49"/>
      <c r="U1060" s="49"/>
      <c r="V1060" s="49"/>
      <c r="W1060" s="49"/>
      <c r="X1060" s="49"/>
      <c r="Y1060" s="49"/>
      <c r="Z1060" s="49"/>
      <c r="AA1060" s="49"/>
      <c r="AB1060" s="49"/>
      <c r="AC1060" s="49"/>
      <c r="AD1060" s="49"/>
      <c r="AE1060" s="49"/>
      <c r="AF1060" s="49"/>
      <c r="AG1060" s="49"/>
      <c r="AH1060" s="49"/>
      <c r="AI1060" s="49"/>
      <c r="AJ1060" s="49"/>
      <c r="AK1060" s="49"/>
      <c r="AL1060" s="49"/>
      <c r="AM1060" s="49"/>
      <c r="AN1060" s="49"/>
      <c r="AO1060" s="49"/>
      <c r="DL1060" s="93"/>
    </row>
    <row r="1061" spans="14:116" x14ac:dyDescent="0.25">
      <c r="N1061" s="49"/>
      <c r="O1061" s="49"/>
      <c r="P1061" s="49"/>
      <c r="Q1061" s="49"/>
      <c r="R1061" s="49"/>
      <c r="S1061" s="49"/>
      <c r="T1061" s="49"/>
      <c r="U1061" s="49"/>
      <c r="V1061" s="49"/>
      <c r="W1061" s="49"/>
      <c r="X1061" s="49"/>
      <c r="Y1061" s="49"/>
      <c r="Z1061" s="49"/>
      <c r="AA1061" s="49"/>
      <c r="AB1061" s="49"/>
      <c r="AC1061" s="49"/>
      <c r="AD1061" s="49"/>
      <c r="AE1061" s="49"/>
      <c r="AF1061" s="49"/>
      <c r="AG1061" s="49"/>
      <c r="AH1061" s="49"/>
      <c r="AI1061" s="49"/>
      <c r="AJ1061" s="49"/>
      <c r="AK1061" s="49"/>
      <c r="AL1061" s="49"/>
      <c r="AM1061" s="49"/>
      <c r="AN1061" s="49"/>
      <c r="AO1061" s="49"/>
      <c r="DL1061" s="93"/>
    </row>
    <row r="1062" spans="14:116" x14ac:dyDescent="0.25">
      <c r="N1062" s="49"/>
      <c r="O1062" s="49"/>
      <c r="P1062" s="49"/>
      <c r="Q1062" s="49"/>
      <c r="R1062" s="49"/>
      <c r="S1062" s="49"/>
      <c r="T1062" s="49"/>
      <c r="U1062" s="49"/>
      <c r="V1062" s="49"/>
      <c r="W1062" s="49"/>
      <c r="X1062" s="49"/>
      <c r="Y1062" s="49"/>
      <c r="Z1062" s="49"/>
      <c r="AA1062" s="49"/>
      <c r="AB1062" s="49"/>
      <c r="AC1062" s="49"/>
      <c r="AD1062" s="49"/>
      <c r="AE1062" s="49"/>
      <c r="AF1062" s="49"/>
      <c r="AG1062" s="49"/>
      <c r="AH1062" s="49"/>
      <c r="AI1062" s="49"/>
      <c r="AJ1062" s="49"/>
      <c r="AK1062" s="49"/>
      <c r="AL1062" s="49"/>
      <c r="AM1062" s="49"/>
      <c r="AN1062" s="49"/>
      <c r="AO1062" s="49"/>
      <c r="DL1062" s="93"/>
    </row>
    <row r="1063" spans="14:116" x14ac:dyDescent="0.25">
      <c r="N1063" s="49"/>
      <c r="O1063" s="49"/>
      <c r="P1063" s="49"/>
      <c r="Q1063" s="49"/>
      <c r="R1063" s="49"/>
      <c r="S1063" s="49"/>
      <c r="T1063" s="49"/>
      <c r="U1063" s="49"/>
      <c r="V1063" s="49"/>
      <c r="W1063" s="49"/>
      <c r="X1063" s="49"/>
      <c r="Y1063" s="49"/>
      <c r="Z1063" s="49"/>
      <c r="AA1063" s="49"/>
      <c r="AB1063" s="49"/>
      <c r="AC1063" s="49"/>
      <c r="AD1063" s="49"/>
      <c r="AE1063" s="49"/>
      <c r="AF1063" s="49"/>
      <c r="AG1063" s="49"/>
      <c r="AH1063" s="49"/>
      <c r="AI1063" s="49"/>
      <c r="AJ1063" s="49"/>
      <c r="AK1063" s="49"/>
      <c r="AL1063" s="49"/>
      <c r="AM1063" s="49"/>
      <c r="AN1063" s="49"/>
      <c r="AO1063" s="49"/>
      <c r="DL1063" s="93"/>
    </row>
    <row r="1064" spans="14:116" x14ac:dyDescent="0.25">
      <c r="N1064" s="49"/>
      <c r="O1064" s="49"/>
      <c r="P1064" s="49"/>
      <c r="Q1064" s="49"/>
      <c r="R1064" s="49"/>
      <c r="S1064" s="49"/>
      <c r="T1064" s="49"/>
      <c r="U1064" s="49"/>
      <c r="V1064" s="49"/>
      <c r="W1064" s="49"/>
      <c r="X1064" s="49"/>
      <c r="Y1064" s="49"/>
      <c r="Z1064" s="49"/>
      <c r="AA1064" s="49"/>
      <c r="AB1064" s="49"/>
      <c r="AC1064" s="49"/>
      <c r="AD1064" s="49"/>
      <c r="AE1064" s="49"/>
      <c r="AF1064" s="49"/>
      <c r="AG1064" s="49"/>
      <c r="AH1064" s="49"/>
      <c r="AI1064" s="49"/>
      <c r="AJ1064" s="49"/>
      <c r="AK1064" s="49"/>
      <c r="AL1064" s="49"/>
      <c r="AM1064" s="49"/>
      <c r="AN1064" s="49"/>
      <c r="AO1064" s="49"/>
      <c r="DL1064" s="93"/>
    </row>
    <row r="1065" spans="14:116" x14ac:dyDescent="0.25">
      <c r="N1065" s="49"/>
      <c r="O1065" s="49"/>
      <c r="P1065" s="49"/>
      <c r="Q1065" s="49"/>
      <c r="R1065" s="49"/>
      <c r="S1065" s="49"/>
      <c r="T1065" s="49"/>
      <c r="U1065" s="49"/>
      <c r="V1065" s="49"/>
      <c r="W1065" s="49"/>
      <c r="X1065" s="49"/>
      <c r="Y1065" s="49"/>
      <c r="Z1065" s="49"/>
      <c r="AA1065" s="49"/>
      <c r="AB1065" s="49"/>
      <c r="AC1065" s="49"/>
      <c r="AD1065" s="49"/>
      <c r="AE1065" s="49"/>
      <c r="AF1065" s="49"/>
      <c r="AG1065" s="49"/>
      <c r="AH1065" s="49"/>
      <c r="AI1065" s="49"/>
      <c r="AJ1065" s="49"/>
      <c r="AK1065" s="49"/>
      <c r="AL1065" s="49"/>
      <c r="AM1065" s="49"/>
      <c r="AN1065" s="49"/>
      <c r="AO1065" s="49"/>
      <c r="DL1065" s="93"/>
    </row>
    <row r="1066" spans="14:116" x14ac:dyDescent="0.25">
      <c r="N1066" s="49"/>
      <c r="O1066" s="49"/>
      <c r="P1066" s="49"/>
      <c r="Q1066" s="49"/>
      <c r="R1066" s="49"/>
      <c r="S1066" s="49"/>
      <c r="T1066" s="49"/>
      <c r="U1066" s="49"/>
      <c r="V1066" s="49"/>
      <c r="W1066" s="49"/>
      <c r="X1066" s="49"/>
      <c r="Y1066" s="49"/>
      <c r="Z1066" s="49"/>
      <c r="AA1066" s="49"/>
      <c r="AB1066" s="49"/>
      <c r="AC1066" s="49"/>
      <c r="AD1066" s="49"/>
      <c r="AE1066" s="49"/>
      <c r="AF1066" s="49"/>
      <c r="AG1066" s="49"/>
      <c r="AH1066" s="49"/>
      <c r="AI1066" s="49"/>
      <c r="AJ1066" s="49"/>
      <c r="AK1066" s="49"/>
      <c r="AL1066" s="49"/>
      <c r="AM1066" s="49"/>
      <c r="AN1066" s="49"/>
      <c r="AO1066" s="49"/>
      <c r="DL1066" s="93"/>
    </row>
    <row r="1067" spans="14:116" x14ac:dyDescent="0.25">
      <c r="N1067" s="49"/>
      <c r="O1067" s="49"/>
      <c r="P1067" s="49"/>
      <c r="Q1067" s="49"/>
      <c r="R1067" s="49"/>
      <c r="S1067" s="49"/>
      <c r="T1067" s="49"/>
      <c r="U1067" s="49"/>
      <c r="V1067" s="49"/>
      <c r="W1067" s="49"/>
      <c r="X1067" s="49"/>
      <c r="Y1067" s="49"/>
      <c r="Z1067" s="49"/>
      <c r="AA1067" s="49"/>
      <c r="AB1067" s="49"/>
      <c r="AC1067" s="49"/>
      <c r="AD1067" s="49"/>
      <c r="AE1067" s="49"/>
      <c r="AF1067" s="49"/>
      <c r="AG1067" s="49"/>
      <c r="AH1067" s="49"/>
      <c r="AI1067" s="49"/>
      <c r="AJ1067" s="49"/>
      <c r="AK1067" s="49"/>
      <c r="AL1067" s="49"/>
      <c r="AM1067" s="49"/>
      <c r="AN1067" s="49"/>
      <c r="AO1067" s="49"/>
      <c r="DL1067" s="93"/>
    </row>
    <row r="1068" spans="14:116" x14ac:dyDescent="0.25">
      <c r="N1068" s="49"/>
      <c r="O1068" s="49"/>
      <c r="P1068" s="49"/>
      <c r="Q1068" s="49"/>
      <c r="R1068" s="49"/>
      <c r="S1068" s="49"/>
      <c r="T1068" s="49"/>
      <c r="U1068" s="49"/>
      <c r="V1068" s="49"/>
      <c r="W1068" s="49"/>
      <c r="X1068" s="49"/>
      <c r="Y1068" s="49"/>
      <c r="Z1068" s="49"/>
      <c r="AA1068" s="49"/>
      <c r="AB1068" s="49"/>
      <c r="AC1068" s="49"/>
      <c r="AD1068" s="49"/>
      <c r="AE1068" s="49"/>
      <c r="AF1068" s="49"/>
      <c r="AG1068" s="49"/>
      <c r="AH1068" s="49"/>
      <c r="AI1068" s="49"/>
      <c r="AJ1068" s="49"/>
      <c r="AK1068" s="49"/>
      <c r="AL1068" s="49"/>
      <c r="AM1068" s="49"/>
      <c r="AN1068" s="49"/>
      <c r="AO1068" s="49"/>
      <c r="DL1068" s="93"/>
    </row>
    <row r="1069" spans="14:116" x14ac:dyDescent="0.25">
      <c r="N1069" s="49"/>
      <c r="O1069" s="49"/>
      <c r="P1069" s="49"/>
      <c r="Q1069" s="49"/>
      <c r="R1069" s="49"/>
      <c r="S1069" s="49"/>
      <c r="T1069" s="49"/>
      <c r="U1069" s="49"/>
      <c r="V1069" s="49"/>
      <c r="W1069" s="49"/>
      <c r="X1069" s="49"/>
      <c r="Y1069" s="49"/>
      <c r="Z1069" s="49"/>
      <c r="AA1069" s="49"/>
      <c r="AB1069" s="49"/>
      <c r="AC1069" s="49"/>
      <c r="AD1069" s="49"/>
      <c r="AE1069" s="49"/>
      <c r="AF1069" s="49"/>
      <c r="AG1069" s="49"/>
      <c r="AH1069" s="49"/>
      <c r="AI1069" s="49"/>
      <c r="AJ1069" s="49"/>
      <c r="AK1069" s="49"/>
      <c r="AL1069" s="49"/>
      <c r="AM1069" s="49"/>
      <c r="AN1069" s="49"/>
      <c r="AO1069" s="49"/>
      <c r="DL1069" s="93"/>
    </row>
    <row r="1070" spans="14:116" x14ac:dyDescent="0.25">
      <c r="N1070" s="49"/>
      <c r="O1070" s="49"/>
      <c r="P1070" s="49"/>
      <c r="Q1070" s="49"/>
      <c r="R1070" s="49"/>
      <c r="S1070" s="49"/>
      <c r="T1070" s="49"/>
      <c r="U1070" s="49"/>
      <c r="V1070" s="49"/>
      <c r="W1070" s="49"/>
      <c r="X1070" s="49"/>
      <c r="Y1070" s="49"/>
      <c r="Z1070" s="49"/>
      <c r="AA1070" s="49"/>
      <c r="AB1070" s="49"/>
      <c r="AC1070" s="49"/>
      <c r="AD1070" s="49"/>
      <c r="AE1070" s="49"/>
      <c r="AF1070" s="49"/>
      <c r="AG1070" s="49"/>
      <c r="AH1070" s="49"/>
      <c r="AI1070" s="49"/>
      <c r="AJ1070" s="49"/>
      <c r="AK1070" s="49"/>
      <c r="AL1070" s="49"/>
      <c r="AM1070" s="49"/>
      <c r="AN1070" s="49"/>
      <c r="AO1070" s="49"/>
      <c r="DL1070" s="93"/>
    </row>
    <row r="1071" spans="14:116" x14ac:dyDescent="0.25">
      <c r="N1071" s="49"/>
      <c r="O1071" s="49"/>
      <c r="P1071" s="49"/>
      <c r="Q1071" s="49"/>
      <c r="R1071" s="49"/>
      <c r="S1071" s="49"/>
      <c r="T1071" s="49"/>
      <c r="U1071" s="49"/>
      <c r="V1071" s="49"/>
      <c r="W1071" s="49"/>
      <c r="X1071" s="49"/>
      <c r="Y1071" s="49"/>
      <c r="Z1071" s="49"/>
      <c r="AA1071" s="49"/>
      <c r="AB1071" s="49"/>
      <c r="AC1071" s="49"/>
      <c r="AD1071" s="49"/>
      <c r="AE1071" s="49"/>
      <c r="AF1071" s="49"/>
      <c r="AG1071" s="49"/>
      <c r="AH1071" s="49"/>
      <c r="AI1071" s="49"/>
      <c r="AJ1071" s="49"/>
      <c r="AK1071" s="49"/>
      <c r="AL1071" s="49"/>
      <c r="AM1071" s="49"/>
      <c r="AN1071" s="49"/>
      <c r="AO1071" s="49"/>
      <c r="DL1071" s="93"/>
    </row>
    <row r="1072" spans="14:116" x14ac:dyDescent="0.25">
      <c r="N1072" s="49"/>
      <c r="O1072" s="49"/>
      <c r="P1072" s="49"/>
      <c r="Q1072" s="49"/>
      <c r="R1072" s="49"/>
      <c r="S1072" s="49"/>
      <c r="T1072" s="49"/>
      <c r="U1072" s="49"/>
      <c r="V1072" s="49"/>
      <c r="W1072" s="49"/>
      <c r="X1072" s="49"/>
      <c r="Y1072" s="49"/>
      <c r="Z1072" s="49"/>
      <c r="AA1072" s="49"/>
      <c r="AB1072" s="49"/>
      <c r="AC1072" s="49"/>
      <c r="AD1072" s="49"/>
      <c r="AE1072" s="49"/>
      <c r="AF1072" s="49"/>
      <c r="AG1072" s="49"/>
      <c r="AH1072" s="49"/>
      <c r="AI1072" s="49"/>
      <c r="AJ1072" s="49"/>
      <c r="AK1072" s="49"/>
      <c r="AL1072" s="49"/>
      <c r="AM1072" s="49"/>
      <c r="AN1072" s="49"/>
      <c r="AO1072" s="49"/>
      <c r="DL1072" s="93"/>
    </row>
    <row r="1073" spans="14:116" x14ac:dyDescent="0.25">
      <c r="N1073" s="49"/>
      <c r="O1073" s="49"/>
      <c r="P1073" s="49"/>
      <c r="Q1073" s="49"/>
      <c r="R1073" s="49"/>
      <c r="S1073" s="49"/>
      <c r="T1073" s="49"/>
      <c r="U1073" s="49"/>
      <c r="V1073" s="49"/>
      <c r="W1073" s="49"/>
      <c r="X1073" s="49"/>
      <c r="Y1073" s="49"/>
      <c r="Z1073" s="49"/>
      <c r="AA1073" s="49"/>
      <c r="AB1073" s="49"/>
      <c r="AC1073" s="49"/>
      <c r="AD1073" s="49"/>
      <c r="AE1073" s="49"/>
      <c r="AF1073" s="49"/>
      <c r="AG1073" s="49"/>
      <c r="AH1073" s="49"/>
      <c r="AI1073" s="49"/>
      <c r="AJ1073" s="49"/>
      <c r="AK1073" s="49"/>
      <c r="AL1073" s="49"/>
      <c r="AM1073" s="49"/>
      <c r="AN1073" s="49"/>
      <c r="AO1073" s="49"/>
      <c r="DL1073" s="93"/>
    </row>
    <row r="1074" spans="14:116" x14ac:dyDescent="0.25">
      <c r="N1074" s="49"/>
      <c r="O1074" s="49"/>
      <c r="P1074" s="49"/>
      <c r="Q1074" s="49"/>
      <c r="R1074" s="49"/>
      <c r="S1074" s="49"/>
      <c r="T1074" s="49"/>
      <c r="U1074" s="49"/>
      <c r="V1074" s="49"/>
      <c r="W1074" s="49"/>
      <c r="X1074" s="49"/>
      <c r="Y1074" s="49"/>
      <c r="Z1074" s="49"/>
      <c r="AA1074" s="49"/>
      <c r="AB1074" s="49"/>
      <c r="AC1074" s="49"/>
      <c r="AD1074" s="49"/>
      <c r="AE1074" s="49"/>
      <c r="AF1074" s="49"/>
      <c r="AG1074" s="49"/>
      <c r="AH1074" s="49"/>
      <c r="AI1074" s="49"/>
      <c r="AJ1074" s="49"/>
      <c r="AK1074" s="49"/>
      <c r="AL1074" s="49"/>
      <c r="AM1074" s="49"/>
      <c r="AN1074" s="49"/>
      <c r="AO1074" s="49"/>
      <c r="DL1074" s="93"/>
    </row>
    <row r="1075" spans="14:116" x14ac:dyDescent="0.25">
      <c r="N1075" s="49"/>
      <c r="O1075" s="49"/>
      <c r="P1075" s="49"/>
      <c r="Q1075" s="49"/>
      <c r="R1075" s="49"/>
      <c r="S1075" s="49"/>
      <c r="T1075" s="49"/>
      <c r="U1075" s="49"/>
      <c r="V1075" s="49"/>
      <c r="W1075" s="49"/>
      <c r="X1075" s="49"/>
      <c r="Y1075" s="49"/>
      <c r="Z1075" s="49"/>
      <c r="AA1075" s="49"/>
      <c r="AB1075" s="49"/>
      <c r="AC1075" s="49"/>
      <c r="AD1075" s="49"/>
      <c r="AE1075" s="49"/>
      <c r="AF1075" s="49"/>
      <c r="AG1075" s="49"/>
      <c r="AH1075" s="49"/>
      <c r="AI1075" s="49"/>
      <c r="AJ1075" s="49"/>
      <c r="AK1075" s="49"/>
      <c r="AL1075" s="49"/>
      <c r="AM1075" s="49"/>
      <c r="AN1075" s="49"/>
      <c r="AO1075" s="49"/>
      <c r="DL1075" s="93"/>
    </row>
    <row r="1076" spans="14:116" x14ac:dyDescent="0.25">
      <c r="N1076" s="49"/>
      <c r="O1076" s="49"/>
      <c r="P1076" s="49"/>
      <c r="Q1076" s="49"/>
      <c r="R1076" s="49"/>
      <c r="S1076" s="49"/>
      <c r="T1076" s="49"/>
      <c r="U1076" s="49"/>
      <c r="V1076" s="49"/>
      <c r="W1076" s="49"/>
      <c r="X1076" s="49"/>
      <c r="Y1076" s="49"/>
      <c r="Z1076" s="49"/>
      <c r="AA1076" s="49"/>
      <c r="AB1076" s="49"/>
      <c r="AC1076" s="49"/>
      <c r="AD1076" s="49"/>
      <c r="AE1076" s="49"/>
      <c r="AF1076" s="49"/>
      <c r="AG1076" s="49"/>
      <c r="AH1076" s="49"/>
      <c r="AI1076" s="49"/>
      <c r="AJ1076" s="49"/>
      <c r="AK1076" s="49"/>
      <c r="AL1076" s="49"/>
      <c r="AM1076" s="49"/>
      <c r="AN1076" s="49"/>
      <c r="AO1076" s="49"/>
      <c r="DL1076" s="93"/>
    </row>
    <row r="1077" spans="14:116" x14ac:dyDescent="0.25">
      <c r="N1077" s="49"/>
      <c r="O1077" s="49"/>
      <c r="P1077" s="49"/>
      <c r="Q1077" s="49"/>
      <c r="R1077" s="49"/>
      <c r="S1077" s="49"/>
      <c r="T1077" s="49"/>
      <c r="U1077" s="49"/>
      <c r="V1077" s="49"/>
      <c r="W1077" s="49"/>
      <c r="X1077" s="49"/>
      <c r="Y1077" s="49"/>
      <c r="Z1077" s="49"/>
      <c r="AA1077" s="49"/>
      <c r="AB1077" s="49"/>
      <c r="AC1077" s="49"/>
      <c r="AD1077" s="49"/>
      <c r="AE1077" s="49"/>
      <c r="AF1077" s="49"/>
      <c r="AG1077" s="49"/>
      <c r="AH1077" s="49"/>
      <c r="AI1077" s="49"/>
      <c r="AJ1077" s="49"/>
      <c r="AK1077" s="49"/>
      <c r="AL1077" s="49"/>
      <c r="AM1077" s="49"/>
      <c r="AN1077" s="49"/>
      <c r="AO1077" s="49"/>
      <c r="DL1077" s="93"/>
    </row>
    <row r="1078" spans="14:116" x14ac:dyDescent="0.25">
      <c r="N1078" s="49"/>
      <c r="O1078" s="49"/>
      <c r="P1078" s="49"/>
      <c r="Q1078" s="49"/>
      <c r="R1078" s="49"/>
      <c r="S1078" s="49"/>
      <c r="T1078" s="49"/>
      <c r="U1078" s="49"/>
      <c r="V1078" s="49"/>
      <c r="W1078" s="49"/>
      <c r="X1078" s="49"/>
      <c r="Y1078" s="49"/>
      <c r="Z1078" s="49"/>
      <c r="AA1078" s="49"/>
      <c r="AB1078" s="49"/>
      <c r="AC1078" s="49"/>
      <c r="AD1078" s="49"/>
      <c r="AE1078" s="49"/>
      <c r="AF1078" s="49"/>
      <c r="AG1078" s="49"/>
      <c r="AH1078" s="49"/>
      <c r="AI1078" s="49"/>
      <c r="AJ1078" s="49"/>
      <c r="AK1078" s="49"/>
      <c r="AL1078" s="49"/>
      <c r="AM1078" s="49"/>
      <c r="AN1078" s="49"/>
      <c r="AO1078" s="49"/>
      <c r="DL1078" s="93"/>
    </row>
    <row r="1079" spans="14:116" x14ac:dyDescent="0.25">
      <c r="N1079" s="49"/>
      <c r="O1079" s="49"/>
      <c r="P1079" s="49"/>
      <c r="Q1079" s="49"/>
      <c r="R1079" s="49"/>
      <c r="S1079" s="49"/>
      <c r="T1079" s="49"/>
      <c r="U1079" s="49"/>
      <c r="V1079" s="49"/>
      <c r="W1079" s="49"/>
      <c r="X1079" s="49"/>
      <c r="Y1079" s="49"/>
      <c r="Z1079" s="49"/>
      <c r="AA1079" s="49"/>
      <c r="AB1079" s="49"/>
      <c r="AC1079" s="49"/>
      <c r="AD1079" s="49"/>
      <c r="AE1079" s="49"/>
      <c r="AF1079" s="49"/>
      <c r="AG1079" s="49"/>
      <c r="AH1079" s="49"/>
      <c r="AI1079" s="49"/>
      <c r="AJ1079" s="49"/>
      <c r="AK1079" s="49"/>
      <c r="AL1079" s="49"/>
      <c r="AM1079" s="49"/>
      <c r="AN1079" s="49"/>
      <c r="AO1079" s="49"/>
      <c r="DL1079" s="93"/>
    </row>
    <row r="1080" spans="14:116" x14ac:dyDescent="0.25">
      <c r="N1080" s="49"/>
      <c r="O1080" s="49"/>
      <c r="P1080" s="49"/>
      <c r="Q1080" s="49"/>
      <c r="R1080" s="49"/>
      <c r="S1080" s="49"/>
      <c r="T1080" s="49"/>
      <c r="U1080" s="49"/>
      <c r="V1080" s="49"/>
      <c r="W1080" s="49"/>
      <c r="X1080" s="49"/>
      <c r="Y1080" s="49"/>
      <c r="Z1080" s="49"/>
      <c r="AA1080" s="49"/>
      <c r="AB1080" s="49"/>
      <c r="AC1080" s="49"/>
      <c r="AD1080" s="49"/>
      <c r="AE1080" s="49"/>
      <c r="AF1080" s="49"/>
      <c r="AG1080" s="49"/>
      <c r="AH1080" s="49"/>
      <c r="AI1080" s="49"/>
      <c r="AJ1080" s="49"/>
      <c r="AK1080" s="49"/>
      <c r="AL1080" s="49"/>
      <c r="AM1080" s="49"/>
      <c r="AN1080" s="49"/>
      <c r="AO1080" s="49"/>
      <c r="DL1080" s="93"/>
    </row>
    <row r="1081" spans="14:116" x14ac:dyDescent="0.25">
      <c r="N1081" s="49"/>
      <c r="O1081" s="49"/>
      <c r="P1081" s="49"/>
      <c r="Q1081" s="49"/>
      <c r="R1081" s="49"/>
      <c r="S1081" s="49"/>
      <c r="T1081" s="49"/>
      <c r="U1081" s="49"/>
      <c r="V1081" s="49"/>
      <c r="W1081" s="49"/>
      <c r="X1081" s="49"/>
      <c r="Y1081" s="49"/>
      <c r="Z1081" s="49"/>
      <c r="AA1081" s="49"/>
      <c r="AB1081" s="49"/>
      <c r="AC1081" s="49"/>
      <c r="AD1081" s="49"/>
      <c r="AE1081" s="49"/>
      <c r="AF1081" s="49"/>
      <c r="AG1081" s="49"/>
      <c r="AH1081" s="49"/>
      <c r="AI1081" s="49"/>
      <c r="AJ1081" s="49"/>
      <c r="AK1081" s="49"/>
      <c r="AL1081" s="49"/>
      <c r="AM1081" s="49"/>
      <c r="AN1081" s="49"/>
      <c r="AO1081" s="49"/>
      <c r="DL1081" s="93"/>
    </row>
    <row r="1082" spans="14:116" x14ac:dyDescent="0.25">
      <c r="N1082" s="49"/>
      <c r="O1082" s="49"/>
      <c r="P1082" s="49"/>
      <c r="Q1082" s="49"/>
      <c r="R1082" s="49"/>
      <c r="S1082" s="49"/>
      <c r="T1082" s="49"/>
      <c r="U1082" s="49"/>
      <c r="V1082" s="49"/>
      <c r="W1082" s="49"/>
      <c r="X1082" s="49"/>
      <c r="Y1082" s="49"/>
      <c r="Z1082" s="49"/>
      <c r="AA1082" s="49"/>
      <c r="AB1082" s="49"/>
      <c r="AC1082" s="49"/>
      <c r="AD1082" s="49"/>
      <c r="AE1082" s="49"/>
      <c r="AF1082" s="49"/>
      <c r="AG1082" s="49"/>
      <c r="AH1082" s="49"/>
      <c r="AI1082" s="49"/>
      <c r="AJ1082" s="49"/>
      <c r="AK1082" s="49"/>
      <c r="AL1082" s="49"/>
      <c r="AM1082" s="49"/>
      <c r="AN1082" s="49"/>
      <c r="AO1082" s="49"/>
      <c r="DL1082" s="93"/>
    </row>
    <row r="1083" spans="14:116" x14ac:dyDescent="0.25">
      <c r="N1083" s="49"/>
      <c r="O1083" s="49"/>
      <c r="P1083" s="49"/>
      <c r="Q1083" s="49"/>
      <c r="R1083" s="49"/>
      <c r="S1083" s="49"/>
      <c r="T1083" s="49"/>
      <c r="U1083" s="49"/>
      <c r="V1083" s="49"/>
      <c r="W1083" s="49"/>
      <c r="X1083" s="49"/>
      <c r="Y1083" s="49"/>
      <c r="Z1083" s="49"/>
      <c r="AA1083" s="49"/>
      <c r="AB1083" s="49"/>
      <c r="AC1083" s="49"/>
      <c r="AD1083" s="49"/>
      <c r="AE1083" s="49"/>
      <c r="AF1083" s="49"/>
      <c r="AG1083" s="49"/>
      <c r="AH1083" s="49"/>
      <c r="AI1083" s="49"/>
      <c r="AJ1083" s="49"/>
      <c r="AK1083" s="49"/>
      <c r="AL1083" s="49"/>
      <c r="AM1083" s="49"/>
      <c r="AN1083" s="49"/>
      <c r="AO1083" s="49"/>
      <c r="DL1083" s="93"/>
    </row>
    <row r="1084" spans="14:116" x14ac:dyDescent="0.25">
      <c r="N1084" s="49"/>
      <c r="O1084" s="49"/>
      <c r="P1084" s="49"/>
      <c r="Q1084" s="49"/>
      <c r="R1084" s="49"/>
      <c r="S1084" s="49"/>
      <c r="T1084" s="49"/>
      <c r="U1084" s="49"/>
      <c r="V1084" s="49"/>
      <c r="W1084" s="49"/>
      <c r="X1084" s="49"/>
      <c r="Y1084" s="49"/>
      <c r="Z1084" s="49"/>
      <c r="AA1084" s="49"/>
      <c r="AB1084" s="49"/>
      <c r="AC1084" s="49"/>
      <c r="AD1084" s="49"/>
      <c r="AE1084" s="49"/>
      <c r="AF1084" s="49"/>
      <c r="AG1084" s="49"/>
      <c r="AH1084" s="49"/>
      <c r="AI1084" s="49"/>
      <c r="AJ1084" s="49"/>
      <c r="AK1084" s="49"/>
      <c r="AL1084" s="49"/>
      <c r="AM1084" s="49"/>
      <c r="AN1084" s="49"/>
      <c r="AO1084" s="49"/>
      <c r="DL1084" s="93"/>
    </row>
    <row r="1085" spans="14:116" x14ac:dyDescent="0.25">
      <c r="N1085" s="49"/>
      <c r="O1085" s="49"/>
      <c r="P1085" s="49"/>
      <c r="Q1085" s="49"/>
      <c r="R1085" s="49"/>
      <c r="S1085" s="49"/>
      <c r="T1085" s="49"/>
      <c r="U1085" s="49"/>
      <c r="V1085" s="49"/>
      <c r="W1085" s="49"/>
      <c r="X1085" s="49"/>
      <c r="Y1085" s="49"/>
      <c r="Z1085" s="49"/>
      <c r="AA1085" s="49"/>
      <c r="AB1085" s="49"/>
      <c r="AC1085" s="49"/>
      <c r="AD1085" s="49"/>
      <c r="AE1085" s="49"/>
      <c r="AF1085" s="49"/>
      <c r="AG1085" s="49"/>
      <c r="AH1085" s="49"/>
      <c r="AI1085" s="49"/>
      <c r="AJ1085" s="49"/>
      <c r="AK1085" s="49"/>
      <c r="AL1085" s="49"/>
      <c r="AM1085" s="49"/>
      <c r="AN1085" s="49"/>
      <c r="AO1085" s="49"/>
      <c r="DL1085" s="93"/>
    </row>
    <row r="1086" spans="14:116" x14ac:dyDescent="0.25">
      <c r="N1086" s="49"/>
      <c r="O1086" s="49"/>
      <c r="P1086" s="49"/>
      <c r="Q1086" s="49"/>
      <c r="R1086" s="49"/>
      <c r="S1086" s="49"/>
      <c r="T1086" s="49"/>
      <c r="U1086" s="49"/>
      <c r="V1086" s="49"/>
      <c r="W1086" s="49"/>
      <c r="X1086" s="49"/>
      <c r="Y1086" s="49"/>
      <c r="Z1086" s="49"/>
      <c r="AA1086" s="49"/>
      <c r="AB1086" s="49"/>
      <c r="AC1086" s="49"/>
      <c r="AD1086" s="49"/>
      <c r="AE1086" s="49"/>
      <c r="AF1086" s="49"/>
      <c r="AG1086" s="49"/>
      <c r="AH1086" s="49"/>
      <c r="AI1086" s="49"/>
      <c r="AJ1086" s="49"/>
      <c r="AK1086" s="49"/>
      <c r="AL1086" s="49"/>
      <c r="AM1086" s="49"/>
      <c r="AN1086" s="49"/>
      <c r="AO1086" s="49"/>
      <c r="DL1086" s="93"/>
    </row>
    <row r="1087" spans="14:116" x14ac:dyDescent="0.25">
      <c r="N1087" s="49"/>
      <c r="O1087" s="49"/>
      <c r="P1087" s="49"/>
      <c r="Q1087" s="49"/>
      <c r="R1087" s="49"/>
      <c r="S1087" s="49"/>
      <c r="T1087" s="49"/>
      <c r="U1087" s="49"/>
      <c r="V1087" s="49"/>
      <c r="W1087" s="49"/>
      <c r="X1087" s="49"/>
      <c r="Y1087" s="49"/>
      <c r="Z1087" s="49"/>
      <c r="AA1087" s="49"/>
      <c r="AB1087" s="49"/>
      <c r="AC1087" s="49"/>
      <c r="AD1087" s="49"/>
      <c r="AE1087" s="49"/>
      <c r="AF1087" s="49"/>
      <c r="AG1087" s="49"/>
      <c r="AH1087" s="49"/>
      <c r="AI1087" s="49"/>
      <c r="AJ1087" s="49"/>
      <c r="AK1087" s="49"/>
      <c r="AL1087" s="49"/>
      <c r="AM1087" s="49"/>
      <c r="AN1087" s="49"/>
      <c r="AO1087" s="49"/>
      <c r="DL1087" s="93"/>
    </row>
    <row r="1088" spans="14:116" x14ac:dyDescent="0.25">
      <c r="N1088" s="49"/>
      <c r="O1088" s="49"/>
      <c r="P1088" s="49"/>
      <c r="Q1088" s="49"/>
      <c r="R1088" s="49"/>
      <c r="S1088" s="49"/>
      <c r="T1088" s="49"/>
      <c r="U1088" s="49"/>
      <c r="V1088" s="49"/>
      <c r="W1088" s="49"/>
      <c r="X1088" s="49"/>
      <c r="Y1088" s="49"/>
      <c r="Z1088" s="49"/>
      <c r="AA1088" s="49"/>
      <c r="AB1088" s="49"/>
      <c r="AC1088" s="49"/>
      <c r="AD1088" s="49"/>
      <c r="AE1088" s="49"/>
      <c r="AF1088" s="49"/>
      <c r="AG1088" s="49"/>
      <c r="AH1088" s="49"/>
      <c r="AI1088" s="49"/>
      <c r="AJ1088" s="49"/>
      <c r="AK1088" s="49"/>
      <c r="AL1088" s="49"/>
      <c r="AM1088" s="49"/>
      <c r="AN1088" s="49"/>
      <c r="AO1088" s="49"/>
      <c r="DL1088" s="93"/>
    </row>
    <row r="1089" spans="14:116" x14ac:dyDescent="0.25">
      <c r="N1089" s="49"/>
      <c r="O1089" s="49"/>
      <c r="P1089" s="49"/>
      <c r="Q1089" s="49"/>
      <c r="R1089" s="49"/>
      <c r="S1089" s="49"/>
      <c r="T1089" s="49"/>
      <c r="U1089" s="49"/>
      <c r="V1089" s="49"/>
      <c r="W1089" s="49"/>
      <c r="X1089" s="49"/>
      <c r="Y1089" s="49"/>
      <c r="Z1089" s="49"/>
      <c r="AA1089" s="49"/>
      <c r="AB1089" s="49"/>
      <c r="AC1089" s="49"/>
      <c r="AD1089" s="49"/>
      <c r="AE1089" s="49"/>
      <c r="AF1089" s="49"/>
      <c r="AG1089" s="49"/>
      <c r="AH1089" s="49"/>
      <c r="AI1089" s="49"/>
      <c r="AJ1089" s="49"/>
      <c r="AK1089" s="49"/>
      <c r="AL1089" s="49"/>
      <c r="AM1089" s="49"/>
      <c r="AN1089" s="49"/>
      <c r="AO1089" s="49"/>
      <c r="DL1089" s="93"/>
    </row>
    <row r="1090" spans="14:116" x14ac:dyDescent="0.25">
      <c r="N1090" s="49"/>
      <c r="O1090" s="49"/>
      <c r="P1090" s="49"/>
      <c r="Q1090" s="49"/>
      <c r="R1090" s="49"/>
      <c r="S1090" s="49"/>
      <c r="T1090" s="49"/>
      <c r="U1090" s="49"/>
      <c r="V1090" s="49"/>
      <c r="W1090" s="49"/>
      <c r="X1090" s="49"/>
      <c r="Y1090" s="49"/>
      <c r="Z1090" s="49"/>
      <c r="AA1090" s="49"/>
      <c r="AB1090" s="49"/>
      <c r="AC1090" s="49"/>
      <c r="AD1090" s="49"/>
      <c r="AE1090" s="49"/>
      <c r="AF1090" s="49"/>
      <c r="AG1090" s="49"/>
      <c r="AH1090" s="49"/>
      <c r="AI1090" s="49"/>
      <c r="AJ1090" s="49"/>
      <c r="AK1090" s="49"/>
      <c r="AL1090" s="49"/>
      <c r="AM1090" s="49"/>
      <c r="AN1090" s="49"/>
      <c r="AO1090" s="49"/>
      <c r="DL1090" s="93"/>
    </row>
    <row r="1091" spans="14:116" x14ac:dyDescent="0.25">
      <c r="N1091" s="49"/>
      <c r="O1091" s="49"/>
      <c r="P1091" s="49"/>
      <c r="Q1091" s="49"/>
      <c r="R1091" s="49"/>
      <c r="S1091" s="49"/>
      <c r="T1091" s="49"/>
      <c r="U1091" s="49"/>
      <c r="V1091" s="49"/>
      <c r="W1091" s="49"/>
      <c r="X1091" s="49"/>
      <c r="Y1091" s="49"/>
      <c r="Z1091" s="49"/>
      <c r="AA1091" s="49"/>
      <c r="AB1091" s="49"/>
      <c r="AC1091" s="49"/>
      <c r="AD1091" s="49"/>
      <c r="AE1091" s="49"/>
      <c r="AF1091" s="49"/>
      <c r="AG1091" s="49"/>
      <c r="AH1091" s="49"/>
      <c r="AI1091" s="49"/>
      <c r="AJ1091" s="49"/>
      <c r="AK1091" s="49"/>
      <c r="AL1091" s="49"/>
      <c r="AM1091" s="49"/>
      <c r="AN1091" s="49"/>
      <c r="AO1091" s="49"/>
      <c r="DL1091" s="93"/>
    </row>
    <row r="1092" spans="14:116" x14ac:dyDescent="0.25">
      <c r="N1092" s="49"/>
      <c r="O1092" s="49"/>
      <c r="P1092" s="49"/>
      <c r="Q1092" s="49"/>
      <c r="R1092" s="49"/>
      <c r="S1092" s="49"/>
      <c r="T1092" s="49"/>
      <c r="U1092" s="49"/>
      <c r="V1092" s="49"/>
      <c r="W1092" s="49"/>
      <c r="X1092" s="49"/>
      <c r="Y1092" s="49"/>
      <c r="Z1092" s="49"/>
      <c r="AA1092" s="49"/>
      <c r="AB1092" s="49"/>
      <c r="AC1092" s="49"/>
      <c r="AD1092" s="49"/>
      <c r="AE1092" s="49"/>
      <c r="AF1092" s="49"/>
      <c r="AG1092" s="49"/>
      <c r="AH1092" s="49"/>
      <c r="AI1092" s="49"/>
      <c r="AJ1092" s="49"/>
      <c r="AK1092" s="49"/>
      <c r="AL1092" s="49"/>
      <c r="AM1092" s="49"/>
      <c r="AN1092" s="49"/>
      <c r="AO1092" s="49"/>
      <c r="DL1092" s="93"/>
    </row>
    <row r="1093" spans="14:116" x14ac:dyDescent="0.25">
      <c r="N1093" s="49"/>
      <c r="O1093" s="49"/>
      <c r="P1093" s="49"/>
      <c r="Q1093" s="49"/>
      <c r="R1093" s="49"/>
      <c r="S1093" s="49"/>
      <c r="T1093" s="49"/>
      <c r="U1093" s="49"/>
      <c r="V1093" s="49"/>
      <c r="W1093" s="49"/>
      <c r="X1093" s="49"/>
      <c r="Y1093" s="49"/>
      <c r="Z1093" s="49"/>
      <c r="AA1093" s="49"/>
      <c r="AB1093" s="49"/>
      <c r="AC1093" s="49"/>
      <c r="AD1093" s="49"/>
      <c r="AE1093" s="49"/>
      <c r="AF1093" s="49"/>
      <c r="AG1093" s="49"/>
      <c r="AH1093" s="49"/>
      <c r="AI1093" s="49"/>
      <c r="AJ1093" s="49"/>
      <c r="AK1093" s="49"/>
      <c r="AL1093" s="49"/>
      <c r="AM1093" s="49"/>
      <c r="AN1093" s="49"/>
      <c r="AO1093" s="49"/>
      <c r="DL1093" s="93"/>
    </row>
    <row r="1094" spans="14:116" x14ac:dyDescent="0.25">
      <c r="N1094" s="49"/>
      <c r="O1094" s="49"/>
      <c r="P1094" s="49"/>
      <c r="Q1094" s="49"/>
      <c r="R1094" s="49"/>
      <c r="S1094" s="49"/>
      <c r="T1094" s="49"/>
      <c r="U1094" s="49"/>
      <c r="V1094" s="49"/>
      <c r="W1094" s="49"/>
      <c r="X1094" s="49"/>
      <c r="Y1094" s="49"/>
      <c r="Z1094" s="49"/>
      <c r="AA1094" s="49"/>
      <c r="AB1094" s="49"/>
      <c r="AC1094" s="49"/>
      <c r="AD1094" s="49"/>
      <c r="AE1094" s="49"/>
      <c r="AF1094" s="49"/>
      <c r="AG1094" s="49"/>
      <c r="AH1094" s="49"/>
      <c r="AI1094" s="49"/>
      <c r="AJ1094" s="49"/>
      <c r="AK1094" s="49"/>
      <c r="AL1094" s="49"/>
      <c r="AM1094" s="49"/>
      <c r="AN1094" s="49"/>
      <c r="AO1094" s="49"/>
      <c r="DL1094" s="93"/>
    </row>
    <row r="1095" spans="14:116" x14ac:dyDescent="0.25">
      <c r="N1095" s="49"/>
      <c r="O1095" s="49"/>
      <c r="P1095" s="49"/>
      <c r="Q1095" s="49"/>
      <c r="R1095" s="49"/>
      <c r="S1095" s="49"/>
      <c r="T1095" s="49"/>
      <c r="U1095" s="49"/>
      <c r="V1095" s="49"/>
      <c r="W1095" s="49"/>
      <c r="X1095" s="49"/>
      <c r="Y1095" s="49"/>
      <c r="Z1095" s="49"/>
      <c r="AA1095" s="49"/>
      <c r="AB1095" s="49"/>
      <c r="AC1095" s="49"/>
      <c r="AD1095" s="49"/>
      <c r="AE1095" s="49"/>
      <c r="AF1095" s="49"/>
      <c r="AG1095" s="49"/>
      <c r="AH1095" s="49"/>
      <c r="AI1095" s="49"/>
      <c r="AJ1095" s="49"/>
      <c r="AK1095" s="49"/>
      <c r="AL1095" s="49"/>
      <c r="AM1095" s="49"/>
      <c r="AN1095" s="49"/>
      <c r="AO1095" s="49"/>
      <c r="DL1095" s="93"/>
    </row>
    <row r="1096" spans="14:116" x14ac:dyDescent="0.25">
      <c r="N1096" s="49"/>
      <c r="O1096" s="49"/>
      <c r="P1096" s="49"/>
      <c r="Q1096" s="49"/>
      <c r="R1096" s="49"/>
      <c r="S1096" s="49"/>
      <c r="T1096" s="49"/>
      <c r="U1096" s="49"/>
      <c r="V1096" s="49"/>
      <c r="W1096" s="49"/>
      <c r="X1096" s="49"/>
      <c r="Y1096" s="49"/>
      <c r="Z1096" s="49"/>
      <c r="AA1096" s="49"/>
      <c r="AB1096" s="49"/>
      <c r="AC1096" s="49"/>
      <c r="AD1096" s="49"/>
      <c r="AE1096" s="49"/>
      <c r="AF1096" s="49"/>
      <c r="AG1096" s="49"/>
      <c r="AH1096" s="49"/>
      <c r="AI1096" s="49"/>
      <c r="AJ1096" s="49"/>
      <c r="AK1096" s="49"/>
      <c r="AL1096" s="49"/>
      <c r="AM1096" s="49"/>
      <c r="AN1096" s="49"/>
      <c r="AO1096" s="49"/>
      <c r="DL1096" s="93"/>
    </row>
    <row r="1097" spans="14:116" x14ac:dyDescent="0.25">
      <c r="N1097" s="49"/>
      <c r="O1097" s="49"/>
      <c r="P1097" s="49"/>
      <c r="Q1097" s="49"/>
      <c r="R1097" s="49"/>
      <c r="S1097" s="49"/>
      <c r="T1097" s="49"/>
      <c r="U1097" s="49"/>
      <c r="V1097" s="49"/>
      <c r="W1097" s="49"/>
      <c r="X1097" s="49"/>
      <c r="Y1097" s="49"/>
      <c r="Z1097" s="49"/>
      <c r="AA1097" s="49"/>
      <c r="AB1097" s="49"/>
      <c r="AC1097" s="49"/>
      <c r="AD1097" s="49"/>
      <c r="AE1097" s="49"/>
      <c r="AF1097" s="49"/>
      <c r="AG1097" s="49"/>
      <c r="AH1097" s="49"/>
      <c r="AI1097" s="49"/>
      <c r="AJ1097" s="49"/>
      <c r="AK1097" s="49"/>
      <c r="AL1097" s="49"/>
      <c r="AM1097" s="49"/>
      <c r="AN1097" s="49"/>
      <c r="AO1097" s="49"/>
      <c r="DL1097" s="93"/>
    </row>
    <row r="1098" spans="14:116" x14ac:dyDescent="0.25">
      <c r="N1098" s="49"/>
      <c r="O1098" s="49"/>
      <c r="P1098" s="49"/>
      <c r="Q1098" s="49"/>
      <c r="R1098" s="49"/>
      <c r="S1098" s="49"/>
      <c r="T1098" s="49"/>
      <c r="U1098" s="49"/>
      <c r="V1098" s="49"/>
      <c r="W1098" s="49"/>
      <c r="X1098" s="49"/>
      <c r="Y1098" s="49"/>
      <c r="Z1098" s="49"/>
      <c r="AA1098" s="49"/>
      <c r="AB1098" s="49"/>
      <c r="AC1098" s="49"/>
      <c r="AD1098" s="49"/>
      <c r="AE1098" s="49"/>
      <c r="AF1098" s="49"/>
      <c r="AG1098" s="49"/>
      <c r="AH1098" s="49"/>
      <c r="AI1098" s="49"/>
      <c r="AJ1098" s="49"/>
      <c r="AK1098" s="49"/>
      <c r="AL1098" s="49"/>
      <c r="AM1098" s="49"/>
      <c r="AN1098" s="49"/>
      <c r="AO1098" s="49"/>
      <c r="DL1098" s="93"/>
    </row>
    <row r="1099" spans="14:116" x14ac:dyDescent="0.25">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49"/>
      <c r="AM1099" s="49"/>
      <c r="AN1099" s="49"/>
      <c r="AO1099" s="49"/>
      <c r="DL1099" s="93"/>
    </row>
    <row r="1100" spans="14:116" x14ac:dyDescent="0.25">
      <c r="N1100" s="49"/>
      <c r="O1100" s="49"/>
      <c r="P1100" s="49"/>
      <c r="Q1100" s="49"/>
      <c r="R1100" s="49"/>
      <c r="S1100" s="49"/>
      <c r="T1100" s="49"/>
      <c r="U1100" s="49"/>
      <c r="V1100" s="49"/>
      <c r="W1100" s="49"/>
      <c r="X1100" s="49"/>
      <c r="Y1100" s="49"/>
      <c r="Z1100" s="49"/>
      <c r="AA1100" s="49"/>
      <c r="AB1100" s="49"/>
      <c r="AC1100" s="49"/>
      <c r="AD1100" s="49"/>
      <c r="AE1100" s="49"/>
      <c r="AF1100" s="49"/>
      <c r="AG1100" s="49"/>
      <c r="AH1100" s="49"/>
      <c r="AI1100" s="49"/>
      <c r="AJ1100" s="49"/>
      <c r="AK1100" s="49"/>
      <c r="AL1100" s="49"/>
      <c r="AM1100" s="49"/>
      <c r="AN1100" s="49"/>
      <c r="AO1100" s="49"/>
      <c r="DL1100" s="93"/>
    </row>
    <row r="1101" spans="14:116" x14ac:dyDescent="0.25">
      <c r="N1101" s="49"/>
      <c r="O1101" s="49"/>
      <c r="P1101" s="49"/>
      <c r="Q1101" s="49"/>
      <c r="R1101" s="49"/>
      <c r="S1101" s="49"/>
      <c r="T1101" s="49"/>
      <c r="U1101" s="49"/>
      <c r="V1101" s="49"/>
      <c r="W1101" s="49"/>
      <c r="X1101" s="49"/>
      <c r="Y1101" s="49"/>
      <c r="Z1101" s="49"/>
      <c r="AA1101" s="49"/>
      <c r="AB1101" s="49"/>
      <c r="AC1101" s="49"/>
      <c r="AD1101" s="49"/>
      <c r="AE1101" s="49"/>
      <c r="AF1101" s="49"/>
      <c r="AG1101" s="49"/>
      <c r="AH1101" s="49"/>
      <c r="AI1101" s="49"/>
      <c r="AJ1101" s="49"/>
      <c r="AK1101" s="49"/>
      <c r="AL1101" s="49"/>
      <c r="AM1101" s="49"/>
      <c r="AN1101" s="49"/>
      <c r="AO1101" s="49"/>
      <c r="DL1101" s="93"/>
    </row>
    <row r="1102" spans="14:116" x14ac:dyDescent="0.25">
      <c r="N1102" s="49"/>
      <c r="O1102" s="49"/>
      <c r="P1102" s="49"/>
      <c r="Q1102" s="49"/>
      <c r="R1102" s="49"/>
      <c r="S1102" s="49"/>
      <c r="T1102" s="49"/>
      <c r="U1102" s="49"/>
      <c r="V1102" s="49"/>
      <c r="W1102" s="49"/>
      <c r="X1102" s="49"/>
      <c r="Y1102" s="49"/>
      <c r="Z1102" s="49"/>
      <c r="AA1102" s="49"/>
      <c r="AB1102" s="49"/>
      <c r="AC1102" s="49"/>
      <c r="AD1102" s="49"/>
      <c r="AE1102" s="49"/>
      <c r="AF1102" s="49"/>
      <c r="AG1102" s="49"/>
      <c r="AH1102" s="49"/>
      <c r="AI1102" s="49"/>
      <c r="AJ1102" s="49"/>
      <c r="AK1102" s="49"/>
      <c r="AL1102" s="49"/>
      <c r="AM1102" s="49"/>
      <c r="AN1102" s="49"/>
      <c r="AO1102" s="49"/>
      <c r="DL1102" s="93"/>
    </row>
    <row r="1103" spans="14:116" x14ac:dyDescent="0.25">
      <c r="N1103" s="49"/>
      <c r="O1103" s="49"/>
      <c r="P1103" s="49"/>
      <c r="Q1103" s="49"/>
      <c r="R1103" s="49"/>
      <c r="S1103" s="49"/>
      <c r="T1103" s="49"/>
      <c r="U1103" s="49"/>
      <c r="V1103" s="49"/>
      <c r="W1103" s="49"/>
      <c r="X1103" s="49"/>
      <c r="Y1103" s="49"/>
      <c r="Z1103" s="49"/>
      <c r="AA1103" s="49"/>
      <c r="AB1103" s="49"/>
      <c r="AC1103" s="49"/>
      <c r="AD1103" s="49"/>
      <c r="AE1103" s="49"/>
      <c r="AF1103" s="49"/>
      <c r="AG1103" s="49"/>
      <c r="AH1103" s="49"/>
      <c r="AI1103" s="49"/>
      <c r="AJ1103" s="49"/>
      <c r="AK1103" s="49"/>
      <c r="AL1103" s="49"/>
      <c r="AM1103" s="49"/>
      <c r="AN1103" s="49"/>
      <c r="AO1103" s="49"/>
      <c r="DL1103" s="93"/>
    </row>
    <row r="1104" spans="14:116" x14ac:dyDescent="0.25">
      <c r="N1104" s="49"/>
      <c r="O1104" s="49"/>
      <c r="P1104" s="49"/>
      <c r="Q1104" s="49"/>
      <c r="R1104" s="49"/>
      <c r="S1104" s="49"/>
      <c r="T1104" s="49"/>
      <c r="U1104" s="49"/>
      <c r="V1104" s="49"/>
      <c r="W1104" s="49"/>
      <c r="X1104" s="49"/>
      <c r="Y1104" s="49"/>
      <c r="Z1104" s="49"/>
      <c r="AA1104" s="49"/>
      <c r="AB1104" s="49"/>
      <c r="AC1104" s="49"/>
      <c r="AD1104" s="49"/>
      <c r="AE1104" s="49"/>
      <c r="AF1104" s="49"/>
      <c r="AG1104" s="49"/>
      <c r="AH1104" s="49"/>
      <c r="AI1104" s="49"/>
      <c r="AJ1104" s="49"/>
      <c r="AK1104" s="49"/>
      <c r="AL1104" s="49"/>
      <c r="AM1104" s="49"/>
      <c r="AN1104" s="49"/>
      <c r="AO1104" s="49"/>
      <c r="DL1104" s="93"/>
    </row>
    <row r="1105" spans="14:116" x14ac:dyDescent="0.25">
      <c r="N1105" s="49"/>
      <c r="O1105" s="49"/>
      <c r="P1105" s="49"/>
      <c r="Q1105" s="49"/>
      <c r="R1105" s="49"/>
      <c r="S1105" s="49"/>
      <c r="T1105" s="49"/>
      <c r="U1105" s="49"/>
      <c r="V1105" s="49"/>
      <c r="W1105" s="49"/>
      <c r="X1105" s="49"/>
      <c r="Y1105" s="49"/>
      <c r="Z1105" s="49"/>
      <c r="AA1105" s="49"/>
      <c r="AB1105" s="49"/>
      <c r="AC1105" s="49"/>
      <c r="AD1105" s="49"/>
      <c r="AE1105" s="49"/>
      <c r="AF1105" s="49"/>
      <c r="AG1105" s="49"/>
      <c r="AH1105" s="49"/>
      <c r="AI1105" s="49"/>
      <c r="AJ1105" s="49"/>
      <c r="AK1105" s="49"/>
      <c r="AL1105" s="49"/>
      <c r="AM1105" s="49"/>
      <c r="AN1105" s="49"/>
      <c r="AO1105" s="49"/>
      <c r="DL1105" s="93"/>
    </row>
    <row r="1106" spans="14:116" x14ac:dyDescent="0.25">
      <c r="N1106" s="49"/>
      <c r="O1106" s="49"/>
      <c r="P1106" s="49"/>
      <c r="Q1106" s="49"/>
      <c r="R1106" s="49"/>
      <c r="S1106" s="49"/>
      <c r="T1106" s="49"/>
      <c r="U1106" s="49"/>
      <c r="V1106" s="49"/>
      <c r="W1106" s="49"/>
      <c r="X1106" s="49"/>
      <c r="Y1106" s="49"/>
      <c r="Z1106" s="49"/>
      <c r="AA1106" s="49"/>
      <c r="AB1106" s="49"/>
      <c r="AC1106" s="49"/>
      <c r="AD1106" s="49"/>
      <c r="AE1106" s="49"/>
      <c r="AF1106" s="49"/>
      <c r="AG1106" s="49"/>
      <c r="AH1106" s="49"/>
      <c r="AI1106" s="49"/>
      <c r="AJ1106" s="49"/>
      <c r="AK1106" s="49"/>
      <c r="AL1106" s="49"/>
      <c r="AM1106" s="49"/>
      <c r="AN1106" s="49"/>
      <c r="AO1106" s="49"/>
      <c r="DL1106" s="93"/>
    </row>
    <row r="1107" spans="14:116" x14ac:dyDescent="0.25">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49"/>
      <c r="AM1107" s="49"/>
      <c r="AN1107" s="49"/>
      <c r="AO1107" s="49"/>
      <c r="DL1107" s="93"/>
    </row>
    <row r="1108" spans="14:116" x14ac:dyDescent="0.25">
      <c r="N1108" s="49"/>
      <c r="O1108" s="49"/>
      <c r="P1108" s="49"/>
      <c r="Q1108" s="49"/>
      <c r="R1108" s="49"/>
      <c r="S1108" s="49"/>
      <c r="T1108" s="49"/>
      <c r="U1108" s="49"/>
      <c r="V1108" s="49"/>
      <c r="W1108" s="49"/>
      <c r="X1108" s="49"/>
      <c r="Y1108" s="49"/>
      <c r="Z1108" s="49"/>
      <c r="AA1108" s="49"/>
      <c r="AB1108" s="49"/>
      <c r="AC1108" s="49"/>
      <c r="AD1108" s="49"/>
      <c r="AE1108" s="49"/>
      <c r="AF1108" s="49"/>
      <c r="AG1108" s="49"/>
      <c r="AH1108" s="49"/>
      <c r="AI1108" s="49"/>
      <c r="AJ1108" s="49"/>
      <c r="AK1108" s="49"/>
      <c r="AL1108" s="49"/>
      <c r="AM1108" s="49"/>
      <c r="AN1108" s="49"/>
      <c r="AO1108" s="49"/>
      <c r="DL1108" s="93"/>
    </row>
    <row r="1109" spans="14:116" x14ac:dyDescent="0.25">
      <c r="N1109" s="49"/>
      <c r="O1109" s="49"/>
      <c r="P1109" s="49"/>
      <c r="Q1109" s="49"/>
      <c r="R1109" s="49"/>
      <c r="S1109" s="49"/>
      <c r="T1109" s="49"/>
      <c r="U1109" s="49"/>
      <c r="V1109" s="49"/>
      <c r="W1109" s="49"/>
      <c r="X1109" s="49"/>
      <c r="Y1109" s="49"/>
      <c r="Z1109" s="49"/>
      <c r="AA1109" s="49"/>
      <c r="AB1109" s="49"/>
      <c r="AC1109" s="49"/>
      <c r="AD1109" s="49"/>
      <c r="AE1109" s="49"/>
      <c r="AF1109" s="49"/>
      <c r="AG1109" s="49"/>
      <c r="AH1109" s="49"/>
      <c r="AI1109" s="49"/>
      <c r="AJ1109" s="49"/>
      <c r="AK1109" s="49"/>
      <c r="AL1109" s="49"/>
      <c r="AM1109" s="49"/>
      <c r="AN1109" s="49"/>
      <c r="AO1109" s="49"/>
      <c r="DL1109" s="93"/>
    </row>
    <row r="1110" spans="14:116" x14ac:dyDescent="0.25">
      <c r="N1110" s="49"/>
      <c r="O1110" s="49"/>
      <c r="P1110" s="49"/>
      <c r="Q1110" s="49"/>
      <c r="R1110" s="49"/>
      <c r="S1110" s="49"/>
      <c r="T1110" s="49"/>
      <c r="U1110" s="49"/>
      <c r="V1110" s="49"/>
      <c r="W1110" s="49"/>
      <c r="X1110" s="49"/>
      <c r="Y1110" s="49"/>
      <c r="Z1110" s="49"/>
      <c r="AA1110" s="49"/>
      <c r="AB1110" s="49"/>
      <c r="AC1110" s="49"/>
      <c r="AD1110" s="49"/>
      <c r="AE1110" s="49"/>
      <c r="AF1110" s="49"/>
      <c r="AG1110" s="49"/>
      <c r="AH1110" s="49"/>
      <c r="AI1110" s="49"/>
      <c r="AJ1110" s="49"/>
      <c r="AK1110" s="49"/>
      <c r="AL1110" s="49"/>
      <c r="AM1110" s="49"/>
      <c r="AN1110" s="49"/>
      <c r="AO1110" s="49"/>
      <c r="DL1110" s="93"/>
    </row>
    <row r="1111" spans="14:116" x14ac:dyDescent="0.25">
      <c r="N1111" s="49"/>
      <c r="O1111" s="49"/>
      <c r="P1111" s="49"/>
      <c r="Q1111" s="49"/>
      <c r="R1111" s="49"/>
      <c r="S1111" s="49"/>
      <c r="T1111" s="49"/>
      <c r="U1111" s="49"/>
      <c r="V1111" s="49"/>
      <c r="W1111" s="49"/>
      <c r="X1111" s="49"/>
      <c r="Y1111" s="49"/>
      <c r="Z1111" s="49"/>
      <c r="AA1111" s="49"/>
      <c r="AB1111" s="49"/>
      <c r="AC1111" s="49"/>
      <c r="AD1111" s="49"/>
      <c r="AE1111" s="49"/>
      <c r="AF1111" s="49"/>
      <c r="AG1111" s="49"/>
      <c r="AH1111" s="49"/>
      <c r="AI1111" s="49"/>
      <c r="AJ1111" s="49"/>
      <c r="AK1111" s="49"/>
      <c r="AL1111" s="49"/>
      <c r="AM1111" s="49"/>
      <c r="AN1111" s="49"/>
      <c r="AO1111" s="49"/>
      <c r="DL1111" s="93"/>
    </row>
    <row r="1112" spans="14:116" x14ac:dyDescent="0.25">
      <c r="N1112" s="49"/>
      <c r="O1112" s="49"/>
      <c r="P1112" s="49"/>
      <c r="Q1112" s="49"/>
      <c r="R1112" s="49"/>
      <c r="S1112" s="49"/>
      <c r="T1112" s="49"/>
      <c r="U1112" s="49"/>
      <c r="V1112" s="49"/>
      <c r="W1112" s="49"/>
      <c r="X1112" s="49"/>
      <c r="Y1112" s="49"/>
      <c r="Z1112" s="49"/>
      <c r="AA1112" s="49"/>
      <c r="AB1112" s="49"/>
      <c r="AC1112" s="49"/>
      <c r="AD1112" s="49"/>
      <c r="AE1112" s="49"/>
      <c r="AF1112" s="49"/>
      <c r="AG1112" s="49"/>
      <c r="AH1112" s="49"/>
      <c r="AI1112" s="49"/>
      <c r="AJ1112" s="49"/>
      <c r="AK1112" s="49"/>
      <c r="AL1112" s="49"/>
      <c r="AM1112" s="49"/>
      <c r="AN1112" s="49"/>
      <c r="AO1112" s="49"/>
      <c r="DL1112" s="93"/>
    </row>
    <row r="1113" spans="14:116" x14ac:dyDescent="0.25">
      <c r="N1113" s="49"/>
      <c r="O1113" s="49"/>
      <c r="P1113" s="49"/>
      <c r="Q1113" s="49"/>
      <c r="R1113" s="49"/>
      <c r="S1113" s="49"/>
      <c r="T1113" s="49"/>
      <c r="U1113" s="49"/>
      <c r="V1113" s="49"/>
      <c r="W1113" s="49"/>
      <c r="X1113" s="49"/>
      <c r="Y1113" s="49"/>
      <c r="Z1113" s="49"/>
      <c r="AA1113" s="49"/>
      <c r="AB1113" s="49"/>
      <c r="AC1113" s="49"/>
      <c r="AD1113" s="49"/>
      <c r="AE1113" s="49"/>
      <c r="AF1113" s="49"/>
      <c r="AG1113" s="49"/>
      <c r="AH1113" s="49"/>
      <c r="AI1113" s="49"/>
      <c r="AJ1113" s="49"/>
      <c r="AK1113" s="49"/>
      <c r="AL1113" s="49"/>
      <c r="AM1113" s="49"/>
      <c r="AN1113" s="49"/>
      <c r="AO1113" s="49"/>
      <c r="DL1113" s="93"/>
    </row>
    <row r="1114" spans="14:116" x14ac:dyDescent="0.25">
      <c r="N1114" s="49"/>
      <c r="O1114" s="49"/>
      <c r="P1114" s="49"/>
      <c r="Q1114" s="49"/>
      <c r="R1114" s="49"/>
      <c r="S1114" s="49"/>
      <c r="T1114" s="49"/>
      <c r="U1114" s="49"/>
      <c r="V1114" s="49"/>
      <c r="W1114" s="49"/>
      <c r="X1114" s="49"/>
      <c r="Y1114" s="49"/>
      <c r="Z1114" s="49"/>
      <c r="AA1114" s="49"/>
      <c r="AB1114" s="49"/>
      <c r="AC1114" s="49"/>
      <c r="AD1114" s="49"/>
      <c r="AE1114" s="49"/>
      <c r="AF1114" s="49"/>
      <c r="AG1114" s="49"/>
      <c r="AH1114" s="49"/>
      <c r="AI1114" s="49"/>
      <c r="AJ1114" s="49"/>
      <c r="AK1114" s="49"/>
      <c r="AL1114" s="49"/>
      <c r="AM1114" s="49"/>
      <c r="AN1114" s="49"/>
      <c r="AO1114" s="49"/>
      <c r="DL1114" s="93"/>
    </row>
    <row r="1115" spans="14:116" x14ac:dyDescent="0.25">
      <c r="N1115" s="49"/>
      <c r="O1115" s="49"/>
      <c r="P1115" s="49"/>
      <c r="Q1115" s="49"/>
      <c r="R1115" s="49"/>
      <c r="S1115" s="49"/>
      <c r="T1115" s="49"/>
      <c r="U1115" s="49"/>
      <c r="V1115" s="49"/>
      <c r="W1115" s="49"/>
      <c r="X1115" s="49"/>
      <c r="Y1115" s="49"/>
      <c r="Z1115" s="49"/>
      <c r="AA1115" s="49"/>
      <c r="AB1115" s="49"/>
      <c r="AC1115" s="49"/>
      <c r="AD1115" s="49"/>
      <c r="AE1115" s="49"/>
      <c r="AF1115" s="49"/>
      <c r="AG1115" s="49"/>
      <c r="AH1115" s="49"/>
      <c r="AI1115" s="49"/>
      <c r="AJ1115" s="49"/>
      <c r="AK1115" s="49"/>
      <c r="AL1115" s="49"/>
      <c r="AM1115" s="49"/>
      <c r="AN1115" s="49"/>
      <c r="AO1115" s="49"/>
      <c r="DL1115" s="93"/>
    </row>
    <row r="1116" spans="14:116" x14ac:dyDescent="0.25">
      <c r="N1116" s="49"/>
      <c r="O1116" s="49"/>
      <c r="P1116" s="49"/>
      <c r="Q1116" s="49"/>
      <c r="R1116" s="49"/>
      <c r="S1116" s="49"/>
      <c r="T1116" s="49"/>
      <c r="U1116" s="49"/>
      <c r="V1116" s="49"/>
      <c r="W1116" s="49"/>
      <c r="X1116" s="49"/>
      <c r="Y1116" s="49"/>
      <c r="Z1116" s="49"/>
      <c r="AA1116" s="49"/>
      <c r="AB1116" s="49"/>
      <c r="AC1116" s="49"/>
      <c r="AD1116" s="49"/>
      <c r="AE1116" s="49"/>
      <c r="AF1116" s="49"/>
      <c r="AG1116" s="49"/>
      <c r="AH1116" s="49"/>
      <c r="AI1116" s="49"/>
      <c r="AJ1116" s="49"/>
      <c r="AK1116" s="49"/>
      <c r="AL1116" s="49"/>
      <c r="AM1116" s="49"/>
      <c r="AN1116" s="49"/>
      <c r="AO1116" s="49"/>
      <c r="DL1116" s="93"/>
    </row>
    <row r="1117" spans="14:116" x14ac:dyDescent="0.25">
      <c r="N1117" s="49"/>
      <c r="O1117" s="49"/>
      <c r="P1117" s="49"/>
      <c r="Q1117" s="49"/>
      <c r="R1117" s="49"/>
      <c r="S1117" s="49"/>
      <c r="T1117" s="49"/>
      <c r="U1117" s="49"/>
      <c r="V1117" s="49"/>
      <c r="W1117" s="49"/>
      <c r="X1117" s="49"/>
      <c r="Y1117" s="49"/>
      <c r="Z1117" s="49"/>
      <c r="AA1117" s="49"/>
      <c r="AB1117" s="49"/>
      <c r="AC1117" s="49"/>
      <c r="AD1117" s="49"/>
      <c r="AE1117" s="49"/>
      <c r="AF1117" s="49"/>
      <c r="AG1117" s="49"/>
      <c r="AH1117" s="49"/>
      <c r="AI1117" s="49"/>
      <c r="AJ1117" s="49"/>
      <c r="AK1117" s="49"/>
      <c r="AL1117" s="49"/>
      <c r="AM1117" s="49"/>
      <c r="AN1117" s="49"/>
      <c r="AO1117" s="49"/>
      <c r="DL1117" s="93"/>
    </row>
    <row r="1118" spans="14:116" x14ac:dyDescent="0.25">
      <c r="N1118" s="49"/>
      <c r="O1118" s="49"/>
      <c r="P1118" s="49"/>
      <c r="Q1118" s="49"/>
      <c r="R1118" s="49"/>
      <c r="S1118" s="49"/>
      <c r="T1118" s="49"/>
      <c r="U1118" s="49"/>
      <c r="V1118" s="49"/>
      <c r="W1118" s="49"/>
      <c r="X1118" s="49"/>
      <c r="Y1118" s="49"/>
      <c r="Z1118" s="49"/>
      <c r="AA1118" s="49"/>
      <c r="AB1118" s="49"/>
      <c r="AC1118" s="49"/>
      <c r="AD1118" s="49"/>
      <c r="AE1118" s="49"/>
      <c r="AF1118" s="49"/>
      <c r="AG1118" s="49"/>
      <c r="AH1118" s="49"/>
      <c r="AI1118" s="49"/>
      <c r="AJ1118" s="49"/>
      <c r="AK1118" s="49"/>
      <c r="AL1118" s="49"/>
      <c r="AM1118" s="49"/>
      <c r="AN1118" s="49"/>
      <c r="AO1118" s="49"/>
      <c r="DL1118" s="93"/>
    </row>
    <row r="1119" spans="14:116" x14ac:dyDescent="0.25">
      <c r="N1119" s="49"/>
      <c r="O1119" s="49"/>
      <c r="P1119" s="49"/>
      <c r="Q1119" s="49"/>
      <c r="R1119" s="49"/>
      <c r="S1119" s="49"/>
      <c r="T1119" s="49"/>
      <c r="U1119" s="49"/>
      <c r="V1119" s="49"/>
      <c r="W1119" s="49"/>
      <c r="X1119" s="49"/>
      <c r="Y1119" s="49"/>
      <c r="Z1119" s="49"/>
      <c r="AA1119" s="49"/>
      <c r="AB1119" s="49"/>
      <c r="AC1119" s="49"/>
      <c r="AD1119" s="49"/>
      <c r="AE1119" s="49"/>
      <c r="AF1119" s="49"/>
      <c r="AG1119" s="49"/>
      <c r="AH1119" s="49"/>
      <c r="AI1119" s="49"/>
      <c r="AJ1119" s="49"/>
      <c r="AK1119" s="49"/>
      <c r="AL1119" s="49"/>
      <c r="AM1119" s="49"/>
      <c r="AN1119" s="49"/>
      <c r="AO1119" s="49"/>
      <c r="DL1119" s="93"/>
    </row>
    <row r="1120" spans="14:116" x14ac:dyDescent="0.25">
      <c r="N1120" s="49"/>
      <c r="O1120" s="49"/>
      <c r="P1120" s="49"/>
      <c r="Q1120" s="49"/>
      <c r="R1120" s="49"/>
      <c r="S1120" s="49"/>
      <c r="T1120" s="49"/>
      <c r="U1120" s="49"/>
      <c r="V1120" s="49"/>
      <c r="W1120" s="49"/>
      <c r="X1120" s="49"/>
      <c r="Y1120" s="49"/>
      <c r="Z1120" s="49"/>
      <c r="AA1120" s="49"/>
      <c r="AB1120" s="49"/>
      <c r="AC1120" s="49"/>
      <c r="AD1120" s="49"/>
      <c r="AE1120" s="49"/>
      <c r="AF1120" s="49"/>
      <c r="AG1120" s="49"/>
      <c r="AH1120" s="49"/>
      <c r="AI1120" s="49"/>
      <c r="AJ1120" s="49"/>
      <c r="AK1120" s="49"/>
      <c r="AL1120" s="49"/>
      <c r="AM1120" s="49"/>
      <c r="AN1120" s="49"/>
      <c r="AO1120" s="49"/>
      <c r="DL1120" s="93"/>
    </row>
    <row r="1121" spans="14:116" x14ac:dyDescent="0.25">
      <c r="N1121" s="49"/>
      <c r="O1121" s="49"/>
      <c r="P1121" s="49"/>
      <c r="Q1121" s="49"/>
      <c r="R1121" s="49"/>
      <c r="S1121" s="49"/>
      <c r="T1121" s="49"/>
      <c r="U1121" s="49"/>
      <c r="V1121" s="49"/>
      <c r="W1121" s="49"/>
      <c r="X1121" s="49"/>
      <c r="Y1121" s="49"/>
      <c r="Z1121" s="49"/>
      <c r="AA1121" s="49"/>
      <c r="AB1121" s="49"/>
      <c r="AC1121" s="49"/>
      <c r="AD1121" s="49"/>
      <c r="AE1121" s="49"/>
      <c r="AF1121" s="49"/>
      <c r="AG1121" s="49"/>
      <c r="AH1121" s="49"/>
      <c r="AI1121" s="49"/>
      <c r="AJ1121" s="49"/>
      <c r="AK1121" s="49"/>
      <c r="AL1121" s="49"/>
      <c r="AM1121" s="49"/>
      <c r="AN1121" s="49"/>
      <c r="AO1121" s="49"/>
      <c r="DL1121" s="93"/>
    </row>
    <row r="1122" spans="14:116" x14ac:dyDescent="0.25">
      <c r="N1122" s="49"/>
      <c r="O1122" s="49"/>
      <c r="P1122" s="49"/>
      <c r="Q1122" s="49"/>
      <c r="R1122" s="49"/>
      <c r="S1122" s="49"/>
      <c r="T1122" s="49"/>
      <c r="U1122" s="49"/>
      <c r="V1122" s="49"/>
      <c r="W1122" s="49"/>
      <c r="X1122" s="49"/>
      <c r="Y1122" s="49"/>
      <c r="Z1122" s="49"/>
      <c r="AA1122" s="49"/>
      <c r="AB1122" s="49"/>
      <c r="AC1122" s="49"/>
      <c r="AD1122" s="49"/>
      <c r="AE1122" s="49"/>
      <c r="AF1122" s="49"/>
      <c r="AG1122" s="49"/>
      <c r="AH1122" s="49"/>
      <c r="AI1122" s="49"/>
      <c r="AJ1122" s="49"/>
      <c r="AK1122" s="49"/>
      <c r="AL1122" s="49"/>
      <c r="AM1122" s="49"/>
      <c r="AN1122" s="49"/>
      <c r="AO1122" s="49"/>
      <c r="DL1122" s="93"/>
    </row>
    <row r="1123" spans="14:116" x14ac:dyDescent="0.25">
      <c r="N1123" s="49"/>
      <c r="O1123" s="49"/>
      <c r="P1123" s="49"/>
      <c r="Q1123" s="49"/>
      <c r="R1123" s="49"/>
      <c r="S1123" s="49"/>
      <c r="T1123" s="49"/>
      <c r="U1123" s="49"/>
      <c r="V1123" s="49"/>
      <c r="W1123" s="49"/>
      <c r="X1123" s="49"/>
      <c r="Y1123" s="49"/>
      <c r="Z1123" s="49"/>
      <c r="AA1123" s="49"/>
      <c r="AB1123" s="49"/>
      <c r="AC1123" s="49"/>
      <c r="AD1123" s="49"/>
      <c r="AE1123" s="49"/>
      <c r="AF1123" s="49"/>
      <c r="AG1123" s="49"/>
      <c r="AH1123" s="49"/>
      <c r="AI1123" s="49"/>
      <c r="AJ1123" s="49"/>
      <c r="AK1123" s="49"/>
      <c r="AL1123" s="49"/>
      <c r="AM1123" s="49"/>
      <c r="AN1123" s="49"/>
      <c r="AO1123" s="49"/>
      <c r="DL1123" s="93"/>
    </row>
    <row r="1124" spans="14:116" x14ac:dyDescent="0.25">
      <c r="N1124" s="49"/>
      <c r="O1124" s="49"/>
      <c r="P1124" s="49"/>
      <c r="Q1124" s="49"/>
      <c r="R1124" s="49"/>
      <c r="S1124" s="49"/>
      <c r="T1124" s="49"/>
      <c r="U1124" s="49"/>
      <c r="V1124" s="49"/>
      <c r="W1124" s="49"/>
      <c r="X1124" s="49"/>
      <c r="Y1124" s="49"/>
      <c r="Z1124" s="49"/>
      <c r="AA1124" s="49"/>
      <c r="AB1124" s="49"/>
      <c r="AC1124" s="49"/>
      <c r="AD1124" s="49"/>
      <c r="AE1124" s="49"/>
      <c r="AF1124" s="49"/>
      <c r="AG1124" s="49"/>
      <c r="AH1124" s="49"/>
      <c r="AI1124" s="49"/>
      <c r="AJ1124" s="49"/>
      <c r="AK1124" s="49"/>
      <c r="AL1124" s="49"/>
      <c r="AM1124" s="49"/>
      <c r="AN1124" s="49"/>
      <c r="AO1124" s="49"/>
      <c r="DL1124" s="93"/>
    </row>
    <row r="1125" spans="14:116" x14ac:dyDescent="0.25">
      <c r="N1125" s="49"/>
      <c r="O1125" s="49"/>
      <c r="P1125" s="49"/>
      <c r="Q1125" s="49"/>
      <c r="R1125" s="49"/>
      <c r="S1125" s="49"/>
      <c r="T1125" s="49"/>
      <c r="U1125" s="49"/>
      <c r="V1125" s="49"/>
      <c r="W1125" s="49"/>
      <c r="X1125" s="49"/>
      <c r="Y1125" s="49"/>
      <c r="Z1125" s="49"/>
      <c r="AA1125" s="49"/>
      <c r="AB1125" s="49"/>
      <c r="AC1125" s="49"/>
      <c r="AD1125" s="49"/>
      <c r="AE1125" s="49"/>
      <c r="AF1125" s="49"/>
      <c r="AG1125" s="49"/>
      <c r="AH1125" s="49"/>
      <c r="AI1125" s="49"/>
      <c r="AJ1125" s="49"/>
      <c r="AK1125" s="49"/>
      <c r="AL1125" s="49"/>
      <c r="AM1125" s="49"/>
      <c r="AN1125" s="49"/>
      <c r="AO1125" s="49"/>
      <c r="DL1125" s="93"/>
    </row>
    <row r="1126" spans="14:116" x14ac:dyDescent="0.25">
      <c r="N1126" s="49"/>
      <c r="O1126" s="49"/>
      <c r="P1126" s="49"/>
      <c r="Q1126" s="49"/>
      <c r="R1126" s="49"/>
      <c r="S1126" s="49"/>
      <c r="T1126" s="49"/>
      <c r="U1126" s="49"/>
      <c r="V1126" s="49"/>
      <c r="W1126" s="49"/>
      <c r="X1126" s="49"/>
      <c r="Y1126" s="49"/>
      <c r="Z1126" s="49"/>
      <c r="AA1126" s="49"/>
      <c r="AB1126" s="49"/>
      <c r="AC1126" s="49"/>
      <c r="AD1126" s="49"/>
      <c r="AE1126" s="49"/>
      <c r="AF1126" s="49"/>
      <c r="AG1126" s="49"/>
      <c r="AH1126" s="49"/>
      <c r="AI1126" s="49"/>
      <c r="AJ1126" s="49"/>
      <c r="AK1126" s="49"/>
      <c r="AL1126" s="49"/>
      <c r="AM1126" s="49"/>
      <c r="AN1126" s="49"/>
      <c r="AO1126" s="49"/>
      <c r="DL1126" s="93"/>
    </row>
    <row r="1127" spans="14:116" x14ac:dyDescent="0.25">
      <c r="N1127" s="49"/>
      <c r="O1127" s="49"/>
      <c r="P1127" s="49"/>
      <c r="Q1127" s="49"/>
      <c r="R1127" s="49"/>
      <c r="S1127" s="49"/>
      <c r="T1127" s="49"/>
      <c r="U1127" s="49"/>
      <c r="V1127" s="49"/>
      <c r="W1127" s="49"/>
      <c r="X1127" s="49"/>
      <c r="Y1127" s="49"/>
      <c r="Z1127" s="49"/>
      <c r="AA1127" s="49"/>
      <c r="AB1127" s="49"/>
      <c r="AC1127" s="49"/>
      <c r="AD1127" s="49"/>
      <c r="AE1127" s="49"/>
      <c r="AF1127" s="49"/>
      <c r="AG1127" s="49"/>
      <c r="AH1127" s="49"/>
      <c r="AI1127" s="49"/>
      <c r="AJ1127" s="49"/>
      <c r="AK1127" s="49"/>
      <c r="AL1127" s="49"/>
      <c r="AM1127" s="49"/>
      <c r="AN1127" s="49"/>
      <c r="AO1127" s="49"/>
      <c r="DL1127" s="93"/>
    </row>
    <row r="1128" spans="14:116" x14ac:dyDescent="0.25">
      <c r="N1128" s="49"/>
      <c r="O1128" s="49"/>
      <c r="P1128" s="49"/>
      <c r="Q1128" s="49"/>
      <c r="R1128" s="49"/>
      <c r="S1128" s="49"/>
      <c r="T1128" s="49"/>
      <c r="U1128" s="49"/>
      <c r="V1128" s="49"/>
      <c r="W1128" s="49"/>
      <c r="X1128" s="49"/>
      <c r="Y1128" s="49"/>
      <c r="Z1128" s="49"/>
      <c r="AA1128" s="49"/>
      <c r="AB1128" s="49"/>
      <c r="AC1128" s="49"/>
      <c r="AD1128" s="49"/>
      <c r="AE1128" s="49"/>
      <c r="AF1128" s="49"/>
      <c r="AG1128" s="49"/>
      <c r="AH1128" s="49"/>
      <c r="AI1128" s="49"/>
      <c r="AJ1128" s="49"/>
      <c r="AK1128" s="49"/>
      <c r="AL1128" s="49"/>
      <c r="AM1128" s="49"/>
      <c r="AN1128" s="49"/>
      <c r="AO1128" s="49"/>
      <c r="DL1128" s="93"/>
    </row>
    <row r="1129" spans="14:116" x14ac:dyDescent="0.25">
      <c r="N1129" s="49"/>
      <c r="O1129" s="49"/>
      <c r="P1129" s="49"/>
      <c r="Q1129" s="49"/>
      <c r="R1129" s="49"/>
      <c r="S1129" s="49"/>
      <c r="T1129" s="49"/>
      <c r="U1129" s="49"/>
      <c r="V1129" s="49"/>
      <c r="W1129" s="49"/>
      <c r="X1129" s="49"/>
      <c r="Y1129" s="49"/>
      <c r="Z1129" s="49"/>
      <c r="AA1129" s="49"/>
      <c r="AB1129" s="49"/>
      <c r="AC1129" s="49"/>
      <c r="AD1129" s="49"/>
      <c r="AE1129" s="49"/>
      <c r="AF1129" s="49"/>
      <c r="AG1129" s="49"/>
      <c r="AH1129" s="49"/>
      <c r="AI1129" s="49"/>
      <c r="AJ1129" s="49"/>
      <c r="AK1129" s="49"/>
      <c r="AL1129" s="49"/>
      <c r="AM1129" s="49"/>
      <c r="AN1129" s="49"/>
      <c r="AO1129" s="49"/>
      <c r="DL1129" s="93"/>
    </row>
    <row r="1130" spans="14:116" x14ac:dyDescent="0.25">
      <c r="N1130" s="49"/>
      <c r="O1130" s="49"/>
      <c r="P1130" s="49"/>
      <c r="Q1130" s="49"/>
      <c r="R1130" s="49"/>
      <c r="S1130" s="49"/>
      <c r="T1130" s="49"/>
      <c r="U1130" s="49"/>
      <c r="V1130" s="49"/>
      <c r="W1130" s="49"/>
      <c r="X1130" s="49"/>
      <c r="Y1130" s="49"/>
      <c r="Z1130" s="49"/>
      <c r="AA1130" s="49"/>
      <c r="AB1130" s="49"/>
      <c r="AC1130" s="49"/>
      <c r="AD1130" s="49"/>
      <c r="AE1130" s="49"/>
      <c r="AF1130" s="49"/>
      <c r="AG1130" s="49"/>
      <c r="AH1130" s="49"/>
      <c r="AI1130" s="49"/>
      <c r="AJ1130" s="49"/>
      <c r="AK1130" s="49"/>
      <c r="AL1130" s="49"/>
      <c r="AM1130" s="49"/>
      <c r="AN1130" s="49"/>
      <c r="AO1130" s="49"/>
      <c r="DL1130" s="93"/>
    </row>
    <row r="1131" spans="14:116" x14ac:dyDescent="0.25">
      <c r="N1131" s="49"/>
      <c r="O1131" s="49"/>
      <c r="P1131" s="49"/>
      <c r="Q1131" s="49"/>
      <c r="R1131" s="49"/>
      <c r="S1131" s="49"/>
      <c r="T1131" s="49"/>
      <c r="U1131" s="49"/>
      <c r="V1131" s="49"/>
      <c r="W1131" s="49"/>
      <c r="X1131" s="49"/>
      <c r="Y1131" s="49"/>
      <c r="Z1131" s="49"/>
      <c r="AA1131" s="49"/>
      <c r="AB1131" s="49"/>
      <c r="AC1131" s="49"/>
      <c r="AD1131" s="49"/>
      <c r="AE1131" s="49"/>
      <c r="AF1131" s="49"/>
      <c r="AG1131" s="49"/>
      <c r="AH1131" s="49"/>
      <c r="AI1131" s="49"/>
      <c r="AJ1131" s="49"/>
      <c r="AK1131" s="49"/>
      <c r="AL1131" s="49"/>
      <c r="AM1131" s="49"/>
      <c r="AN1131" s="49"/>
      <c r="AO1131" s="49"/>
      <c r="DL1131" s="93"/>
    </row>
    <row r="1132" spans="14:116" x14ac:dyDescent="0.25">
      <c r="N1132" s="49"/>
      <c r="O1132" s="49"/>
      <c r="P1132" s="49"/>
      <c r="Q1132" s="49"/>
      <c r="R1132" s="49"/>
      <c r="S1132" s="49"/>
      <c r="T1132" s="49"/>
      <c r="U1132" s="49"/>
      <c r="V1132" s="49"/>
      <c r="W1132" s="49"/>
      <c r="X1132" s="49"/>
      <c r="Y1132" s="49"/>
      <c r="Z1132" s="49"/>
      <c r="AA1132" s="49"/>
      <c r="AB1132" s="49"/>
      <c r="AC1132" s="49"/>
      <c r="AD1132" s="49"/>
      <c r="AE1132" s="49"/>
      <c r="AF1132" s="49"/>
      <c r="AG1132" s="49"/>
      <c r="AH1132" s="49"/>
      <c r="AI1132" s="49"/>
      <c r="AJ1132" s="49"/>
      <c r="AK1132" s="49"/>
      <c r="AL1132" s="49"/>
      <c r="AM1132" s="49"/>
      <c r="AN1132" s="49"/>
      <c r="AO1132" s="49"/>
      <c r="DL1132" s="93"/>
    </row>
    <row r="1133" spans="14:116" x14ac:dyDescent="0.25">
      <c r="N1133" s="49"/>
      <c r="O1133" s="49"/>
      <c r="P1133" s="49"/>
      <c r="Q1133" s="49"/>
      <c r="R1133" s="49"/>
      <c r="S1133" s="49"/>
      <c r="T1133" s="49"/>
      <c r="U1133" s="49"/>
      <c r="V1133" s="49"/>
      <c r="W1133" s="49"/>
      <c r="X1133" s="49"/>
      <c r="Y1133" s="49"/>
      <c r="Z1133" s="49"/>
      <c r="AA1133" s="49"/>
      <c r="AB1133" s="49"/>
      <c r="AC1133" s="49"/>
      <c r="AD1133" s="49"/>
      <c r="AE1133" s="49"/>
      <c r="AF1133" s="49"/>
      <c r="AG1133" s="49"/>
      <c r="AH1133" s="49"/>
      <c r="AI1133" s="49"/>
      <c r="AJ1133" s="49"/>
      <c r="AK1133" s="49"/>
      <c r="AL1133" s="49"/>
      <c r="AM1133" s="49"/>
      <c r="AN1133" s="49"/>
      <c r="AO1133" s="49"/>
      <c r="DL1133" s="93"/>
    </row>
    <row r="1134" spans="14:116" x14ac:dyDescent="0.25">
      <c r="N1134" s="49"/>
      <c r="O1134" s="49"/>
      <c r="P1134" s="49"/>
      <c r="Q1134" s="49"/>
      <c r="R1134" s="49"/>
      <c r="S1134" s="49"/>
      <c r="T1134" s="49"/>
      <c r="U1134" s="49"/>
      <c r="V1134" s="49"/>
      <c r="W1134" s="49"/>
      <c r="X1134" s="49"/>
      <c r="Y1134" s="49"/>
      <c r="Z1134" s="49"/>
      <c r="AA1134" s="49"/>
      <c r="AB1134" s="49"/>
      <c r="AC1134" s="49"/>
      <c r="AD1134" s="49"/>
      <c r="AE1134" s="49"/>
      <c r="AF1134" s="49"/>
      <c r="AG1134" s="49"/>
      <c r="AH1134" s="49"/>
      <c r="AI1134" s="49"/>
      <c r="AJ1134" s="49"/>
      <c r="AK1134" s="49"/>
      <c r="AL1134" s="49"/>
      <c r="AM1134" s="49"/>
      <c r="AN1134" s="49"/>
      <c r="AO1134" s="49"/>
      <c r="DL1134" s="93"/>
    </row>
    <row r="1135" spans="14:116" x14ac:dyDescent="0.25">
      <c r="N1135" s="49"/>
      <c r="O1135" s="49"/>
      <c r="P1135" s="49"/>
      <c r="Q1135" s="49"/>
      <c r="R1135" s="49"/>
      <c r="S1135" s="49"/>
      <c r="T1135" s="49"/>
      <c r="U1135" s="49"/>
      <c r="V1135" s="49"/>
      <c r="W1135" s="49"/>
      <c r="X1135" s="49"/>
      <c r="Y1135" s="49"/>
      <c r="Z1135" s="49"/>
      <c r="AA1135" s="49"/>
      <c r="AB1135" s="49"/>
      <c r="AC1135" s="49"/>
      <c r="AD1135" s="49"/>
      <c r="AE1135" s="49"/>
      <c r="AF1135" s="49"/>
      <c r="AG1135" s="49"/>
      <c r="AH1135" s="49"/>
      <c r="AI1135" s="49"/>
      <c r="AJ1135" s="49"/>
      <c r="AK1135" s="49"/>
      <c r="AL1135" s="49"/>
      <c r="AM1135" s="49"/>
      <c r="AN1135" s="49"/>
      <c r="AO1135" s="49"/>
      <c r="DL1135" s="93"/>
    </row>
    <row r="1136" spans="14:116" x14ac:dyDescent="0.25">
      <c r="N1136" s="49"/>
      <c r="O1136" s="49"/>
      <c r="P1136" s="49"/>
      <c r="Q1136" s="49"/>
      <c r="R1136" s="49"/>
      <c r="S1136" s="49"/>
      <c r="T1136" s="49"/>
      <c r="U1136" s="49"/>
      <c r="V1136" s="49"/>
      <c r="W1136" s="49"/>
      <c r="X1136" s="49"/>
      <c r="Y1136" s="49"/>
      <c r="Z1136" s="49"/>
      <c r="AA1136" s="49"/>
      <c r="AB1136" s="49"/>
      <c r="AC1136" s="49"/>
      <c r="AD1136" s="49"/>
      <c r="AE1136" s="49"/>
      <c r="AF1136" s="49"/>
      <c r="AG1136" s="49"/>
      <c r="AH1136" s="49"/>
      <c r="AI1136" s="49"/>
      <c r="AJ1136" s="49"/>
      <c r="AK1136" s="49"/>
      <c r="AL1136" s="49"/>
      <c r="AM1136" s="49"/>
      <c r="AN1136" s="49"/>
      <c r="AO1136" s="49"/>
      <c r="DL1136" s="93"/>
    </row>
    <row r="1137" spans="14:116" x14ac:dyDescent="0.25">
      <c r="N1137" s="49"/>
      <c r="O1137" s="49"/>
      <c r="P1137" s="49"/>
      <c r="Q1137" s="49"/>
      <c r="R1137" s="49"/>
      <c r="S1137" s="49"/>
      <c r="T1137" s="49"/>
      <c r="U1137" s="49"/>
      <c r="V1137" s="49"/>
      <c r="W1137" s="49"/>
      <c r="X1137" s="49"/>
      <c r="Y1137" s="49"/>
      <c r="Z1137" s="49"/>
      <c r="AA1137" s="49"/>
      <c r="AB1137" s="49"/>
      <c r="AC1137" s="49"/>
      <c r="AD1137" s="49"/>
      <c r="AE1137" s="49"/>
      <c r="AF1137" s="49"/>
      <c r="AG1137" s="49"/>
      <c r="AH1137" s="49"/>
      <c r="AI1137" s="49"/>
      <c r="AJ1137" s="49"/>
      <c r="AK1137" s="49"/>
      <c r="AL1137" s="49"/>
      <c r="AM1137" s="49"/>
      <c r="AN1137" s="49"/>
      <c r="AO1137" s="49"/>
      <c r="DL1137" s="93"/>
    </row>
    <row r="1138" spans="14:116" x14ac:dyDescent="0.25">
      <c r="N1138" s="49"/>
      <c r="O1138" s="49"/>
      <c r="P1138" s="49"/>
      <c r="Q1138" s="49"/>
      <c r="R1138" s="49"/>
      <c r="S1138" s="49"/>
      <c r="T1138" s="49"/>
      <c r="U1138" s="49"/>
      <c r="V1138" s="49"/>
      <c r="W1138" s="49"/>
      <c r="X1138" s="49"/>
      <c r="Y1138" s="49"/>
      <c r="Z1138" s="49"/>
      <c r="AA1138" s="49"/>
      <c r="AB1138" s="49"/>
      <c r="AC1138" s="49"/>
      <c r="AD1138" s="49"/>
      <c r="AE1138" s="49"/>
      <c r="AF1138" s="49"/>
      <c r="AG1138" s="49"/>
      <c r="AH1138" s="49"/>
      <c r="AI1138" s="49"/>
      <c r="AJ1138" s="49"/>
      <c r="AK1138" s="49"/>
      <c r="AL1138" s="49"/>
      <c r="AM1138" s="49"/>
      <c r="AN1138" s="49"/>
      <c r="AO1138" s="49"/>
      <c r="DL1138" s="93"/>
    </row>
    <row r="1139" spans="14:116" x14ac:dyDescent="0.25">
      <c r="N1139" s="49"/>
      <c r="O1139" s="49"/>
      <c r="P1139" s="49"/>
      <c r="Q1139" s="49"/>
      <c r="R1139" s="49"/>
      <c r="S1139" s="49"/>
      <c r="T1139" s="49"/>
      <c r="U1139" s="49"/>
      <c r="V1139" s="49"/>
      <c r="W1139" s="49"/>
      <c r="X1139" s="49"/>
      <c r="Y1139" s="49"/>
      <c r="Z1139" s="49"/>
      <c r="AA1139" s="49"/>
      <c r="AB1139" s="49"/>
      <c r="AC1139" s="49"/>
      <c r="AD1139" s="49"/>
      <c r="AE1139" s="49"/>
      <c r="AF1139" s="49"/>
      <c r="AG1139" s="49"/>
      <c r="AH1139" s="49"/>
      <c r="AI1139" s="49"/>
      <c r="AJ1139" s="49"/>
      <c r="AK1139" s="49"/>
      <c r="AL1139" s="49"/>
      <c r="AM1139" s="49"/>
      <c r="AN1139" s="49"/>
      <c r="AO1139" s="49"/>
      <c r="DL1139" s="93"/>
    </row>
    <row r="1140" spans="14:116" x14ac:dyDescent="0.25">
      <c r="N1140" s="49"/>
      <c r="O1140" s="49"/>
      <c r="P1140" s="49"/>
      <c r="Q1140" s="49"/>
      <c r="R1140" s="49"/>
      <c r="S1140" s="49"/>
      <c r="T1140" s="49"/>
      <c r="U1140" s="49"/>
      <c r="V1140" s="49"/>
      <c r="W1140" s="49"/>
      <c r="X1140" s="49"/>
      <c r="Y1140" s="49"/>
      <c r="Z1140" s="49"/>
      <c r="AA1140" s="49"/>
      <c r="AB1140" s="49"/>
      <c r="AC1140" s="49"/>
      <c r="AD1140" s="49"/>
      <c r="AE1140" s="49"/>
      <c r="AF1140" s="49"/>
      <c r="AG1140" s="49"/>
      <c r="AH1140" s="49"/>
      <c r="AI1140" s="49"/>
      <c r="AJ1140" s="49"/>
      <c r="AK1140" s="49"/>
      <c r="AL1140" s="49"/>
      <c r="AM1140" s="49"/>
      <c r="AN1140" s="49"/>
      <c r="AO1140" s="49"/>
      <c r="DL1140" s="93"/>
    </row>
    <row r="1141" spans="14:116" x14ac:dyDescent="0.25">
      <c r="N1141" s="49"/>
      <c r="O1141" s="49"/>
      <c r="P1141" s="49"/>
      <c r="Q1141" s="49"/>
      <c r="R1141" s="49"/>
      <c r="S1141" s="49"/>
      <c r="T1141" s="49"/>
      <c r="U1141" s="49"/>
      <c r="V1141" s="49"/>
      <c r="W1141" s="49"/>
      <c r="X1141" s="49"/>
      <c r="Y1141" s="49"/>
      <c r="Z1141" s="49"/>
      <c r="AA1141" s="49"/>
      <c r="AB1141" s="49"/>
      <c r="AC1141" s="49"/>
      <c r="AD1141" s="49"/>
      <c r="AE1141" s="49"/>
      <c r="AF1141" s="49"/>
      <c r="AG1141" s="49"/>
      <c r="AH1141" s="49"/>
      <c r="AI1141" s="49"/>
      <c r="AJ1141" s="49"/>
      <c r="AK1141" s="49"/>
      <c r="AL1141" s="49"/>
      <c r="AM1141" s="49"/>
      <c r="AN1141" s="49"/>
      <c r="AO1141" s="49"/>
      <c r="DL1141" s="93"/>
    </row>
    <row r="1142" spans="14:116" x14ac:dyDescent="0.25">
      <c r="N1142" s="49"/>
      <c r="O1142" s="49"/>
      <c r="P1142" s="49"/>
      <c r="Q1142" s="49"/>
      <c r="R1142" s="49"/>
      <c r="S1142" s="49"/>
      <c r="T1142" s="49"/>
      <c r="U1142" s="49"/>
      <c r="V1142" s="49"/>
      <c r="W1142" s="49"/>
      <c r="X1142" s="49"/>
      <c r="Y1142" s="49"/>
      <c r="Z1142" s="49"/>
      <c r="AA1142" s="49"/>
      <c r="AB1142" s="49"/>
      <c r="AC1142" s="49"/>
      <c r="AD1142" s="49"/>
      <c r="AE1142" s="49"/>
      <c r="AF1142" s="49"/>
      <c r="AG1142" s="49"/>
      <c r="AH1142" s="49"/>
      <c r="AI1142" s="49"/>
      <c r="AJ1142" s="49"/>
      <c r="AK1142" s="49"/>
      <c r="AL1142" s="49"/>
      <c r="AM1142" s="49"/>
      <c r="AN1142" s="49"/>
      <c r="AO1142" s="49"/>
      <c r="DL1142" s="93"/>
    </row>
    <row r="1143" spans="14:116" x14ac:dyDescent="0.25">
      <c r="N1143" s="49"/>
      <c r="O1143" s="49"/>
      <c r="P1143" s="49"/>
      <c r="Q1143" s="49"/>
      <c r="R1143" s="49"/>
      <c r="S1143" s="49"/>
      <c r="T1143" s="49"/>
      <c r="U1143" s="49"/>
      <c r="V1143" s="49"/>
      <c r="W1143" s="49"/>
      <c r="X1143" s="49"/>
      <c r="Y1143" s="49"/>
      <c r="Z1143" s="49"/>
      <c r="AA1143" s="49"/>
      <c r="AB1143" s="49"/>
      <c r="AC1143" s="49"/>
      <c r="AD1143" s="49"/>
      <c r="AE1143" s="49"/>
      <c r="AF1143" s="49"/>
      <c r="AG1143" s="49"/>
      <c r="AH1143" s="49"/>
      <c r="AI1143" s="49"/>
      <c r="AJ1143" s="49"/>
      <c r="AK1143" s="49"/>
      <c r="AL1143" s="49"/>
      <c r="AM1143" s="49"/>
      <c r="AN1143" s="49"/>
      <c r="AO1143" s="49"/>
      <c r="DL1143" s="93"/>
    </row>
    <row r="1144" spans="14:116" x14ac:dyDescent="0.25">
      <c r="N1144" s="49"/>
      <c r="O1144" s="49"/>
      <c r="P1144" s="49"/>
      <c r="Q1144" s="49"/>
      <c r="R1144" s="49"/>
      <c r="S1144" s="49"/>
      <c r="T1144" s="49"/>
      <c r="U1144" s="49"/>
      <c r="V1144" s="49"/>
      <c r="W1144" s="49"/>
      <c r="X1144" s="49"/>
      <c r="Y1144" s="49"/>
      <c r="Z1144" s="49"/>
      <c r="AA1144" s="49"/>
      <c r="AB1144" s="49"/>
      <c r="AC1144" s="49"/>
      <c r="AD1144" s="49"/>
      <c r="AE1144" s="49"/>
      <c r="AF1144" s="49"/>
      <c r="AG1144" s="49"/>
      <c r="AH1144" s="49"/>
      <c r="AI1144" s="49"/>
      <c r="AJ1144" s="49"/>
      <c r="AK1144" s="49"/>
      <c r="AL1144" s="49"/>
      <c r="AM1144" s="49"/>
      <c r="AN1144" s="49"/>
      <c r="AO1144" s="49"/>
      <c r="DL1144" s="93"/>
    </row>
    <row r="1145" spans="14:116" x14ac:dyDescent="0.25">
      <c r="N1145" s="49"/>
      <c r="O1145" s="49"/>
      <c r="P1145" s="49"/>
      <c r="Q1145" s="49"/>
      <c r="R1145" s="49"/>
      <c r="S1145" s="49"/>
      <c r="T1145" s="49"/>
      <c r="U1145" s="49"/>
      <c r="V1145" s="49"/>
      <c r="W1145" s="49"/>
      <c r="X1145" s="49"/>
      <c r="Y1145" s="49"/>
      <c r="Z1145" s="49"/>
      <c r="AA1145" s="49"/>
      <c r="AB1145" s="49"/>
      <c r="AC1145" s="49"/>
      <c r="AD1145" s="49"/>
      <c r="AE1145" s="49"/>
      <c r="AF1145" s="49"/>
      <c r="AG1145" s="49"/>
      <c r="AH1145" s="49"/>
      <c r="AI1145" s="49"/>
      <c r="AJ1145" s="49"/>
      <c r="AK1145" s="49"/>
      <c r="AL1145" s="49"/>
      <c r="AM1145" s="49"/>
      <c r="AN1145" s="49"/>
      <c r="AO1145" s="49"/>
      <c r="DL1145" s="93"/>
    </row>
    <row r="1146" spans="14:116" x14ac:dyDescent="0.25">
      <c r="N1146" s="49"/>
      <c r="O1146" s="49"/>
      <c r="P1146" s="49"/>
      <c r="Q1146" s="49"/>
      <c r="R1146" s="49"/>
      <c r="S1146" s="49"/>
      <c r="T1146" s="49"/>
      <c r="U1146" s="49"/>
      <c r="V1146" s="49"/>
      <c r="W1146" s="49"/>
      <c r="X1146" s="49"/>
      <c r="Y1146" s="49"/>
      <c r="Z1146" s="49"/>
      <c r="AA1146" s="49"/>
      <c r="AB1146" s="49"/>
      <c r="AC1146" s="49"/>
      <c r="AD1146" s="49"/>
      <c r="AE1146" s="49"/>
      <c r="AF1146" s="49"/>
      <c r="AG1146" s="49"/>
      <c r="AH1146" s="49"/>
      <c r="AI1146" s="49"/>
      <c r="AJ1146" s="49"/>
      <c r="AK1146" s="49"/>
      <c r="AL1146" s="49"/>
      <c r="AM1146" s="49"/>
      <c r="AN1146" s="49"/>
      <c r="AO1146" s="49"/>
      <c r="DL1146" s="93"/>
    </row>
    <row r="1147" spans="14:116" x14ac:dyDescent="0.25">
      <c r="N1147" s="49"/>
      <c r="O1147" s="49"/>
      <c r="P1147" s="49"/>
      <c r="Q1147" s="49"/>
      <c r="R1147" s="49"/>
      <c r="S1147" s="49"/>
      <c r="T1147" s="49"/>
      <c r="U1147" s="49"/>
      <c r="V1147" s="49"/>
      <c r="W1147" s="49"/>
      <c r="X1147" s="49"/>
      <c r="Y1147" s="49"/>
      <c r="Z1147" s="49"/>
      <c r="AA1147" s="49"/>
      <c r="AB1147" s="49"/>
      <c r="AC1147" s="49"/>
      <c r="AD1147" s="49"/>
      <c r="AE1147" s="49"/>
      <c r="AF1147" s="49"/>
      <c r="AG1147" s="49"/>
      <c r="AH1147" s="49"/>
      <c r="AI1147" s="49"/>
      <c r="AJ1147" s="49"/>
      <c r="AK1147" s="49"/>
      <c r="AL1147" s="49"/>
      <c r="AM1147" s="49"/>
      <c r="AN1147" s="49"/>
      <c r="AO1147" s="49"/>
      <c r="DL1147" s="93"/>
    </row>
    <row r="1148" spans="14:116" x14ac:dyDescent="0.25">
      <c r="N1148" s="49"/>
      <c r="O1148" s="49"/>
      <c r="P1148" s="49"/>
      <c r="Q1148" s="49"/>
      <c r="R1148" s="49"/>
      <c r="S1148" s="49"/>
      <c r="T1148" s="49"/>
      <c r="U1148" s="49"/>
      <c r="V1148" s="49"/>
      <c r="W1148" s="49"/>
      <c r="X1148" s="49"/>
      <c r="Y1148" s="49"/>
      <c r="Z1148" s="49"/>
      <c r="AA1148" s="49"/>
      <c r="AB1148" s="49"/>
      <c r="AC1148" s="49"/>
      <c r="AD1148" s="49"/>
      <c r="AE1148" s="49"/>
      <c r="AF1148" s="49"/>
      <c r="AG1148" s="49"/>
      <c r="AH1148" s="49"/>
      <c r="AI1148" s="49"/>
      <c r="AJ1148" s="49"/>
      <c r="AK1148" s="49"/>
      <c r="AL1148" s="49"/>
      <c r="AM1148" s="49"/>
      <c r="AN1148" s="49"/>
      <c r="AO1148" s="49"/>
      <c r="DL1148" s="93"/>
    </row>
    <row r="1149" spans="14:116" x14ac:dyDescent="0.25">
      <c r="N1149" s="49"/>
      <c r="O1149" s="49"/>
      <c r="P1149" s="49"/>
      <c r="Q1149" s="49"/>
      <c r="R1149" s="49"/>
      <c r="S1149" s="49"/>
      <c r="T1149" s="49"/>
      <c r="U1149" s="49"/>
      <c r="V1149" s="49"/>
      <c r="W1149" s="49"/>
      <c r="X1149" s="49"/>
      <c r="Y1149" s="49"/>
      <c r="Z1149" s="49"/>
      <c r="AA1149" s="49"/>
      <c r="AB1149" s="49"/>
      <c r="AC1149" s="49"/>
      <c r="AD1149" s="49"/>
      <c r="AE1149" s="49"/>
      <c r="AF1149" s="49"/>
      <c r="AG1149" s="49"/>
      <c r="AH1149" s="49"/>
      <c r="AI1149" s="49"/>
      <c r="AJ1149" s="49"/>
      <c r="AK1149" s="49"/>
      <c r="AL1149" s="49"/>
      <c r="AM1149" s="49"/>
      <c r="AN1149" s="49"/>
      <c r="AO1149" s="49"/>
      <c r="DL1149" s="93"/>
    </row>
    <row r="1150" spans="14:116" x14ac:dyDescent="0.25">
      <c r="N1150" s="49"/>
      <c r="O1150" s="49"/>
      <c r="P1150" s="49"/>
      <c r="Q1150" s="49"/>
      <c r="R1150" s="49"/>
      <c r="S1150" s="49"/>
      <c r="T1150" s="49"/>
      <c r="U1150" s="49"/>
      <c r="V1150" s="49"/>
      <c r="W1150" s="49"/>
      <c r="X1150" s="49"/>
      <c r="Y1150" s="49"/>
      <c r="Z1150" s="49"/>
      <c r="AA1150" s="49"/>
      <c r="AB1150" s="49"/>
      <c r="AC1150" s="49"/>
      <c r="AD1150" s="49"/>
      <c r="AE1150" s="49"/>
      <c r="AF1150" s="49"/>
      <c r="AG1150" s="49"/>
      <c r="AH1150" s="49"/>
      <c r="AI1150" s="49"/>
      <c r="AJ1150" s="49"/>
      <c r="AK1150" s="49"/>
      <c r="AL1150" s="49"/>
      <c r="AM1150" s="49"/>
      <c r="AN1150" s="49"/>
      <c r="AO1150" s="49"/>
      <c r="DL1150" s="93"/>
    </row>
    <row r="1151" spans="14:116" x14ac:dyDescent="0.25">
      <c r="N1151" s="49"/>
      <c r="O1151" s="49"/>
      <c r="P1151" s="49"/>
      <c r="Q1151" s="49"/>
      <c r="R1151" s="49"/>
      <c r="S1151" s="49"/>
      <c r="T1151" s="49"/>
      <c r="U1151" s="49"/>
      <c r="V1151" s="49"/>
      <c r="W1151" s="49"/>
      <c r="X1151" s="49"/>
      <c r="Y1151" s="49"/>
      <c r="Z1151" s="49"/>
      <c r="AA1151" s="49"/>
      <c r="AB1151" s="49"/>
      <c r="AC1151" s="49"/>
      <c r="AD1151" s="49"/>
      <c r="AE1151" s="49"/>
      <c r="AF1151" s="49"/>
      <c r="AG1151" s="49"/>
      <c r="AH1151" s="49"/>
      <c r="AI1151" s="49"/>
      <c r="AJ1151" s="49"/>
      <c r="AK1151" s="49"/>
      <c r="AL1151" s="49"/>
      <c r="AM1151" s="49"/>
      <c r="AN1151" s="49"/>
      <c r="AO1151" s="49"/>
      <c r="DL1151" s="93"/>
    </row>
    <row r="1152" spans="14:116" x14ac:dyDescent="0.25">
      <c r="N1152" s="49"/>
      <c r="O1152" s="49"/>
      <c r="P1152" s="49"/>
      <c r="Q1152" s="49"/>
      <c r="R1152" s="49"/>
      <c r="S1152" s="49"/>
      <c r="T1152" s="49"/>
      <c r="U1152" s="49"/>
      <c r="V1152" s="49"/>
      <c r="W1152" s="49"/>
      <c r="X1152" s="49"/>
      <c r="Y1152" s="49"/>
      <c r="Z1152" s="49"/>
      <c r="AA1152" s="49"/>
      <c r="AB1152" s="49"/>
      <c r="AC1152" s="49"/>
      <c r="AD1152" s="49"/>
      <c r="AE1152" s="49"/>
      <c r="AF1152" s="49"/>
      <c r="AG1152" s="49"/>
      <c r="AH1152" s="49"/>
      <c r="AI1152" s="49"/>
      <c r="AJ1152" s="49"/>
      <c r="AK1152" s="49"/>
      <c r="AL1152" s="49"/>
      <c r="AM1152" s="49"/>
      <c r="AN1152" s="49"/>
      <c r="AO1152" s="49"/>
      <c r="DL1152" s="93"/>
    </row>
    <row r="1153" spans="14:116" x14ac:dyDescent="0.25">
      <c r="N1153" s="49"/>
      <c r="O1153" s="49"/>
      <c r="P1153" s="49"/>
      <c r="Q1153" s="49"/>
      <c r="R1153" s="49"/>
      <c r="S1153" s="49"/>
      <c r="T1153" s="49"/>
      <c r="U1153" s="49"/>
      <c r="V1153" s="49"/>
      <c r="W1153" s="49"/>
      <c r="X1153" s="49"/>
      <c r="Y1153" s="49"/>
      <c r="Z1153" s="49"/>
      <c r="AA1153" s="49"/>
      <c r="AB1153" s="49"/>
      <c r="AC1153" s="49"/>
      <c r="AD1153" s="49"/>
      <c r="AE1153" s="49"/>
      <c r="AF1153" s="49"/>
      <c r="AG1153" s="49"/>
      <c r="AH1153" s="49"/>
      <c r="AI1153" s="49"/>
      <c r="AJ1153" s="49"/>
      <c r="AK1153" s="49"/>
      <c r="AL1153" s="49"/>
      <c r="AM1153" s="49"/>
      <c r="AN1153" s="49"/>
      <c r="AO1153" s="49"/>
      <c r="DL1153" s="93"/>
    </row>
    <row r="1154" spans="14:116" x14ac:dyDescent="0.25">
      <c r="N1154" s="49"/>
      <c r="O1154" s="49"/>
      <c r="P1154" s="49"/>
      <c r="Q1154" s="49"/>
      <c r="R1154" s="49"/>
      <c r="S1154" s="49"/>
      <c r="T1154" s="49"/>
      <c r="U1154" s="49"/>
      <c r="V1154" s="49"/>
      <c r="W1154" s="49"/>
      <c r="X1154" s="49"/>
      <c r="Y1154" s="49"/>
      <c r="Z1154" s="49"/>
      <c r="AA1154" s="49"/>
      <c r="AB1154" s="49"/>
      <c r="AC1154" s="49"/>
      <c r="AD1154" s="49"/>
      <c r="AE1154" s="49"/>
      <c r="AF1154" s="49"/>
      <c r="AG1154" s="49"/>
      <c r="AH1154" s="49"/>
      <c r="AI1154" s="49"/>
      <c r="AJ1154" s="49"/>
      <c r="AK1154" s="49"/>
      <c r="AL1154" s="49"/>
      <c r="AM1154" s="49"/>
      <c r="AN1154" s="49"/>
      <c r="AO1154" s="49"/>
      <c r="DL1154" s="93"/>
    </row>
    <row r="1155" spans="14:116" x14ac:dyDescent="0.25">
      <c r="N1155" s="49"/>
      <c r="O1155" s="49"/>
      <c r="P1155" s="49"/>
      <c r="Q1155" s="49"/>
      <c r="R1155" s="49"/>
      <c r="S1155" s="49"/>
      <c r="T1155" s="49"/>
      <c r="U1155" s="49"/>
      <c r="V1155" s="49"/>
      <c r="W1155" s="49"/>
      <c r="X1155" s="49"/>
      <c r="Y1155" s="49"/>
      <c r="Z1155" s="49"/>
      <c r="AA1155" s="49"/>
      <c r="AB1155" s="49"/>
      <c r="AC1155" s="49"/>
      <c r="AD1155" s="49"/>
      <c r="AE1155" s="49"/>
      <c r="AF1155" s="49"/>
      <c r="AG1155" s="49"/>
      <c r="AH1155" s="49"/>
      <c r="AI1155" s="49"/>
      <c r="AJ1155" s="49"/>
      <c r="AK1155" s="49"/>
      <c r="AL1155" s="49"/>
      <c r="AM1155" s="49"/>
      <c r="AN1155" s="49"/>
      <c r="AO1155" s="49"/>
      <c r="DL1155" s="93"/>
    </row>
    <row r="1156" spans="14:116" x14ac:dyDescent="0.25">
      <c r="N1156" s="49"/>
      <c r="O1156" s="49"/>
      <c r="P1156" s="49"/>
      <c r="Q1156" s="49"/>
      <c r="R1156" s="49"/>
      <c r="S1156" s="49"/>
      <c r="T1156" s="49"/>
      <c r="U1156" s="49"/>
      <c r="V1156" s="49"/>
      <c r="W1156" s="49"/>
      <c r="X1156" s="49"/>
      <c r="Y1156" s="49"/>
      <c r="Z1156" s="49"/>
      <c r="AA1156" s="49"/>
      <c r="AB1156" s="49"/>
      <c r="AC1156" s="49"/>
      <c r="AD1156" s="49"/>
      <c r="AE1156" s="49"/>
      <c r="AF1156" s="49"/>
      <c r="AG1156" s="49"/>
      <c r="AH1156" s="49"/>
      <c r="AI1156" s="49"/>
      <c r="AJ1156" s="49"/>
      <c r="AK1156" s="49"/>
      <c r="AL1156" s="49"/>
      <c r="AM1156" s="49"/>
      <c r="AN1156" s="49"/>
      <c r="AO1156" s="49"/>
      <c r="DL1156" s="93"/>
    </row>
    <row r="1157" spans="14:116" x14ac:dyDescent="0.25">
      <c r="N1157" s="49"/>
      <c r="O1157" s="49"/>
      <c r="P1157" s="49"/>
      <c r="Q1157" s="49"/>
      <c r="R1157" s="49"/>
      <c r="S1157" s="49"/>
      <c r="T1157" s="49"/>
      <c r="U1157" s="49"/>
      <c r="V1157" s="49"/>
      <c r="W1157" s="49"/>
      <c r="X1157" s="49"/>
      <c r="Y1157" s="49"/>
      <c r="Z1157" s="49"/>
      <c r="AA1157" s="49"/>
      <c r="AB1157" s="49"/>
      <c r="AC1157" s="49"/>
      <c r="AD1157" s="49"/>
      <c r="AE1157" s="49"/>
      <c r="AF1157" s="49"/>
      <c r="AG1157" s="49"/>
      <c r="AH1157" s="49"/>
      <c r="AI1157" s="49"/>
      <c r="AJ1157" s="49"/>
      <c r="AK1157" s="49"/>
      <c r="AL1157" s="49"/>
      <c r="AM1157" s="49"/>
      <c r="AN1157" s="49"/>
      <c r="AO1157" s="49"/>
      <c r="DL1157" s="93"/>
    </row>
    <row r="1158" spans="14:116" x14ac:dyDescent="0.25">
      <c r="N1158" s="49"/>
      <c r="O1158" s="49"/>
      <c r="P1158" s="49"/>
      <c r="Q1158" s="49"/>
      <c r="R1158" s="49"/>
      <c r="S1158" s="49"/>
      <c r="T1158" s="49"/>
      <c r="U1158" s="49"/>
      <c r="V1158" s="49"/>
      <c r="W1158" s="49"/>
      <c r="X1158" s="49"/>
      <c r="Y1158" s="49"/>
      <c r="Z1158" s="49"/>
      <c r="AA1158" s="49"/>
      <c r="AB1158" s="49"/>
      <c r="AC1158" s="49"/>
      <c r="AD1158" s="49"/>
      <c r="AE1158" s="49"/>
      <c r="AF1158" s="49"/>
      <c r="AG1158" s="49"/>
      <c r="AH1158" s="49"/>
      <c r="AI1158" s="49"/>
      <c r="AJ1158" s="49"/>
      <c r="AK1158" s="49"/>
      <c r="AL1158" s="49"/>
      <c r="AM1158" s="49"/>
      <c r="AN1158" s="49"/>
      <c r="AO1158" s="49"/>
      <c r="DL1158" s="93"/>
    </row>
    <row r="1159" spans="14:116" x14ac:dyDescent="0.25">
      <c r="N1159" s="49"/>
      <c r="O1159" s="49"/>
      <c r="P1159" s="49"/>
      <c r="Q1159" s="49"/>
      <c r="R1159" s="49"/>
      <c r="S1159" s="49"/>
      <c r="T1159" s="49"/>
      <c r="U1159" s="49"/>
      <c r="V1159" s="49"/>
      <c r="W1159" s="49"/>
      <c r="X1159" s="49"/>
      <c r="Y1159" s="49"/>
      <c r="Z1159" s="49"/>
      <c r="AA1159" s="49"/>
      <c r="AB1159" s="49"/>
      <c r="AC1159" s="49"/>
      <c r="AD1159" s="49"/>
      <c r="AE1159" s="49"/>
      <c r="AF1159" s="49"/>
      <c r="AG1159" s="49"/>
      <c r="AH1159" s="49"/>
      <c r="AI1159" s="49"/>
      <c r="AJ1159" s="49"/>
      <c r="AK1159" s="49"/>
      <c r="AL1159" s="49"/>
      <c r="AM1159" s="49"/>
      <c r="AN1159" s="49"/>
      <c r="AO1159" s="49"/>
      <c r="DL1159" s="93"/>
    </row>
    <row r="1160" spans="14:116" x14ac:dyDescent="0.25">
      <c r="N1160" s="49"/>
      <c r="O1160" s="49"/>
      <c r="P1160" s="49"/>
      <c r="Q1160" s="49"/>
      <c r="R1160" s="49"/>
      <c r="S1160" s="49"/>
      <c r="T1160" s="49"/>
      <c r="U1160" s="49"/>
      <c r="V1160" s="49"/>
      <c r="W1160" s="49"/>
      <c r="X1160" s="49"/>
      <c r="Y1160" s="49"/>
      <c r="Z1160" s="49"/>
      <c r="AA1160" s="49"/>
      <c r="AB1160" s="49"/>
      <c r="AC1160" s="49"/>
      <c r="AD1160" s="49"/>
      <c r="AE1160" s="49"/>
      <c r="AF1160" s="49"/>
      <c r="AG1160" s="49"/>
      <c r="AH1160" s="49"/>
      <c r="AI1160" s="49"/>
      <c r="AJ1160" s="49"/>
      <c r="AK1160" s="49"/>
      <c r="AL1160" s="49"/>
      <c r="AM1160" s="49"/>
      <c r="AN1160" s="49"/>
      <c r="AO1160" s="49"/>
      <c r="DL1160" s="93"/>
    </row>
    <row r="1161" spans="14:116" x14ac:dyDescent="0.25">
      <c r="N1161" s="49"/>
      <c r="O1161" s="49"/>
      <c r="P1161" s="49"/>
      <c r="Q1161" s="49"/>
      <c r="R1161" s="49"/>
      <c r="S1161" s="49"/>
      <c r="T1161" s="49"/>
      <c r="U1161" s="49"/>
      <c r="V1161" s="49"/>
      <c r="W1161" s="49"/>
      <c r="X1161" s="49"/>
      <c r="Y1161" s="49"/>
      <c r="Z1161" s="49"/>
      <c r="AA1161" s="49"/>
      <c r="AB1161" s="49"/>
      <c r="AC1161" s="49"/>
      <c r="AD1161" s="49"/>
      <c r="AE1161" s="49"/>
      <c r="AF1161" s="49"/>
      <c r="AG1161" s="49"/>
      <c r="AH1161" s="49"/>
      <c r="AI1161" s="49"/>
      <c r="AJ1161" s="49"/>
      <c r="AK1161" s="49"/>
      <c r="AL1161" s="49"/>
      <c r="AM1161" s="49"/>
      <c r="AN1161" s="49"/>
      <c r="AO1161" s="49"/>
      <c r="DL1161" s="93"/>
    </row>
    <row r="1162" spans="14:116" x14ac:dyDescent="0.25">
      <c r="N1162" s="49"/>
      <c r="O1162" s="49"/>
      <c r="P1162" s="49"/>
      <c r="Q1162" s="49"/>
      <c r="R1162" s="49"/>
      <c r="S1162" s="49"/>
      <c r="T1162" s="49"/>
      <c r="U1162" s="49"/>
      <c r="V1162" s="49"/>
      <c r="W1162" s="49"/>
      <c r="X1162" s="49"/>
      <c r="Y1162" s="49"/>
      <c r="Z1162" s="49"/>
      <c r="AA1162" s="49"/>
      <c r="AB1162" s="49"/>
      <c r="AC1162" s="49"/>
      <c r="AD1162" s="49"/>
      <c r="AE1162" s="49"/>
      <c r="AF1162" s="49"/>
      <c r="AG1162" s="49"/>
      <c r="AH1162" s="49"/>
      <c r="AI1162" s="49"/>
      <c r="AJ1162" s="49"/>
      <c r="AK1162" s="49"/>
      <c r="AL1162" s="49"/>
      <c r="AM1162" s="49"/>
      <c r="AN1162" s="49"/>
      <c r="AO1162" s="49"/>
      <c r="DL1162" s="93"/>
    </row>
    <row r="1163" spans="14:116" x14ac:dyDescent="0.25">
      <c r="N1163" s="49"/>
      <c r="O1163" s="49"/>
      <c r="P1163" s="49"/>
      <c r="Q1163" s="49"/>
      <c r="R1163" s="49"/>
      <c r="S1163" s="49"/>
      <c r="T1163" s="49"/>
      <c r="U1163" s="49"/>
      <c r="V1163" s="49"/>
      <c r="W1163" s="49"/>
      <c r="X1163" s="49"/>
      <c r="Y1163" s="49"/>
      <c r="Z1163" s="49"/>
      <c r="AA1163" s="49"/>
      <c r="AB1163" s="49"/>
      <c r="AC1163" s="49"/>
      <c r="AD1163" s="49"/>
      <c r="AE1163" s="49"/>
      <c r="AF1163" s="49"/>
      <c r="AG1163" s="49"/>
      <c r="AH1163" s="49"/>
      <c r="AI1163" s="49"/>
      <c r="AJ1163" s="49"/>
      <c r="AK1163" s="49"/>
      <c r="AL1163" s="49"/>
      <c r="AM1163" s="49"/>
      <c r="AN1163" s="49"/>
      <c r="AO1163" s="49"/>
      <c r="DL1163" s="93"/>
    </row>
    <row r="1164" spans="14:116" x14ac:dyDescent="0.25">
      <c r="N1164" s="49"/>
      <c r="O1164" s="49"/>
      <c r="P1164" s="49"/>
      <c r="Q1164" s="49"/>
      <c r="R1164" s="49"/>
      <c r="S1164" s="49"/>
      <c r="T1164" s="49"/>
      <c r="U1164" s="49"/>
      <c r="V1164" s="49"/>
      <c r="W1164" s="49"/>
      <c r="X1164" s="49"/>
      <c r="Y1164" s="49"/>
      <c r="Z1164" s="49"/>
      <c r="AA1164" s="49"/>
      <c r="AB1164" s="49"/>
      <c r="AC1164" s="49"/>
      <c r="AD1164" s="49"/>
      <c r="AE1164" s="49"/>
      <c r="AF1164" s="49"/>
      <c r="AG1164" s="49"/>
      <c r="AH1164" s="49"/>
      <c r="AI1164" s="49"/>
      <c r="AJ1164" s="49"/>
      <c r="AK1164" s="49"/>
      <c r="AL1164" s="49"/>
      <c r="AM1164" s="49"/>
      <c r="AN1164" s="49"/>
      <c r="AO1164" s="49"/>
      <c r="DL1164" s="93"/>
    </row>
    <row r="1165" spans="14:116" x14ac:dyDescent="0.25">
      <c r="N1165" s="49"/>
      <c r="O1165" s="49"/>
      <c r="P1165" s="49"/>
      <c r="Q1165" s="49"/>
      <c r="R1165" s="49"/>
      <c r="S1165" s="49"/>
      <c r="T1165" s="49"/>
      <c r="U1165" s="49"/>
      <c r="V1165" s="49"/>
      <c r="W1165" s="49"/>
      <c r="X1165" s="49"/>
      <c r="Y1165" s="49"/>
      <c r="Z1165" s="49"/>
      <c r="AA1165" s="49"/>
      <c r="AB1165" s="49"/>
      <c r="AC1165" s="49"/>
      <c r="AD1165" s="49"/>
      <c r="AE1165" s="49"/>
      <c r="AF1165" s="49"/>
      <c r="AG1165" s="49"/>
      <c r="AH1165" s="49"/>
      <c r="AI1165" s="49"/>
      <c r="AJ1165" s="49"/>
      <c r="AK1165" s="49"/>
      <c r="AL1165" s="49"/>
      <c r="AM1165" s="49"/>
      <c r="AN1165" s="49"/>
      <c r="AO1165" s="49"/>
      <c r="DL1165" s="93"/>
    </row>
    <row r="1166" spans="14:116" x14ac:dyDescent="0.25">
      <c r="N1166" s="49"/>
      <c r="O1166" s="49"/>
      <c r="P1166" s="49"/>
      <c r="Q1166" s="49"/>
      <c r="R1166" s="49"/>
      <c r="S1166" s="49"/>
      <c r="T1166" s="49"/>
      <c r="U1166" s="49"/>
      <c r="V1166" s="49"/>
      <c r="W1166" s="49"/>
      <c r="X1166" s="49"/>
      <c r="Y1166" s="49"/>
      <c r="Z1166" s="49"/>
      <c r="AA1166" s="49"/>
      <c r="AB1166" s="49"/>
      <c r="AC1166" s="49"/>
      <c r="AD1166" s="49"/>
      <c r="AE1166" s="49"/>
      <c r="AF1166" s="49"/>
      <c r="AG1166" s="49"/>
      <c r="AH1166" s="49"/>
      <c r="AI1166" s="49"/>
      <c r="AJ1166" s="49"/>
      <c r="AK1166" s="49"/>
      <c r="AL1166" s="49"/>
      <c r="AM1166" s="49"/>
      <c r="AN1166" s="49"/>
      <c r="AO1166" s="49"/>
      <c r="DL1166" s="93"/>
    </row>
    <row r="1167" spans="14:116" x14ac:dyDescent="0.25">
      <c r="N1167" s="49"/>
      <c r="O1167" s="49"/>
      <c r="P1167" s="49"/>
      <c r="Q1167" s="49"/>
      <c r="R1167" s="49"/>
      <c r="S1167" s="49"/>
      <c r="T1167" s="49"/>
      <c r="U1167" s="49"/>
      <c r="V1167" s="49"/>
      <c r="W1167" s="49"/>
      <c r="X1167" s="49"/>
      <c r="Y1167" s="49"/>
      <c r="Z1167" s="49"/>
      <c r="AA1167" s="49"/>
      <c r="AB1167" s="49"/>
      <c r="AC1167" s="49"/>
      <c r="AD1167" s="49"/>
      <c r="AE1167" s="49"/>
      <c r="AF1167" s="49"/>
      <c r="AG1167" s="49"/>
      <c r="AH1167" s="49"/>
      <c r="AI1167" s="49"/>
      <c r="AJ1167" s="49"/>
      <c r="AK1167" s="49"/>
      <c r="AL1167" s="49"/>
      <c r="AM1167" s="49"/>
      <c r="AN1167" s="49"/>
      <c r="AO1167" s="49"/>
      <c r="DL1167" s="93"/>
    </row>
    <row r="1168" spans="14:116" x14ac:dyDescent="0.25">
      <c r="N1168" s="49"/>
      <c r="O1168" s="49"/>
      <c r="P1168" s="49"/>
      <c r="Q1168" s="49"/>
      <c r="R1168" s="49"/>
      <c r="S1168" s="49"/>
      <c r="T1168" s="49"/>
      <c r="U1168" s="49"/>
      <c r="V1168" s="49"/>
      <c r="W1168" s="49"/>
      <c r="X1168" s="49"/>
      <c r="Y1168" s="49"/>
      <c r="Z1168" s="49"/>
      <c r="AA1168" s="49"/>
      <c r="AB1168" s="49"/>
      <c r="AC1168" s="49"/>
      <c r="AD1168" s="49"/>
      <c r="AE1168" s="49"/>
      <c r="AF1168" s="49"/>
      <c r="AG1168" s="49"/>
      <c r="AH1168" s="49"/>
      <c r="AI1168" s="49"/>
      <c r="AJ1168" s="49"/>
      <c r="AK1168" s="49"/>
      <c r="AL1168" s="49"/>
      <c r="AM1168" s="49"/>
      <c r="AN1168" s="49"/>
      <c r="AO1168" s="49"/>
      <c r="DL1168" s="93"/>
    </row>
    <row r="1169" spans="14:116" x14ac:dyDescent="0.25">
      <c r="N1169" s="49"/>
      <c r="O1169" s="49"/>
      <c r="P1169" s="49"/>
      <c r="Q1169" s="49"/>
      <c r="R1169" s="49"/>
      <c r="S1169" s="49"/>
      <c r="T1169" s="49"/>
      <c r="U1169" s="49"/>
      <c r="V1169" s="49"/>
      <c r="W1169" s="49"/>
      <c r="X1169" s="49"/>
      <c r="Y1169" s="49"/>
      <c r="Z1169" s="49"/>
      <c r="AA1169" s="49"/>
      <c r="AB1169" s="49"/>
      <c r="AC1169" s="49"/>
      <c r="AD1169" s="49"/>
      <c r="AE1169" s="49"/>
      <c r="AF1169" s="49"/>
      <c r="AG1169" s="49"/>
      <c r="AH1169" s="49"/>
      <c r="AI1169" s="49"/>
      <c r="AJ1169" s="49"/>
      <c r="AK1169" s="49"/>
      <c r="AL1169" s="49"/>
      <c r="AM1169" s="49"/>
      <c r="AN1169" s="49"/>
      <c r="AO1169" s="49"/>
      <c r="DL1169" s="93"/>
    </row>
    <row r="1170" spans="14:116" x14ac:dyDescent="0.25">
      <c r="N1170" s="49"/>
      <c r="O1170" s="49"/>
      <c r="P1170" s="49"/>
      <c r="Q1170" s="49"/>
      <c r="R1170" s="49"/>
      <c r="S1170" s="49"/>
      <c r="T1170" s="49"/>
      <c r="U1170" s="49"/>
      <c r="V1170" s="49"/>
      <c r="W1170" s="49"/>
      <c r="X1170" s="49"/>
      <c r="Y1170" s="49"/>
      <c r="Z1170" s="49"/>
      <c r="AA1170" s="49"/>
      <c r="AB1170" s="49"/>
      <c r="AC1170" s="49"/>
      <c r="AD1170" s="49"/>
      <c r="AE1170" s="49"/>
      <c r="AF1170" s="49"/>
      <c r="AG1170" s="49"/>
      <c r="AH1170" s="49"/>
      <c r="AI1170" s="49"/>
      <c r="AJ1170" s="49"/>
      <c r="AK1170" s="49"/>
      <c r="AL1170" s="49"/>
      <c r="AM1170" s="49"/>
      <c r="AN1170" s="49"/>
      <c r="AO1170" s="49"/>
      <c r="DL1170" s="93"/>
    </row>
    <row r="1171" spans="14:116" x14ac:dyDescent="0.25">
      <c r="N1171" s="49"/>
      <c r="O1171" s="49"/>
      <c r="P1171" s="49"/>
      <c r="Q1171" s="49"/>
      <c r="R1171" s="49"/>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9"/>
      <c r="AO1171" s="49"/>
      <c r="DL1171" s="93"/>
    </row>
    <row r="1172" spans="14:116" x14ac:dyDescent="0.25">
      <c r="N1172" s="49"/>
      <c r="O1172" s="49"/>
      <c r="P1172" s="49"/>
      <c r="Q1172" s="49"/>
      <c r="R1172" s="49"/>
      <c r="S1172" s="49"/>
      <c r="T1172" s="49"/>
      <c r="U1172" s="49"/>
      <c r="V1172" s="49"/>
      <c r="W1172" s="49"/>
      <c r="X1172" s="49"/>
      <c r="Y1172" s="49"/>
      <c r="Z1172" s="49"/>
      <c r="AA1172" s="49"/>
      <c r="AB1172" s="49"/>
      <c r="AC1172" s="49"/>
      <c r="AD1172" s="49"/>
      <c r="AE1172" s="49"/>
      <c r="AF1172" s="49"/>
      <c r="AG1172" s="49"/>
      <c r="AH1172" s="49"/>
      <c r="AI1172" s="49"/>
      <c r="AJ1172" s="49"/>
      <c r="AK1172" s="49"/>
      <c r="AL1172" s="49"/>
      <c r="AM1172" s="49"/>
      <c r="AN1172" s="49"/>
      <c r="AO1172" s="49"/>
      <c r="DL1172" s="93"/>
    </row>
    <row r="1173" spans="14:116" x14ac:dyDescent="0.25">
      <c r="N1173" s="49"/>
      <c r="O1173" s="49"/>
      <c r="P1173" s="49"/>
      <c r="Q1173" s="49"/>
      <c r="R1173" s="49"/>
      <c r="S1173" s="49"/>
      <c r="T1173" s="49"/>
      <c r="U1173" s="49"/>
      <c r="V1173" s="49"/>
      <c r="W1173" s="49"/>
      <c r="X1173" s="49"/>
      <c r="Y1173" s="49"/>
      <c r="Z1173" s="49"/>
      <c r="AA1173" s="49"/>
      <c r="AB1173" s="49"/>
      <c r="AC1173" s="49"/>
      <c r="AD1173" s="49"/>
      <c r="AE1173" s="49"/>
      <c r="AF1173" s="49"/>
      <c r="AG1173" s="49"/>
      <c r="AH1173" s="49"/>
      <c r="AI1173" s="49"/>
      <c r="AJ1173" s="49"/>
      <c r="AK1173" s="49"/>
      <c r="AL1173" s="49"/>
      <c r="AM1173" s="49"/>
      <c r="AN1173" s="49"/>
      <c r="AO1173" s="49"/>
      <c r="DL1173" s="93"/>
    </row>
    <row r="1174" spans="14:116" x14ac:dyDescent="0.25">
      <c r="N1174" s="49"/>
      <c r="O1174" s="49"/>
      <c r="P1174" s="49"/>
      <c r="Q1174" s="49"/>
      <c r="R1174" s="49"/>
      <c r="S1174" s="49"/>
      <c r="T1174" s="49"/>
      <c r="U1174" s="49"/>
      <c r="V1174" s="49"/>
      <c r="W1174" s="49"/>
      <c r="X1174" s="49"/>
      <c r="Y1174" s="49"/>
      <c r="Z1174" s="49"/>
      <c r="AA1174" s="49"/>
      <c r="AB1174" s="49"/>
      <c r="AC1174" s="49"/>
      <c r="AD1174" s="49"/>
      <c r="AE1174" s="49"/>
      <c r="AF1174" s="49"/>
      <c r="AG1174" s="49"/>
      <c r="AH1174" s="49"/>
      <c r="AI1174" s="49"/>
      <c r="AJ1174" s="49"/>
      <c r="AK1174" s="49"/>
      <c r="AL1174" s="49"/>
      <c r="AM1174" s="49"/>
      <c r="AN1174" s="49"/>
      <c r="AO1174" s="49"/>
      <c r="DL1174" s="93"/>
    </row>
    <row r="1175" spans="14:116" x14ac:dyDescent="0.25">
      <c r="N1175" s="49"/>
      <c r="O1175" s="49"/>
      <c r="P1175" s="49"/>
      <c r="Q1175" s="49"/>
      <c r="R1175" s="49"/>
      <c r="S1175" s="49"/>
      <c r="T1175" s="49"/>
      <c r="U1175" s="49"/>
      <c r="V1175" s="49"/>
      <c r="W1175" s="49"/>
      <c r="X1175" s="49"/>
      <c r="Y1175" s="49"/>
      <c r="Z1175" s="49"/>
      <c r="AA1175" s="49"/>
      <c r="AB1175" s="49"/>
      <c r="AC1175" s="49"/>
      <c r="AD1175" s="49"/>
      <c r="AE1175" s="49"/>
      <c r="AF1175" s="49"/>
      <c r="AG1175" s="49"/>
      <c r="AH1175" s="49"/>
      <c r="AI1175" s="49"/>
      <c r="AJ1175" s="49"/>
      <c r="AK1175" s="49"/>
      <c r="AL1175" s="49"/>
      <c r="AM1175" s="49"/>
      <c r="AN1175" s="49"/>
      <c r="AO1175" s="49"/>
      <c r="DL1175" s="93"/>
    </row>
    <row r="1176" spans="14:116" x14ac:dyDescent="0.25">
      <c r="N1176" s="49"/>
      <c r="O1176" s="49"/>
      <c r="P1176" s="49"/>
      <c r="Q1176" s="49"/>
      <c r="R1176" s="49"/>
      <c r="S1176" s="49"/>
      <c r="T1176" s="49"/>
      <c r="U1176" s="49"/>
      <c r="V1176" s="49"/>
      <c r="W1176" s="49"/>
      <c r="X1176" s="49"/>
      <c r="Y1176" s="49"/>
      <c r="Z1176" s="49"/>
      <c r="AA1176" s="49"/>
      <c r="AB1176" s="49"/>
      <c r="AC1176" s="49"/>
      <c r="AD1176" s="49"/>
      <c r="AE1176" s="49"/>
      <c r="AF1176" s="49"/>
      <c r="AG1176" s="49"/>
      <c r="AH1176" s="49"/>
      <c r="AI1176" s="49"/>
      <c r="AJ1176" s="49"/>
      <c r="AK1176" s="49"/>
      <c r="AL1176" s="49"/>
      <c r="AM1176" s="49"/>
      <c r="AN1176" s="49"/>
      <c r="AO1176" s="49"/>
      <c r="DL1176" s="93"/>
    </row>
    <row r="1177" spans="14:116" x14ac:dyDescent="0.25">
      <c r="N1177" s="49"/>
      <c r="O1177" s="49"/>
      <c r="P1177" s="49"/>
      <c r="Q1177" s="49"/>
      <c r="R1177" s="49"/>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9"/>
      <c r="AO1177" s="49"/>
      <c r="DL1177" s="93"/>
    </row>
    <row r="1178" spans="14:116" x14ac:dyDescent="0.25">
      <c r="N1178" s="49"/>
      <c r="O1178" s="49"/>
      <c r="P1178" s="49"/>
      <c r="Q1178" s="49"/>
      <c r="R1178" s="49"/>
      <c r="S1178" s="49"/>
      <c r="T1178" s="49"/>
      <c r="U1178" s="49"/>
      <c r="V1178" s="49"/>
      <c r="W1178" s="49"/>
      <c r="X1178" s="49"/>
      <c r="Y1178" s="49"/>
      <c r="Z1178" s="49"/>
      <c r="AA1178" s="49"/>
      <c r="AB1178" s="49"/>
      <c r="AC1178" s="49"/>
      <c r="AD1178" s="49"/>
      <c r="AE1178" s="49"/>
      <c r="AF1178" s="49"/>
      <c r="AG1178" s="49"/>
      <c r="AH1178" s="49"/>
      <c r="AI1178" s="49"/>
      <c r="AJ1178" s="49"/>
      <c r="AK1178" s="49"/>
      <c r="AL1178" s="49"/>
      <c r="AM1178" s="49"/>
      <c r="AN1178" s="49"/>
      <c r="AO1178" s="49"/>
      <c r="DL1178" s="93"/>
    </row>
    <row r="1179" spans="14:116" x14ac:dyDescent="0.25">
      <c r="N1179" s="49"/>
      <c r="O1179" s="49"/>
      <c r="P1179" s="49"/>
      <c r="Q1179" s="49"/>
      <c r="R1179" s="49"/>
      <c r="S1179" s="49"/>
      <c r="T1179" s="49"/>
      <c r="U1179" s="49"/>
      <c r="V1179" s="49"/>
      <c r="W1179" s="49"/>
      <c r="X1179" s="49"/>
      <c r="Y1179" s="49"/>
      <c r="Z1179" s="49"/>
      <c r="AA1179" s="49"/>
      <c r="AB1179" s="49"/>
      <c r="AC1179" s="49"/>
      <c r="AD1179" s="49"/>
      <c r="AE1179" s="49"/>
      <c r="AF1179" s="49"/>
      <c r="AG1179" s="49"/>
      <c r="AH1179" s="49"/>
      <c r="AI1179" s="49"/>
      <c r="AJ1179" s="49"/>
      <c r="AK1179" s="49"/>
      <c r="AL1179" s="49"/>
      <c r="AM1179" s="49"/>
      <c r="AN1179" s="49"/>
      <c r="AO1179" s="49"/>
      <c r="DL1179" s="93"/>
    </row>
    <row r="1180" spans="14:116" x14ac:dyDescent="0.25">
      <c r="N1180" s="49"/>
      <c r="O1180" s="49"/>
      <c r="P1180" s="49"/>
      <c r="Q1180" s="49"/>
      <c r="R1180" s="49"/>
      <c r="S1180" s="49"/>
      <c r="T1180" s="49"/>
      <c r="U1180" s="49"/>
      <c r="V1180" s="49"/>
      <c r="W1180" s="49"/>
      <c r="X1180" s="49"/>
      <c r="Y1180" s="49"/>
      <c r="Z1180" s="49"/>
      <c r="AA1180" s="49"/>
      <c r="AB1180" s="49"/>
      <c r="AC1180" s="49"/>
      <c r="AD1180" s="49"/>
      <c r="AE1180" s="49"/>
      <c r="AF1180" s="49"/>
      <c r="AG1180" s="49"/>
      <c r="AH1180" s="49"/>
      <c r="AI1180" s="49"/>
      <c r="AJ1180" s="49"/>
      <c r="AK1180" s="49"/>
      <c r="AL1180" s="49"/>
      <c r="AM1180" s="49"/>
      <c r="AN1180" s="49"/>
      <c r="AO1180" s="49"/>
      <c r="DL1180" s="93"/>
    </row>
    <row r="1181" spans="14:116" x14ac:dyDescent="0.25">
      <c r="N1181" s="49"/>
      <c r="O1181" s="49"/>
      <c r="P1181" s="49"/>
      <c r="Q1181" s="49"/>
      <c r="R1181" s="49"/>
      <c r="S1181" s="49"/>
      <c r="T1181" s="49"/>
      <c r="U1181" s="49"/>
      <c r="V1181" s="49"/>
      <c r="W1181" s="49"/>
      <c r="X1181" s="49"/>
      <c r="Y1181" s="49"/>
      <c r="Z1181" s="49"/>
      <c r="AA1181" s="49"/>
      <c r="AB1181" s="49"/>
      <c r="AC1181" s="49"/>
      <c r="AD1181" s="49"/>
      <c r="AE1181" s="49"/>
      <c r="AF1181" s="49"/>
      <c r="AG1181" s="49"/>
      <c r="AH1181" s="49"/>
      <c r="AI1181" s="49"/>
      <c r="AJ1181" s="49"/>
      <c r="AK1181" s="49"/>
      <c r="AL1181" s="49"/>
      <c r="AM1181" s="49"/>
      <c r="AN1181" s="49"/>
      <c r="AO1181" s="49"/>
      <c r="DL1181" s="93"/>
    </row>
    <row r="1182" spans="14:116" x14ac:dyDescent="0.25">
      <c r="N1182" s="49"/>
      <c r="O1182" s="49"/>
      <c r="P1182" s="49"/>
      <c r="Q1182" s="49"/>
      <c r="R1182" s="49"/>
      <c r="S1182" s="49"/>
      <c r="T1182" s="49"/>
      <c r="U1182" s="49"/>
      <c r="V1182" s="49"/>
      <c r="W1182" s="49"/>
      <c r="X1182" s="49"/>
      <c r="Y1182" s="49"/>
      <c r="Z1182" s="49"/>
      <c r="AA1182" s="49"/>
      <c r="AB1182" s="49"/>
      <c r="AC1182" s="49"/>
      <c r="AD1182" s="49"/>
      <c r="AE1182" s="49"/>
      <c r="AF1182" s="49"/>
      <c r="AG1182" s="49"/>
      <c r="AH1182" s="49"/>
      <c r="AI1182" s="49"/>
      <c r="AJ1182" s="49"/>
      <c r="AK1182" s="49"/>
      <c r="AL1182" s="49"/>
      <c r="AM1182" s="49"/>
      <c r="AN1182" s="49"/>
      <c r="AO1182" s="49"/>
      <c r="DL1182" s="93"/>
    </row>
    <row r="1183" spans="14:116" x14ac:dyDescent="0.25">
      <c r="N1183" s="49"/>
      <c r="O1183" s="49"/>
      <c r="P1183" s="49"/>
      <c r="Q1183" s="49"/>
      <c r="R1183" s="49"/>
      <c r="S1183" s="49"/>
      <c r="T1183" s="49"/>
      <c r="U1183" s="49"/>
      <c r="V1183" s="49"/>
      <c r="W1183" s="49"/>
      <c r="X1183" s="49"/>
      <c r="Y1183" s="49"/>
      <c r="Z1183" s="49"/>
      <c r="AA1183" s="49"/>
      <c r="AB1183" s="49"/>
      <c r="AC1183" s="49"/>
      <c r="AD1183" s="49"/>
      <c r="AE1183" s="49"/>
      <c r="AF1183" s="49"/>
      <c r="AG1183" s="49"/>
      <c r="AH1183" s="49"/>
      <c r="AI1183" s="49"/>
      <c r="AJ1183" s="49"/>
      <c r="AK1183" s="49"/>
      <c r="AL1183" s="49"/>
      <c r="AM1183" s="49"/>
      <c r="AN1183" s="49"/>
      <c r="AO1183" s="49"/>
      <c r="DL1183" s="93"/>
    </row>
    <row r="1184" spans="14:116" x14ac:dyDescent="0.25">
      <c r="N1184" s="49"/>
      <c r="O1184" s="49"/>
      <c r="P1184" s="49"/>
      <c r="Q1184" s="49"/>
      <c r="R1184" s="49"/>
      <c r="S1184" s="49"/>
      <c r="T1184" s="49"/>
      <c r="U1184" s="49"/>
      <c r="V1184" s="49"/>
      <c r="W1184" s="49"/>
      <c r="X1184" s="49"/>
      <c r="Y1184" s="49"/>
      <c r="Z1184" s="49"/>
      <c r="AA1184" s="49"/>
      <c r="AB1184" s="49"/>
      <c r="AC1184" s="49"/>
      <c r="AD1184" s="49"/>
      <c r="AE1184" s="49"/>
      <c r="AF1184" s="49"/>
      <c r="AG1184" s="49"/>
      <c r="AH1184" s="49"/>
      <c r="AI1184" s="49"/>
      <c r="AJ1184" s="49"/>
      <c r="AK1184" s="49"/>
      <c r="AL1184" s="49"/>
      <c r="AM1184" s="49"/>
      <c r="AN1184" s="49"/>
      <c r="AO1184" s="49"/>
      <c r="DL1184" s="93"/>
    </row>
    <row r="1185" spans="14:116" x14ac:dyDescent="0.25">
      <c r="N1185" s="49"/>
      <c r="O1185" s="49"/>
      <c r="P1185" s="49"/>
      <c r="Q1185" s="49"/>
      <c r="R1185" s="49"/>
      <c r="S1185" s="49"/>
      <c r="T1185" s="49"/>
      <c r="U1185" s="49"/>
      <c r="V1185" s="49"/>
      <c r="W1185" s="49"/>
      <c r="X1185" s="49"/>
      <c r="Y1185" s="49"/>
      <c r="Z1185" s="49"/>
      <c r="AA1185" s="49"/>
      <c r="AB1185" s="49"/>
      <c r="AC1185" s="49"/>
      <c r="AD1185" s="49"/>
      <c r="AE1185" s="49"/>
      <c r="AF1185" s="49"/>
      <c r="AG1185" s="49"/>
      <c r="AH1185" s="49"/>
      <c r="AI1185" s="49"/>
      <c r="AJ1185" s="49"/>
      <c r="AK1185" s="49"/>
      <c r="AL1185" s="49"/>
      <c r="AM1185" s="49"/>
      <c r="AN1185" s="49"/>
      <c r="AO1185" s="49"/>
      <c r="DL1185" s="93"/>
    </row>
    <row r="1186" spans="14:116" x14ac:dyDescent="0.25">
      <c r="N1186" s="49"/>
      <c r="O1186" s="49"/>
      <c r="P1186" s="49"/>
      <c r="Q1186" s="49"/>
      <c r="R1186" s="49"/>
      <c r="S1186" s="49"/>
      <c r="T1186" s="49"/>
      <c r="U1186" s="49"/>
      <c r="V1186" s="49"/>
      <c r="W1186" s="49"/>
      <c r="X1186" s="49"/>
      <c r="Y1186" s="49"/>
      <c r="Z1186" s="49"/>
      <c r="AA1186" s="49"/>
      <c r="AB1186" s="49"/>
      <c r="AC1186" s="49"/>
      <c r="AD1186" s="49"/>
      <c r="AE1186" s="49"/>
      <c r="AF1186" s="49"/>
      <c r="AG1186" s="49"/>
      <c r="AH1186" s="49"/>
      <c r="AI1186" s="49"/>
      <c r="AJ1186" s="49"/>
      <c r="AK1186" s="49"/>
      <c r="AL1186" s="49"/>
      <c r="AM1186" s="49"/>
      <c r="AN1186" s="49"/>
      <c r="AO1186" s="49"/>
      <c r="DL1186" s="93"/>
    </row>
    <row r="1187" spans="14:116" x14ac:dyDescent="0.25">
      <c r="N1187" s="49"/>
      <c r="O1187" s="49"/>
      <c r="P1187" s="49"/>
      <c r="Q1187" s="49"/>
      <c r="R1187" s="49"/>
      <c r="S1187" s="49"/>
      <c r="T1187" s="49"/>
      <c r="U1187" s="49"/>
      <c r="V1187" s="49"/>
      <c r="W1187" s="49"/>
      <c r="X1187" s="49"/>
      <c r="Y1187" s="49"/>
      <c r="Z1187" s="49"/>
      <c r="AA1187" s="49"/>
      <c r="AB1187" s="49"/>
      <c r="AC1187" s="49"/>
      <c r="AD1187" s="49"/>
      <c r="AE1187" s="49"/>
      <c r="AF1187" s="49"/>
      <c r="AG1187" s="49"/>
      <c r="AH1187" s="49"/>
      <c r="AI1187" s="49"/>
      <c r="AJ1187" s="49"/>
      <c r="AK1187" s="49"/>
      <c r="AL1187" s="49"/>
      <c r="AM1187" s="49"/>
      <c r="AN1187" s="49"/>
      <c r="AO1187" s="49"/>
      <c r="DL1187" s="93"/>
    </row>
    <row r="1188" spans="14:116" x14ac:dyDescent="0.25">
      <c r="N1188" s="49"/>
      <c r="O1188" s="49"/>
      <c r="P1188" s="49"/>
      <c r="Q1188" s="49"/>
      <c r="R1188" s="49"/>
      <c r="S1188" s="49"/>
      <c r="T1188" s="49"/>
      <c r="U1188" s="49"/>
      <c r="V1188" s="49"/>
      <c r="W1188" s="49"/>
      <c r="X1188" s="49"/>
      <c r="Y1188" s="49"/>
      <c r="Z1188" s="49"/>
      <c r="AA1188" s="49"/>
      <c r="AB1188" s="49"/>
      <c r="AC1188" s="49"/>
      <c r="AD1188" s="49"/>
      <c r="AE1188" s="49"/>
      <c r="AF1188" s="49"/>
      <c r="AG1188" s="49"/>
      <c r="AH1188" s="49"/>
      <c r="AI1188" s="49"/>
      <c r="AJ1188" s="49"/>
      <c r="AK1188" s="49"/>
      <c r="AL1188" s="49"/>
      <c r="AM1188" s="49"/>
      <c r="AN1188" s="49"/>
      <c r="AO1188" s="49"/>
      <c r="DL1188" s="93"/>
    </row>
    <row r="1189" spans="14:116" x14ac:dyDescent="0.25">
      <c r="N1189" s="49"/>
      <c r="O1189" s="49"/>
      <c r="P1189" s="49"/>
      <c r="Q1189" s="49"/>
      <c r="R1189" s="49"/>
      <c r="S1189" s="49"/>
      <c r="T1189" s="49"/>
      <c r="U1189" s="49"/>
      <c r="V1189" s="49"/>
      <c r="W1189" s="49"/>
      <c r="X1189" s="49"/>
      <c r="Y1189" s="49"/>
      <c r="Z1189" s="49"/>
      <c r="AA1189" s="49"/>
      <c r="AB1189" s="49"/>
      <c r="AC1189" s="49"/>
      <c r="AD1189" s="49"/>
      <c r="AE1189" s="49"/>
      <c r="AF1189" s="49"/>
      <c r="AG1189" s="49"/>
      <c r="AH1189" s="49"/>
      <c r="AI1189" s="49"/>
      <c r="AJ1189" s="49"/>
      <c r="AK1189" s="49"/>
      <c r="AL1189" s="49"/>
      <c r="AM1189" s="49"/>
      <c r="AN1189" s="49"/>
      <c r="AO1189" s="49"/>
      <c r="DL1189" s="93"/>
    </row>
    <row r="1190" spans="14:116" x14ac:dyDescent="0.25">
      <c r="N1190" s="49"/>
      <c r="O1190" s="49"/>
      <c r="P1190" s="49"/>
      <c r="Q1190" s="49"/>
      <c r="R1190" s="49"/>
      <c r="S1190" s="49"/>
      <c r="T1190" s="49"/>
      <c r="U1190" s="49"/>
      <c r="V1190" s="49"/>
      <c r="W1190" s="49"/>
      <c r="X1190" s="49"/>
      <c r="Y1190" s="49"/>
      <c r="Z1190" s="49"/>
      <c r="AA1190" s="49"/>
      <c r="AB1190" s="49"/>
      <c r="AC1190" s="49"/>
      <c r="AD1190" s="49"/>
      <c r="AE1190" s="49"/>
      <c r="AF1190" s="49"/>
      <c r="AG1190" s="49"/>
      <c r="AH1190" s="49"/>
      <c r="AI1190" s="49"/>
      <c r="AJ1190" s="49"/>
      <c r="AK1190" s="49"/>
      <c r="AL1190" s="49"/>
      <c r="AM1190" s="49"/>
      <c r="AN1190" s="49"/>
      <c r="AO1190" s="49"/>
      <c r="DL1190" s="93"/>
    </row>
    <row r="1191" spans="14:116" x14ac:dyDescent="0.25">
      <c r="N1191" s="49"/>
      <c r="O1191" s="49"/>
      <c r="P1191" s="49"/>
      <c r="Q1191" s="49"/>
      <c r="R1191" s="49"/>
      <c r="S1191" s="49"/>
      <c r="T1191" s="49"/>
      <c r="U1191" s="49"/>
      <c r="V1191" s="49"/>
      <c r="W1191" s="49"/>
      <c r="X1191" s="49"/>
      <c r="Y1191" s="49"/>
      <c r="Z1191" s="49"/>
      <c r="AA1191" s="49"/>
      <c r="AB1191" s="49"/>
      <c r="AC1191" s="49"/>
      <c r="AD1191" s="49"/>
      <c r="AE1191" s="49"/>
      <c r="AF1191" s="49"/>
      <c r="AG1191" s="49"/>
      <c r="AH1191" s="49"/>
      <c r="AI1191" s="49"/>
      <c r="AJ1191" s="49"/>
      <c r="AK1191" s="49"/>
      <c r="AL1191" s="49"/>
      <c r="AM1191" s="49"/>
      <c r="AN1191" s="49"/>
      <c r="AO1191" s="49"/>
      <c r="DL1191" s="93"/>
    </row>
    <row r="1192" spans="14:116" x14ac:dyDescent="0.25">
      <c r="N1192" s="49"/>
      <c r="O1192" s="49"/>
      <c r="P1192" s="49"/>
      <c r="Q1192" s="49"/>
      <c r="R1192" s="49"/>
      <c r="S1192" s="49"/>
      <c r="T1192" s="49"/>
      <c r="U1192" s="49"/>
      <c r="V1192" s="49"/>
      <c r="W1192" s="49"/>
      <c r="X1192" s="49"/>
      <c r="Y1192" s="49"/>
      <c r="Z1192" s="49"/>
      <c r="AA1192" s="49"/>
      <c r="AB1192" s="49"/>
      <c r="AC1192" s="49"/>
      <c r="AD1192" s="49"/>
      <c r="AE1192" s="49"/>
      <c r="AF1192" s="49"/>
      <c r="AG1192" s="49"/>
      <c r="AH1192" s="49"/>
      <c r="AI1192" s="49"/>
      <c r="AJ1192" s="49"/>
      <c r="AK1192" s="49"/>
      <c r="AL1192" s="49"/>
      <c r="AM1192" s="49"/>
      <c r="AN1192" s="49"/>
      <c r="AO1192" s="49"/>
      <c r="DL1192" s="93"/>
    </row>
    <row r="1193" spans="14:116" x14ac:dyDescent="0.25">
      <c r="N1193" s="49"/>
      <c r="O1193" s="49"/>
      <c r="P1193" s="49"/>
      <c r="Q1193" s="49"/>
      <c r="R1193" s="49"/>
      <c r="S1193" s="49"/>
      <c r="T1193" s="49"/>
      <c r="U1193" s="49"/>
      <c r="V1193" s="49"/>
      <c r="W1193" s="49"/>
      <c r="X1193" s="49"/>
      <c r="Y1193" s="49"/>
      <c r="Z1193" s="49"/>
      <c r="AA1193" s="49"/>
      <c r="AB1193" s="49"/>
      <c r="AC1193" s="49"/>
      <c r="AD1193" s="49"/>
      <c r="AE1193" s="49"/>
      <c r="AF1193" s="49"/>
      <c r="AG1193" s="49"/>
      <c r="AH1193" s="49"/>
      <c r="AI1193" s="49"/>
      <c r="AJ1193" s="49"/>
      <c r="AK1193" s="49"/>
      <c r="AL1193" s="49"/>
      <c r="AM1193" s="49"/>
      <c r="AN1193" s="49"/>
      <c r="AO1193" s="49"/>
      <c r="DL1193" s="93"/>
    </row>
    <row r="1194" spans="14:116" x14ac:dyDescent="0.25">
      <c r="N1194" s="49"/>
      <c r="O1194" s="49"/>
      <c r="P1194" s="49"/>
      <c r="Q1194" s="49"/>
      <c r="R1194" s="49"/>
      <c r="S1194" s="49"/>
      <c r="T1194" s="49"/>
      <c r="U1194" s="49"/>
      <c r="V1194" s="49"/>
      <c r="W1194" s="49"/>
      <c r="X1194" s="49"/>
      <c r="Y1194" s="49"/>
      <c r="Z1194" s="49"/>
      <c r="AA1194" s="49"/>
      <c r="AB1194" s="49"/>
      <c r="AC1194" s="49"/>
      <c r="AD1194" s="49"/>
      <c r="AE1194" s="49"/>
      <c r="AF1194" s="49"/>
      <c r="AG1194" s="49"/>
      <c r="AH1194" s="49"/>
      <c r="AI1194" s="49"/>
      <c r="AJ1194" s="49"/>
      <c r="AK1194" s="49"/>
      <c r="AL1194" s="49"/>
      <c r="AM1194" s="49"/>
      <c r="AN1194" s="49"/>
      <c r="AO1194" s="49"/>
      <c r="DL1194" s="93"/>
    </row>
    <row r="1195" spans="14:116" x14ac:dyDescent="0.25">
      <c r="N1195" s="49"/>
      <c r="O1195" s="49"/>
      <c r="P1195" s="49"/>
      <c r="Q1195" s="49"/>
      <c r="R1195" s="49"/>
      <c r="S1195" s="49"/>
      <c r="T1195" s="49"/>
      <c r="U1195" s="49"/>
      <c r="V1195" s="49"/>
      <c r="W1195" s="49"/>
      <c r="X1195" s="49"/>
      <c r="Y1195" s="49"/>
      <c r="Z1195" s="49"/>
      <c r="AA1195" s="49"/>
      <c r="AB1195" s="49"/>
      <c r="AC1195" s="49"/>
      <c r="AD1195" s="49"/>
      <c r="AE1195" s="49"/>
      <c r="AF1195" s="49"/>
      <c r="AG1195" s="49"/>
      <c r="AH1195" s="49"/>
      <c r="AI1195" s="49"/>
      <c r="AJ1195" s="49"/>
      <c r="AK1195" s="49"/>
      <c r="AL1195" s="49"/>
      <c r="AM1195" s="49"/>
      <c r="AN1195" s="49"/>
      <c r="AO1195" s="49"/>
      <c r="DL1195" s="93"/>
    </row>
    <row r="1196" spans="14:116" x14ac:dyDescent="0.25">
      <c r="N1196" s="49"/>
      <c r="O1196" s="49"/>
      <c r="P1196" s="49"/>
      <c r="Q1196" s="49"/>
      <c r="R1196" s="49"/>
      <c r="S1196" s="49"/>
      <c r="T1196" s="49"/>
      <c r="U1196" s="49"/>
      <c r="V1196" s="49"/>
      <c r="W1196" s="49"/>
      <c r="X1196" s="49"/>
      <c r="Y1196" s="49"/>
      <c r="Z1196" s="49"/>
      <c r="AA1196" s="49"/>
      <c r="AB1196" s="49"/>
      <c r="AC1196" s="49"/>
      <c r="AD1196" s="49"/>
      <c r="AE1196" s="49"/>
      <c r="AF1196" s="49"/>
      <c r="AG1196" s="49"/>
      <c r="AH1196" s="49"/>
      <c r="AI1196" s="49"/>
      <c r="AJ1196" s="49"/>
      <c r="AK1196" s="49"/>
      <c r="AL1196" s="49"/>
      <c r="AM1196" s="49"/>
      <c r="AN1196" s="49"/>
      <c r="AO1196" s="49"/>
      <c r="DL1196" s="93"/>
    </row>
    <row r="1197" spans="14:116" x14ac:dyDescent="0.25">
      <c r="N1197" s="49"/>
      <c r="O1197" s="49"/>
      <c r="P1197" s="49"/>
      <c r="Q1197" s="49"/>
      <c r="R1197" s="49"/>
      <c r="S1197" s="49"/>
      <c r="T1197" s="49"/>
      <c r="U1197" s="49"/>
      <c r="V1197" s="49"/>
      <c r="W1197" s="49"/>
      <c r="X1197" s="49"/>
      <c r="Y1197" s="49"/>
      <c r="Z1197" s="49"/>
      <c r="AA1197" s="49"/>
      <c r="AB1197" s="49"/>
      <c r="AC1197" s="49"/>
      <c r="AD1197" s="49"/>
      <c r="AE1197" s="49"/>
      <c r="AF1197" s="49"/>
      <c r="AG1197" s="49"/>
      <c r="AH1197" s="49"/>
      <c r="AI1197" s="49"/>
      <c r="AJ1197" s="49"/>
      <c r="AK1197" s="49"/>
      <c r="AL1197" s="49"/>
      <c r="AM1197" s="49"/>
      <c r="AN1197" s="49"/>
      <c r="AO1197" s="49"/>
      <c r="DL1197" s="93"/>
    </row>
    <row r="1198" spans="14:116" x14ac:dyDescent="0.25">
      <c r="N1198" s="49"/>
      <c r="O1198" s="49"/>
      <c r="P1198" s="49"/>
      <c r="Q1198" s="49"/>
      <c r="R1198" s="49"/>
      <c r="S1198" s="49"/>
      <c r="T1198" s="49"/>
      <c r="U1198" s="49"/>
      <c r="V1198" s="49"/>
      <c r="W1198" s="49"/>
      <c r="X1198" s="49"/>
      <c r="Y1198" s="49"/>
      <c r="Z1198" s="49"/>
      <c r="AA1198" s="49"/>
      <c r="AB1198" s="49"/>
      <c r="AC1198" s="49"/>
      <c r="AD1198" s="49"/>
      <c r="AE1198" s="49"/>
      <c r="AF1198" s="49"/>
      <c r="AG1198" s="49"/>
      <c r="AH1198" s="49"/>
      <c r="AI1198" s="49"/>
      <c r="AJ1198" s="49"/>
      <c r="AK1198" s="49"/>
      <c r="AL1198" s="49"/>
      <c r="AM1198" s="49"/>
      <c r="AN1198" s="49"/>
      <c r="AO1198" s="49"/>
      <c r="DL1198" s="93"/>
    </row>
    <row r="1199" spans="14:116" x14ac:dyDescent="0.25">
      <c r="N1199" s="49"/>
      <c r="O1199" s="49"/>
      <c r="P1199" s="49"/>
      <c r="Q1199" s="49"/>
      <c r="R1199" s="49"/>
      <c r="S1199" s="49"/>
      <c r="T1199" s="49"/>
      <c r="U1199" s="49"/>
      <c r="V1199" s="49"/>
      <c r="W1199" s="49"/>
      <c r="X1199" s="49"/>
      <c r="Y1199" s="49"/>
      <c r="Z1199" s="49"/>
      <c r="AA1199" s="49"/>
      <c r="AB1199" s="49"/>
      <c r="AC1199" s="49"/>
      <c r="AD1199" s="49"/>
      <c r="AE1199" s="49"/>
      <c r="AF1199" s="49"/>
      <c r="AG1199" s="49"/>
      <c r="AH1199" s="49"/>
      <c r="AI1199" s="49"/>
      <c r="AJ1199" s="49"/>
      <c r="AK1199" s="49"/>
      <c r="AL1199" s="49"/>
      <c r="AM1199" s="49"/>
      <c r="AN1199" s="49"/>
      <c r="AO1199" s="49"/>
      <c r="DL1199" s="93"/>
    </row>
    <row r="1200" spans="14:116" x14ac:dyDescent="0.25">
      <c r="N1200" s="49"/>
      <c r="O1200" s="49"/>
      <c r="P1200" s="49"/>
      <c r="Q1200" s="49"/>
      <c r="R1200" s="49"/>
      <c r="S1200" s="49"/>
      <c r="T1200" s="49"/>
      <c r="U1200" s="49"/>
      <c r="V1200" s="49"/>
      <c r="W1200" s="49"/>
      <c r="X1200" s="49"/>
      <c r="Y1200" s="49"/>
      <c r="Z1200" s="49"/>
      <c r="AA1200" s="49"/>
      <c r="AB1200" s="49"/>
      <c r="AC1200" s="49"/>
      <c r="AD1200" s="49"/>
      <c r="AE1200" s="49"/>
      <c r="AF1200" s="49"/>
      <c r="AG1200" s="49"/>
      <c r="AH1200" s="49"/>
      <c r="AI1200" s="49"/>
      <c r="AJ1200" s="49"/>
      <c r="AK1200" s="49"/>
      <c r="AL1200" s="49"/>
      <c r="AM1200" s="49"/>
      <c r="AN1200" s="49"/>
      <c r="AO1200" s="49"/>
      <c r="DL1200" s="93"/>
    </row>
    <row r="1201" spans="14:116" x14ac:dyDescent="0.25">
      <c r="N1201" s="49"/>
      <c r="O1201" s="49"/>
      <c r="P1201" s="49"/>
      <c r="Q1201" s="49"/>
      <c r="R1201" s="49"/>
      <c r="S1201" s="49"/>
      <c r="T1201" s="49"/>
      <c r="U1201" s="49"/>
      <c r="V1201" s="49"/>
      <c r="W1201" s="49"/>
      <c r="X1201" s="49"/>
      <c r="Y1201" s="49"/>
      <c r="Z1201" s="49"/>
      <c r="AA1201" s="49"/>
      <c r="AB1201" s="49"/>
      <c r="AC1201" s="49"/>
      <c r="AD1201" s="49"/>
      <c r="AE1201" s="49"/>
      <c r="AF1201" s="49"/>
      <c r="AG1201" s="49"/>
      <c r="AH1201" s="49"/>
      <c r="AI1201" s="49"/>
      <c r="AJ1201" s="49"/>
      <c r="AK1201" s="49"/>
      <c r="AL1201" s="49"/>
      <c r="AM1201" s="49"/>
      <c r="AN1201" s="49"/>
      <c r="AO1201" s="49"/>
      <c r="DL1201" s="93"/>
    </row>
    <row r="1202" spans="14:116" x14ac:dyDescent="0.25">
      <c r="N1202" s="49"/>
      <c r="O1202" s="49"/>
      <c r="P1202" s="49"/>
      <c r="Q1202" s="49"/>
      <c r="R1202" s="49"/>
      <c r="S1202" s="49"/>
      <c r="T1202" s="49"/>
      <c r="U1202" s="49"/>
      <c r="V1202" s="49"/>
      <c r="W1202" s="49"/>
      <c r="X1202" s="49"/>
      <c r="Y1202" s="49"/>
      <c r="Z1202" s="49"/>
      <c r="AA1202" s="49"/>
      <c r="AB1202" s="49"/>
      <c r="AC1202" s="49"/>
      <c r="AD1202" s="49"/>
      <c r="AE1202" s="49"/>
      <c r="AF1202" s="49"/>
      <c r="AG1202" s="49"/>
      <c r="AH1202" s="49"/>
      <c r="AI1202" s="49"/>
      <c r="AJ1202" s="49"/>
      <c r="AK1202" s="49"/>
      <c r="AL1202" s="49"/>
      <c r="AM1202" s="49"/>
      <c r="AN1202" s="49"/>
      <c r="AO1202" s="49"/>
      <c r="DL1202" s="93"/>
    </row>
    <row r="1203" spans="14:116" x14ac:dyDescent="0.25">
      <c r="N1203" s="49"/>
      <c r="O1203" s="49"/>
      <c r="P1203" s="49"/>
      <c r="Q1203" s="49"/>
      <c r="R1203" s="49"/>
      <c r="S1203" s="49"/>
      <c r="T1203" s="49"/>
      <c r="U1203" s="49"/>
      <c r="V1203" s="49"/>
      <c r="W1203" s="49"/>
      <c r="X1203" s="49"/>
      <c r="Y1203" s="49"/>
      <c r="Z1203" s="49"/>
      <c r="AA1203" s="49"/>
      <c r="AB1203" s="49"/>
      <c r="AC1203" s="49"/>
      <c r="AD1203" s="49"/>
      <c r="AE1203" s="49"/>
      <c r="AF1203" s="49"/>
      <c r="AG1203" s="49"/>
      <c r="AH1203" s="49"/>
      <c r="AI1203" s="49"/>
      <c r="AJ1203" s="49"/>
      <c r="AK1203" s="49"/>
      <c r="AL1203" s="49"/>
      <c r="AM1203" s="49"/>
      <c r="AN1203" s="49"/>
      <c r="AO1203" s="49"/>
      <c r="DL1203" s="93"/>
    </row>
    <row r="1204" spans="14:116" x14ac:dyDescent="0.25">
      <c r="N1204" s="49"/>
      <c r="O1204" s="49"/>
      <c r="P1204" s="49"/>
      <c r="Q1204" s="49"/>
      <c r="R1204" s="49"/>
      <c r="S1204" s="49"/>
      <c r="T1204" s="49"/>
      <c r="U1204" s="49"/>
      <c r="V1204" s="49"/>
      <c r="W1204" s="49"/>
      <c r="X1204" s="49"/>
      <c r="Y1204" s="49"/>
      <c r="Z1204" s="49"/>
      <c r="AA1204" s="49"/>
      <c r="AB1204" s="49"/>
      <c r="AC1204" s="49"/>
      <c r="AD1204" s="49"/>
      <c r="AE1204" s="49"/>
      <c r="AF1204" s="49"/>
      <c r="AG1204" s="49"/>
      <c r="AH1204" s="49"/>
      <c r="AI1204" s="49"/>
      <c r="AJ1204" s="49"/>
      <c r="AK1204" s="49"/>
      <c r="AL1204" s="49"/>
      <c r="AM1204" s="49"/>
      <c r="AN1204" s="49"/>
      <c r="AO1204" s="49"/>
      <c r="DL1204" s="93"/>
    </row>
    <row r="1205" spans="14:116" x14ac:dyDescent="0.25">
      <c r="N1205" s="49"/>
      <c r="O1205" s="49"/>
      <c r="P1205" s="49"/>
      <c r="Q1205" s="49"/>
      <c r="R1205" s="49"/>
      <c r="S1205" s="49"/>
      <c r="T1205" s="49"/>
      <c r="U1205" s="49"/>
      <c r="V1205" s="49"/>
      <c r="W1205" s="49"/>
      <c r="X1205" s="49"/>
      <c r="Y1205" s="49"/>
      <c r="Z1205" s="49"/>
      <c r="AA1205" s="49"/>
      <c r="AB1205" s="49"/>
      <c r="AC1205" s="49"/>
      <c r="AD1205" s="49"/>
      <c r="AE1205" s="49"/>
      <c r="AF1205" s="49"/>
      <c r="AG1205" s="49"/>
      <c r="AH1205" s="49"/>
      <c r="AI1205" s="49"/>
      <c r="AJ1205" s="49"/>
      <c r="AK1205" s="49"/>
      <c r="AL1205" s="49"/>
      <c r="AM1205" s="49"/>
      <c r="AN1205" s="49"/>
      <c r="AO1205" s="49"/>
      <c r="DL1205" s="93"/>
    </row>
    <row r="1206" spans="14:116" x14ac:dyDescent="0.25">
      <c r="N1206" s="49"/>
      <c r="O1206" s="49"/>
      <c r="P1206" s="49"/>
      <c r="Q1206" s="49"/>
      <c r="R1206" s="49"/>
      <c r="S1206" s="49"/>
      <c r="T1206" s="49"/>
      <c r="U1206" s="49"/>
      <c r="V1206" s="49"/>
      <c r="W1206" s="49"/>
      <c r="X1206" s="49"/>
      <c r="Y1206" s="49"/>
      <c r="Z1206" s="49"/>
      <c r="AA1206" s="49"/>
      <c r="AB1206" s="49"/>
      <c r="AC1206" s="49"/>
      <c r="AD1206" s="49"/>
      <c r="AE1206" s="49"/>
      <c r="AF1206" s="49"/>
      <c r="AG1206" s="49"/>
      <c r="AH1206" s="49"/>
      <c r="AI1206" s="49"/>
      <c r="AJ1206" s="49"/>
      <c r="AK1206" s="49"/>
      <c r="AL1206" s="49"/>
      <c r="AM1206" s="49"/>
      <c r="AN1206" s="49"/>
      <c r="AO1206" s="49"/>
      <c r="DL1206" s="93"/>
    </row>
    <row r="1207" spans="14:116" x14ac:dyDescent="0.25">
      <c r="N1207" s="49"/>
      <c r="O1207" s="49"/>
      <c r="P1207" s="49"/>
      <c r="Q1207" s="49"/>
      <c r="R1207" s="49"/>
      <c r="S1207" s="49"/>
      <c r="T1207" s="49"/>
      <c r="U1207" s="49"/>
      <c r="V1207" s="49"/>
      <c r="W1207" s="49"/>
      <c r="X1207" s="49"/>
      <c r="Y1207" s="49"/>
      <c r="Z1207" s="49"/>
      <c r="AA1207" s="49"/>
      <c r="AB1207" s="49"/>
      <c r="AC1207" s="49"/>
      <c r="AD1207" s="49"/>
      <c r="AE1207" s="49"/>
      <c r="AF1207" s="49"/>
      <c r="AG1207" s="49"/>
      <c r="AH1207" s="49"/>
      <c r="AI1207" s="49"/>
      <c r="AJ1207" s="49"/>
      <c r="AK1207" s="49"/>
      <c r="AL1207" s="49"/>
      <c r="AM1207" s="49"/>
      <c r="AN1207" s="49"/>
      <c r="AO1207" s="49"/>
      <c r="DL1207" s="93"/>
    </row>
    <row r="1208" spans="14:116" x14ac:dyDescent="0.25">
      <c r="N1208" s="49"/>
      <c r="O1208" s="49"/>
      <c r="P1208" s="49"/>
      <c r="Q1208" s="49"/>
      <c r="R1208" s="49"/>
      <c r="S1208" s="49"/>
      <c r="T1208" s="49"/>
      <c r="U1208" s="49"/>
      <c r="V1208" s="49"/>
      <c r="W1208" s="49"/>
      <c r="X1208" s="49"/>
      <c r="Y1208" s="49"/>
      <c r="Z1208" s="49"/>
      <c r="AA1208" s="49"/>
      <c r="AB1208" s="49"/>
      <c r="AC1208" s="49"/>
      <c r="AD1208" s="49"/>
      <c r="AE1208" s="49"/>
      <c r="AF1208" s="49"/>
      <c r="AG1208" s="49"/>
      <c r="AH1208" s="49"/>
      <c r="AI1208" s="49"/>
      <c r="AJ1208" s="49"/>
      <c r="AK1208" s="49"/>
      <c r="AL1208" s="49"/>
      <c r="AM1208" s="49"/>
      <c r="AN1208" s="49"/>
      <c r="AO1208" s="49"/>
      <c r="DL1208" s="93"/>
    </row>
    <row r="1209" spans="14:116" x14ac:dyDescent="0.25">
      <c r="N1209" s="49"/>
      <c r="O1209" s="49"/>
      <c r="P1209" s="49"/>
      <c r="Q1209" s="49"/>
      <c r="R1209" s="49"/>
      <c r="S1209" s="49"/>
      <c r="T1209" s="49"/>
      <c r="U1209" s="49"/>
      <c r="V1209" s="49"/>
      <c r="W1209" s="49"/>
      <c r="X1209" s="49"/>
      <c r="Y1209" s="49"/>
      <c r="Z1209" s="49"/>
      <c r="AA1209" s="49"/>
      <c r="AB1209" s="49"/>
      <c r="AC1209" s="49"/>
      <c r="AD1209" s="49"/>
      <c r="AE1209" s="49"/>
      <c r="AF1209" s="49"/>
      <c r="AG1209" s="49"/>
      <c r="AH1209" s="49"/>
      <c r="AI1209" s="49"/>
      <c r="AJ1209" s="49"/>
      <c r="AK1209" s="49"/>
      <c r="AL1209" s="49"/>
      <c r="AM1209" s="49"/>
      <c r="AN1209" s="49"/>
      <c r="AO1209" s="49"/>
      <c r="DL1209" s="93"/>
    </row>
    <row r="1210" spans="14:116" x14ac:dyDescent="0.25">
      <c r="N1210" s="49"/>
      <c r="O1210" s="49"/>
      <c r="P1210" s="49"/>
      <c r="Q1210" s="49"/>
      <c r="R1210" s="49"/>
      <c r="S1210" s="49"/>
      <c r="T1210" s="49"/>
      <c r="U1210" s="49"/>
      <c r="V1210" s="49"/>
      <c r="W1210" s="49"/>
      <c r="X1210" s="49"/>
      <c r="Y1210" s="49"/>
      <c r="Z1210" s="49"/>
      <c r="AA1210" s="49"/>
      <c r="AB1210" s="49"/>
      <c r="AC1210" s="49"/>
      <c r="AD1210" s="49"/>
      <c r="AE1210" s="49"/>
      <c r="AF1210" s="49"/>
      <c r="AG1210" s="49"/>
      <c r="AH1210" s="49"/>
      <c r="AI1210" s="49"/>
      <c r="AJ1210" s="49"/>
      <c r="AK1210" s="49"/>
      <c r="AL1210" s="49"/>
      <c r="AM1210" s="49"/>
      <c r="AN1210" s="49"/>
      <c r="AO1210" s="49"/>
      <c r="DL1210" s="93"/>
    </row>
    <row r="1211" spans="14:116" x14ac:dyDescent="0.25">
      <c r="N1211" s="49"/>
      <c r="O1211" s="49"/>
      <c r="P1211" s="49"/>
      <c r="Q1211" s="49"/>
      <c r="R1211" s="49"/>
      <c r="S1211" s="49"/>
      <c r="T1211" s="49"/>
      <c r="U1211" s="49"/>
      <c r="V1211" s="49"/>
      <c r="W1211" s="49"/>
      <c r="X1211" s="49"/>
      <c r="Y1211" s="49"/>
      <c r="Z1211" s="49"/>
      <c r="AA1211" s="49"/>
      <c r="AB1211" s="49"/>
      <c r="AC1211" s="49"/>
      <c r="AD1211" s="49"/>
      <c r="AE1211" s="49"/>
      <c r="AF1211" s="49"/>
      <c r="AG1211" s="49"/>
      <c r="AH1211" s="49"/>
      <c r="AI1211" s="49"/>
      <c r="AJ1211" s="49"/>
      <c r="AK1211" s="49"/>
      <c r="AL1211" s="49"/>
      <c r="AM1211" s="49"/>
      <c r="AN1211" s="49"/>
      <c r="AO1211" s="49"/>
      <c r="DL1211" s="93"/>
    </row>
    <row r="1212" spans="14:116" x14ac:dyDescent="0.25">
      <c r="N1212" s="49"/>
      <c r="O1212" s="49"/>
      <c r="P1212" s="49"/>
      <c r="Q1212" s="49"/>
      <c r="R1212" s="49"/>
      <c r="S1212" s="49"/>
      <c r="T1212" s="49"/>
      <c r="U1212" s="49"/>
      <c r="V1212" s="49"/>
      <c r="W1212" s="49"/>
      <c r="X1212" s="49"/>
      <c r="Y1212" s="49"/>
      <c r="Z1212" s="49"/>
      <c r="AA1212" s="49"/>
      <c r="AB1212" s="49"/>
      <c r="AC1212" s="49"/>
      <c r="AD1212" s="49"/>
      <c r="AE1212" s="49"/>
      <c r="AF1212" s="49"/>
      <c r="AG1212" s="49"/>
      <c r="AH1212" s="49"/>
      <c r="AI1212" s="49"/>
      <c r="AJ1212" s="49"/>
      <c r="AK1212" s="49"/>
      <c r="AL1212" s="49"/>
      <c r="AM1212" s="49"/>
      <c r="AN1212" s="49"/>
      <c r="AO1212" s="49"/>
      <c r="DL1212" s="93"/>
    </row>
    <row r="1213" spans="14:116" x14ac:dyDescent="0.25">
      <c r="N1213" s="49"/>
      <c r="O1213" s="49"/>
      <c r="P1213" s="49"/>
      <c r="Q1213" s="49"/>
      <c r="R1213" s="49"/>
      <c r="S1213" s="49"/>
      <c r="T1213" s="49"/>
      <c r="U1213" s="49"/>
      <c r="V1213" s="49"/>
      <c r="W1213" s="49"/>
      <c r="X1213" s="49"/>
      <c r="Y1213" s="49"/>
      <c r="Z1213" s="49"/>
      <c r="AA1213" s="49"/>
      <c r="AB1213" s="49"/>
      <c r="AC1213" s="49"/>
      <c r="AD1213" s="49"/>
      <c r="AE1213" s="49"/>
      <c r="AF1213" s="49"/>
      <c r="AG1213" s="49"/>
      <c r="AH1213" s="49"/>
      <c r="AI1213" s="49"/>
      <c r="AJ1213" s="49"/>
      <c r="AK1213" s="49"/>
      <c r="AL1213" s="49"/>
      <c r="AM1213" s="49"/>
      <c r="AN1213" s="49"/>
      <c r="AO1213" s="49"/>
      <c r="DL1213" s="93"/>
    </row>
    <row r="1214" spans="14:116" x14ac:dyDescent="0.25">
      <c r="N1214" s="49"/>
      <c r="O1214" s="49"/>
      <c r="P1214" s="49"/>
      <c r="Q1214" s="49"/>
      <c r="R1214" s="49"/>
      <c r="S1214" s="49"/>
      <c r="T1214" s="49"/>
      <c r="U1214" s="49"/>
      <c r="V1214" s="49"/>
      <c r="W1214" s="49"/>
      <c r="X1214" s="49"/>
      <c r="Y1214" s="49"/>
      <c r="Z1214" s="49"/>
      <c r="AA1214" s="49"/>
      <c r="AB1214" s="49"/>
      <c r="AC1214" s="49"/>
      <c r="AD1214" s="49"/>
      <c r="AE1214" s="49"/>
      <c r="AF1214" s="49"/>
      <c r="AG1214" s="49"/>
      <c r="AH1214" s="49"/>
      <c r="AI1214" s="49"/>
      <c r="AJ1214" s="49"/>
      <c r="AK1214" s="49"/>
      <c r="AL1214" s="49"/>
      <c r="AM1214" s="49"/>
      <c r="AN1214" s="49"/>
      <c r="AO1214" s="49"/>
      <c r="DL1214" s="93"/>
    </row>
    <row r="1215" spans="14:116" x14ac:dyDescent="0.25">
      <c r="N1215" s="49"/>
      <c r="O1215" s="49"/>
      <c r="P1215" s="49"/>
      <c r="Q1215" s="49"/>
      <c r="R1215" s="49"/>
      <c r="S1215" s="49"/>
      <c r="T1215" s="49"/>
      <c r="U1215" s="49"/>
      <c r="V1215" s="49"/>
      <c r="W1215" s="49"/>
      <c r="X1215" s="49"/>
      <c r="Y1215" s="49"/>
      <c r="Z1215" s="49"/>
      <c r="AA1215" s="49"/>
      <c r="AB1215" s="49"/>
      <c r="AC1215" s="49"/>
      <c r="AD1215" s="49"/>
      <c r="AE1215" s="49"/>
      <c r="AF1215" s="49"/>
      <c r="AG1215" s="49"/>
      <c r="AH1215" s="49"/>
      <c r="AI1215" s="49"/>
      <c r="AJ1215" s="49"/>
      <c r="AK1215" s="49"/>
      <c r="AL1215" s="49"/>
      <c r="AM1215" s="49"/>
      <c r="AN1215" s="49"/>
      <c r="AO1215" s="49"/>
      <c r="DL1215" s="93"/>
    </row>
    <row r="1216" spans="14:116" x14ac:dyDescent="0.25">
      <c r="N1216" s="49"/>
      <c r="O1216" s="49"/>
      <c r="P1216" s="49"/>
      <c r="Q1216" s="49"/>
      <c r="R1216" s="49"/>
      <c r="S1216" s="49"/>
      <c r="T1216" s="49"/>
      <c r="U1216" s="49"/>
      <c r="V1216" s="49"/>
      <c r="W1216" s="49"/>
      <c r="X1216" s="49"/>
      <c r="Y1216" s="49"/>
      <c r="Z1216" s="49"/>
      <c r="AA1216" s="49"/>
      <c r="AB1216" s="49"/>
      <c r="AC1216" s="49"/>
      <c r="AD1216" s="49"/>
      <c r="AE1216" s="49"/>
      <c r="AF1216" s="49"/>
      <c r="AG1216" s="49"/>
      <c r="AH1216" s="49"/>
      <c r="AI1216" s="49"/>
      <c r="AJ1216" s="49"/>
      <c r="AK1216" s="49"/>
      <c r="AL1216" s="49"/>
      <c r="AM1216" s="49"/>
      <c r="AN1216" s="49"/>
      <c r="AO1216" s="49"/>
      <c r="DL1216" s="93"/>
    </row>
    <row r="1217" spans="14:116" x14ac:dyDescent="0.25">
      <c r="N1217" s="49"/>
      <c r="O1217" s="49"/>
      <c r="P1217" s="49"/>
      <c r="Q1217" s="49"/>
      <c r="R1217" s="49"/>
      <c r="S1217" s="49"/>
      <c r="T1217" s="49"/>
      <c r="U1217" s="49"/>
      <c r="V1217" s="49"/>
      <c r="W1217" s="49"/>
      <c r="X1217" s="49"/>
      <c r="Y1217" s="49"/>
      <c r="Z1217" s="49"/>
      <c r="AA1217" s="49"/>
      <c r="AB1217" s="49"/>
      <c r="AC1217" s="49"/>
      <c r="AD1217" s="49"/>
      <c r="AE1217" s="49"/>
      <c r="AF1217" s="49"/>
      <c r="AG1217" s="49"/>
      <c r="AH1217" s="49"/>
      <c r="AI1217" s="49"/>
      <c r="AJ1217" s="49"/>
      <c r="AK1217" s="49"/>
      <c r="AL1217" s="49"/>
      <c r="AM1217" s="49"/>
      <c r="AN1217" s="49"/>
      <c r="AO1217" s="49"/>
      <c r="DL1217" s="93"/>
    </row>
    <row r="1218" spans="14:116" x14ac:dyDescent="0.25">
      <c r="N1218" s="49"/>
      <c r="O1218" s="49"/>
      <c r="P1218" s="49"/>
      <c r="Q1218" s="49"/>
      <c r="R1218" s="49"/>
      <c r="S1218" s="49"/>
      <c r="T1218" s="49"/>
      <c r="U1218" s="49"/>
      <c r="V1218" s="49"/>
      <c r="W1218" s="49"/>
      <c r="X1218" s="49"/>
      <c r="Y1218" s="49"/>
      <c r="Z1218" s="49"/>
      <c r="AA1218" s="49"/>
      <c r="AB1218" s="49"/>
      <c r="AC1218" s="49"/>
      <c r="AD1218" s="49"/>
      <c r="AE1218" s="49"/>
      <c r="AF1218" s="49"/>
      <c r="AG1218" s="49"/>
      <c r="AH1218" s="49"/>
      <c r="AI1218" s="49"/>
      <c r="AJ1218" s="49"/>
      <c r="AK1218" s="49"/>
      <c r="AL1218" s="49"/>
      <c r="AM1218" s="49"/>
      <c r="AN1218" s="49"/>
      <c r="AO1218" s="49"/>
      <c r="DL1218" s="93"/>
    </row>
    <row r="1219" spans="14:116" x14ac:dyDescent="0.25">
      <c r="N1219" s="49"/>
      <c r="O1219" s="49"/>
      <c r="P1219" s="49"/>
      <c r="Q1219" s="49"/>
      <c r="R1219" s="49"/>
      <c r="S1219" s="49"/>
      <c r="T1219" s="49"/>
      <c r="U1219" s="49"/>
      <c r="V1219" s="49"/>
      <c r="W1219" s="49"/>
      <c r="X1219" s="49"/>
      <c r="Y1219" s="49"/>
      <c r="Z1219" s="49"/>
      <c r="AA1219" s="49"/>
      <c r="AB1219" s="49"/>
      <c r="AC1219" s="49"/>
      <c r="AD1219" s="49"/>
      <c r="AE1219" s="49"/>
      <c r="AF1219" s="49"/>
      <c r="AG1219" s="49"/>
      <c r="AH1219" s="49"/>
      <c r="AI1219" s="49"/>
      <c r="AJ1219" s="49"/>
      <c r="AK1219" s="49"/>
      <c r="AL1219" s="49"/>
      <c r="AM1219" s="49"/>
      <c r="AN1219" s="49"/>
      <c r="AO1219" s="49"/>
      <c r="DL1219" s="93"/>
    </row>
    <row r="1220" spans="14:116" x14ac:dyDescent="0.25">
      <c r="N1220" s="49"/>
      <c r="O1220" s="49"/>
      <c r="P1220" s="49"/>
      <c r="Q1220" s="49"/>
      <c r="R1220" s="49"/>
      <c r="S1220" s="49"/>
      <c r="T1220" s="49"/>
      <c r="U1220" s="49"/>
      <c r="V1220" s="49"/>
      <c r="W1220" s="49"/>
      <c r="X1220" s="49"/>
      <c r="Y1220" s="49"/>
      <c r="Z1220" s="49"/>
      <c r="AA1220" s="49"/>
      <c r="AB1220" s="49"/>
      <c r="AC1220" s="49"/>
      <c r="AD1220" s="49"/>
      <c r="AE1220" s="49"/>
      <c r="AF1220" s="49"/>
      <c r="AG1220" s="49"/>
      <c r="AH1220" s="49"/>
      <c r="AI1220" s="49"/>
      <c r="AJ1220" s="49"/>
      <c r="AK1220" s="49"/>
      <c r="AL1220" s="49"/>
      <c r="AM1220" s="49"/>
      <c r="AN1220" s="49"/>
      <c r="AO1220" s="49"/>
      <c r="DL1220" s="93"/>
    </row>
    <row r="1221" spans="14:116" x14ac:dyDescent="0.25">
      <c r="N1221" s="49"/>
      <c r="O1221" s="49"/>
      <c r="P1221" s="49"/>
      <c r="Q1221" s="49"/>
      <c r="R1221" s="49"/>
      <c r="S1221" s="49"/>
      <c r="T1221" s="49"/>
      <c r="U1221" s="49"/>
      <c r="V1221" s="49"/>
      <c r="W1221" s="49"/>
      <c r="X1221" s="49"/>
      <c r="Y1221" s="49"/>
      <c r="Z1221" s="49"/>
      <c r="AA1221" s="49"/>
      <c r="AB1221" s="49"/>
      <c r="AC1221" s="49"/>
      <c r="AD1221" s="49"/>
      <c r="AE1221" s="49"/>
      <c r="AF1221" s="49"/>
      <c r="AG1221" s="49"/>
      <c r="AH1221" s="49"/>
      <c r="AI1221" s="49"/>
      <c r="AJ1221" s="49"/>
      <c r="AK1221" s="49"/>
      <c r="AL1221" s="49"/>
      <c r="AM1221" s="49"/>
      <c r="AN1221" s="49"/>
      <c r="AO1221" s="49"/>
      <c r="DL1221" s="93"/>
    </row>
    <row r="1222" spans="14:116" x14ac:dyDescent="0.25">
      <c r="N1222" s="49"/>
      <c r="O1222" s="49"/>
      <c r="P1222" s="49"/>
      <c r="Q1222" s="49"/>
      <c r="R1222" s="49"/>
      <c r="S1222" s="49"/>
      <c r="T1222" s="49"/>
      <c r="U1222" s="49"/>
      <c r="V1222" s="49"/>
      <c r="W1222" s="49"/>
      <c r="X1222" s="49"/>
      <c r="Y1222" s="49"/>
      <c r="Z1222" s="49"/>
      <c r="AA1222" s="49"/>
      <c r="AB1222" s="49"/>
      <c r="AC1222" s="49"/>
      <c r="AD1222" s="49"/>
      <c r="AE1222" s="49"/>
      <c r="AF1222" s="49"/>
      <c r="AG1222" s="49"/>
      <c r="AH1222" s="49"/>
      <c r="AI1222" s="49"/>
      <c r="AJ1222" s="49"/>
      <c r="AK1222" s="49"/>
      <c r="AL1222" s="49"/>
      <c r="AM1222" s="49"/>
      <c r="AN1222" s="49"/>
      <c r="AO1222" s="49"/>
      <c r="DL1222" s="93"/>
    </row>
    <row r="1223" spans="14:116" x14ac:dyDescent="0.25">
      <c r="N1223" s="49"/>
      <c r="O1223" s="49"/>
      <c r="P1223" s="49"/>
      <c r="Q1223" s="49"/>
      <c r="R1223" s="49"/>
      <c r="S1223" s="49"/>
      <c r="T1223" s="49"/>
      <c r="U1223" s="49"/>
      <c r="V1223" s="49"/>
      <c r="W1223" s="49"/>
      <c r="X1223" s="49"/>
      <c r="Y1223" s="49"/>
      <c r="Z1223" s="49"/>
      <c r="AA1223" s="49"/>
      <c r="AB1223" s="49"/>
      <c r="AC1223" s="49"/>
      <c r="AD1223" s="49"/>
      <c r="AE1223" s="49"/>
      <c r="AF1223" s="49"/>
      <c r="AG1223" s="49"/>
      <c r="AH1223" s="49"/>
      <c r="AI1223" s="49"/>
      <c r="AJ1223" s="49"/>
      <c r="AK1223" s="49"/>
      <c r="AL1223" s="49"/>
      <c r="AM1223" s="49"/>
      <c r="AN1223" s="49"/>
      <c r="AO1223" s="49"/>
      <c r="DL1223" s="93"/>
    </row>
    <row r="1224" spans="14:116" x14ac:dyDescent="0.25">
      <c r="N1224" s="49"/>
      <c r="O1224" s="49"/>
      <c r="P1224" s="49"/>
      <c r="Q1224" s="49"/>
      <c r="R1224" s="49"/>
      <c r="S1224" s="49"/>
      <c r="T1224" s="49"/>
      <c r="U1224" s="49"/>
      <c r="V1224" s="49"/>
      <c r="W1224" s="49"/>
      <c r="X1224" s="49"/>
      <c r="Y1224" s="49"/>
      <c r="Z1224" s="49"/>
      <c r="AA1224" s="49"/>
      <c r="AB1224" s="49"/>
      <c r="AC1224" s="49"/>
      <c r="AD1224" s="49"/>
      <c r="AE1224" s="49"/>
      <c r="AF1224" s="49"/>
      <c r="AG1224" s="49"/>
      <c r="AH1224" s="49"/>
      <c r="AI1224" s="49"/>
      <c r="AJ1224" s="49"/>
      <c r="AK1224" s="49"/>
      <c r="AL1224" s="49"/>
      <c r="AM1224" s="49"/>
      <c r="AN1224" s="49"/>
      <c r="AO1224" s="49"/>
      <c r="DL1224" s="93"/>
    </row>
    <row r="1225" spans="14:116" x14ac:dyDescent="0.25">
      <c r="N1225" s="49"/>
      <c r="O1225" s="49"/>
      <c r="P1225" s="49"/>
      <c r="Q1225" s="49"/>
      <c r="R1225" s="49"/>
      <c r="S1225" s="49"/>
      <c r="T1225" s="49"/>
      <c r="U1225" s="49"/>
      <c r="V1225" s="49"/>
      <c r="W1225" s="49"/>
      <c r="X1225" s="49"/>
      <c r="Y1225" s="49"/>
      <c r="Z1225" s="49"/>
      <c r="AA1225" s="49"/>
      <c r="AB1225" s="49"/>
      <c r="AC1225" s="49"/>
      <c r="AD1225" s="49"/>
      <c r="AE1225" s="49"/>
      <c r="AF1225" s="49"/>
      <c r="AG1225" s="49"/>
      <c r="AH1225" s="49"/>
      <c r="AI1225" s="49"/>
      <c r="AJ1225" s="49"/>
      <c r="AK1225" s="49"/>
      <c r="AL1225" s="49"/>
      <c r="AM1225" s="49"/>
      <c r="AN1225" s="49"/>
      <c r="AO1225" s="49"/>
      <c r="DL1225" s="93"/>
    </row>
    <row r="1226" spans="14:116" x14ac:dyDescent="0.25">
      <c r="N1226" s="49"/>
      <c r="O1226" s="49"/>
      <c r="P1226" s="49"/>
      <c r="Q1226" s="49"/>
      <c r="R1226" s="49"/>
      <c r="S1226" s="49"/>
      <c r="T1226" s="49"/>
      <c r="U1226" s="49"/>
      <c r="V1226" s="49"/>
      <c r="W1226" s="49"/>
      <c r="X1226" s="49"/>
      <c r="Y1226" s="49"/>
      <c r="Z1226" s="49"/>
      <c r="AA1226" s="49"/>
      <c r="AB1226" s="49"/>
      <c r="AC1226" s="49"/>
      <c r="AD1226" s="49"/>
      <c r="AE1226" s="49"/>
      <c r="AF1226" s="49"/>
      <c r="AG1226" s="49"/>
      <c r="AH1226" s="49"/>
      <c r="AI1226" s="49"/>
      <c r="AJ1226" s="49"/>
      <c r="AK1226" s="49"/>
      <c r="AL1226" s="49"/>
      <c r="AM1226" s="49"/>
      <c r="AN1226" s="49"/>
      <c r="AO1226" s="49"/>
      <c r="DL1226" s="93"/>
    </row>
    <row r="1227" spans="14:116" x14ac:dyDescent="0.25">
      <c r="N1227" s="49"/>
      <c r="O1227" s="49"/>
      <c r="P1227" s="49"/>
      <c r="Q1227" s="49"/>
      <c r="R1227" s="49"/>
      <c r="S1227" s="49"/>
      <c r="T1227" s="49"/>
      <c r="U1227" s="49"/>
      <c r="V1227" s="49"/>
      <c r="W1227" s="49"/>
      <c r="X1227" s="49"/>
      <c r="Y1227" s="49"/>
      <c r="Z1227" s="49"/>
      <c r="AA1227" s="49"/>
      <c r="AB1227" s="49"/>
      <c r="AC1227" s="49"/>
      <c r="AD1227" s="49"/>
      <c r="AE1227" s="49"/>
      <c r="AF1227" s="49"/>
      <c r="AG1227" s="49"/>
      <c r="AH1227" s="49"/>
      <c r="AI1227" s="49"/>
      <c r="AJ1227" s="49"/>
      <c r="AK1227" s="49"/>
      <c r="AL1227" s="49"/>
      <c r="AM1227" s="49"/>
      <c r="AN1227" s="49"/>
      <c r="AO1227" s="49"/>
      <c r="DL1227" s="93"/>
    </row>
    <row r="1228" spans="14:116" x14ac:dyDescent="0.25">
      <c r="N1228" s="49"/>
      <c r="O1228" s="49"/>
      <c r="P1228" s="49"/>
      <c r="Q1228" s="49"/>
      <c r="R1228" s="49"/>
      <c r="S1228" s="49"/>
      <c r="T1228" s="49"/>
      <c r="U1228" s="49"/>
      <c r="V1228" s="49"/>
      <c r="W1228" s="49"/>
      <c r="X1228" s="49"/>
      <c r="Y1228" s="49"/>
      <c r="Z1228" s="49"/>
      <c r="AA1228" s="49"/>
      <c r="AB1228" s="49"/>
      <c r="AC1228" s="49"/>
      <c r="AD1228" s="49"/>
      <c r="AE1228" s="49"/>
      <c r="AF1228" s="49"/>
      <c r="AG1228" s="49"/>
      <c r="AH1228" s="49"/>
      <c r="AI1228" s="49"/>
      <c r="AJ1228" s="49"/>
      <c r="AK1228" s="49"/>
      <c r="AL1228" s="49"/>
      <c r="AM1228" s="49"/>
      <c r="AN1228" s="49"/>
      <c r="AO1228" s="49"/>
      <c r="DL1228" s="93"/>
    </row>
    <row r="1229" spans="14:116" x14ac:dyDescent="0.25">
      <c r="N1229" s="49"/>
      <c r="O1229" s="49"/>
      <c r="P1229" s="49"/>
      <c r="Q1229" s="49"/>
      <c r="R1229" s="49"/>
      <c r="S1229" s="49"/>
      <c r="T1229" s="49"/>
      <c r="U1229" s="49"/>
      <c r="V1229" s="49"/>
      <c r="W1229" s="49"/>
      <c r="X1229" s="49"/>
      <c r="Y1229" s="49"/>
      <c r="Z1229" s="49"/>
      <c r="AA1229" s="49"/>
      <c r="AB1229" s="49"/>
      <c r="AC1229" s="49"/>
      <c r="AD1229" s="49"/>
      <c r="AE1229" s="49"/>
      <c r="AF1229" s="49"/>
      <c r="AG1229" s="49"/>
      <c r="AH1229" s="49"/>
      <c r="AI1229" s="49"/>
      <c r="AJ1229" s="49"/>
      <c r="AK1229" s="49"/>
      <c r="AL1229" s="49"/>
      <c r="AM1229" s="49"/>
      <c r="AN1229" s="49"/>
      <c r="AO1229" s="49"/>
      <c r="DL1229" s="93"/>
    </row>
    <row r="1230" spans="14:116" x14ac:dyDescent="0.25">
      <c r="N1230" s="49"/>
      <c r="O1230" s="49"/>
      <c r="P1230" s="49"/>
      <c r="Q1230" s="49"/>
      <c r="R1230" s="49"/>
      <c r="S1230" s="49"/>
      <c r="T1230" s="49"/>
      <c r="U1230" s="49"/>
      <c r="V1230" s="49"/>
      <c r="W1230" s="49"/>
      <c r="X1230" s="49"/>
      <c r="Y1230" s="49"/>
      <c r="Z1230" s="49"/>
      <c r="AA1230" s="49"/>
      <c r="AB1230" s="49"/>
      <c r="AC1230" s="49"/>
      <c r="AD1230" s="49"/>
      <c r="AE1230" s="49"/>
      <c r="AF1230" s="49"/>
      <c r="AG1230" s="49"/>
      <c r="AH1230" s="49"/>
      <c r="AI1230" s="49"/>
      <c r="AJ1230" s="49"/>
      <c r="AK1230" s="49"/>
      <c r="AL1230" s="49"/>
      <c r="AM1230" s="49"/>
      <c r="AN1230" s="49"/>
      <c r="AO1230" s="49"/>
      <c r="DL1230" s="93"/>
    </row>
    <row r="1231" spans="14:116" x14ac:dyDescent="0.25">
      <c r="N1231" s="49"/>
      <c r="O1231" s="49"/>
      <c r="P1231" s="49"/>
      <c r="Q1231" s="49"/>
      <c r="R1231" s="49"/>
      <c r="S1231" s="49"/>
      <c r="T1231" s="49"/>
      <c r="U1231" s="49"/>
      <c r="V1231" s="49"/>
      <c r="W1231" s="49"/>
      <c r="X1231" s="49"/>
      <c r="Y1231" s="49"/>
      <c r="Z1231" s="49"/>
      <c r="AA1231" s="49"/>
      <c r="AB1231" s="49"/>
      <c r="AC1231" s="49"/>
      <c r="AD1231" s="49"/>
      <c r="AE1231" s="49"/>
      <c r="AF1231" s="49"/>
      <c r="AG1231" s="49"/>
      <c r="AH1231" s="49"/>
      <c r="AI1231" s="49"/>
      <c r="AJ1231" s="49"/>
      <c r="AK1231" s="49"/>
      <c r="AL1231" s="49"/>
      <c r="AM1231" s="49"/>
      <c r="AN1231" s="49"/>
      <c r="AO1231" s="49"/>
      <c r="DL1231" s="93"/>
    </row>
    <row r="1232" spans="14:116" x14ac:dyDescent="0.25">
      <c r="N1232" s="49"/>
      <c r="O1232" s="49"/>
      <c r="P1232" s="49"/>
      <c r="Q1232" s="49"/>
      <c r="R1232" s="49"/>
      <c r="S1232" s="49"/>
      <c r="T1232" s="49"/>
      <c r="U1232" s="49"/>
      <c r="V1232" s="49"/>
      <c r="W1232" s="49"/>
      <c r="X1232" s="49"/>
      <c r="Y1232" s="49"/>
      <c r="Z1232" s="49"/>
      <c r="AA1232" s="49"/>
      <c r="AB1232" s="49"/>
      <c r="AC1232" s="49"/>
      <c r="AD1232" s="49"/>
      <c r="AE1232" s="49"/>
      <c r="AF1232" s="49"/>
      <c r="AG1232" s="49"/>
      <c r="AH1232" s="49"/>
      <c r="AI1232" s="49"/>
      <c r="AJ1232" s="49"/>
      <c r="AK1232" s="49"/>
      <c r="AL1232" s="49"/>
      <c r="AM1232" s="49"/>
      <c r="AN1232" s="49"/>
      <c r="AO1232" s="49"/>
      <c r="DL1232" s="93"/>
    </row>
    <row r="1233" spans="14:116" x14ac:dyDescent="0.25">
      <c r="N1233" s="49"/>
      <c r="O1233" s="49"/>
      <c r="P1233" s="49"/>
      <c r="Q1233" s="49"/>
      <c r="R1233" s="49"/>
      <c r="S1233" s="49"/>
      <c r="T1233" s="49"/>
      <c r="U1233" s="49"/>
      <c r="V1233" s="49"/>
      <c r="W1233" s="49"/>
      <c r="X1233" s="49"/>
      <c r="Y1233" s="49"/>
      <c r="Z1233" s="49"/>
      <c r="AA1233" s="49"/>
      <c r="AB1233" s="49"/>
      <c r="AC1233" s="49"/>
      <c r="AD1233" s="49"/>
      <c r="AE1233" s="49"/>
      <c r="AF1233" s="49"/>
      <c r="AG1233" s="49"/>
      <c r="AH1233" s="49"/>
      <c r="AI1233" s="49"/>
      <c r="AJ1233" s="49"/>
      <c r="AK1233" s="49"/>
      <c r="AL1233" s="49"/>
      <c r="AM1233" s="49"/>
      <c r="AN1233" s="49"/>
      <c r="AO1233" s="49"/>
      <c r="DL1233" s="93"/>
    </row>
    <row r="1234" spans="14:116" x14ac:dyDescent="0.25">
      <c r="N1234" s="49"/>
      <c r="O1234" s="49"/>
      <c r="P1234" s="49"/>
      <c r="Q1234" s="49"/>
      <c r="R1234" s="49"/>
      <c r="S1234" s="49"/>
      <c r="T1234" s="49"/>
      <c r="U1234" s="49"/>
      <c r="V1234" s="49"/>
      <c r="W1234" s="49"/>
      <c r="X1234" s="49"/>
      <c r="Y1234" s="49"/>
      <c r="Z1234" s="49"/>
      <c r="AA1234" s="49"/>
      <c r="AB1234" s="49"/>
      <c r="AC1234" s="49"/>
      <c r="AD1234" s="49"/>
      <c r="AE1234" s="49"/>
      <c r="AF1234" s="49"/>
      <c r="AG1234" s="49"/>
      <c r="AH1234" s="49"/>
      <c r="AI1234" s="49"/>
      <c r="AJ1234" s="49"/>
      <c r="AK1234" s="49"/>
      <c r="AL1234" s="49"/>
      <c r="AM1234" s="49"/>
      <c r="AN1234" s="49"/>
      <c r="AO1234" s="49"/>
      <c r="DL1234" s="93"/>
    </row>
    <row r="1235" spans="14:116" x14ac:dyDescent="0.25">
      <c r="N1235" s="49"/>
      <c r="O1235" s="49"/>
      <c r="P1235" s="49"/>
      <c r="Q1235" s="49"/>
      <c r="R1235" s="49"/>
      <c r="S1235" s="49"/>
      <c r="T1235" s="49"/>
      <c r="U1235" s="49"/>
      <c r="V1235" s="49"/>
      <c r="W1235" s="49"/>
      <c r="X1235" s="49"/>
      <c r="Y1235" s="49"/>
      <c r="Z1235" s="49"/>
      <c r="AA1235" s="49"/>
      <c r="AB1235" s="49"/>
      <c r="AC1235" s="49"/>
      <c r="AD1235" s="49"/>
      <c r="AE1235" s="49"/>
      <c r="AF1235" s="49"/>
      <c r="AG1235" s="49"/>
      <c r="AH1235" s="49"/>
      <c r="AI1235" s="49"/>
      <c r="AJ1235" s="49"/>
      <c r="AK1235" s="49"/>
      <c r="AL1235" s="49"/>
      <c r="AM1235" s="49"/>
      <c r="AN1235" s="49"/>
      <c r="AO1235" s="49"/>
      <c r="DL1235" s="93"/>
    </row>
    <row r="1236" spans="14:116" x14ac:dyDescent="0.25">
      <c r="N1236" s="49"/>
      <c r="O1236" s="49"/>
      <c r="P1236" s="49"/>
      <c r="Q1236" s="49"/>
      <c r="R1236" s="49"/>
      <c r="S1236" s="49"/>
      <c r="T1236" s="49"/>
      <c r="U1236" s="49"/>
      <c r="V1236" s="49"/>
      <c r="W1236" s="49"/>
      <c r="X1236" s="49"/>
      <c r="Y1236" s="49"/>
      <c r="Z1236" s="49"/>
      <c r="AA1236" s="49"/>
      <c r="AB1236" s="49"/>
      <c r="AC1236" s="49"/>
      <c r="AD1236" s="49"/>
      <c r="AE1236" s="49"/>
      <c r="AF1236" s="49"/>
      <c r="AG1236" s="49"/>
      <c r="AH1236" s="49"/>
      <c r="AI1236" s="49"/>
      <c r="AJ1236" s="49"/>
      <c r="AK1236" s="49"/>
      <c r="AL1236" s="49"/>
      <c r="AM1236" s="49"/>
      <c r="AN1236" s="49"/>
      <c r="AO1236" s="49"/>
      <c r="DL1236" s="93"/>
    </row>
    <row r="1237" spans="14:116" x14ac:dyDescent="0.25">
      <c r="N1237" s="49"/>
      <c r="O1237" s="49"/>
      <c r="P1237" s="49"/>
      <c r="Q1237" s="49"/>
      <c r="R1237" s="49"/>
      <c r="S1237" s="49"/>
      <c r="T1237" s="49"/>
      <c r="U1237" s="49"/>
      <c r="V1237" s="49"/>
      <c r="W1237" s="49"/>
      <c r="X1237" s="49"/>
      <c r="Y1237" s="49"/>
      <c r="Z1237" s="49"/>
      <c r="AA1237" s="49"/>
      <c r="AB1237" s="49"/>
      <c r="AC1237" s="49"/>
      <c r="AD1237" s="49"/>
      <c r="AE1237" s="49"/>
      <c r="AF1237" s="49"/>
      <c r="AG1237" s="49"/>
      <c r="AH1237" s="49"/>
      <c r="AI1237" s="49"/>
      <c r="AJ1237" s="49"/>
      <c r="AK1237" s="49"/>
      <c r="AL1237" s="49"/>
      <c r="AM1237" s="49"/>
      <c r="AN1237" s="49"/>
      <c r="AO1237" s="49"/>
      <c r="DL1237" s="93"/>
    </row>
    <row r="1238" spans="14:116" x14ac:dyDescent="0.25">
      <c r="N1238" s="49"/>
      <c r="O1238" s="49"/>
      <c r="P1238" s="49"/>
      <c r="Q1238" s="49"/>
      <c r="R1238" s="49"/>
      <c r="S1238" s="49"/>
      <c r="T1238" s="49"/>
      <c r="U1238" s="49"/>
      <c r="V1238" s="49"/>
      <c r="W1238" s="49"/>
      <c r="X1238" s="49"/>
      <c r="Y1238" s="49"/>
      <c r="Z1238" s="49"/>
      <c r="AA1238" s="49"/>
      <c r="AB1238" s="49"/>
      <c r="AC1238" s="49"/>
      <c r="AD1238" s="49"/>
      <c r="AE1238" s="49"/>
      <c r="AF1238" s="49"/>
      <c r="AG1238" s="49"/>
      <c r="AH1238" s="49"/>
      <c r="AI1238" s="49"/>
      <c r="AJ1238" s="49"/>
      <c r="AK1238" s="49"/>
      <c r="AL1238" s="49"/>
      <c r="AM1238" s="49"/>
      <c r="AN1238" s="49"/>
      <c r="AO1238" s="49"/>
      <c r="DL1238" s="93"/>
    </row>
    <row r="1239" spans="14:116" x14ac:dyDescent="0.25">
      <c r="N1239" s="49"/>
      <c r="O1239" s="49"/>
      <c r="P1239" s="49"/>
      <c r="Q1239" s="49"/>
      <c r="R1239" s="49"/>
      <c r="S1239" s="49"/>
      <c r="T1239" s="49"/>
      <c r="U1239" s="49"/>
      <c r="V1239" s="49"/>
      <c r="W1239" s="49"/>
      <c r="X1239" s="49"/>
      <c r="Y1239" s="49"/>
      <c r="Z1239" s="49"/>
      <c r="AA1239" s="49"/>
      <c r="AB1239" s="49"/>
      <c r="AC1239" s="49"/>
      <c r="AD1239" s="49"/>
      <c r="AE1239" s="49"/>
      <c r="AF1239" s="49"/>
      <c r="AG1239" s="49"/>
      <c r="AH1239" s="49"/>
      <c r="AI1239" s="49"/>
      <c r="AJ1239" s="49"/>
      <c r="AK1239" s="49"/>
      <c r="AL1239" s="49"/>
      <c r="AM1239" s="49"/>
      <c r="AN1239" s="49"/>
      <c r="AO1239" s="49"/>
      <c r="DL1239" s="93"/>
    </row>
    <row r="1240" spans="14:116" x14ac:dyDescent="0.25">
      <c r="N1240" s="49"/>
      <c r="O1240" s="49"/>
      <c r="P1240" s="49"/>
      <c r="Q1240" s="49"/>
      <c r="R1240" s="49"/>
      <c r="S1240" s="49"/>
      <c r="T1240" s="49"/>
      <c r="U1240" s="49"/>
      <c r="V1240" s="49"/>
      <c r="W1240" s="49"/>
      <c r="X1240" s="49"/>
      <c r="Y1240" s="49"/>
      <c r="Z1240" s="49"/>
      <c r="AA1240" s="49"/>
      <c r="AB1240" s="49"/>
      <c r="AC1240" s="49"/>
      <c r="AD1240" s="49"/>
      <c r="AE1240" s="49"/>
      <c r="AF1240" s="49"/>
      <c r="AG1240" s="49"/>
      <c r="AH1240" s="49"/>
      <c r="AI1240" s="49"/>
      <c r="AJ1240" s="49"/>
      <c r="AK1240" s="49"/>
      <c r="AL1240" s="49"/>
      <c r="AM1240" s="49"/>
      <c r="AN1240" s="49"/>
      <c r="AO1240" s="49"/>
      <c r="DL1240" s="93"/>
    </row>
    <row r="1241" spans="14:116" x14ac:dyDescent="0.25">
      <c r="N1241" s="49"/>
      <c r="O1241" s="49"/>
      <c r="P1241" s="49"/>
      <c r="Q1241" s="49"/>
      <c r="R1241" s="49"/>
      <c r="S1241" s="49"/>
      <c r="T1241" s="49"/>
      <c r="U1241" s="49"/>
      <c r="V1241" s="49"/>
      <c r="W1241" s="49"/>
      <c r="X1241" s="49"/>
      <c r="Y1241" s="49"/>
      <c r="Z1241" s="49"/>
      <c r="AA1241" s="49"/>
      <c r="AB1241" s="49"/>
      <c r="AC1241" s="49"/>
      <c r="AD1241" s="49"/>
      <c r="AE1241" s="49"/>
      <c r="AF1241" s="49"/>
      <c r="AG1241" s="49"/>
      <c r="AH1241" s="49"/>
      <c r="AI1241" s="49"/>
      <c r="AJ1241" s="49"/>
      <c r="AK1241" s="49"/>
      <c r="AL1241" s="49"/>
      <c r="AM1241" s="49"/>
      <c r="AN1241" s="49"/>
      <c r="AO1241" s="49"/>
      <c r="DL1241" s="93"/>
    </row>
    <row r="1242" spans="14:116" x14ac:dyDescent="0.25">
      <c r="N1242" s="49"/>
      <c r="O1242" s="49"/>
      <c r="P1242" s="49"/>
      <c r="Q1242" s="49"/>
      <c r="R1242" s="49"/>
      <c r="S1242" s="49"/>
      <c r="T1242" s="49"/>
      <c r="U1242" s="49"/>
      <c r="V1242" s="49"/>
      <c r="W1242" s="49"/>
      <c r="X1242" s="49"/>
      <c r="Y1242" s="49"/>
      <c r="Z1242" s="49"/>
      <c r="AA1242" s="49"/>
      <c r="AB1242" s="49"/>
      <c r="AC1242" s="49"/>
      <c r="AD1242" s="49"/>
      <c r="AE1242" s="49"/>
      <c r="AF1242" s="49"/>
      <c r="AG1242" s="49"/>
      <c r="AH1242" s="49"/>
      <c r="AI1242" s="49"/>
      <c r="AJ1242" s="49"/>
      <c r="AK1242" s="49"/>
      <c r="AL1242" s="49"/>
      <c r="AM1242" s="49"/>
      <c r="AN1242" s="49"/>
      <c r="AO1242" s="49"/>
      <c r="DL1242" s="93"/>
    </row>
    <row r="1243" spans="14:116" x14ac:dyDescent="0.25">
      <c r="N1243" s="49"/>
      <c r="O1243" s="49"/>
      <c r="P1243" s="49"/>
      <c r="Q1243" s="49"/>
      <c r="R1243" s="49"/>
      <c r="S1243" s="49"/>
      <c r="T1243" s="49"/>
      <c r="U1243" s="49"/>
      <c r="V1243" s="49"/>
      <c r="W1243" s="49"/>
      <c r="X1243" s="49"/>
      <c r="Y1243" s="49"/>
      <c r="Z1243" s="49"/>
      <c r="AA1243" s="49"/>
      <c r="AB1243" s="49"/>
      <c r="AC1243" s="49"/>
      <c r="AD1243" s="49"/>
      <c r="AE1243" s="49"/>
      <c r="AF1243" s="49"/>
      <c r="AG1243" s="49"/>
      <c r="AH1243" s="49"/>
      <c r="AI1243" s="49"/>
      <c r="AJ1243" s="49"/>
      <c r="AK1243" s="49"/>
      <c r="AL1243" s="49"/>
      <c r="AM1243" s="49"/>
      <c r="AN1243" s="49"/>
      <c r="AO1243" s="49"/>
      <c r="DL1243" s="93"/>
    </row>
    <row r="1244" spans="14:116" x14ac:dyDescent="0.25">
      <c r="N1244" s="49"/>
      <c r="O1244" s="49"/>
      <c r="P1244" s="49"/>
      <c r="Q1244" s="49"/>
      <c r="R1244" s="49"/>
      <c r="S1244" s="49"/>
      <c r="T1244" s="49"/>
      <c r="U1244" s="49"/>
      <c r="V1244" s="49"/>
      <c r="W1244" s="49"/>
      <c r="X1244" s="49"/>
      <c r="Y1244" s="49"/>
      <c r="Z1244" s="49"/>
      <c r="AA1244" s="49"/>
      <c r="AB1244" s="49"/>
      <c r="AC1244" s="49"/>
      <c r="AD1244" s="49"/>
      <c r="AE1244" s="49"/>
      <c r="AF1244" s="49"/>
      <c r="AG1244" s="49"/>
      <c r="AH1244" s="49"/>
      <c r="AI1244" s="49"/>
      <c r="AJ1244" s="49"/>
      <c r="AK1244" s="49"/>
      <c r="AL1244" s="49"/>
      <c r="AM1244" s="49"/>
      <c r="AN1244" s="49"/>
      <c r="AO1244" s="49"/>
      <c r="DL1244" s="93"/>
    </row>
    <row r="1245" spans="14:116" x14ac:dyDescent="0.25">
      <c r="N1245" s="49"/>
      <c r="O1245" s="49"/>
      <c r="P1245" s="49"/>
      <c r="Q1245" s="49"/>
      <c r="R1245" s="49"/>
      <c r="S1245" s="49"/>
      <c r="T1245" s="49"/>
      <c r="U1245" s="49"/>
      <c r="V1245" s="49"/>
      <c r="W1245" s="49"/>
      <c r="X1245" s="49"/>
      <c r="Y1245" s="49"/>
      <c r="Z1245" s="49"/>
      <c r="AA1245" s="49"/>
      <c r="AB1245" s="49"/>
      <c r="AC1245" s="49"/>
      <c r="AD1245" s="49"/>
      <c r="AE1245" s="49"/>
      <c r="AF1245" s="49"/>
      <c r="AG1245" s="49"/>
      <c r="AH1245" s="49"/>
      <c r="AI1245" s="49"/>
      <c r="AJ1245" s="49"/>
      <c r="AK1245" s="49"/>
      <c r="AL1245" s="49"/>
      <c r="AM1245" s="49"/>
      <c r="AN1245" s="49"/>
      <c r="AO1245" s="49"/>
      <c r="DL1245" s="93"/>
    </row>
    <row r="1246" spans="14:116" x14ac:dyDescent="0.25">
      <c r="N1246" s="49"/>
      <c r="O1246" s="49"/>
      <c r="P1246" s="49"/>
      <c r="Q1246" s="49"/>
      <c r="R1246" s="49"/>
      <c r="S1246" s="49"/>
      <c r="T1246" s="49"/>
      <c r="U1246" s="49"/>
      <c r="V1246" s="49"/>
      <c r="W1246" s="49"/>
      <c r="X1246" s="49"/>
      <c r="Y1246" s="49"/>
      <c r="Z1246" s="49"/>
      <c r="AA1246" s="49"/>
      <c r="AB1246" s="49"/>
      <c r="AC1246" s="49"/>
      <c r="AD1246" s="49"/>
      <c r="AE1246" s="49"/>
      <c r="AF1246" s="49"/>
      <c r="AG1246" s="49"/>
      <c r="AH1246" s="49"/>
      <c r="AI1246" s="49"/>
      <c r="AJ1246" s="49"/>
      <c r="AK1246" s="49"/>
      <c r="AL1246" s="49"/>
      <c r="AM1246" s="49"/>
      <c r="AN1246" s="49"/>
      <c r="AO1246" s="49"/>
      <c r="DL1246" s="93"/>
    </row>
    <row r="1247" spans="14:116" x14ac:dyDescent="0.25">
      <c r="N1247" s="49"/>
      <c r="O1247" s="49"/>
      <c r="P1247" s="49"/>
      <c r="Q1247" s="49"/>
      <c r="R1247" s="49"/>
      <c r="S1247" s="49"/>
      <c r="T1247" s="49"/>
      <c r="U1247" s="49"/>
      <c r="V1247" s="49"/>
      <c r="W1247" s="49"/>
      <c r="X1247" s="49"/>
      <c r="Y1247" s="49"/>
      <c r="Z1247" s="49"/>
      <c r="AA1247" s="49"/>
      <c r="AB1247" s="49"/>
      <c r="AC1247" s="49"/>
      <c r="AD1247" s="49"/>
      <c r="AE1247" s="49"/>
      <c r="AF1247" s="49"/>
      <c r="AG1247" s="49"/>
      <c r="AH1247" s="49"/>
      <c r="AI1247" s="49"/>
      <c r="AJ1247" s="49"/>
      <c r="AK1247" s="49"/>
      <c r="AL1247" s="49"/>
      <c r="AM1247" s="49"/>
      <c r="AN1247" s="49"/>
      <c r="AO1247" s="49"/>
      <c r="DL1247" s="93"/>
    </row>
    <row r="1248" spans="14:116" x14ac:dyDescent="0.25">
      <c r="N1248" s="49"/>
      <c r="O1248" s="49"/>
      <c r="P1248" s="49"/>
      <c r="Q1248" s="49"/>
      <c r="R1248" s="49"/>
      <c r="S1248" s="49"/>
      <c r="T1248" s="49"/>
      <c r="U1248" s="49"/>
      <c r="V1248" s="49"/>
      <c r="W1248" s="49"/>
      <c r="X1248" s="49"/>
      <c r="Y1248" s="49"/>
      <c r="Z1248" s="49"/>
      <c r="AA1248" s="49"/>
      <c r="AB1248" s="49"/>
      <c r="AC1248" s="49"/>
      <c r="AD1248" s="49"/>
      <c r="AE1248" s="49"/>
      <c r="AF1248" s="49"/>
      <c r="AG1248" s="49"/>
      <c r="AH1248" s="49"/>
      <c r="AI1248" s="49"/>
      <c r="AJ1248" s="49"/>
      <c r="AK1248" s="49"/>
      <c r="AL1248" s="49"/>
      <c r="AM1248" s="49"/>
      <c r="AN1248" s="49"/>
      <c r="AO1248" s="49"/>
      <c r="DL1248" s="93"/>
    </row>
    <row r="1249" spans="14:116" x14ac:dyDescent="0.25">
      <c r="N1249" s="49"/>
      <c r="O1249" s="49"/>
      <c r="P1249" s="49"/>
      <c r="Q1249" s="49"/>
      <c r="R1249" s="49"/>
      <c r="S1249" s="49"/>
      <c r="T1249" s="49"/>
      <c r="U1249" s="49"/>
      <c r="V1249" s="49"/>
      <c r="W1249" s="49"/>
      <c r="X1249" s="49"/>
      <c r="Y1249" s="49"/>
      <c r="Z1249" s="49"/>
      <c r="AA1249" s="49"/>
      <c r="AB1249" s="49"/>
      <c r="AC1249" s="49"/>
      <c r="AD1249" s="49"/>
      <c r="AE1249" s="49"/>
      <c r="AF1249" s="49"/>
      <c r="AG1249" s="49"/>
      <c r="AH1249" s="49"/>
      <c r="AI1249" s="49"/>
      <c r="AJ1249" s="49"/>
      <c r="AK1249" s="49"/>
      <c r="AL1249" s="49"/>
      <c r="AM1249" s="49"/>
      <c r="AN1249" s="49"/>
      <c r="AO1249" s="49"/>
      <c r="DL1249" s="93"/>
    </row>
    <row r="1250" spans="14:116" x14ac:dyDescent="0.25">
      <c r="N1250" s="49"/>
      <c r="O1250" s="49"/>
      <c r="P1250" s="49"/>
      <c r="Q1250" s="49"/>
      <c r="R1250" s="49"/>
      <c r="S1250" s="49"/>
      <c r="T1250" s="49"/>
      <c r="U1250" s="49"/>
      <c r="V1250" s="49"/>
      <c r="W1250" s="49"/>
      <c r="X1250" s="49"/>
      <c r="Y1250" s="49"/>
      <c r="Z1250" s="49"/>
      <c r="AA1250" s="49"/>
      <c r="AB1250" s="49"/>
      <c r="AC1250" s="49"/>
      <c r="AD1250" s="49"/>
      <c r="AE1250" s="49"/>
      <c r="AF1250" s="49"/>
      <c r="AG1250" s="49"/>
      <c r="AH1250" s="49"/>
      <c r="AI1250" s="49"/>
      <c r="AJ1250" s="49"/>
      <c r="AK1250" s="49"/>
      <c r="AL1250" s="49"/>
      <c r="AM1250" s="49"/>
      <c r="AN1250" s="49"/>
      <c r="AO1250" s="49"/>
      <c r="DL1250" s="93"/>
    </row>
    <row r="1251" spans="14:116" x14ac:dyDescent="0.25">
      <c r="N1251" s="49"/>
      <c r="O1251" s="49"/>
      <c r="P1251" s="49"/>
      <c r="Q1251" s="49"/>
      <c r="R1251" s="49"/>
      <c r="S1251" s="49"/>
      <c r="T1251" s="49"/>
      <c r="U1251" s="49"/>
      <c r="V1251" s="49"/>
      <c r="W1251" s="49"/>
      <c r="X1251" s="49"/>
      <c r="Y1251" s="49"/>
      <c r="Z1251" s="49"/>
      <c r="AA1251" s="49"/>
      <c r="AB1251" s="49"/>
      <c r="AC1251" s="49"/>
      <c r="AD1251" s="49"/>
      <c r="AE1251" s="49"/>
      <c r="AF1251" s="49"/>
      <c r="AG1251" s="49"/>
      <c r="AH1251" s="49"/>
      <c r="AI1251" s="49"/>
      <c r="AJ1251" s="49"/>
      <c r="AK1251" s="49"/>
      <c r="AL1251" s="49"/>
      <c r="AM1251" s="49"/>
      <c r="AN1251" s="49"/>
      <c r="AO1251" s="49"/>
      <c r="DL1251" s="93"/>
    </row>
    <row r="1252" spans="14:116" x14ac:dyDescent="0.25">
      <c r="N1252" s="49"/>
      <c r="O1252" s="49"/>
      <c r="P1252" s="49"/>
      <c r="Q1252" s="49"/>
      <c r="R1252" s="49"/>
      <c r="S1252" s="49"/>
      <c r="T1252" s="49"/>
      <c r="U1252" s="49"/>
      <c r="V1252" s="49"/>
      <c r="W1252" s="49"/>
      <c r="X1252" s="49"/>
      <c r="Y1252" s="49"/>
      <c r="Z1252" s="49"/>
      <c r="AA1252" s="49"/>
      <c r="AB1252" s="49"/>
      <c r="AC1252" s="49"/>
      <c r="AD1252" s="49"/>
      <c r="AE1252" s="49"/>
      <c r="AF1252" s="49"/>
      <c r="AG1252" s="49"/>
      <c r="AH1252" s="49"/>
      <c r="AI1252" s="49"/>
      <c r="AJ1252" s="49"/>
      <c r="AK1252" s="49"/>
      <c r="AL1252" s="49"/>
      <c r="AM1252" s="49"/>
      <c r="AN1252" s="49"/>
      <c r="AO1252" s="49"/>
      <c r="DL1252" s="93"/>
    </row>
    <row r="1253" spans="14:116" x14ac:dyDescent="0.25">
      <c r="N1253" s="49"/>
      <c r="O1253" s="49"/>
      <c r="P1253" s="49"/>
      <c r="Q1253" s="49"/>
      <c r="R1253" s="49"/>
      <c r="S1253" s="49"/>
      <c r="T1253" s="49"/>
      <c r="U1253" s="49"/>
      <c r="V1253" s="49"/>
      <c r="W1253" s="49"/>
      <c r="X1253" s="49"/>
      <c r="Y1253" s="49"/>
      <c r="Z1253" s="49"/>
      <c r="AA1253" s="49"/>
      <c r="AB1253" s="49"/>
      <c r="AC1253" s="49"/>
      <c r="AD1253" s="49"/>
      <c r="AE1253" s="49"/>
      <c r="AF1253" s="49"/>
      <c r="AG1253" s="49"/>
      <c r="AH1253" s="49"/>
      <c r="AI1253" s="49"/>
      <c r="AJ1253" s="49"/>
      <c r="AK1253" s="49"/>
      <c r="AL1253" s="49"/>
      <c r="AM1253" s="49"/>
      <c r="AN1253" s="49"/>
      <c r="AO1253" s="49"/>
      <c r="DL1253" s="93"/>
    </row>
    <row r="1254" spans="14:116" x14ac:dyDescent="0.25">
      <c r="N1254" s="49"/>
      <c r="O1254" s="49"/>
      <c r="P1254" s="49"/>
      <c r="Q1254" s="49"/>
      <c r="R1254" s="49"/>
      <c r="S1254" s="49"/>
      <c r="T1254" s="49"/>
      <c r="U1254" s="49"/>
      <c r="V1254" s="49"/>
      <c r="W1254" s="49"/>
      <c r="X1254" s="49"/>
      <c r="Y1254" s="49"/>
      <c r="Z1254" s="49"/>
      <c r="AA1254" s="49"/>
      <c r="AB1254" s="49"/>
      <c r="AC1254" s="49"/>
      <c r="AD1254" s="49"/>
      <c r="AE1254" s="49"/>
      <c r="AF1254" s="49"/>
      <c r="AG1254" s="49"/>
      <c r="AH1254" s="49"/>
      <c r="AI1254" s="49"/>
      <c r="AJ1254" s="49"/>
      <c r="AK1254" s="49"/>
      <c r="AL1254" s="49"/>
      <c r="AM1254" s="49"/>
      <c r="AN1254" s="49"/>
      <c r="AO1254" s="49"/>
      <c r="DL1254" s="93"/>
    </row>
    <row r="1255" spans="14:116" x14ac:dyDescent="0.25">
      <c r="N1255" s="49"/>
      <c r="O1255" s="49"/>
      <c r="P1255" s="49"/>
      <c r="Q1255" s="49"/>
      <c r="R1255" s="49"/>
      <c r="S1255" s="49"/>
      <c r="T1255" s="49"/>
      <c r="U1255" s="49"/>
      <c r="V1255" s="49"/>
      <c r="W1255" s="49"/>
      <c r="X1255" s="49"/>
      <c r="Y1255" s="49"/>
      <c r="Z1255" s="49"/>
      <c r="AA1255" s="49"/>
      <c r="AB1255" s="49"/>
      <c r="AC1255" s="49"/>
      <c r="AD1255" s="49"/>
      <c r="AE1255" s="49"/>
      <c r="AF1255" s="49"/>
      <c r="AG1255" s="49"/>
      <c r="AH1255" s="49"/>
      <c r="AI1255" s="49"/>
      <c r="AJ1255" s="49"/>
      <c r="AK1255" s="49"/>
      <c r="AL1255" s="49"/>
      <c r="AM1255" s="49"/>
      <c r="AN1255" s="49"/>
      <c r="AO1255" s="49"/>
      <c r="DL1255" s="93"/>
    </row>
    <row r="1256" spans="14:116" x14ac:dyDescent="0.25">
      <c r="N1256" s="49"/>
      <c r="O1256" s="49"/>
      <c r="P1256" s="49"/>
      <c r="Q1256" s="49"/>
      <c r="R1256" s="49"/>
      <c r="S1256" s="49"/>
      <c r="T1256" s="49"/>
      <c r="U1256" s="49"/>
      <c r="V1256" s="49"/>
      <c r="W1256" s="49"/>
      <c r="X1256" s="49"/>
      <c r="Y1256" s="49"/>
      <c r="Z1256" s="49"/>
      <c r="AA1256" s="49"/>
      <c r="AB1256" s="49"/>
      <c r="AC1256" s="49"/>
      <c r="AD1256" s="49"/>
      <c r="AE1256" s="49"/>
      <c r="AF1256" s="49"/>
      <c r="AG1256" s="49"/>
      <c r="AH1256" s="49"/>
      <c r="AI1256" s="49"/>
      <c r="AJ1256" s="49"/>
      <c r="AK1256" s="49"/>
      <c r="AL1256" s="49"/>
      <c r="AM1256" s="49"/>
      <c r="AN1256" s="49"/>
      <c r="AO1256" s="49"/>
      <c r="DL1256" s="93"/>
    </row>
    <row r="1257" spans="14:116" x14ac:dyDescent="0.25">
      <c r="N1257" s="49"/>
      <c r="O1257" s="49"/>
      <c r="P1257" s="49"/>
      <c r="Q1257" s="49"/>
      <c r="R1257" s="49"/>
      <c r="S1257" s="49"/>
      <c r="T1257" s="49"/>
      <c r="U1257" s="49"/>
      <c r="V1257" s="49"/>
      <c r="W1257" s="49"/>
      <c r="X1257" s="49"/>
      <c r="Y1257" s="49"/>
      <c r="Z1257" s="49"/>
      <c r="AA1257" s="49"/>
      <c r="AB1257" s="49"/>
      <c r="AC1257" s="49"/>
      <c r="AD1257" s="49"/>
      <c r="AE1257" s="49"/>
      <c r="AF1257" s="49"/>
      <c r="AG1257" s="49"/>
      <c r="AH1257" s="49"/>
      <c r="AI1257" s="49"/>
      <c r="AJ1257" s="49"/>
      <c r="AK1257" s="49"/>
      <c r="AL1257" s="49"/>
      <c r="AM1257" s="49"/>
      <c r="AN1257" s="49"/>
      <c r="AO1257" s="49"/>
      <c r="DL1257" s="93"/>
    </row>
    <row r="1258" spans="14:116" x14ac:dyDescent="0.25">
      <c r="N1258" s="49"/>
      <c r="O1258" s="49"/>
      <c r="P1258" s="49"/>
      <c r="Q1258" s="49"/>
      <c r="R1258" s="49"/>
      <c r="S1258" s="49"/>
      <c r="T1258" s="49"/>
      <c r="U1258" s="49"/>
      <c r="V1258" s="49"/>
      <c r="W1258" s="49"/>
      <c r="X1258" s="49"/>
      <c r="Y1258" s="49"/>
      <c r="Z1258" s="49"/>
      <c r="AA1258" s="49"/>
      <c r="AB1258" s="49"/>
      <c r="AC1258" s="49"/>
      <c r="AD1258" s="49"/>
      <c r="AE1258" s="49"/>
      <c r="AF1258" s="49"/>
      <c r="AG1258" s="49"/>
      <c r="AH1258" s="49"/>
      <c r="AI1258" s="49"/>
      <c r="AJ1258" s="49"/>
      <c r="AK1258" s="49"/>
      <c r="AL1258" s="49"/>
      <c r="AM1258" s="49"/>
      <c r="AN1258" s="49"/>
      <c r="AO1258" s="49"/>
      <c r="DL1258" s="93"/>
    </row>
    <row r="1259" spans="14:116" x14ac:dyDescent="0.25">
      <c r="N1259" s="49"/>
      <c r="O1259" s="49"/>
      <c r="P1259" s="49"/>
      <c r="Q1259" s="49"/>
      <c r="R1259" s="49"/>
      <c r="S1259" s="49"/>
      <c r="T1259" s="49"/>
      <c r="U1259" s="49"/>
      <c r="V1259" s="49"/>
      <c r="W1259" s="49"/>
      <c r="X1259" s="49"/>
      <c r="Y1259" s="49"/>
      <c r="Z1259" s="49"/>
      <c r="AA1259" s="49"/>
      <c r="AB1259" s="49"/>
      <c r="AC1259" s="49"/>
      <c r="AD1259" s="49"/>
      <c r="AE1259" s="49"/>
      <c r="AF1259" s="49"/>
      <c r="AG1259" s="49"/>
      <c r="AH1259" s="49"/>
      <c r="AI1259" s="49"/>
      <c r="AJ1259" s="49"/>
      <c r="AK1259" s="49"/>
      <c r="AL1259" s="49"/>
      <c r="AM1259" s="49"/>
      <c r="AN1259" s="49"/>
      <c r="AO1259" s="49"/>
      <c r="DL1259" s="93"/>
    </row>
    <row r="1260" spans="14:116" x14ac:dyDescent="0.25">
      <c r="N1260" s="49"/>
      <c r="O1260" s="49"/>
      <c r="P1260" s="49"/>
      <c r="Q1260" s="49"/>
      <c r="R1260" s="49"/>
      <c r="S1260" s="49"/>
      <c r="T1260" s="49"/>
      <c r="U1260" s="49"/>
      <c r="V1260" s="49"/>
      <c r="W1260" s="49"/>
      <c r="X1260" s="49"/>
      <c r="Y1260" s="49"/>
      <c r="Z1260" s="49"/>
      <c r="AA1260" s="49"/>
      <c r="AB1260" s="49"/>
      <c r="AC1260" s="49"/>
      <c r="AD1260" s="49"/>
      <c r="AE1260" s="49"/>
      <c r="AF1260" s="49"/>
      <c r="AG1260" s="49"/>
      <c r="AH1260" s="49"/>
      <c r="AI1260" s="49"/>
      <c r="AJ1260" s="49"/>
      <c r="AK1260" s="49"/>
      <c r="AL1260" s="49"/>
      <c r="AM1260" s="49"/>
      <c r="AN1260" s="49"/>
      <c r="AO1260" s="49"/>
      <c r="DL1260" s="93"/>
    </row>
    <row r="1261" spans="14:116" x14ac:dyDescent="0.25">
      <c r="N1261" s="49"/>
      <c r="O1261" s="49"/>
      <c r="P1261" s="49"/>
      <c r="Q1261" s="49"/>
      <c r="R1261" s="49"/>
      <c r="S1261" s="49"/>
      <c r="T1261" s="49"/>
      <c r="U1261" s="49"/>
      <c r="V1261" s="49"/>
      <c r="W1261" s="49"/>
      <c r="X1261" s="49"/>
      <c r="Y1261" s="49"/>
      <c r="Z1261" s="49"/>
      <c r="AA1261" s="49"/>
      <c r="AB1261" s="49"/>
      <c r="AC1261" s="49"/>
      <c r="AD1261" s="49"/>
      <c r="AE1261" s="49"/>
      <c r="AF1261" s="49"/>
      <c r="AG1261" s="49"/>
      <c r="AH1261" s="49"/>
      <c r="AI1261" s="49"/>
      <c r="AJ1261" s="49"/>
      <c r="AK1261" s="49"/>
      <c r="AL1261" s="49"/>
      <c r="AM1261" s="49"/>
      <c r="AN1261" s="49"/>
      <c r="AO1261" s="49"/>
      <c r="DL1261" s="93"/>
    </row>
    <row r="1262" spans="14:116" x14ac:dyDescent="0.25">
      <c r="N1262" s="49"/>
      <c r="O1262" s="49"/>
      <c r="P1262" s="49"/>
      <c r="Q1262" s="49"/>
      <c r="R1262" s="49"/>
      <c r="S1262" s="49"/>
      <c r="T1262" s="49"/>
      <c r="U1262" s="49"/>
      <c r="V1262" s="49"/>
      <c r="W1262" s="49"/>
      <c r="X1262" s="49"/>
      <c r="Y1262" s="49"/>
      <c r="Z1262" s="49"/>
      <c r="AA1262" s="49"/>
      <c r="AB1262" s="49"/>
      <c r="AC1262" s="49"/>
      <c r="AD1262" s="49"/>
      <c r="AE1262" s="49"/>
      <c r="AF1262" s="49"/>
      <c r="AG1262" s="49"/>
      <c r="AH1262" s="49"/>
      <c r="AI1262" s="49"/>
      <c r="AJ1262" s="49"/>
      <c r="AK1262" s="49"/>
      <c r="AL1262" s="49"/>
      <c r="AM1262" s="49"/>
      <c r="AN1262" s="49"/>
      <c r="AO1262" s="49"/>
      <c r="DL1262" s="93"/>
    </row>
    <row r="1263" spans="14:116" x14ac:dyDescent="0.25">
      <c r="N1263" s="49"/>
      <c r="O1263" s="49"/>
      <c r="P1263" s="49"/>
      <c r="Q1263" s="49"/>
      <c r="R1263" s="49"/>
      <c r="S1263" s="49"/>
      <c r="T1263" s="49"/>
      <c r="U1263" s="49"/>
      <c r="V1263" s="49"/>
      <c r="W1263" s="49"/>
      <c r="X1263" s="49"/>
      <c r="Y1263" s="49"/>
      <c r="Z1263" s="49"/>
      <c r="AA1263" s="49"/>
      <c r="AB1263" s="49"/>
      <c r="AC1263" s="49"/>
      <c r="AD1263" s="49"/>
      <c r="AE1263" s="49"/>
      <c r="AF1263" s="49"/>
      <c r="AG1263" s="49"/>
      <c r="AH1263" s="49"/>
      <c r="AI1263" s="49"/>
      <c r="AJ1263" s="49"/>
      <c r="AK1263" s="49"/>
      <c r="AL1263" s="49"/>
      <c r="AM1263" s="49"/>
      <c r="AN1263" s="49"/>
      <c r="AO1263" s="49"/>
      <c r="DL1263" s="93"/>
    </row>
    <row r="1264" spans="14:116" x14ac:dyDescent="0.25">
      <c r="N1264" s="49"/>
      <c r="O1264" s="49"/>
      <c r="P1264" s="49"/>
      <c r="Q1264" s="49"/>
      <c r="R1264" s="49"/>
      <c r="S1264" s="49"/>
      <c r="T1264" s="49"/>
      <c r="U1264" s="49"/>
      <c r="V1264" s="49"/>
      <c r="W1264" s="49"/>
      <c r="X1264" s="49"/>
      <c r="Y1264" s="49"/>
      <c r="Z1264" s="49"/>
      <c r="AA1264" s="49"/>
      <c r="AB1264" s="49"/>
      <c r="AC1264" s="49"/>
      <c r="AD1264" s="49"/>
      <c r="AE1264" s="49"/>
      <c r="AF1264" s="49"/>
      <c r="AG1264" s="49"/>
      <c r="AH1264" s="49"/>
      <c r="AI1264" s="49"/>
      <c r="AJ1264" s="49"/>
      <c r="AK1264" s="49"/>
      <c r="AL1264" s="49"/>
      <c r="AM1264" s="49"/>
      <c r="AN1264" s="49"/>
      <c r="AO1264" s="49"/>
      <c r="DL1264" s="93"/>
    </row>
    <row r="1265" spans="14:116" x14ac:dyDescent="0.25">
      <c r="N1265" s="49"/>
      <c r="O1265" s="49"/>
      <c r="P1265" s="49"/>
      <c r="Q1265" s="49"/>
      <c r="R1265" s="49"/>
      <c r="S1265" s="49"/>
      <c r="T1265" s="49"/>
      <c r="U1265" s="49"/>
      <c r="V1265" s="49"/>
      <c r="W1265" s="49"/>
      <c r="X1265" s="49"/>
      <c r="Y1265" s="49"/>
      <c r="Z1265" s="49"/>
      <c r="AA1265" s="49"/>
      <c r="AB1265" s="49"/>
      <c r="AC1265" s="49"/>
      <c r="AD1265" s="49"/>
      <c r="AE1265" s="49"/>
      <c r="AF1265" s="49"/>
      <c r="AG1265" s="49"/>
      <c r="AH1265" s="49"/>
      <c r="AI1265" s="49"/>
      <c r="AJ1265" s="49"/>
      <c r="AK1265" s="49"/>
      <c r="AL1265" s="49"/>
      <c r="AM1265" s="49"/>
      <c r="AN1265" s="49"/>
      <c r="AO1265" s="49"/>
      <c r="DL1265" s="93"/>
    </row>
    <row r="1266" spans="14:116" x14ac:dyDescent="0.25">
      <c r="N1266" s="49"/>
      <c r="O1266" s="49"/>
      <c r="P1266" s="49"/>
      <c r="Q1266" s="49"/>
      <c r="R1266" s="49"/>
      <c r="S1266" s="49"/>
      <c r="T1266" s="49"/>
      <c r="U1266" s="49"/>
      <c r="V1266" s="49"/>
      <c r="W1266" s="49"/>
      <c r="X1266" s="49"/>
      <c r="Y1266" s="49"/>
      <c r="Z1266" s="49"/>
      <c r="AA1266" s="49"/>
      <c r="AB1266" s="49"/>
      <c r="AC1266" s="49"/>
      <c r="AD1266" s="49"/>
      <c r="AE1266" s="49"/>
      <c r="AF1266" s="49"/>
      <c r="AG1266" s="49"/>
      <c r="AH1266" s="49"/>
      <c r="AI1266" s="49"/>
      <c r="AJ1266" s="49"/>
      <c r="AK1266" s="49"/>
      <c r="AL1266" s="49"/>
      <c r="AM1266" s="49"/>
      <c r="AN1266" s="49"/>
      <c r="AO1266" s="49"/>
      <c r="DL1266" s="93"/>
    </row>
    <row r="1267" spans="14:116" x14ac:dyDescent="0.25">
      <c r="N1267" s="49"/>
      <c r="O1267" s="49"/>
      <c r="P1267" s="49"/>
      <c r="Q1267" s="49"/>
      <c r="R1267" s="49"/>
      <c r="S1267" s="49"/>
      <c r="T1267" s="49"/>
      <c r="U1267" s="49"/>
      <c r="V1267" s="49"/>
      <c r="W1267" s="49"/>
      <c r="X1267" s="49"/>
      <c r="Y1267" s="49"/>
      <c r="Z1267" s="49"/>
      <c r="AA1267" s="49"/>
      <c r="AB1267" s="49"/>
      <c r="AC1267" s="49"/>
      <c r="AD1267" s="49"/>
      <c r="AE1267" s="49"/>
      <c r="AF1267" s="49"/>
      <c r="AG1267" s="49"/>
      <c r="AH1267" s="49"/>
      <c r="AI1267" s="49"/>
      <c r="AJ1267" s="49"/>
      <c r="AK1267" s="49"/>
      <c r="AL1267" s="49"/>
      <c r="AM1267" s="49"/>
      <c r="AN1267" s="49"/>
      <c r="AO1267" s="49"/>
      <c r="DL1267" s="93"/>
    </row>
    <row r="1268" spans="14:116" x14ac:dyDescent="0.25">
      <c r="N1268" s="49"/>
      <c r="O1268" s="49"/>
      <c r="P1268" s="49"/>
      <c r="Q1268" s="49"/>
      <c r="R1268" s="49"/>
      <c r="S1268" s="49"/>
      <c r="T1268" s="49"/>
      <c r="U1268" s="49"/>
      <c r="V1268" s="49"/>
      <c r="W1268" s="49"/>
      <c r="X1268" s="49"/>
      <c r="Y1268" s="49"/>
      <c r="Z1268" s="49"/>
      <c r="AA1268" s="49"/>
      <c r="AB1268" s="49"/>
      <c r="AC1268" s="49"/>
      <c r="AD1268" s="49"/>
      <c r="AE1268" s="49"/>
      <c r="AF1268" s="49"/>
      <c r="AG1268" s="49"/>
      <c r="AH1268" s="49"/>
      <c r="AI1268" s="49"/>
      <c r="AJ1268" s="49"/>
      <c r="AK1268" s="49"/>
      <c r="AL1268" s="49"/>
      <c r="AM1268" s="49"/>
      <c r="AN1268" s="49"/>
      <c r="AO1268" s="49"/>
      <c r="DL1268" s="93"/>
    </row>
    <row r="1269" spans="14:116" x14ac:dyDescent="0.25">
      <c r="N1269" s="49"/>
      <c r="O1269" s="49"/>
      <c r="P1269" s="49"/>
      <c r="Q1269" s="49"/>
      <c r="R1269" s="49"/>
      <c r="S1269" s="49"/>
      <c r="T1269" s="49"/>
      <c r="U1269" s="49"/>
      <c r="V1269" s="49"/>
      <c r="W1269" s="49"/>
      <c r="X1269" s="49"/>
      <c r="Y1269" s="49"/>
      <c r="Z1269" s="49"/>
      <c r="AA1269" s="49"/>
      <c r="AB1269" s="49"/>
      <c r="AC1269" s="49"/>
      <c r="AD1269" s="49"/>
      <c r="AE1269" s="49"/>
      <c r="AF1269" s="49"/>
      <c r="AG1269" s="49"/>
      <c r="AH1269" s="49"/>
      <c r="AI1269" s="49"/>
      <c r="AJ1269" s="49"/>
      <c r="AK1269" s="49"/>
      <c r="AL1269" s="49"/>
      <c r="AM1269" s="49"/>
      <c r="AN1269" s="49"/>
      <c r="AO1269" s="49"/>
      <c r="DL1269" s="93"/>
    </row>
    <row r="1270" spans="14:116" x14ac:dyDescent="0.25">
      <c r="N1270" s="49"/>
      <c r="O1270" s="49"/>
      <c r="P1270" s="49"/>
      <c r="Q1270" s="49"/>
      <c r="R1270" s="49"/>
      <c r="S1270" s="49"/>
      <c r="T1270" s="49"/>
      <c r="U1270" s="49"/>
      <c r="V1270" s="49"/>
      <c r="W1270" s="49"/>
      <c r="X1270" s="49"/>
      <c r="Y1270" s="49"/>
      <c r="Z1270" s="49"/>
      <c r="AA1270" s="49"/>
      <c r="AB1270" s="49"/>
      <c r="AC1270" s="49"/>
      <c r="AD1270" s="49"/>
      <c r="AE1270" s="49"/>
      <c r="AF1270" s="49"/>
      <c r="AG1270" s="49"/>
      <c r="AH1270" s="49"/>
      <c r="AI1270" s="49"/>
      <c r="AJ1270" s="49"/>
      <c r="AK1270" s="49"/>
      <c r="AL1270" s="49"/>
      <c r="AM1270" s="49"/>
      <c r="AN1270" s="49"/>
      <c r="AO1270" s="49"/>
      <c r="DL1270" s="93"/>
    </row>
    <row r="1271" spans="14:116" x14ac:dyDescent="0.25">
      <c r="N1271" s="49"/>
      <c r="O1271" s="49"/>
      <c r="P1271" s="49"/>
      <c r="Q1271" s="49"/>
      <c r="R1271" s="49"/>
      <c r="S1271" s="49"/>
      <c r="T1271" s="49"/>
      <c r="U1271" s="49"/>
      <c r="V1271" s="49"/>
      <c r="W1271" s="49"/>
      <c r="X1271" s="49"/>
      <c r="Y1271" s="49"/>
      <c r="Z1271" s="49"/>
      <c r="AA1271" s="49"/>
      <c r="AB1271" s="49"/>
      <c r="AC1271" s="49"/>
      <c r="AD1271" s="49"/>
      <c r="AE1271" s="49"/>
      <c r="AF1271" s="49"/>
      <c r="AG1271" s="49"/>
      <c r="AH1271" s="49"/>
      <c r="AI1271" s="49"/>
      <c r="AJ1271" s="49"/>
      <c r="AK1271" s="49"/>
      <c r="AL1271" s="49"/>
      <c r="AM1271" s="49"/>
      <c r="AN1271" s="49"/>
      <c r="AO1271" s="49"/>
      <c r="DL1271" s="93"/>
    </row>
    <row r="1272" spans="14:116" x14ac:dyDescent="0.25">
      <c r="N1272" s="49"/>
      <c r="O1272" s="49"/>
      <c r="P1272" s="49"/>
      <c r="Q1272" s="49"/>
      <c r="R1272" s="49"/>
      <c r="S1272" s="49"/>
      <c r="T1272" s="49"/>
      <c r="U1272" s="49"/>
      <c r="V1272" s="49"/>
      <c r="W1272" s="49"/>
      <c r="X1272" s="49"/>
      <c r="Y1272" s="49"/>
      <c r="Z1272" s="49"/>
      <c r="AA1272" s="49"/>
      <c r="AB1272" s="49"/>
      <c r="AC1272" s="49"/>
      <c r="AD1272" s="49"/>
      <c r="AE1272" s="49"/>
      <c r="AF1272" s="49"/>
      <c r="AG1272" s="49"/>
      <c r="AH1272" s="49"/>
      <c r="AI1272" s="49"/>
      <c r="AJ1272" s="49"/>
      <c r="AK1272" s="49"/>
      <c r="AL1272" s="49"/>
      <c r="AM1272" s="49"/>
      <c r="AN1272" s="49"/>
      <c r="AO1272" s="49"/>
      <c r="DL1272" s="93"/>
    </row>
    <row r="1273" spans="14:116" x14ac:dyDescent="0.25">
      <c r="N1273" s="49"/>
      <c r="O1273" s="49"/>
      <c r="P1273" s="49"/>
      <c r="Q1273" s="49"/>
      <c r="R1273" s="49"/>
      <c r="S1273" s="49"/>
      <c r="T1273" s="49"/>
      <c r="U1273" s="49"/>
      <c r="V1273" s="49"/>
      <c r="W1273" s="49"/>
      <c r="X1273" s="49"/>
      <c r="Y1273" s="49"/>
      <c r="Z1273" s="49"/>
      <c r="AA1273" s="49"/>
      <c r="AB1273" s="49"/>
      <c r="AC1273" s="49"/>
      <c r="AD1273" s="49"/>
      <c r="AE1273" s="49"/>
      <c r="AF1273" s="49"/>
      <c r="AG1273" s="49"/>
      <c r="AH1273" s="49"/>
      <c r="AI1273" s="49"/>
      <c r="AJ1273" s="49"/>
      <c r="AK1273" s="49"/>
      <c r="AL1273" s="49"/>
      <c r="AM1273" s="49"/>
      <c r="AN1273" s="49"/>
      <c r="AO1273" s="49"/>
      <c r="DL1273" s="93"/>
    </row>
    <row r="1274" spans="14:116" x14ac:dyDescent="0.25">
      <c r="N1274" s="49"/>
      <c r="O1274" s="49"/>
      <c r="P1274" s="49"/>
      <c r="Q1274" s="49"/>
      <c r="R1274" s="49"/>
      <c r="S1274" s="49"/>
      <c r="T1274" s="49"/>
      <c r="U1274" s="49"/>
      <c r="V1274" s="49"/>
      <c r="W1274" s="49"/>
      <c r="X1274" s="49"/>
      <c r="Y1274" s="49"/>
      <c r="Z1274" s="49"/>
      <c r="AA1274" s="49"/>
      <c r="AB1274" s="49"/>
      <c r="AC1274" s="49"/>
      <c r="AD1274" s="49"/>
      <c r="AE1274" s="49"/>
      <c r="AF1274" s="49"/>
      <c r="AG1274" s="49"/>
      <c r="AH1274" s="49"/>
      <c r="AI1274" s="49"/>
      <c r="AJ1274" s="49"/>
      <c r="AK1274" s="49"/>
      <c r="AL1274" s="49"/>
      <c r="AM1274" s="49"/>
      <c r="AN1274" s="49"/>
      <c r="AO1274" s="49"/>
      <c r="DL1274" s="93"/>
    </row>
    <row r="1275" spans="14:116" x14ac:dyDescent="0.25">
      <c r="N1275" s="49"/>
      <c r="O1275" s="49"/>
      <c r="P1275" s="49"/>
      <c r="Q1275" s="49"/>
      <c r="R1275" s="49"/>
      <c r="S1275" s="49"/>
      <c r="T1275" s="49"/>
      <c r="U1275" s="49"/>
      <c r="V1275" s="49"/>
      <c r="W1275" s="49"/>
      <c r="X1275" s="49"/>
      <c r="Y1275" s="49"/>
      <c r="Z1275" s="49"/>
      <c r="AA1275" s="49"/>
      <c r="AB1275" s="49"/>
      <c r="AC1275" s="49"/>
      <c r="AD1275" s="49"/>
      <c r="AE1275" s="49"/>
      <c r="AF1275" s="49"/>
      <c r="AG1275" s="49"/>
      <c r="AH1275" s="49"/>
      <c r="AI1275" s="49"/>
      <c r="AJ1275" s="49"/>
      <c r="AK1275" s="49"/>
      <c r="AL1275" s="49"/>
      <c r="AM1275" s="49"/>
      <c r="AN1275" s="49"/>
      <c r="AO1275" s="49"/>
      <c r="DL1275" s="93"/>
    </row>
    <row r="1276" spans="14:116" x14ac:dyDescent="0.25">
      <c r="N1276" s="49"/>
      <c r="O1276" s="49"/>
      <c r="P1276" s="49"/>
      <c r="Q1276" s="49"/>
      <c r="R1276" s="49"/>
      <c r="S1276" s="49"/>
      <c r="T1276" s="49"/>
      <c r="U1276" s="49"/>
      <c r="V1276" s="49"/>
      <c r="W1276" s="49"/>
      <c r="X1276" s="49"/>
      <c r="Y1276" s="49"/>
      <c r="Z1276" s="49"/>
      <c r="AA1276" s="49"/>
      <c r="AB1276" s="49"/>
      <c r="AC1276" s="49"/>
      <c r="AD1276" s="49"/>
      <c r="AE1276" s="49"/>
      <c r="AF1276" s="49"/>
      <c r="AG1276" s="49"/>
      <c r="AH1276" s="49"/>
      <c r="AI1276" s="49"/>
      <c r="AJ1276" s="49"/>
      <c r="AK1276" s="49"/>
      <c r="AL1276" s="49"/>
      <c r="AM1276" s="49"/>
      <c r="AN1276" s="49"/>
      <c r="AO1276" s="49"/>
      <c r="DL1276" s="93"/>
    </row>
    <row r="1277" spans="14:116" x14ac:dyDescent="0.25">
      <c r="N1277" s="49"/>
      <c r="O1277" s="49"/>
      <c r="P1277" s="49"/>
      <c r="Q1277" s="49"/>
      <c r="R1277" s="49"/>
      <c r="S1277" s="49"/>
      <c r="T1277" s="49"/>
      <c r="U1277" s="49"/>
      <c r="V1277" s="49"/>
      <c r="W1277" s="49"/>
      <c r="X1277" s="49"/>
      <c r="Y1277" s="49"/>
      <c r="Z1277" s="49"/>
      <c r="AA1277" s="49"/>
      <c r="AB1277" s="49"/>
      <c r="AC1277" s="49"/>
      <c r="AD1277" s="49"/>
      <c r="AE1277" s="49"/>
      <c r="AF1277" s="49"/>
      <c r="AG1277" s="49"/>
      <c r="AH1277" s="49"/>
      <c r="AI1277" s="49"/>
      <c r="AJ1277" s="49"/>
      <c r="AK1277" s="49"/>
      <c r="AL1277" s="49"/>
      <c r="AM1277" s="49"/>
      <c r="AN1277" s="49"/>
      <c r="AO1277" s="49"/>
      <c r="DL1277" s="93"/>
    </row>
    <row r="1278" spans="14:116" x14ac:dyDescent="0.25">
      <c r="N1278" s="49"/>
      <c r="O1278" s="49"/>
      <c r="P1278" s="49"/>
      <c r="Q1278" s="49"/>
      <c r="R1278" s="49"/>
      <c r="S1278" s="49"/>
      <c r="T1278" s="49"/>
      <c r="U1278" s="49"/>
      <c r="V1278" s="49"/>
      <c r="W1278" s="49"/>
      <c r="X1278" s="49"/>
      <c r="Y1278" s="49"/>
      <c r="Z1278" s="49"/>
      <c r="AA1278" s="49"/>
      <c r="AB1278" s="49"/>
      <c r="AC1278" s="49"/>
      <c r="AD1278" s="49"/>
      <c r="AE1278" s="49"/>
      <c r="AF1278" s="49"/>
      <c r="AG1278" s="49"/>
      <c r="AH1278" s="49"/>
      <c r="AI1278" s="49"/>
      <c r="AJ1278" s="49"/>
      <c r="AK1278" s="49"/>
      <c r="AL1278" s="49"/>
      <c r="AM1278" s="49"/>
      <c r="AN1278" s="49"/>
      <c r="AO1278" s="49"/>
      <c r="DL1278" s="93"/>
    </row>
    <row r="1279" spans="14:116" x14ac:dyDescent="0.25">
      <c r="N1279" s="49"/>
      <c r="O1279" s="49"/>
      <c r="P1279" s="49"/>
      <c r="Q1279" s="49"/>
      <c r="R1279" s="49"/>
      <c r="S1279" s="49"/>
      <c r="T1279" s="49"/>
      <c r="U1279" s="49"/>
      <c r="V1279" s="49"/>
      <c r="W1279" s="49"/>
      <c r="X1279" s="49"/>
      <c r="Y1279" s="49"/>
      <c r="Z1279" s="49"/>
      <c r="AA1279" s="49"/>
      <c r="AB1279" s="49"/>
      <c r="AC1279" s="49"/>
      <c r="AD1279" s="49"/>
      <c r="AE1279" s="49"/>
      <c r="AF1279" s="49"/>
      <c r="AG1279" s="49"/>
      <c r="AH1279" s="49"/>
      <c r="AI1279" s="49"/>
      <c r="AJ1279" s="49"/>
      <c r="AK1279" s="49"/>
      <c r="AL1279" s="49"/>
      <c r="AM1279" s="49"/>
      <c r="AN1279" s="49"/>
      <c r="AO1279" s="49"/>
      <c r="DL1279" s="93"/>
    </row>
    <row r="1280" spans="14:116" x14ac:dyDescent="0.25">
      <c r="N1280" s="49"/>
      <c r="O1280" s="49"/>
      <c r="P1280" s="49"/>
      <c r="Q1280" s="49"/>
      <c r="R1280" s="49"/>
      <c r="S1280" s="49"/>
      <c r="T1280" s="49"/>
      <c r="U1280" s="49"/>
      <c r="V1280" s="49"/>
      <c r="W1280" s="49"/>
      <c r="X1280" s="49"/>
      <c r="Y1280" s="49"/>
      <c r="Z1280" s="49"/>
      <c r="AA1280" s="49"/>
      <c r="AB1280" s="49"/>
      <c r="AC1280" s="49"/>
      <c r="AD1280" s="49"/>
      <c r="AE1280" s="49"/>
      <c r="AF1280" s="49"/>
      <c r="AG1280" s="49"/>
      <c r="AH1280" s="49"/>
      <c r="AI1280" s="49"/>
      <c r="AJ1280" s="49"/>
      <c r="AK1280" s="49"/>
      <c r="AL1280" s="49"/>
      <c r="AM1280" s="49"/>
      <c r="AN1280" s="49"/>
      <c r="AO1280" s="49"/>
      <c r="DL1280" s="93"/>
    </row>
    <row r="1281" spans="14:116" x14ac:dyDescent="0.25">
      <c r="N1281" s="49"/>
      <c r="O1281" s="49"/>
      <c r="P1281" s="49"/>
      <c r="Q1281" s="49"/>
      <c r="R1281" s="49"/>
      <c r="S1281" s="49"/>
      <c r="T1281" s="49"/>
      <c r="U1281" s="49"/>
      <c r="V1281" s="49"/>
      <c r="W1281" s="49"/>
      <c r="X1281" s="49"/>
      <c r="Y1281" s="49"/>
      <c r="Z1281" s="49"/>
      <c r="AA1281" s="49"/>
      <c r="AB1281" s="49"/>
      <c r="AC1281" s="49"/>
      <c r="AD1281" s="49"/>
      <c r="AE1281" s="49"/>
      <c r="AF1281" s="49"/>
      <c r="AG1281" s="49"/>
      <c r="AH1281" s="49"/>
      <c r="AI1281" s="49"/>
      <c r="AJ1281" s="49"/>
      <c r="AK1281" s="49"/>
      <c r="AL1281" s="49"/>
      <c r="AM1281" s="49"/>
      <c r="AN1281" s="49"/>
      <c r="AO1281" s="49"/>
      <c r="DL1281" s="93"/>
    </row>
    <row r="1282" spans="14:116" x14ac:dyDescent="0.25">
      <c r="N1282" s="49"/>
      <c r="O1282" s="49"/>
      <c r="P1282" s="49"/>
      <c r="Q1282" s="49"/>
      <c r="R1282" s="49"/>
      <c r="S1282" s="49"/>
      <c r="T1282" s="49"/>
      <c r="U1282" s="49"/>
      <c r="V1282" s="49"/>
      <c r="W1282" s="49"/>
      <c r="X1282" s="49"/>
      <c r="Y1282" s="49"/>
      <c r="Z1282" s="49"/>
      <c r="AA1282" s="49"/>
      <c r="AB1282" s="49"/>
      <c r="AC1282" s="49"/>
      <c r="AD1282" s="49"/>
      <c r="AE1282" s="49"/>
      <c r="AF1282" s="49"/>
      <c r="AG1282" s="49"/>
      <c r="AH1282" s="49"/>
      <c r="AI1282" s="49"/>
      <c r="AJ1282" s="49"/>
      <c r="AK1282" s="49"/>
      <c r="AL1282" s="49"/>
      <c r="AM1282" s="49"/>
      <c r="AN1282" s="49"/>
      <c r="AO1282" s="49"/>
      <c r="DL1282" s="93"/>
    </row>
    <row r="1283" spans="14:116" x14ac:dyDescent="0.25">
      <c r="N1283" s="49"/>
      <c r="O1283" s="49"/>
      <c r="P1283" s="49"/>
      <c r="Q1283" s="49"/>
      <c r="R1283" s="49"/>
      <c r="S1283" s="49"/>
      <c r="T1283" s="49"/>
      <c r="U1283" s="49"/>
      <c r="V1283" s="49"/>
      <c r="W1283" s="49"/>
      <c r="X1283" s="49"/>
      <c r="Y1283" s="49"/>
      <c r="Z1283" s="49"/>
      <c r="AA1283" s="49"/>
      <c r="AB1283" s="49"/>
      <c r="AC1283" s="49"/>
      <c r="AD1283" s="49"/>
      <c r="AE1283" s="49"/>
      <c r="AF1283" s="49"/>
      <c r="AG1283" s="49"/>
      <c r="AH1283" s="49"/>
      <c r="AI1283" s="49"/>
      <c r="AJ1283" s="49"/>
      <c r="AK1283" s="49"/>
      <c r="AL1283" s="49"/>
      <c r="AM1283" s="49"/>
      <c r="AN1283" s="49"/>
      <c r="AO1283" s="49"/>
      <c r="DL1283" s="93"/>
    </row>
    <row r="1284" spans="14:116" x14ac:dyDescent="0.25">
      <c r="N1284" s="49"/>
      <c r="O1284" s="49"/>
      <c r="P1284" s="49"/>
      <c r="Q1284" s="49"/>
      <c r="R1284" s="49"/>
      <c r="S1284" s="49"/>
      <c r="T1284" s="49"/>
      <c r="U1284" s="49"/>
      <c r="V1284" s="49"/>
      <c r="W1284" s="49"/>
      <c r="X1284" s="49"/>
      <c r="Y1284" s="49"/>
      <c r="Z1284" s="49"/>
      <c r="AA1284" s="49"/>
      <c r="AB1284" s="49"/>
      <c r="AC1284" s="49"/>
      <c r="AD1284" s="49"/>
      <c r="AE1284" s="49"/>
      <c r="AF1284" s="49"/>
      <c r="AG1284" s="49"/>
      <c r="AH1284" s="49"/>
      <c r="AI1284" s="49"/>
      <c r="AJ1284" s="49"/>
      <c r="AK1284" s="49"/>
      <c r="AL1284" s="49"/>
      <c r="AM1284" s="49"/>
      <c r="AN1284" s="49"/>
      <c r="AO1284" s="49"/>
      <c r="DL1284" s="93"/>
    </row>
    <row r="1285" spans="14:116" x14ac:dyDescent="0.25">
      <c r="N1285" s="49"/>
      <c r="O1285" s="49"/>
      <c r="P1285" s="49"/>
      <c r="Q1285" s="49"/>
      <c r="R1285" s="49"/>
      <c r="S1285" s="49"/>
      <c r="T1285" s="49"/>
      <c r="U1285" s="49"/>
      <c r="V1285" s="49"/>
      <c r="W1285" s="49"/>
      <c r="X1285" s="49"/>
      <c r="Y1285" s="49"/>
      <c r="Z1285" s="49"/>
      <c r="AA1285" s="49"/>
      <c r="AB1285" s="49"/>
      <c r="AC1285" s="49"/>
      <c r="AD1285" s="49"/>
      <c r="AE1285" s="49"/>
      <c r="AF1285" s="49"/>
      <c r="AG1285" s="49"/>
      <c r="AH1285" s="49"/>
      <c r="AI1285" s="49"/>
      <c r="AJ1285" s="49"/>
      <c r="AK1285" s="49"/>
      <c r="AL1285" s="49"/>
      <c r="AM1285" s="49"/>
      <c r="AN1285" s="49"/>
      <c r="AO1285" s="49"/>
      <c r="DL1285" s="93"/>
    </row>
    <row r="1286" spans="14:116" x14ac:dyDescent="0.25">
      <c r="N1286" s="49"/>
      <c r="O1286" s="49"/>
      <c r="P1286" s="49"/>
      <c r="Q1286" s="49"/>
      <c r="R1286" s="49"/>
      <c r="S1286" s="49"/>
      <c r="T1286" s="49"/>
      <c r="U1286" s="49"/>
      <c r="V1286" s="49"/>
      <c r="W1286" s="49"/>
      <c r="X1286" s="49"/>
      <c r="Y1286" s="49"/>
      <c r="Z1286" s="49"/>
      <c r="AA1286" s="49"/>
      <c r="AB1286" s="49"/>
      <c r="AC1286" s="49"/>
      <c r="AD1286" s="49"/>
      <c r="AE1286" s="49"/>
      <c r="AF1286" s="49"/>
      <c r="AG1286" s="49"/>
      <c r="AH1286" s="49"/>
      <c r="AI1286" s="49"/>
      <c r="AJ1286" s="49"/>
      <c r="AK1286" s="49"/>
      <c r="AL1286" s="49"/>
      <c r="AM1286" s="49"/>
      <c r="AN1286" s="49"/>
      <c r="AO1286" s="49"/>
      <c r="DL1286" s="93"/>
    </row>
    <row r="1287" spans="14:116" x14ac:dyDescent="0.25">
      <c r="N1287" s="49"/>
      <c r="O1287" s="49"/>
      <c r="P1287" s="49"/>
      <c r="Q1287" s="49"/>
      <c r="R1287" s="49"/>
      <c r="S1287" s="49"/>
      <c r="T1287" s="49"/>
      <c r="U1287" s="49"/>
      <c r="V1287" s="49"/>
      <c r="W1287" s="49"/>
      <c r="X1287" s="49"/>
      <c r="Y1287" s="49"/>
      <c r="Z1287" s="49"/>
      <c r="AA1287" s="49"/>
      <c r="AB1287" s="49"/>
      <c r="AC1287" s="49"/>
      <c r="AD1287" s="49"/>
      <c r="AE1287" s="49"/>
      <c r="AF1287" s="49"/>
      <c r="AG1287" s="49"/>
      <c r="AH1287" s="49"/>
      <c r="AI1287" s="49"/>
      <c r="AJ1287" s="49"/>
      <c r="AK1287" s="49"/>
      <c r="AL1287" s="49"/>
      <c r="AM1287" s="49"/>
      <c r="AN1287" s="49"/>
      <c r="AO1287" s="49"/>
      <c r="DL1287" s="93"/>
    </row>
    <row r="1288" spans="14:116" x14ac:dyDescent="0.25">
      <c r="N1288" s="49"/>
      <c r="O1288" s="49"/>
      <c r="P1288" s="49"/>
      <c r="Q1288" s="49"/>
      <c r="R1288" s="49"/>
      <c r="S1288" s="49"/>
      <c r="T1288" s="49"/>
      <c r="U1288" s="49"/>
      <c r="V1288" s="49"/>
      <c r="W1288" s="49"/>
      <c r="X1288" s="49"/>
      <c r="Y1288" s="49"/>
      <c r="Z1288" s="49"/>
      <c r="AA1288" s="49"/>
      <c r="AB1288" s="49"/>
      <c r="AC1288" s="49"/>
      <c r="AD1288" s="49"/>
      <c r="AE1288" s="49"/>
      <c r="AF1288" s="49"/>
      <c r="AG1288" s="49"/>
      <c r="AH1288" s="49"/>
      <c r="AI1288" s="49"/>
      <c r="AJ1288" s="49"/>
      <c r="AK1288" s="49"/>
      <c r="AL1288" s="49"/>
      <c r="AM1288" s="49"/>
      <c r="AN1288" s="49"/>
      <c r="AO1288" s="49"/>
      <c r="DL1288" s="93"/>
    </row>
    <row r="1289" spans="14:116" x14ac:dyDescent="0.25">
      <c r="N1289" s="49"/>
      <c r="O1289" s="49"/>
      <c r="P1289" s="49"/>
      <c r="Q1289" s="49"/>
      <c r="R1289" s="49"/>
      <c r="S1289" s="49"/>
      <c r="T1289" s="49"/>
      <c r="U1289" s="49"/>
      <c r="V1289" s="49"/>
      <c r="W1289" s="49"/>
      <c r="X1289" s="49"/>
      <c r="Y1289" s="49"/>
      <c r="Z1289" s="49"/>
      <c r="AA1289" s="49"/>
      <c r="AB1289" s="49"/>
      <c r="AC1289" s="49"/>
      <c r="AD1289" s="49"/>
      <c r="AE1289" s="49"/>
      <c r="AF1289" s="49"/>
      <c r="AG1289" s="49"/>
      <c r="AH1289" s="49"/>
      <c r="AI1289" s="49"/>
      <c r="AJ1289" s="49"/>
      <c r="AK1289" s="49"/>
      <c r="AL1289" s="49"/>
      <c r="AM1289" s="49"/>
      <c r="AN1289" s="49"/>
      <c r="AO1289" s="49"/>
      <c r="DL1289" s="93"/>
    </row>
    <row r="1290" spans="14:116" x14ac:dyDescent="0.25">
      <c r="N1290" s="49"/>
      <c r="O1290" s="49"/>
      <c r="P1290" s="49"/>
      <c r="Q1290" s="49"/>
      <c r="R1290" s="49"/>
      <c r="S1290" s="49"/>
      <c r="T1290" s="49"/>
      <c r="U1290" s="49"/>
      <c r="V1290" s="49"/>
      <c r="W1290" s="49"/>
      <c r="X1290" s="49"/>
      <c r="Y1290" s="49"/>
      <c r="Z1290" s="49"/>
      <c r="AA1290" s="49"/>
      <c r="AB1290" s="49"/>
      <c r="AC1290" s="49"/>
      <c r="AD1290" s="49"/>
      <c r="AE1290" s="49"/>
      <c r="AF1290" s="49"/>
      <c r="AG1290" s="49"/>
      <c r="AH1290" s="49"/>
      <c r="AI1290" s="49"/>
      <c r="AJ1290" s="49"/>
      <c r="AK1290" s="49"/>
      <c r="AL1290" s="49"/>
      <c r="AM1290" s="49"/>
      <c r="AN1290" s="49"/>
      <c r="AO1290" s="49"/>
      <c r="DL1290" s="93"/>
    </row>
    <row r="1291" spans="14:116" x14ac:dyDescent="0.25">
      <c r="N1291" s="49"/>
      <c r="O1291" s="49"/>
      <c r="P1291" s="49"/>
      <c r="Q1291" s="49"/>
      <c r="R1291" s="49"/>
      <c r="S1291" s="49"/>
      <c r="T1291" s="49"/>
      <c r="U1291" s="49"/>
      <c r="V1291" s="49"/>
      <c r="W1291" s="49"/>
      <c r="X1291" s="49"/>
      <c r="Y1291" s="49"/>
      <c r="Z1291" s="49"/>
      <c r="AA1291" s="49"/>
      <c r="AB1291" s="49"/>
      <c r="AC1291" s="49"/>
      <c r="AD1291" s="49"/>
      <c r="AE1291" s="49"/>
      <c r="AF1291" s="49"/>
      <c r="AG1291" s="49"/>
      <c r="AH1291" s="49"/>
      <c r="AI1291" s="49"/>
      <c r="AJ1291" s="49"/>
      <c r="AK1291" s="49"/>
      <c r="AL1291" s="49"/>
      <c r="AM1291" s="49"/>
      <c r="AN1291" s="49"/>
      <c r="AO1291" s="49"/>
      <c r="DL1291" s="93"/>
    </row>
    <row r="1292" spans="14:116" x14ac:dyDescent="0.25">
      <c r="N1292" s="49"/>
      <c r="O1292" s="49"/>
      <c r="P1292" s="49"/>
      <c r="Q1292" s="49"/>
      <c r="R1292" s="49"/>
      <c r="S1292" s="49"/>
      <c r="T1292" s="49"/>
      <c r="U1292" s="49"/>
      <c r="V1292" s="49"/>
      <c r="W1292" s="49"/>
      <c r="X1292" s="49"/>
      <c r="Y1292" s="49"/>
      <c r="Z1292" s="49"/>
      <c r="AA1292" s="49"/>
      <c r="AB1292" s="49"/>
      <c r="AC1292" s="49"/>
      <c r="AD1292" s="49"/>
      <c r="AE1292" s="49"/>
      <c r="AF1292" s="49"/>
      <c r="AG1292" s="49"/>
      <c r="AH1292" s="49"/>
      <c r="AI1292" s="49"/>
      <c r="AJ1292" s="49"/>
      <c r="AK1292" s="49"/>
      <c r="AL1292" s="49"/>
      <c r="AM1292" s="49"/>
      <c r="AN1292" s="49"/>
      <c r="AO1292" s="49"/>
      <c r="DL1292" s="93"/>
    </row>
    <row r="1293" spans="14:116" x14ac:dyDescent="0.25">
      <c r="N1293" s="49"/>
      <c r="O1293" s="49"/>
      <c r="P1293" s="49"/>
      <c r="Q1293" s="49"/>
      <c r="R1293" s="49"/>
      <c r="S1293" s="49"/>
      <c r="T1293" s="49"/>
      <c r="U1293" s="49"/>
      <c r="V1293" s="49"/>
      <c r="W1293" s="49"/>
      <c r="X1293" s="49"/>
      <c r="Y1293" s="49"/>
      <c r="Z1293" s="49"/>
      <c r="AA1293" s="49"/>
      <c r="AB1293" s="49"/>
      <c r="AC1293" s="49"/>
      <c r="AD1293" s="49"/>
      <c r="AE1293" s="49"/>
      <c r="AF1293" s="49"/>
      <c r="AG1293" s="49"/>
      <c r="AH1293" s="49"/>
      <c r="AI1293" s="49"/>
      <c r="AJ1293" s="49"/>
      <c r="AK1293" s="49"/>
      <c r="AL1293" s="49"/>
      <c r="AM1293" s="49"/>
      <c r="AN1293" s="49"/>
      <c r="AO1293" s="49"/>
      <c r="DL1293" s="93"/>
    </row>
    <row r="1294" spans="14:116" x14ac:dyDescent="0.25">
      <c r="N1294" s="49"/>
      <c r="O1294" s="49"/>
      <c r="P1294" s="49"/>
      <c r="Q1294" s="49"/>
      <c r="R1294" s="49"/>
      <c r="S1294" s="49"/>
      <c r="T1294" s="49"/>
      <c r="U1294" s="49"/>
      <c r="V1294" s="49"/>
      <c r="W1294" s="49"/>
      <c r="X1294" s="49"/>
      <c r="Y1294" s="49"/>
      <c r="Z1294" s="49"/>
      <c r="AA1294" s="49"/>
      <c r="AB1294" s="49"/>
      <c r="AC1294" s="49"/>
      <c r="AD1294" s="49"/>
      <c r="AE1294" s="49"/>
      <c r="AF1294" s="49"/>
      <c r="AG1294" s="49"/>
      <c r="AH1294" s="49"/>
      <c r="AI1294" s="49"/>
      <c r="AJ1294" s="49"/>
      <c r="AK1294" s="49"/>
      <c r="AL1294" s="49"/>
      <c r="AM1294" s="49"/>
      <c r="AN1294" s="49"/>
      <c r="AO1294" s="49"/>
      <c r="DL1294" s="93"/>
    </row>
    <row r="1295" spans="14:116" x14ac:dyDescent="0.25">
      <c r="N1295" s="49"/>
      <c r="O1295" s="49"/>
      <c r="P1295" s="49"/>
      <c r="Q1295" s="49"/>
      <c r="R1295" s="49"/>
      <c r="S1295" s="49"/>
      <c r="T1295" s="49"/>
      <c r="U1295" s="49"/>
      <c r="V1295" s="49"/>
      <c r="W1295" s="49"/>
      <c r="X1295" s="49"/>
      <c r="Y1295" s="49"/>
      <c r="Z1295" s="49"/>
      <c r="AA1295" s="49"/>
      <c r="AB1295" s="49"/>
      <c r="AC1295" s="49"/>
      <c r="AD1295" s="49"/>
      <c r="AE1295" s="49"/>
      <c r="AF1295" s="49"/>
      <c r="AG1295" s="49"/>
      <c r="AH1295" s="49"/>
      <c r="AI1295" s="49"/>
      <c r="AJ1295" s="49"/>
      <c r="AK1295" s="49"/>
      <c r="AL1295" s="49"/>
      <c r="AM1295" s="49"/>
      <c r="AN1295" s="49"/>
      <c r="AO1295" s="49"/>
      <c r="DL1295" s="93"/>
    </row>
    <row r="1296" spans="14:116" x14ac:dyDescent="0.25">
      <c r="N1296" s="49"/>
      <c r="O1296" s="49"/>
      <c r="P1296" s="49"/>
      <c r="Q1296" s="49"/>
      <c r="R1296" s="49"/>
      <c r="S1296" s="49"/>
      <c r="T1296" s="49"/>
      <c r="U1296" s="49"/>
      <c r="V1296" s="49"/>
      <c r="W1296" s="49"/>
      <c r="X1296" s="49"/>
      <c r="Y1296" s="49"/>
      <c r="Z1296" s="49"/>
      <c r="AA1296" s="49"/>
      <c r="AB1296" s="49"/>
      <c r="AC1296" s="49"/>
      <c r="AD1296" s="49"/>
      <c r="AE1296" s="49"/>
      <c r="AF1296" s="49"/>
      <c r="AG1296" s="49"/>
      <c r="AH1296" s="49"/>
      <c r="AI1296" s="49"/>
      <c r="AJ1296" s="49"/>
      <c r="AK1296" s="49"/>
      <c r="AL1296" s="49"/>
      <c r="AM1296" s="49"/>
      <c r="AN1296" s="49"/>
      <c r="AO1296" s="49"/>
      <c r="DL1296" s="93"/>
    </row>
    <row r="1297" spans="14:116" x14ac:dyDescent="0.25">
      <c r="N1297" s="49"/>
      <c r="O1297" s="49"/>
      <c r="P1297" s="49"/>
      <c r="Q1297" s="49"/>
      <c r="R1297" s="49"/>
      <c r="S1297" s="49"/>
      <c r="T1297" s="49"/>
      <c r="U1297" s="49"/>
      <c r="V1297" s="49"/>
      <c r="W1297" s="49"/>
      <c r="X1297" s="49"/>
      <c r="Y1297" s="49"/>
      <c r="Z1297" s="49"/>
      <c r="AA1297" s="49"/>
      <c r="AB1297" s="49"/>
      <c r="AC1297" s="49"/>
      <c r="AD1297" s="49"/>
      <c r="AE1297" s="49"/>
      <c r="AF1297" s="49"/>
      <c r="AG1297" s="49"/>
      <c r="AH1297" s="49"/>
      <c r="AI1297" s="49"/>
      <c r="AJ1297" s="49"/>
      <c r="AK1297" s="49"/>
      <c r="AL1297" s="49"/>
      <c r="AM1297" s="49"/>
      <c r="AN1297" s="49"/>
      <c r="AO1297" s="49"/>
      <c r="DL1297" s="93"/>
    </row>
    <row r="1298" spans="14:116" x14ac:dyDescent="0.25">
      <c r="N1298" s="49"/>
      <c r="O1298" s="49"/>
      <c r="P1298" s="49"/>
      <c r="Q1298" s="49"/>
      <c r="R1298" s="49"/>
      <c r="S1298" s="49"/>
      <c r="T1298" s="49"/>
      <c r="U1298" s="49"/>
      <c r="V1298" s="49"/>
      <c r="W1298" s="49"/>
      <c r="X1298" s="49"/>
      <c r="Y1298" s="49"/>
      <c r="Z1298" s="49"/>
      <c r="AA1298" s="49"/>
      <c r="AB1298" s="49"/>
      <c r="AC1298" s="49"/>
      <c r="AD1298" s="49"/>
      <c r="AE1298" s="49"/>
      <c r="AF1298" s="49"/>
      <c r="AG1298" s="49"/>
      <c r="AH1298" s="49"/>
      <c r="AI1298" s="49"/>
      <c r="AJ1298" s="49"/>
      <c r="AK1298" s="49"/>
      <c r="AL1298" s="49"/>
      <c r="AM1298" s="49"/>
      <c r="AN1298" s="49"/>
      <c r="AO1298" s="49"/>
      <c r="DL1298" s="93"/>
    </row>
    <row r="1299" spans="14:116" x14ac:dyDescent="0.25">
      <c r="N1299" s="49"/>
      <c r="O1299" s="49"/>
      <c r="P1299" s="49"/>
      <c r="Q1299" s="49"/>
      <c r="R1299" s="49"/>
      <c r="S1299" s="49"/>
      <c r="T1299" s="49"/>
      <c r="U1299" s="49"/>
      <c r="V1299" s="49"/>
      <c r="W1299" s="49"/>
      <c r="X1299" s="49"/>
      <c r="Y1299" s="49"/>
      <c r="Z1299" s="49"/>
      <c r="AA1299" s="49"/>
      <c r="AB1299" s="49"/>
      <c r="AC1299" s="49"/>
      <c r="AD1299" s="49"/>
      <c r="AE1299" s="49"/>
      <c r="AF1299" s="49"/>
      <c r="AG1299" s="49"/>
      <c r="AH1299" s="49"/>
      <c r="AI1299" s="49"/>
      <c r="AJ1299" s="49"/>
      <c r="AK1299" s="49"/>
      <c r="AL1299" s="49"/>
      <c r="AM1299" s="49"/>
      <c r="AN1299" s="49"/>
      <c r="AO1299" s="49"/>
      <c r="DL1299" s="93"/>
    </row>
    <row r="1300" spans="14:116" x14ac:dyDescent="0.25">
      <c r="N1300" s="49"/>
      <c r="O1300" s="49"/>
      <c r="P1300" s="49"/>
      <c r="Q1300" s="49"/>
      <c r="R1300" s="49"/>
      <c r="S1300" s="49"/>
      <c r="T1300" s="49"/>
      <c r="U1300" s="49"/>
      <c r="V1300" s="49"/>
      <c r="W1300" s="49"/>
      <c r="X1300" s="49"/>
      <c r="Y1300" s="49"/>
      <c r="Z1300" s="49"/>
      <c r="AA1300" s="49"/>
      <c r="AB1300" s="49"/>
      <c r="AC1300" s="49"/>
      <c r="AD1300" s="49"/>
      <c r="AE1300" s="49"/>
      <c r="AF1300" s="49"/>
      <c r="AG1300" s="49"/>
      <c r="AH1300" s="49"/>
      <c r="AI1300" s="49"/>
      <c r="AJ1300" s="49"/>
      <c r="AK1300" s="49"/>
      <c r="AL1300" s="49"/>
      <c r="AM1300" s="49"/>
      <c r="AN1300" s="49"/>
      <c r="AO1300" s="49"/>
      <c r="DL1300" s="93"/>
    </row>
    <row r="1301" spans="14:116" x14ac:dyDescent="0.25">
      <c r="N1301" s="49"/>
      <c r="O1301" s="49"/>
      <c r="P1301" s="49"/>
      <c r="Q1301" s="49"/>
      <c r="R1301" s="49"/>
      <c r="S1301" s="49"/>
      <c r="T1301" s="49"/>
      <c r="U1301" s="49"/>
      <c r="V1301" s="49"/>
      <c r="W1301" s="49"/>
      <c r="X1301" s="49"/>
      <c r="Y1301" s="49"/>
      <c r="Z1301" s="49"/>
      <c r="AA1301" s="49"/>
      <c r="AB1301" s="49"/>
      <c r="AC1301" s="49"/>
      <c r="AD1301" s="49"/>
      <c r="AE1301" s="49"/>
      <c r="AF1301" s="49"/>
      <c r="AG1301" s="49"/>
      <c r="AH1301" s="49"/>
      <c r="AI1301" s="49"/>
      <c r="AJ1301" s="49"/>
      <c r="AK1301" s="49"/>
      <c r="AL1301" s="49"/>
      <c r="AM1301" s="49"/>
      <c r="AN1301" s="49"/>
      <c r="AO1301" s="49"/>
      <c r="DL1301" s="93"/>
    </row>
    <row r="1302" spans="14:116" x14ac:dyDescent="0.25">
      <c r="N1302" s="49"/>
      <c r="O1302" s="49"/>
      <c r="P1302" s="49"/>
      <c r="Q1302" s="49"/>
      <c r="R1302" s="49"/>
      <c r="S1302" s="49"/>
      <c r="T1302" s="49"/>
      <c r="U1302" s="49"/>
      <c r="V1302" s="49"/>
      <c r="W1302" s="49"/>
      <c r="X1302" s="49"/>
      <c r="Y1302" s="49"/>
      <c r="Z1302" s="49"/>
      <c r="AA1302" s="49"/>
      <c r="AB1302" s="49"/>
      <c r="AC1302" s="49"/>
      <c r="AD1302" s="49"/>
      <c r="AE1302" s="49"/>
      <c r="AF1302" s="49"/>
      <c r="AG1302" s="49"/>
      <c r="AH1302" s="49"/>
      <c r="AI1302" s="49"/>
      <c r="AJ1302" s="49"/>
      <c r="AK1302" s="49"/>
      <c r="AL1302" s="49"/>
      <c r="AM1302" s="49"/>
      <c r="AN1302" s="49"/>
      <c r="AO1302" s="49"/>
      <c r="DL1302" s="93"/>
    </row>
    <row r="1303" spans="14:116" x14ac:dyDescent="0.25">
      <c r="N1303" s="49"/>
      <c r="O1303" s="49"/>
      <c r="P1303" s="49"/>
      <c r="Q1303" s="49"/>
      <c r="R1303" s="49"/>
      <c r="S1303" s="49"/>
      <c r="T1303" s="49"/>
      <c r="U1303" s="49"/>
      <c r="V1303" s="49"/>
      <c r="W1303" s="49"/>
      <c r="X1303" s="49"/>
      <c r="Y1303" s="49"/>
      <c r="Z1303" s="49"/>
      <c r="AA1303" s="49"/>
      <c r="AB1303" s="49"/>
      <c r="AC1303" s="49"/>
      <c r="AD1303" s="49"/>
      <c r="AE1303" s="49"/>
      <c r="AF1303" s="49"/>
      <c r="AG1303" s="49"/>
      <c r="AH1303" s="49"/>
      <c r="AI1303" s="49"/>
      <c r="AJ1303" s="49"/>
      <c r="AK1303" s="49"/>
      <c r="AL1303" s="49"/>
      <c r="AM1303" s="49"/>
      <c r="AN1303" s="49"/>
      <c r="AO1303" s="49"/>
      <c r="DL1303" s="93"/>
    </row>
    <row r="1304" spans="14:116" x14ac:dyDescent="0.25">
      <c r="N1304" s="49"/>
      <c r="O1304" s="49"/>
      <c r="P1304" s="49"/>
      <c r="Q1304" s="49"/>
      <c r="R1304" s="49"/>
      <c r="S1304" s="49"/>
      <c r="T1304" s="49"/>
      <c r="U1304" s="49"/>
      <c r="V1304" s="49"/>
      <c r="W1304" s="49"/>
      <c r="X1304" s="49"/>
      <c r="Y1304" s="49"/>
      <c r="Z1304" s="49"/>
      <c r="AA1304" s="49"/>
      <c r="AB1304" s="49"/>
      <c r="AC1304" s="49"/>
      <c r="AD1304" s="49"/>
      <c r="AE1304" s="49"/>
      <c r="AF1304" s="49"/>
      <c r="AG1304" s="49"/>
      <c r="AH1304" s="49"/>
      <c r="AI1304" s="49"/>
      <c r="AJ1304" s="49"/>
      <c r="AK1304" s="49"/>
      <c r="AL1304" s="49"/>
      <c r="AM1304" s="49"/>
      <c r="AN1304" s="49"/>
      <c r="AO1304" s="49"/>
      <c r="DL1304" s="93"/>
    </row>
    <row r="1305" spans="14:116" x14ac:dyDescent="0.25">
      <c r="N1305" s="49"/>
      <c r="O1305" s="49"/>
      <c r="P1305" s="49"/>
      <c r="Q1305" s="49"/>
      <c r="R1305" s="49"/>
      <c r="S1305" s="49"/>
      <c r="T1305" s="49"/>
      <c r="U1305" s="49"/>
      <c r="V1305" s="49"/>
      <c r="W1305" s="49"/>
      <c r="X1305" s="49"/>
      <c r="Y1305" s="49"/>
      <c r="Z1305" s="49"/>
      <c r="AA1305" s="49"/>
      <c r="AB1305" s="49"/>
      <c r="AC1305" s="49"/>
      <c r="AD1305" s="49"/>
      <c r="AE1305" s="49"/>
      <c r="AF1305" s="49"/>
      <c r="AG1305" s="49"/>
      <c r="AH1305" s="49"/>
      <c r="AI1305" s="49"/>
      <c r="AJ1305" s="49"/>
      <c r="AK1305" s="49"/>
      <c r="AL1305" s="49"/>
      <c r="AM1305" s="49"/>
      <c r="AN1305" s="49"/>
      <c r="AO1305" s="49"/>
      <c r="DL1305" s="93"/>
    </row>
    <row r="1306" spans="14:116" x14ac:dyDescent="0.25">
      <c r="N1306" s="49"/>
      <c r="O1306" s="49"/>
      <c r="P1306" s="49"/>
      <c r="Q1306" s="49"/>
      <c r="R1306" s="49"/>
      <c r="S1306" s="49"/>
      <c r="T1306" s="49"/>
      <c r="U1306" s="49"/>
      <c r="V1306" s="49"/>
      <c r="W1306" s="49"/>
      <c r="X1306" s="49"/>
      <c r="Y1306" s="49"/>
      <c r="Z1306" s="49"/>
      <c r="AA1306" s="49"/>
      <c r="AB1306" s="49"/>
      <c r="AC1306" s="49"/>
      <c r="AD1306" s="49"/>
      <c r="AE1306" s="49"/>
      <c r="AF1306" s="49"/>
      <c r="AG1306" s="49"/>
      <c r="AH1306" s="49"/>
      <c r="AI1306" s="49"/>
      <c r="AJ1306" s="49"/>
      <c r="AK1306" s="49"/>
      <c r="AL1306" s="49"/>
      <c r="AM1306" s="49"/>
      <c r="AN1306" s="49"/>
      <c r="AO1306" s="49"/>
      <c r="DL1306" s="93"/>
    </row>
    <row r="1307" spans="14:116" x14ac:dyDescent="0.25">
      <c r="N1307" s="49"/>
      <c r="O1307" s="49"/>
      <c r="P1307" s="49"/>
      <c r="Q1307" s="49"/>
      <c r="R1307" s="49"/>
      <c r="S1307" s="49"/>
      <c r="T1307" s="49"/>
      <c r="U1307" s="49"/>
      <c r="V1307" s="49"/>
      <c r="W1307" s="49"/>
      <c r="X1307" s="49"/>
      <c r="Y1307" s="49"/>
      <c r="Z1307" s="49"/>
      <c r="AA1307" s="49"/>
      <c r="AB1307" s="49"/>
      <c r="AC1307" s="49"/>
      <c r="AD1307" s="49"/>
      <c r="AE1307" s="49"/>
      <c r="AF1307" s="49"/>
      <c r="AG1307" s="49"/>
      <c r="AH1307" s="49"/>
      <c r="AI1307" s="49"/>
      <c r="AJ1307" s="49"/>
      <c r="AK1307" s="49"/>
      <c r="AL1307" s="49"/>
      <c r="AM1307" s="49"/>
      <c r="AN1307" s="49"/>
      <c r="AO1307" s="49"/>
      <c r="DL1307" s="93"/>
    </row>
    <row r="1308" spans="14:116" x14ac:dyDescent="0.25">
      <c r="N1308" s="49"/>
      <c r="O1308" s="49"/>
      <c r="P1308" s="49"/>
      <c r="Q1308" s="49"/>
      <c r="R1308" s="49"/>
      <c r="S1308" s="49"/>
      <c r="T1308" s="49"/>
      <c r="U1308" s="49"/>
      <c r="V1308" s="49"/>
      <c r="W1308" s="49"/>
      <c r="X1308" s="49"/>
      <c r="Y1308" s="49"/>
      <c r="Z1308" s="49"/>
      <c r="AA1308" s="49"/>
      <c r="AB1308" s="49"/>
      <c r="AC1308" s="49"/>
      <c r="AD1308" s="49"/>
      <c r="AE1308" s="49"/>
      <c r="AF1308" s="49"/>
      <c r="AG1308" s="49"/>
      <c r="AH1308" s="49"/>
      <c r="AI1308" s="49"/>
      <c r="AJ1308" s="49"/>
      <c r="AK1308" s="49"/>
      <c r="AL1308" s="49"/>
      <c r="AM1308" s="49"/>
      <c r="AN1308" s="49"/>
      <c r="AO1308" s="49"/>
      <c r="DL1308" s="93"/>
    </row>
    <row r="1309" spans="14:116" x14ac:dyDescent="0.25">
      <c r="N1309" s="49"/>
      <c r="O1309" s="49"/>
      <c r="P1309" s="49"/>
      <c r="Q1309" s="49"/>
      <c r="R1309" s="49"/>
      <c r="S1309" s="49"/>
      <c r="T1309" s="49"/>
      <c r="U1309" s="49"/>
      <c r="V1309" s="49"/>
      <c r="W1309" s="49"/>
      <c r="X1309" s="49"/>
      <c r="Y1309" s="49"/>
      <c r="Z1309" s="49"/>
      <c r="AA1309" s="49"/>
      <c r="AB1309" s="49"/>
      <c r="AC1309" s="49"/>
      <c r="AD1309" s="49"/>
      <c r="AE1309" s="49"/>
      <c r="AF1309" s="49"/>
      <c r="AG1309" s="49"/>
      <c r="AH1309" s="49"/>
      <c r="AI1309" s="49"/>
      <c r="AJ1309" s="49"/>
      <c r="AK1309" s="49"/>
      <c r="AL1309" s="49"/>
      <c r="AM1309" s="49"/>
      <c r="AN1309" s="49"/>
      <c r="AO1309" s="49"/>
      <c r="DL1309" s="93"/>
    </row>
    <row r="1310" spans="14:116" x14ac:dyDescent="0.25">
      <c r="N1310" s="49"/>
      <c r="O1310" s="49"/>
      <c r="P1310" s="49"/>
      <c r="Q1310" s="49"/>
      <c r="R1310" s="49"/>
      <c r="S1310" s="49"/>
      <c r="T1310" s="49"/>
      <c r="U1310" s="49"/>
      <c r="V1310" s="49"/>
      <c r="W1310" s="49"/>
      <c r="X1310" s="49"/>
      <c r="Y1310" s="49"/>
      <c r="Z1310" s="49"/>
      <c r="AA1310" s="49"/>
      <c r="AB1310" s="49"/>
      <c r="AC1310" s="49"/>
      <c r="AD1310" s="49"/>
      <c r="AE1310" s="49"/>
      <c r="AF1310" s="49"/>
      <c r="AG1310" s="49"/>
      <c r="AH1310" s="49"/>
      <c r="AI1310" s="49"/>
      <c r="AJ1310" s="49"/>
      <c r="AK1310" s="49"/>
      <c r="AL1310" s="49"/>
      <c r="AM1310" s="49"/>
      <c r="AN1310" s="49"/>
      <c r="AO1310" s="49"/>
      <c r="DL1310" s="93"/>
    </row>
    <row r="1311" spans="14:116" x14ac:dyDescent="0.25">
      <c r="N1311" s="49"/>
      <c r="O1311" s="49"/>
      <c r="P1311" s="49"/>
      <c r="Q1311" s="49"/>
      <c r="R1311" s="49"/>
      <c r="S1311" s="49"/>
      <c r="T1311" s="49"/>
      <c r="U1311" s="49"/>
      <c r="V1311" s="49"/>
      <c r="W1311" s="49"/>
      <c r="X1311" s="49"/>
      <c r="Y1311" s="49"/>
      <c r="Z1311" s="49"/>
      <c r="AA1311" s="49"/>
      <c r="AB1311" s="49"/>
      <c r="AC1311" s="49"/>
      <c r="AD1311" s="49"/>
      <c r="AE1311" s="49"/>
      <c r="AF1311" s="49"/>
      <c r="AG1311" s="49"/>
      <c r="AH1311" s="49"/>
      <c r="AI1311" s="49"/>
      <c r="AJ1311" s="49"/>
      <c r="AK1311" s="49"/>
      <c r="AL1311" s="49"/>
      <c r="AM1311" s="49"/>
      <c r="AN1311" s="49"/>
      <c r="AO1311" s="49"/>
      <c r="DL1311" s="93"/>
    </row>
    <row r="1312" spans="14:116" x14ac:dyDescent="0.25">
      <c r="N1312" s="49"/>
      <c r="O1312" s="49"/>
      <c r="P1312" s="49"/>
      <c r="Q1312" s="49"/>
      <c r="R1312" s="49"/>
      <c r="S1312" s="49"/>
      <c r="T1312" s="49"/>
      <c r="U1312" s="49"/>
      <c r="V1312" s="49"/>
      <c r="W1312" s="49"/>
      <c r="X1312" s="49"/>
      <c r="Y1312" s="49"/>
      <c r="Z1312" s="49"/>
      <c r="AA1312" s="49"/>
      <c r="AB1312" s="49"/>
      <c r="AC1312" s="49"/>
      <c r="AD1312" s="49"/>
      <c r="AE1312" s="49"/>
      <c r="AF1312" s="49"/>
      <c r="AG1312" s="49"/>
      <c r="AH1312" s="49"/>
      <c r="AI1312" s="49"/>
      <c r="AJ1312" s="49"/>
      <c r="AK1312" s="49"/>
      <c r="AL1312" s="49"/>
      <c r="AM1312" s="49"/>
      <c r="AN1312" s="49"/>
      <c r="AO1312" s="49"/>
      <c r="DL1312" s="93"/>
    </row>
    <row r="1313" spans="14:116" x14ac:dyDescent="0.25">
      <c r="N1313" s="49"/>
      <c r="O1313" s="49"/>
      <c r="P1313" s="49"/>
      <c r="Q1313" s="49"/>
      <c r="R1313" s="49"/>
      <c r="S1313" s="49"/>
      <c r="T1313" s="49"/>
      <c r="U1313" s="49"/>
      <c r="V1313" s="49"/>
      <c r="W1313" s="49"/>
      <c r="X1313" s="49"/>
      <c r="Y1313" s="49"/>
      <c r="Z1313" s="49"/>
      <c r="AA1313" s="49"/>
      <c r="AB1313" s="49"/>
      <c r="AC1313" s="49"/>
      <c r="AD1313" s="49"/>
      <c r="AE1313" s="49"/>
      <c r="AF1313" s="49"/>
      <c r="AG1313" s="49"/>
      <c r="AH1313" s="49"/>
      <c r="AI1313" s="49"/>
      <c r="AJ1313" s="49"/>
      <c r="AK1313" s="49"/>
      <c r="AL1313" s="49"/>
      <c r="AM1313" s="49"/>
      <c r="AN1313" s="49"/>
      <c r="AO1313" s="49"/>
      <c r="DL1313" s="93"/>
    </row>
    <row r="1314" spans="14:116" x14ac:dyDescent="0.25">
      <c r="N1314" s="49"/>
      <c r="O1314" s="49"/>
      <c r="P1314" s="49"/>
      <c r="Q1314" s="49"/>
      <c r="R1314" s="49"/>
      <c r="S1314" s="49"/>
      <c r="T1314" s="49"/>
      <c r="U1314" s="49"/>
      <c r="V1314" s="49"/>
      <c r="W1314" s="49"/>
      <c r="X1314" s="49"/>
      <c r="Y1314" s="49"/>
      <c r="Z1314" s="49"/>
      <c r="AA1314" s="49"/>
      <c r="AB1314" s="49"/>
      <c r="AC1314" s="49"/>
      <c r="AD1314" s="49"/>
      <c r="AE1314" s="49"/>
      <c r="AF1314" s="49"/>
      <c r="AG1314" s="49"/>
      <c r="AH1314" s="49"/>
      <c r="AI1314" s="49"/>
      <c r="AJ1314" s="49"/>
      <c r="AK1314" s="49"/>
      <c r="AL1314" s="49"/>
      <c r="AM1314" s="49"/>
      <c r="AN1314" s="49"/>
      <c r="AO1314" s="49"/>
      <c r="DL1314" s="93"/>
    </row>
    <row r="1315" spans="14:116" x14ac:dyDescent="0.25">
      <c r="N1315" s="49"/>
      <c r="O1315" s="49"/>
      <c r="P1315" s="49"/>
      <c r="Q1315" s="49"/>
      <c r="R1315" s="49"/>
      <c r="S1315" s="49"/>
      <c r="T1315" s="49"/>
      <c r="U1315" s="49"/>
      <c r="V1315" s="49"/>
      <c r="W1315" s="49"/>
      <c r="X1315" s="49"/>
      <c r="Y1315" s="49"/>
      <c r="Z1315" s="49"/>
      <c r="AA1315" s="49"/>
      <c r="AB1315" s="49"/>
      <c r="AC1315" s="49"/>
      <c r="AD1315" s="49"/>
      <c r="AE1315" s="49"/>
      <c r="AF1315" s="49"/>
      <c r="AG1315" s="49"/>
      <c r="AH1315" s="49"/>
      <c r="AI1315" s="49"/>
      <c r="AJ1315" s="49"/>
      <c r="AK1315" s="49"/>
      <c r="AL1315" s="49"/>
      <c r="AM1315" s="49"/>
      <c r="AN1315" s="49"/>
      <c r="AO1315" s="49"/>
      <c r="DL1315" s="93"/>
    </row>
    <row r="1316" spans="14:116" x14ac:dyDescent="0.25">
      <c r="N1316" s="49"/>
      <c r="O1316" s="49"/>
      <c r="P1316" s="49"/>
      <c r="Q1316" s="49"/>
      <c r="R1316" s="49"/>
      <c r="S1316" s="49"/>
      <c r="T1316" s="49"/>
      <c r="U1316" s="49"/>
      <c r="V1316" s="49"/>
      <c r="W1316" s="49"/>
      <c r="X1316" s="49"/>
      <c r="Y1316" s="49"/>
      <c r="Z1316" s="49"/>
      <c r="AA1316" s="49"/>
      <c r="AB1316" s="49"/>
      <c r="AC1316" s="49"/>
      <c r="AD1316" s="49"/>
      <c r="AE1316" s="49"/>
      <c r="AF1316" s="49"/>
      <c r="AG1316" s="49"/>
      <c r="AH1316" s="49"/>
      <c r="AI1316" s="49"/>
      <c r="AJ1316" s="49"/>
      <c r="AK1316" s="49"/>
      <c r="AL1316" s="49"/>
      <c r="AM1316" s="49"/>
      <c r="AN1316" s="49"/>
      <c r="AO1316" s="49"/>
      <c r="DL1316" s="93"/>
    </row>
    <row r="1317" spans="14:116" x14ac:dyDescent="0.25">
      <c r="N1317" s="49"/>
      <c r="O1317" s="49"/>
      <c r="P1317" s="49"/>
      <c r="Q1317" s="49"/>
      <c r="R1317" s="49"/>
      <c r="S1317" s="49"/>
      <c r="T1317" s="49"/>
      <c r="U1317" s="49"/>
      <c r="V1317" s="49"/>
      <c r="W1317" s="49"/>
      <c r="X1317" s="49"/>
      <c r="Y1317" s="49"/>
      <c r="Z1317" s="49"/>
      <c r="AA1317" s="49"/>
      <c r="AB1317" s="49"/>
      <c r="AC1317" s="49"/>
      <c r="AD1317" s="49"/>
      <c r="AE1317" s="49"/>
      <c r="AF1317" s="49"/>
      <c r="AG1317" s="49"/>
      <c r="AH1317" s="49"/>
      <c r="AI1317" s="49"/>
      <c r="AJ1317" s="49"/>
      <c r="AK1317" s="49"/>
      <c r="AL1317" s="49"/>
      <c r="AM1317" s="49"/>
      <c r="AN1317" s="49"/>
      <c r="AO1317" s="49"/>
      <c r="DL1317" s="93"/>
    </row>
    <row r="1318" spans="14:116" x14ac:dyDescent="0.25">
      <c r="N1318" s="49"/>
      <c r="O1318" s="49"/>
      <c r="P1318" s="49"/>
      <c r="Q1318" s="49"/>
      <c r="R1318" s="49"/>
      <c r="S1318" s="49"/>
      <c r="T1318" s="49"/>
      <c r="U1318" s="49"/>
      <c r="V1318" s="49"/>
      <c r="W1318" s="49"/>
      <c r="X1318" s="49"/>
      <c r="Y1318" s="49"/>
      <c r="Z1318" s="49"/>
      <c r="AA1318" s="49"/>
      <c r="AB1318" s="49"/>
      <c r="AC1318" s="49"/>
      <c r="AD1318" s="49"/>
      <c r="AE1318" s="49"/>
      <c r="AF1318" s="49"/>
      <c r="AG1318" s="49"/>
      <c r="AH1318" s="49"/>
      <c r="AI1318" s="49"/>
      <c r="AJ1318" s="49"/>
      <c r="AK1318" s="49"/>
      <c r="AL1318" s="49"/>
      <c r="AM1318" s="49"/>
      <c r="AN1318" s="49"/>
      <c r="AO1318" s="49"/>
      <c r="DL1318" s="93"/>
    </row>
    <row r="1319" spans="14:116" x14ac:dyDescent="0.25">
      <c r="N1319" s="49"/>
      <c r="O1319" s="49"/>
      <c r="P1319" s="49"/>
      <c r="Q1319" s="49"/>
      <c r="R1319" s="49"/>
      <c r="S1319" s="49"/>
      <c r="T1319" s="49"/>
      <c r="U1319" s="49"/>
      <c r="V1319" s="49"/>
      <c r="W1319" s="49"/>
      <c r="X1319" s="49"/>
      <c r="Y1319" s="49"/>
      <c r="Z1319" s="49"/>
      <c r="AA1319" s="49"/>
      <c r="AB1319" s="49"/>
      <c r="AC1319" s="49"/>
      <c r="AD1319" s="49"/>
      <c r="AE1319" s="49"/>
      <c r="AF1319" s="49"/>
      <c r="AG1319" s="49"/>
      <c r="AH1319" s="49"/>
      <c r="AI1319" s="49"/>
      <c r="AJ1319" s="49"/>
      <c r="AK1319" s="49"/>
      <c r="AL1319" s="49"/>
      <c r="AM1319" s="49"/>
      <c r="AN1319" s="49"/>
      <c r="AO1319" s="49"/>
      <c r="DL1319" s="93"/>
    </row>
    <row r="1320" spans="14:116" x14ac:dyDescent="0.25">
      <c r="N1320" s="49"/>
      <c r="O1320" s="49"/>
      <c r="P1320" s="49"/>
      <c r="Q1320" s="49"/>
      <c r="R1320" s="49"/>
      <c r="S1320" s="49"/>
      <c r="T1320" s="49"/>
      <c r="U1320" s="49"/>
      <c r="V1320" s="49"/>
      <c r="W1320" s="49"/>
      <c r="X1320" s="49"/>
      <c r="Y1320" s="49"/>
      <c r="Z1320" s="49"/>
      <c r="AA1320" s="49"/>
      <c r="AB1320" s="49"/>
      <c r="AC1320" s="49"/>
      <c r="AD1320" s="49"/>
      <c r="AE1320" s="49"/>
      <c r="AF1320" s="49"/>
      <c r="AG1320" s="49"/>
      <c r="AH1320" s="49"/>
      <c r="AI1320" s="49"/>
      <c r="AJ1320" s="49"/>
      <c r="AK1320" s="49"/>
      <c r="AL1320" s="49"/>
      <c r="AM1320" s="49"/>
      <c r="AN1320" s="49"/>
      <c r="AO1320" s="49"/>
      <c r="DL1320" s="93"/>
    </row>
    <row r="1321" spans="14:116" x14ac:dyDescent="0.25">
      <c r="N1321" s="49"/>
      <c r="O1321" s="49"/>
      <c r="P1321" s="49"/>
      <c r="Q1321" s="49"/>
      <c r="R1321" s="49"/>
      <c r="S1321" s="49"/>
      <c r="T1321" s="49"/>
      <c r="U1321" s="49"/>
      <c r="V1321" s="49"/>
      <c r="W1321" s="49"/>
      <c r="X1321" s="49"/>
      <c r="Y1321" s="49"/>
      <c r="Z1321" s="49"/>
      <c r="AA1321" s="49"/>
      <c r="AB1321" s="49"/>
      <c r="AC1321" s="49"/>
      <c r="AD1321" s="49"/>
      <c r="AE1321" s="49"/>
      <c r="AF1321" s="49"/>
      <c r="AG1321" s="49"/>
      <c r="AH1321" s="49"/>
      <c r="AI1321" s="49"/>
      <c r="AJ1321" s="49"/>
      <c r="AK1321" s="49"/>
      <c r="AL1321" s="49"/>
      <c r="AM1321" s="49"/>
      <c r="AN1321" s="49"/>
      <c r="AO1321" s="49"/>
      <c r="DL1321" s="93"/>
    </row>
    <row r="1322" spans="14:116" x14ac:dyDescent="0.25">
      <c r="N1322" s="49"/>
      <c r="O1322" s="49"/>
      <c r="P1322" s="49"/>
      <c r="Q1322" s="49"/>
      <c r="R1322" s="49"/>
      <c r="S1322" s="49"/>
      <c r="T1322" s="49"/>
      <c r="U1322" s="49"/>
      <c r="V1322" s="49"/>
      <c r="W1322" s="49"/>
      <c r="X1322" s="49"/>
      <c r="Y1322" s="49"/>
      <c r="Z1322" s="49"/>
      <c r="AA1322" s="49"/>
      <c r="AB1322" s="49"/>
      <c r="AC1322" s="49"/>
      <c r="AD1322" s="49"/>
      <c r="AE1322" s="49"/>
      <c r="AF1322" s="49"/>
      <c r="AG1322" s="49"/>
      <c r="AH1322" s="49"/>
      <c r="AI1322" s="49"/>
      <c r="AJ1322" s="49"/>
      <c r="AK1322" s="49"/>
      <c r="AL1322" s="49"/>
      <c r="AM1322" s="49"/>
      <c r="AN1322" s="49"/>
      <c r="AO1322" s="49"/>
      <c r="DL1322" s="93"/>
    </row>
    <row r="1323" spans="14:116" x14ac:dyDescent="0.25">
      <c r="N1323" s="49"/>
      <c r="O1323" s="49"/>
      <c r="P1323" s="49"/>
      <c r="Q1323" s="49"/>
      <c r="R1323" s="49"/>
      <c r="S1323" s="49"/>
      <c r="T1323" s="49"/>
      <c r="U1323" s="49"/>
      <c r="V1323" s="49"/>
      <c r="W1323" s="49"/>
      <c r="X1323" s="49"/>
      <c r="Y1323" s="49"/>
      <c r="Z1323" s="49"/>
      <c r="AA1323" s="49"/>
      <c r="AB1323" s="49"/>
      <c r="AC1323" s="49"/>
      <c r="AD1323" s="49"/>
      <c r="AE1323" s="49"/>
      <c r="AF1323" s="49"/>
      <c r="AG1323" s="49"/>
      <c r="AH1323" s="49"/>
      <c r="AI1323" s="49"/>
      <c r="AJ1323" s="49"/>
      <c r="AK1323" s="49"/>
      <c r="AL1323" s="49"/>
      <c r="AM1323" s="49"/>
      <c r="AN1323" s="49"/>
      <c r="AO1323" s="49"/>
      <c r="DL1323" s="93"/>
    </row>
    <row r="1324" spans="14:116" x14ac:dyDescent="0.25">
      <c r="N1324" s="49"/>
      <c r="O1324" s="49"/>
      <c r="P1324" s="49"/>
      <c r="Q1324" s="49"/>
      <c r="R1324" s="49"/>
      <c r="S1324" s="49"/>
      <c r="T1324" s="49"/>
      <c r="U1324" s="49"/>
      <c r="V1324" s="49"/>
      <c r="W1324" s="49"/>
      <c r="X1324" s="49"/>
      <c r="Y1324" s="49"/>
      <c r="Z1324" s="49"/>
      <c r="AA1324" s="49"/>
      <c r="AB1324" s="49"/>
      <c r="AC1324" s="49"/>
      <c r="AD1324" s="49"/>
      <c r="AE1324" s="49"/>
      <c r="AF1324" s="49"/>
      <c r="AG1324" s="49"/>
      <c r="AH1324" s="49"/>
      <c r="AI1324" s="49"/>
      <c r="AJ1324" s="49"/>
      <c r="AK1324" s="49"/>
      <c r="AL1324" s="49"/>
      <c r="AM1324" s="49"/>
      <c r="AN1324" s="49"/>
      <c r="AO1324" s="49"/>
      <c r="DL1324" s="93"/>
    </row>
    <row r="1325" spans="14:116" x14ac:dyDescent="0.25">
      <c r="N1325" s="49"/>
      <c r="O1325" s="49"/>
      <c r="P1325" s="49"/>
      <c r="Q1325" s="49"/>
      <c r="R1325" s="49"/>
      <c r="S1325" s="49"/>
      <c r="T1325" s="49"/>
      <c r="U1325" s="49"/>
      <c r="V1325" s="49"/>
      <c r="W1325" s="49"/>
      <c r="X1325" s="49"/>
      <c r="Y1325" s="49"/>
      <c r="Z1325" s="49"/>
      <c r="AA1325" s="49"/>
      <c r="AB1325" s="49"/>
      <c r="AC1325" s="49"/>
      <c r="AD1325" s="49"/>
      <c r="AE1325" s="49"/>
      <c r="AF1325" s="49"/>
      <c r="AG1325" s="49"/>
      <c r="AH1325" s="49"/>
      <c r="AI1325" s="49"/>
      <c r="AJ1325" s="49"/>
      <c r="AK1325" s="49"/>
      <c r="AL1325" s="49"/>
      <c r="AM1325" s="49"/>
      <c r="AN1325" s="49"/>
      <c r="AO1325" s="49"/>
      <c r="DL1325" s="93"/>
    </row>
    <row r="1326" spans="14:116" x14ac:dyDescent="0.25">
      <c r="N1326" s="49"/>
      <c r="O1326" s="49"/>
      <c r="P1326" s="49"/>
      <c r="Q1326" s="49"/>
      <c r="R1326" s="49"/>
      <c r="S1326" s="49"/>
      <c r="T1326" s="49"/>
      <c r="U1326" s="49"/>
      <c r="V1326" s="49"/>
      <c r="W1326" s="49"/>
      <c r="X1326" s="49"/>
      <c r="Y1326" s="49"/>
      <c r="Z1326" s="49"/>
      <c r="AA1326" s="49"/>
      <c r="AB1326" s="49"/>
      <c r="AC1326" s="49"/>
      <c r="AD1326" s="49"/>
      <c r="AE1326" s="49"/>
      <c r="AF1326" s="49"/>
      <c r="AG1326" s="49"/>
      <c r="AH1326" s="49"/>
      <c r="AI1326" s="49"/>
      <c r="AJ1326" s="49"/>
      <c r="AK1326" s="49"/>
      <c r="AL1326" s="49"/>
      <c r="AM1326" s="49"/>
      <c r="AN1326" s="49"/>
      <c r="AO1326" s="49"/>
      <c r="DL1326" s="93"/>
    </row>
    <row r="1327" spans="14:116" x14ac:dyDescent="0.25">
      <c r="N1327" s="49"/>
      <c r="O1327" s="49"/>
      <c r="P1327" s="49"/>
      <c r="Q1327" s="49"/>
      <c r="R1327" s="49"/>
      <c r="S1327" s="49"/>
      <c r="T1327" s="49"/>
      <c r="U1327" s="49"/>
      <c r="V1327" s="49"/>
      <c r="W1327" s="49"/>
      <c r="X1327" s="49"/>
      <c r="Y1327" s="49"/>
      <c r="Z1327" s="49"/>
      <c r="AA1327" s="49"/>
      <c r="AB1327" s="49"/>
      <c r="AC1327" s="49"/>
      <c r="AD1327" s="49"/>
      <c r="AE1327" s="49"/>
      <c r="AF1327" s="49"/>
      <c r="AG1327" s="49"/>
      <c r="AH1327" s="49"/>
      <c r="AI1327" s="49"/>
      <c r="AJ1327" s="49"/>
      <c r="AK1327" s="49"/>
      <c r="AL1327" s="49"/>
      <c r="AM1327" s="49"/>
      <c r="AN1327" s="49"/>
      <c r="AO1327" s="49"/>
      <c r="DL1327" s="93"/>
    </row>
    <row r="1328" spans="14:116" x14ac:dyDescent="0.25">
      <c r="N1328" s="49"/>
      <c r="O1328" s="49"/>
      <c r="P1328" s="49"/>
      <c r="Q1328" s="49"/>
      <c r="R1328" s="49"/>
      <c r="S1328" s="49"/>
      <c r="T1328" s="49"/>
      <c r="U1328" s="49"/>
      <c r="V1328" s="49"/>
      <c r="W1328" s="49"/>
      <c r="X1328" s="49"/>
      <c r="Y1328" s="49"/>
      <c r="Z1328" s="49"/>
      <c r="AA1328" s="49"/>
      <c r="AB1328" s="49"/>
      <c r="AC1328" s="49"/>
      <c r="AD1328" s="49"/>
      <c r="AE1328" s="49"/>
      <c r="AF1328" s="49"/>
      <c r="AG1328" s="49"/>
      <c r="AH1328" s="49"/>
      <c r="AI1328" s="49"/>
      <c r="AJ1328" s="49"/>
      <c r="AK1328" s="49"/>
      <c r="AL1328" s="49"/>
      <c r="AM1328" s="49"/>
      <c r="AN1328" s="49"/>
      <c r="AO1328" s="49"/>
      <c r="DL1328" s="93"/>
    </row>
    <row r="1329" spans="14:116" x14ac:dyDescent="0.25">
      <c r="N1329" s="49"/>
      <c r="O1329" s="49"/>
      <c r="P1329" s="49"/>
      <c r="Q1329" s="49"/>
      <c r="R1329" s="49"/>
      <c r="S1329" s="49"/>
      <c r="T1329" s="49"/>
      <c r="U1329" s="49"/>
      <c r="V1329" s="49"/>
      <c r="W1329" s="49"/>
      <c r="X1329" s="49"/>
      <c r="Y1329" s="49"/>
      <c r="Z1329" s="49"/>
      <c r="AA1329" s="49"/>
      <c r="AB1329" s="49"/>
      <c r="AC1329" s="49"/>
      <c r="AD1329" s="49"/>
      <c r="AE1329" s="49"/>
      <c r="AF1329" s="49"/>
      <c r="AG1329" s="49"/>
      <c r="AH1329" s="49"/>
      <c r="AI1329" s="49"/>
      <c r="AJ1329" s="49"/>
      <c r="AK1329" s="49"/>
      <c r="AL1329" s="49"/>
      <c r="AM1329" s="49"/>
      <c r="AN1329" s="49"/>
      <c r="AO1329" s="49"/>
      <c r="DL1329" s="93"/>
    </row>
    <row r="1330" spans="14:116" x14ac:dyDescent="0.25">
      <c r="N1330" s="49"/>
      <c r="O1330" s="49"/>
      <c r="P1330" s="49"/>
      <c r="Q1330" s="49"/>
      <c r="R1330" s="49"/>
      <c r="S1330" s="49"/>
      <c r="T1330" s="49"/>
      <c r="U1330" s="49"/>
      <c r="V1330" s="49"/>
      <c r="W1330" s="49"/>
      <c r="X1330" s="49"/>
      <c r="Y1330" s="49"/>
      <c r="Z1330" s="49"/>
      <c r="AA1330" s="49"/>
      <c r="AB1330" s="49"/>
      <c r="AC1330" s="49"/>
      <c r="AD1330" s="49"/>
      <c r="AE1330" s="49"/>
      <c r="AF1330" s="49"/>
      <c r="AG1330" s="49"/>
      <c r="AH1330" s="49"/>
      <c r="AI1330" s="49"/>
      <c r="AJ1330" s="49"/>
      <c r="AK1330" s="49"/>
      <c r="AL1330" s="49"/>
      <c r="AM1330" s="49"/>
      <c r="AN1330" s="49"/>
      <c r="AO1330" s="49"/>
      <c r="DL1330" s="93"/>
    </row>
    <row r="1331" spans="14:116" x14ac:dyDescent="0.25">
      <c r="N1331" s="49"/>
      <c r="O1331" s="49"/>
      <c r="P1331" s="49"/>
      <c r="Q1331" s="49"/>
      <c r="R1331" s="49"/>
      <c r="S1331" s="49"/>
      <c r="T1331" s="49"/>
      <c r="U1331" s="49"/>
      <c r="V1331" s="49"/>
      <c r="W1331" s="49"/>
      <c r="X1331" s="49"/>
      <c r="Y1331" s="49"/>
      <c r="Z1331" s="49"/>
      <c r="AA1331" s="49"/>
      <c r="AB1331" s="49"/>
      <c r="AC1331" s="49"/>
      <c r="AD1331" s="49"/>
      <c r="AE1331" s="49"/>
      <c r="AF1331" s="49"/>
      <c r="AG1331" s="49"/>
      <c r="AH1331" s="49"/>
      <c r="AI1331" s="49"/>
      <c r="AJ1331" s="49"/>
      <c r="AK1331" s="49"/>
      <c r="AL1331" s="49"/>
      <c r="AM1331" s="49"/>
      <c r="AN1331" s="49"/>
      <c r="AO1331" s="49"/>
      <c r="DL1331" s="93"/>
    </row>
    <row r="1332" spans="14:116" x14ac:dyDescent="0.25">
      <c r="N1332" s="49"/>
      <c r="O1332" s="49"/>
      <c r="P1332" s="49"/>
      <c r="Q1332" s="49"/>
      <c r="R1332" s="49"/>
      <c r="S1332" s="49"/>
      <c r="T1332" s="49"/>
      <c r="U1332" s="49"/>
      <c r="V1332" s="49"/>
      <c r="W1332" s="49"/>
      <c r="X1332" s="49"/>
      <c r="Y1332" s="49"/>
      <c r="Z1332" s="49"/>
      <c r="AA1332" s="49"/>
      <c r="AB1332" s="49"/>
      <c r="AC1332" s="49"/>
      <c r="AD1332" s="49"/>
      <c r="AE1332" s="49"/>
      <c r="AF1332" s="49"/>
      <c r="AG1332" s="49"/>
      <c r="AH1332" s="49"/>
      <c r="AI1332" s="49"/>
      <c r="AJ1332" s="49"/>
      <c r="AK1332" s="49"/>
      <c r="AL1332" s="49"/>
      <c r="AM1332" s="49"/>
      <c r="AN1332" s="49"/>
      <c r="AO1332" s="49"/>
      <c r="DL1332" s="93"/>
    </row>
    <row r="1333" spans="14:116" x14ac:dyDescent="0.25">
      <c r="N1333" s="49"/>
      <c r="O1333" s="49"/>
      <c r="P1333" s="49"/>
      <c r="Q1333" s="49"/>
      <c r="R1333" s="49"/>
      <c r="S1333" s="49"/>
      <c r="T1333" s="49"/>
      <c r="U1333" s="49"/>
      <c r="V1333" s="49"/>
      <c r="W1333" s="49"/>
      <c r="X1333" s="49"/>
      <c r="Y1333" s="49"/>
      <c r="Z1333" s="49"/>
      <c r="AA1333" s="49"/>
      <c r="AB1333" s="49"/>
      <c r="AC1333" s="49"/>
      <c r="AD1333" s="49"/>
      <c r="AE1333" s="49"/>
      <c r="AF1333" s="49"/>
      <c r="AG1333" s="49"/>
      <c r="AH1333" s="49"/>
      <c r="AI1333" s="49"/>
      <c r="AJ1333" s="49"/>
      <c r="AK1333" s="49"/>
      <c r="AL1333" s="49"/>
      <c r="AM1333" s="49"/>
      <c r="AN1333" s="49"/>
      <c r="AO1333" s="49"/>
      <c r="DL1333" s="93"/>
    </row>
    <row r="1334" spans="14:116" x14ac:dyDescent="0.25">
      <c r="N1334" s="49"/>
      <c r="O1334" s="49"/>
      <c r="P1334" s="49"/>
      <c r="Q1334" s="49"/>
      <c r="R1334" s="49"/>
      <c r="S1334" s="49"/>
      <c r="T1334" s="49"/>
      <c r="U1334" s="49"/>
      <c r="V1334" s="49"/>
      <c r="W1334" s="49"/>
      <c r="X1334" s="49"/>
      <c r="Y1334" s="49"/>
      <c r="Z1334" s="49"/>
      <c r="AA1334" s="49"/>
      <c r="AB1334" s="49"/>
      <c r="AC1334" s="49"/>
      <c r="AD1334" s="49"/>
      <c r="AE1334" s="49"/>
      <c r="AF1334" s="49"/>
      <c r="AG1334" s="49"/>
      <c r="AH1334" s="49"/>
      <c r="AI1334" s="49"/>
      <c r="AJ1334" s="49"/>
      <c r="AK1334" s="49"/>
      <c r="AL1334" s="49"/>
      <c r="AM1334" s="49"/>
      <c r="AN1334" s="49"/>
      <c r="AO1334" s="49"/>
      <c r="DL1334" s="93"/>
    </row>
    <row r="1335" spans="14:116" x14ac:dyDescent="0.25">
      <c r="N1335" s="49"/>
      <c r="O1335" s="49"/>
      <c r="P1335" s="49"/>
      <c r="Q1335" s="49"/>
      <c r="R1335" s="49"/>
      <c r="S1335" s="49"/>
      <c r="T1335" s="49"/>
      <c r="U1335" s="49"/>
      <c r="V1335" s="49"/>
      <c r="W1335" s="49"/>
      <c r="X1335" s="49"/>
      <c r="Y1335" s="49"/>
      <c r="Z1335" s="49"/>
      <c r="AA1335" s="49"/>
      <c r="AB1335" s="49"/>
      <c r="AC1335" s="49"/>
      <c r="AD1335" s="49"/>
      <c r="AE1335" s="49"/>
      <c r="AF1335" s="49"/>
      <c r="AG1335" s="49"/>
      <c r="AH1335" s="49"/>
      <c r="AI1335" s="49"/>
      <c r="AJ1335" s="49"/>
      <c r="AK1335" s="49"/>
      <c r="AL1335" s="49"/>
      <c r="AM1335" s="49"/>
      <c r="AN1335" s="49"/>
      <c r="AO1335" s="49"/>
      <c r="DL1335" s="93"/>
    </row>
    <row r="1336" spans="14:116" x14ac:dyDescent="0.25">
      <c r="N1336" s="49"/>
      <c r="O1336" s="49"/>
      <c r="P1336" s="49"/>
      <c r="Q1336" s="49"/>
      <c r="R1336" s="49"/>
      <c r="S1336" s="49"/>
      <c r="T1336" s="49"/>
      <c r="U1336" s="49"/>
      <c r="V1336" s="49"/>
      <c r="W1336" s="49"/>
      <c r="X1336" s="49"/>
      <c r="Y1336" s="49"/>
      <c r="Z1336" s="49"/>
      <c r="AA1336" s="49"/>
      <c r="AB1336" s="49"/>
      <c r="AC1336" s="49"/>
      <c r="AD1336" s="49"/>
      <c r="AE1336" s="49"/>
      <c r="AF1336" s="49"/>
      <c r="AG1336" s="49"/>
      <c r="AH1336" s="49"/>
      <c r="AI1336" s="49"/>
      <c r="AJ1336" s="49"/>
      <c r="AK1336" s="49"/>
      <c r="AL1336" s="49"/>
      <c r="AM1336" s="49"/>
      <c r="AN1336" s="49"/>
      <c r="AO1336" s="49"/>
      <c r="DL1336" s="93"/>
    </row>
    <row r="1337" spans="14:116" x14ac:dyDescent="0.25">
      <c r="N1337" s="49"/>
      <c r="O1337" s="49"/>
      <c r="P1337" s="49"/>
      <c r="Q1337" s="49"/>
      <c r="R1337" s="49"/>
      <c r="S1337" s="49"/>
      <c r="T1337" s="49"/>
      <c r="U1337" s="49"/>
      <c r="V1337" s="49"/>
      <c r="W1337" s="49"/>
      <c r="X1337" s="49"/>
      <c r="Y1337" s="49"/>
      <c r="Z1337" s="49"/>
      <c r="AA1337" s="49"/>
      <c r="AB1337" s="49"/>
      <c r="AC1337" s="49"/>
      <c r="AD1337" s="49"/>
      <c r="AE1337" s="49"/>
      <c r="AF1337" s="49"/>
      <c r="AG1337" s="49"/>
      <c r="AH1337" s="49"/>
      <c r="AI1337" s="49"/>
      <c r="AJ1337" s="49"/>
      <c r="AK1337" s="49"/>
      <c r="AL1337" s="49"/>
      <c r="AM1337" s="49"/>
      <c r="AN1337" s="49"/>
      <c r="AO1337" s="49"/>
      <c r="DL1337" s="93"/>
    </row>
    <row r="1338" spans="14:116" x14ac:dyDescent="0.25">
      <c r="N1338" s="49"/>
      <c r="O1338" s="49"/>
      <c r="P1338" s="49"/>
      <c r="Q1338" s="49"/>
      <c r="R1338" s="49"/>
      <c r="S1338" s="49"/>
      <c r="T1338" s="49"/>
      <c r="U1338" s="49"/>
      <c r="V1338" s="49"/>
      <c r="W1338" s="49"/>
      <c r="X1338" s="49"/>
      <c r="Y1338" s="49"/>
      <c r="Z1338" s="49"/>
      <c r="AA1338" s="49"/>
      <c r="AB1338" s="49"/>
      <c r="AC1338" s="49"/>
      <c r="AD1338" s="49"/>
      <c r="AE1338" s="49"/>
      <c r="AF1338" s="49"/>
      <c r="AG1338" s="49"/>
      <c r="AH1338" s="49"/>
      <c r="AI1338" s="49"/>
      <c r="AJ1338" s="49"/>
      <c r="AK1338" s="49"/>
      <c r="AL1338" s="49"/>
      <c r="AM1338" s="49"/>
      <c r="AN1338" s="49"/>
      <c r="AO1338" s="49"/>
      <c r="DL1338" s="93"/>
    </row>
    <row r="1339" spans="14:116" x14ac:dyDescent="0.25">
      <c r="N1339" s="49"/>
      <c r="O1339" s="49"/>
      <c r="P1339" s="49"/>
      <c r="Q1339" s="49"/>
      <c r="R1339" s="49"/>
      <c r="S1339" s="49"/>
      <c r="T1339" s="49"/>
      <c r="U1339" s="49"/>
      <c r="V1339" s="49"/>
      <c r="W1339" s="49"/>
      <c r="X1339" s="49"/>
      <c r="Y1339" s="49"/>
      <c r="Z1339" s="49"/>
      <c r="AA1339" s="49"/>
      <c r="AB1339" s="49"/>
      <c r="AC1339" s="49"/>
      <c r="AD1339" s="49"/>
      <c r="AE1339" s="49"/>
      <c r="AF1339" s="49"/>
      <c r="AG1339" s="49"/>
      <c r="AH1339" s="49"/>
      <c r="AI1339" s="49"/>
      <c r="AJ1339" s="49"/>
      <c r="AK1339" s="49"/>
      <c r="AL1339" s="49"/>
      <c r="AM1339" s="49"/>
      <c r="AN1339" s="49"/>
      <c r="AO1339" s="49"/>
      <c r="DL1339" s="93"/>
    </row>
    <row r="1340" spans="14:116" x14ac:dyDescent="0.25">
      <c r="N1340" s="49"/>
      <c r="O1340" s="49"/>
      <c r="P1340" s="49"/>
      <c r="Q1340" s="49"/>
      <c r="R1340" s="49"/>
      <c r="S1340" s="49"/>
      <c r="T1340" s="49"/>
      <c r="U1340" s="49"/>
      <c r="V1340" s="49"/>
      <c r="W1340" s="49"/>
      <c r="X1340" s="49"/>
      <c r="Y1340" s="49"/>
      <c r="Z1340" s="49"/>
      <c r="AA1340" s="49"/>
      <c r="AB1340" s="49"/>
      <c r="AC1340" s="49"/>
      <c r="AD1340" s="49"/>
      <c r="AE1340" s="49"/>
      <c r="AF1340" s="49"/>
      <c r="AG1340" s="49"/>
      <c r="AH1340" s="49"/>
      <c r="AI1340" s="49"/>
      <c r="AJ1340" s="49"/>
      <c r="AK1340" s="49"/>
      <c r="AL1340" s="49"/>
      <c r="AM1340" s="49"/>
      <c r="AN1340" s="49"/>
      <c r="AO1340" s="49"/>
      <c r="DL1340" s="93"/>
    </row>
    <row r="1341" spans="14:116" x14ac:dyDescent="0.25">
      <c r="N1341" s="49"/>
      <c r="O1341" s="49"/>
      <c r="P1341" s="49"/>
      <c r="Q1341" s="49"/>
      <c r="R1341" s="49"/>
      <c r="S1341" s="49"/>
      <c r="T1341" s="49"/>
      <c r="U1341" s="49"/>
      <c r="V1341" s="49"/>
      <c r="W1341" s="49"/>
      <c r="X1341" s="49"/>
      <c r="Y1341" s="49"/>
      <c r="Z1341" s="49"/>
      <c r="AA1341" s="49"/>
      <c r="AB1341" s="49"/>
      <c r="AC1341" s="49"/>
      <c r="AD1341" s="49"/>
      <c r="AE1341" s="49"/>
      <c r="AF1341" s="49"/>
      <c r="AG1341" s="49"/>
      <c r="AH1341" s="49"/>
      <c r="AI1341" s="49"/>
      <c r="AJ1341" s="49"/>
      <c r="AK1341" s="49"/>
      <c r="AL1341" s="49"/>
      <c r="AM1341" s="49"/>
      <c r="AN1341" s="49"/>
      <c r="AO1341" s="49"/>
      <c r="DL1341" s="93"/>
    </row>
    <row r="1342" spans="14:116" x14ac:dyDescent="0.25">
      <c r="N1342" s="49"/>
      <c r="O1342" s="49"/>
      <c r="P1342" s="49"/>
      <c r="Q1342" s="49"/>
      <c r="R1342" s="49"/>
      <c r="S1342" s="49"/>
      <c r="T1342" s="49"/>
      <c r="U1342" s="49"/>
      <c r="V1342" s="49"/>
      <c r="W1342" s="49"/>
      <c r="X1342" s="49"/>
      <c r="Y1342" s="49"/>
      <c r="Z1342" s="49"/>
      <c r="AA1342" s="49"/>
      <c r="AB1342" s="49"/>
      <c r="AC1342" s="49"/>
      <c r="AD1342" s="49"/>
      <c r="AE1342" s="49"/>
      <c r="AF1342" s="49"/>
      <c r="AG1342" s="49"/>
      <c r="AH1342" s="49"/>
      <c r="AI1342" s="49"/>
      <c r="AJ1342" s="49"/>
      <c r="AK1342" s="49"/>
      <c r="AL1342" s="49"/>
      <c r="AM1342" s="49"/>
      <c r="AN1342" s="49"/>
      <c r="AO1342" s="49"/>
      <c r="DL1342" s="93"/>
    </row>
    <row r="1343" spans="14:116" x14ac:dyDescent="0.25">
      <c r="N1343" s="49"/>
      <c r="O1343" s="49"/>
      <c r="P1343" s="49"/>
      <c r="Q1343" s="49"/>
      <c r="R1343" s="49"/>
      <c r="S1343" s="49"/>
      <c r="T1343" s="49"/>
      <c r="U1343" s="49"/>
      <c r="V1343" s="49"/>
      <c r="W1343" s="49"/>
      <c r="X1343" s="49"/>
      <c r="Y1343" s="49"/>
      <c r="Z1343" s="49"/>
      <c r="AA1343" s="49"/>
      <c r="AB1343" s="49"/>
      <c r="AC1343" s="49"/>
      <c r="AD1343" s="49"/>
      <c r="AE1343" s="49"/>
      <c r="AF1343" s="49"/>
      <c r="AG1343" s="49"/>
      <c r="AH1343" s="49"/>
      <c r="AI1343" s="49"/>
      <c r="AJ1343" s="49"/>
      <c r="AK1343" s="49"/>
      <c r="AL1343" s="49"/>
      <c r="AM1343" s="49"/>
      <c r="AN1343" s="49"/>
      <c r="AO1343" s="49"/>
      <c r="DL1343" s="93"/>
    </row>
    <row r="1344" spans="14:116" x14ac:dyDescent="0.25">
      <c r="N1344" s="49"/>
      <c r="O1344" s="49"/>
      <c r="P1344" s="49"/>
      <c r="Q1344" s="49"/>
      <c r="R1344" s="49"/>
      <c r="S1344" s="49"/>
      <c r="T1344" s="49"/>
      <c r="U1344" s="49"/>
      <c r="V1344" s="49"/>
      <c r="W1344" s="49"/>
      <c r="X1344" s="49"/>
      <c r="Y1344" s="49"/>
      <c r="Z1344" s="49"/>
      <c r="AA1344" s="49"/>
      <c r="AB1344" s="49"/>
      <c r="AC1344" s="49"/>
      <c r="AD1344" s="49"/>
      <c r="AE1344" s="49"/>
      <c r="AF1344" s="49"/>
      <c r="AG1344" s="49"/>
      <c r="AH1344" s="49"/>
      <c r="AI1344" s="49"/>
      <c r="AJ1344" s="49"/>
      <c r="AK1344" s="49"/>
      <c r="AL1344" s="49"/>
      <c r="AM1344" s="49"/>
      <c r="AN1344" s="49"/>
      <c r="AO1344" s="49"/>
      <c r="DL1344" s="93"/>
    </row>
    <row r="1345" spans="14:116" x14ac:dyDescent="0.25">
      <c r="N1345" s="49"/>
      <c r="O1345" s="49"/>
      <c r="P1345" s="49"/>
      <c r="Q1345" s="49"/>
      <c r="R1345" s="49"/>
      <c r="S1345" s="49"/>
      <c r="T1345" s="49"/>
      <c r="U1345" s="49"/>
      <c r="V1345" s="49"/>
      <c r="W1345" s="49"/>
      <c r="X1345" s="49"/>
      <c r="Y1345" s="49"/>
      <c r="Z1345" s="49"/>
      <c r="AA1345" s="49"/>
      <c r="AB1345" s="49"/>
      <c r="AC1345" s="49"/>
      <c r="AD1345" s="49"/>
      <c r="AE1345" s="49"/>
      <c r="AF1345" s="49"/>
      <c r="AG1345" s="49"/>
      <c r="AH1345" s="49"/>
      <c r="AI1345" s="49"/>
      <c r="AJ1345" s="49"/>
      <c r="AK1345" s="49"/>
      <c r="AL1345" s="49"/>
      <c r="AM1345" s="49"/>
      <c r="AN1345" s="49"/>
      <c r="AO1345" s="49"/>
      <c r="DL1345" s="93"/>
    </row>
    <row r="1346" spans="14:116" x14ac:dyDescent="0.25">
      <c r="N1346" s="49"/>
      <c r="O1346" s="49"/>
      <c r="P1346" s="49"/>
      <c r="Q1346" s="49"/>
      <c r="R1346" s="49"/>
      <c r="S1346" s="49"/>
      <c r="T1346" s="49"/>
      <c r="U1346" s="49"/>
      <c r="V1346" s="49"/>
      <c r="W1346" s="49"/>
      <c r="X1346" s="49"/>
      <c r="Y1346" s="49"/>
      <c r="Z1346" s="49"/>
      <c r="AA1346" s="49"/>
      <c r="AB1346" s="49"/>
      <c r="AC1346" s="49"/>
      <c r="AD1346" s="49"/>
      <c r="AE1346" s="49"/>
      <c r="AF1346" s="49"/>
      <c r="AG1346" s="49"/>
      <c r="AH1346" s="49"/>
      <c r="AI1346" s="49"/>
      <c r="AJ1346" s="49"/>
      <c r="AK1346" s="49"/>
      <c r="AL1346" s="49"/>
      <c r="AM1346" s="49"/>
      <c r="AN1346" s="49"/>
      <c r="AO1346" s="49"/>
      <c r="DL1346" s="93"/>
    </row>
    <row r="1347" spans="14:116" x14ac:dyDescent="0.25">
      <c r="N1347" s="49"/>
      <c r="O1347" s="49"/>
      <c r="P1347" s="49"/>
      <c r="Q1347" s="49"/>
      <c r="R1347" s="49"/>
      <c r="S1347" s="49"/>
      <c r="T1347" s="49"/>
      <c r="U1347" s="49"/>
      <c r="V1347" s="49"/>
      <c r="W1347" s="49"/>
      <c r="X1347" s="49"/>
      <c r="Y1347" s="49"/>
      <c r="Z1347" s="49"/>
      <c r="AA1347" s="49"/>
      <c r="AB1347" s="49"/>
      <c r="AC1347" s="49"/>
      <c r="AD1347" s="49"/>
      <c r="AE1347" s="49"/>
      <c r="AF1347" s="49"/>
      <c r="AG1347" s="49"/>
      <c r="AH1347" s="49"/>
      <c r="AI1347" s="49"/>
      <c r="AJ1347" s="49"/>
      <c r="AK1347" s="49"/>
      <c r="AL1347" s="49"/>
      <c r="AM1347" s="49"/>
      <c r="AN1347" s="49"/>
      <c r="AO1347" s="49"/>
      <c r="DL1347" s="93"/>
    </row>
    <row r="1348" spans="14:116" x14ac:dyDescent="0.25">
      <c r="N1348" s="49"/>
      <c r="O1348" s="49"/>
      <c r="P1348" s="49"/>
      <c r="Q1348" s="49"/>
      <c r="R1348" s="49"/>
      <c r="S1348" s="49"/>
      <c r="T1348" s="49"/>
      <c r="U1348" s="49"/>
      <c r="V1348" s="49"/>
      <c r="W1348" s="49"/>
      <c r="X1348" s="49"/>
      <c r="Y1348" s="49"/>
      <c r="Z1348" s="49"/>
      <c r="AA1348" s="49"/>
      <c r="AB1348" s="49"/>
      <c r="AC1348" s="49"/>
      <c r="AD1348" s="49"/>
      <c r="AE1348" s="49"/>
      <c r="AF1348" s="49"/>
      <c r="AG1348" s="49"/>
      <c r="AH1348" s="49"/>
      <c r="AI1348" s="49"/>
      <c r="AJ1348" s="49"/>
      <c r="AK1348" s="49"/>
      <c r="AL1348" s="49"/>
      <c r="AM1348" s="49"/>
      <c r="AN1348" s="49"/>
      <c r="AO1348" s="49"/>
      <c r="DL1348" s="93"/>
    </row>
    <row r="1349" spans="14:116" x14ac:dyDescent="0.25">
      <c r="N1349" s="49"/>
      <c r="O1349" s="49"/>
      <c r="P1349" s="49"/>
      <c r="Q1349" s="49"/>
      <c r="R1349" s="49"/>
      <c r="S1349" s="49"/>
      <c r="T1349" s="49"/>
      <c r="U1349" s="49"/>
      <c r="V1349" s="49"/>
      <c r="W1349" s="49"/>
      <c r="X1349" s="49"/>
      <c r="Y1349" s="49"/>
      <c r="Z1349" s="49"/>
      <c r="AA1349" s="49"/>
      <c r="AB1349" s="49"/>
      <c r="AC1349" s="49"/>
      <c r="AD1349" s="49"/>
      <c r="AE1349" s="49"/>
      <c r="AF1349" s="49"/>
      <c r="AG1349" s="49"/>
      <c r="AH1349" s="49"/>
      <c r="AI1349" s="49"/>
      <c r="AJ1349" s="49"/>
      <c r="AK1349" s="49"/>
      <c r="AL1349" s="49"/>
      <c r="AM1349" s="49"/>
      <c r="AN1349" s="49"/>
      <c r="AO1349" s="49"/>
      <c r="DL1349" s="93"/>
    </row>
    <row r="1350" spans="14:116" x14ac:dyDescent="0.25">
      <c r="N1350" s="49"/>
      <c r="O1350" s="49"/>
      <c r="P1350" s="49"/>
      <c r="Q1350" s="49"/>
      <c r="R1350" s="49"/>
      <c r="S1350" s="49"/>
      <c r="T1350" s="49"/>
      <c r="U1350" s="49"/>
      <c r="V1350" s="49"/>
      <c r="W1350" s="49"/>
      <c r="X1350" s="49"/>
      <c r="Y1350" s="49"/>
      <c r="Z1350" s="49"/>
      <c r="AA1350" s="49"/>
      <c r="AB1350" s="49"/>
      <c r="AC1350" s="49"/>
      <c r="AD1350" s="49"/>
      <c r="AE1350" s="49"/>
      <c r="AF1350" s="49"/>
      <c r="AG1350" s="49"/>
      <c r="AH1350" s="49"/>
      <c r="AI1350" s="49"/>
      <c r="AJ1350" s="49"/>
      <c r="AK1350" s="49"/>
      <c r="AL1350" s="49"/>
      <c r="AM1350" s="49"/>
      <c r="AN1350" s="49"/>
      <c r="AO1350" s="49"/>
      <c r="DL1350" s="93"/>
    </row>
    <row r="1351" spans="14:116" x14ac:dyDescent="0.25">
      <c r="N1351" s="49"/>
      <c r="O1351" s="49"/>
      <c r="P1351" s="49"/>
      <c r="Q1351" s="49"/>
      <c r="R1351" s="49"/>
      <c r="S1351" s="49"/>
      <c r="T1351" s="49"/>
      <c r="U1351" s="49"/>
      <c r="V1351" s="49"/>
      <c r="W1351" s="49"/>
      <c r="X1351" s="49"/>
      <c r="Y1351" s="49"/>
      <c r="Z1351" s="49"/>
      <c r="AA1351" s="49"/>
      <c r="AB1351" s="49"/>
      <c r="AC1351" s="49"/>
      <c r="AD1351" s="49"/>
      <c r="AE1351" s="49"/>
      <c r="AF1351" s="49"/>
      <c r="AG1351" s="49"/>
      <c r="AH1351" s="49"/>
      <c r="AI1351" s="49"/>
      <c r="AJ1351" s="49"/>
      <c r="AK1351" s="49"/>
      <c r="AL1351" s="49"/>
      <c r="AM1351" s="49"/>
      <c r="AN1351" s="49"/>
      <c r="AO1351" s="49"/>
      <c r="DL1351" s="93"/>
    </row>
    <row r="1352" spans="14:116" x14ac:dyDescent="0.25">
      <c r="N1352" s="49"/>
      <c r="O1352" s="49"/>
      <c r="P1352" s="49"/>
      <c r="Q1352" s="49"/>
      <c r="R1352" s="49"/>
      <c r="S1352" s="49"/>
      <c r="T1352" s="49"/>
      <c r="U1352" s="49"/>
      <c r="V1352" s="49"/>
      <c r="W1352" s="49"/>
      <c r="X1352" s="49"/>
      <c r="Y1352" s="49"/>
      <c r="Z1352" s="49"/>
      <c r="AA1352" s="49"/>
      <c r="AB1352" s="49"/>
      <c r="AC1352" s="49"/>
      <c r="AD1352" s="49"/>
      <c r="AE1352" s="49"/>
      <c r="AF1352" s="49"/>
      <c r="AG1352" s="49"/>
      <c r="AH1352" s="49"/>
      <c r="AI1352" s="49"/>
      <c r="AJ1352" s="49"/>
      <c r="AK1352" s="49"/>
      <c r="AL1352" s="49"/>
      <c r="AM1352" s="49"/>
      <c r="AN1352" s="49"/>
      <c r="AO1352" s="49"/>
      <c r="DL1352" s="93"/>
    </row>
    <row r="1353" spans="14:116" x14ac:dyDescent="0.25">
      <c r="N1353" s="49"/>
      <c r="O1353" s="49"/>
      <c r="P1353" s="49"/>
      <c r="Q1353" s="49"/>
      <c r="R1353" s="49"/>
      <c r="S1353" s="49"/>
      <c r="T1353" s="49"/>
      <c r="U1353" s="49"/>
      <c r="V1353" s="49"/>
      <c r="W1353" s="49"/>
      <c r="X1353" s="49"/>
      <c r="Y1353" s="49"/>
      <c r="Z1353" s="49"/>
      <c r="AA1353" s="49"/>
      <c r="AB1353" s="49"/>
      <c r="AC1353" s="49"/>
      <c r="AD1353" s="49"/>
      <c r="AE1353" s="49"/>
      <c r="AF1353" s="49"/>
      <c r="AG1353" s="49"/>
      <c r="AH1353" s="49"/>
      <c r="AI1353" s="49"/>
      <c r="AJ1353" s="49"/>
      <c r="AK1353" s="49"/>
      <c r="AL1353" s="49"/>
      <c r="AM1353" s="49"/>
      <c r="AN1353" s="49"/>
      <c r="AO1353" s="49"/>
      <c r="DL1353" s="93"/>
    </row>
    <row r="1354" spans="14:116" x14ac:dyDescent="0.25">
      <c r="N1354" s="49"/>
      <c r="O1354" s="49"/>
      <c r="P1354" s="49"/>
      <c r="Q1354" s="49"/>
      <c r="R1354" s="49"/>
      <c r="S1354" s="49"/>
      <c r="T1354" s="49"/>
      <c r="U1354" s="49"/>
      <c r="V1354" s="49"/>
      <c r="W1354" s="49"/>
      <c r="X1354" s="49"/>
      <c r="Y1354" s="49"/>
      <c r="Z1354" s="49"/>
      <c r="AA1354" s="49"/>
      <c r="AB1354" s="49"/>
      <c r="AC1354" s="49"/>
      <c r="AD1354" s="49"/>
      <c r="AE1354" s="49"/>
      <c r="AF1354" s="49"/>
      <c r="AG1354" s="49"/>
      <c r="AH1354" s="49"/>
      <c r="AI1354" s="49"/>
      <c r="AJ1354" s="49"/>
      <c r="AK1354" s="49"/>
      <c r="AL1354" s="49"/>
      <c r="AM1354" s="49"/>
      <c r="AN1354" s="49"/>
      <c r="AO1354" s="49"/>
      <c r="DL1354" s="93"/>
    </row>
    <row r="1355" spans="14:116" x14ac:dyDescent="0.25">
      <c r="N1355" s="49"/>
      <c r="O1355" s="49"/>
      <c r="P1355" s="49"/>
      <c r="Q1355" s="49"/>
      <c r="R1355" s="49"/>
      <c r="S1355" s="49"/>
      <c r="T1355" s="49"/>
      <c r="U1355" s="49"/>
      <c r="V1355" s="49"/>
      <c r="W1355" s="49"/>
      <c r="X1355" s="49"/>
      <c r="Y1355" s="49"/>
      <c r="Z1355" s="49"/>
      <c r="AA1355" s="49"/>
      <c r="AB1355" s="49"/>
      <c r="AC1355" s="49"/>
      <c r="AD1355" s="49"/>
      <c r="AE1355" s="49"/>
      <c r="AF1355" s="49"/>
      <c r="AG1355" s="49"/>
      <c r="AH1355" s="49"/>
      <c r="AI1355" s="49"/>
      <c r="AJ1355" s="49"/>
      <c r="AK1355" s="49"/>
      <c r="AL1355" s="49"/>
      <c r="AM1355" s="49"/>
      <c r="AN1355" s="49"/>
      <c r="AO1355" s="49"/>
      <c r="DL1355" s="93"/>
    </row>
    <row r="1356" spans="14:116" x14ac:dyDescent="0.25">
      <c r="N1356" s="49"/>
      <c r="O1356" s="49"/>
      <c r="P1356" s="49"/>
      <c r="Q1356" s="49"/>
      <c r="R1356" s="49"/>
      <c r="S1356" s="49"/>
      <c r="T1356" s="49"/>
      <c r="U1356" s="49"/>
      <c r="V1356" s="49"/>
      <c r="W1356" s="49"/>
      <c r="X1356" s="49"/>
      <c r="Y1356" s="49"/>
      <c r="Z1356" s="49"/>
      <c r="AA1356" s="49"/>
      <c r="AB1356" s="49"/>
      <c r="AC1356" s="49"/>
      <c r="AD1356" s="49"/>
      <c r="AE1356" s="49"/>
      <c r="AF1356" s="49"/>
      <c r="AG1356" s="49"/>
      <c r="AH1356" s="49"/>
      <c r="AI1356" s="49"/>
      <c r="AJ1356" s="49"/>
      <c r="AK1356" s="49"/>
      <c r="AL1356" s="49"/>
      <c r="AM1356" s="49"/>
      <c r="AN1356" s="49"/>
      <c r="AO1356" s="49"/>
      <c r="DL1356" s="93"/>
    </row>
    <row r="1357" spans="14:116" x14ac:dyDescent="0.25">
      <c r="N1357" s="49"/>
      <c r="O1357" s="49"/>
      <c r="P1357" s="49"/>
      <c r="Q1357" s="49"/>
      <c r="R1357" s="49"/>
      <c r="S1357" s="49"/>
      <c r="T1357" s="49"/>
      <c r="U1357" s="49"/>
      <c r="V1357" s="49"/>
      <c r="W1357" s="49"/>
      <c r="X1357" s="49"/>
      <c r="Y1357" s="49"/>
      <c r="Z1357" s="49"/>
      <c r="AA1357" s="49"/>
      <c r="AB1357" s="49"/>
      <c r="AC1357" s="49"/>
      <c r="AD1357" s="49"/>
      <c r="AE1357" s="49"/>
      <c r="AF1357" s="49"/>
      <c r="AG1357" s="49"/>
      <c r="AH1357" s="49"/>
      <c r="AI1357" s="49"/>
      <c r="AJ1357" s="49"/>
      <c r="AK1357" s="49"/>
      <c r="AL1357" s="49"/>
      <c r="AM1357" s="49"/>
      <c r="AN1357" s="49"/>
      <c r="AO1357" s="49"/>
      <c r="DL1357" s="93"/>
    </row>
    <row r="1358" spans="14:116" x14ac:dyDescent="0.25">
      <c r="N1358" s="49"/>
      <c r="O1358" s="49"/>
      <c r="P1358" s="49"/>
      <c r="Q1358" s="49"/>
      <c r="R1358" s="49"/>
      <c r="S1358" s="49"/>
      <c r="T1358" s="49"/>
      <c r="U1358" s="49"/>
      <c r="V1358" s="49"/>
      <c r="W1358" s="49"/>
      <c r="X1358" s="49"/>
      <c r="Y1358" s="49"/>
      <c r="Z1358" s="49"/>
      <c r="AA1358" s="49"/>
      <c r="AB1358" s="49"/>
      <c r="AC1358" s="49"/>
      <c r="AD1358" s="49"/>
      <c r="AE1358" s="49"/>
      <c r="AF1358" s="49"/>
      <c r="AG1358" s="49"/>
      <c r="AH1358" s="49"/>
      <c r="AI1358" s="49"/>
      <c r="AJ1358" s="49"/>
      <c r="AK1358" s="49"/>
      <c r="AL1358" s="49"/>
      <c r="AM1358" s="49"/>
      <c r="AN1358" s="49"/>
      <c r="AO1358" s="49"/>
      <c r="DL1358" s="93"/>
    </row>
    <row r="1359" spans="14:116" x14ac:dyDescent="0.25">
      <c r="N1359" s="49"/>
      <c r="O1359" s="49"/>
      <c r="P1359" s="49"/>
      <c r="Q1359" s="49"/>
      <c r="R1359" s="49"/>
      <c r="S1359" s="49"/>
      <c r="T1359" s="49"/>
      <c r="U1359" s="49"/>
      <c r="V1359" s="49"/>
      <c r="W1359" s="49"/>
      <c r="X1359" s="49"/>
      <c r="Y1359" s="49"/>
      <c r="Z1359" s="49"/>
      <c r="AA1359" s="49"/>
      <c r="AB1359" s="49"/>
      <c r="AC1359" s="49"/>
      <c r="AD1359" s="49"/>
      <c r="AE1359" s="49"/>
      <c r="AF1359" s="49"/>
      <c r="AG1359" s="49"/>
      <c r="AH1359" s="49"/>
      <c r="AI1359" s="49"/>
      <c r="AJ1359" s="49"/>
      <c r="AK1359" s="49"/>
      <c r="AL1359" s="49"/>
      <c r="AM1359" s="49"/>
      <c r="AN1359" s="49"/>
      <c r="AO1359" s="49"/>
      <c r="DL1359" s="93"/>
    </row>
    <row r="1360" spans="14:116" x14ac:dyDescent="0.25">
      <c r="N1360" s="49"/>
      <c r="O1360" s="49"/>
      <c r="P1360" s="49"/>
      <c r="Q1360" s="49"/>
      <c r="R1360" s="49"/>
      <c r="S1360" s="49"/>
      <c r="T1360" s="49"/>
      <c r="U1360" s="49"/>
      <c r="V1360" s="49"/>
      <c r="W1360" s="49"/>
      <c r="X1360" s="49"/>
      <c r="Y1360" s="49"/>
      <c r="Z1360" s="49"/>
      <c r="AA1360" s="49"/>
      <c r="AB1360" s="49"/>
      <c r="AC1360" s="49"/>
      <c r="AD1360" s="49"/>
      <c r="AE1360" s="49"/>
      <c r="AF1360" s="49"/>
      <c r="AG1360" s="49"/>
      <c r="AH1360" s="49"/>
      <c r="AI1360" s="49"/>
      <c r="AJ1360" s="49"/>
      <c r="AK1360" s="49"/>
      <c r="AL1360" s="49"/>
      <c r="AM1360" s="49"/>
      <c r="AN1360" s="49"/>
      <c r="AO1360" s="49"/>
      <c r="DL1360" s="93"/>
    </row>
    <row r="1361" spans="14:116" x14ac:dyDescent="0.25">
      <c r="N1361" s="49"/>
      <c r="O1361" s="49"/>
      <c r="P1361" s="49"/>
      <c r="Q1361" s="49"/>
      <c r="R1361" s="49"/>
      <c r="S1361" s="49"/>
      <c r="T1361" s="49"/>
      <c r="U1361" s="49"/>
      <c r="V1361" s="49"/>
      <c r="W1361" s="49"/>
      <c r="X1361" s="49"/>
      <c r="Y1361" s="49"/>
      <c r="Z1361" s="49"/>
      <c r="AA1361" s="49"/>
      <c r="AB1361" s="49"/>
      <c r="AC1361" s="49"/>
      <c r="AD1361" s="49"/>
      <c r="AE1361" s="49"/>
      <c r="AF1361" s="49"/>
      <c r="AG1361" s="49"/>
      <c r="AH1361" s="49"/>
      <c r="AI1361" s="49"/>
      <c r="AJ1361" s="49"/>
      <c r="AK1361" s="49"/>
      <c r="AL1361" s="49"/>
      <c r="AM1361" s="49"/>
      <c r="AN1361" s="49"/>
      <c r="AO1361" s="49"/>
      <c r="DL1361" s="93"/>
    </row>
    <row r="1362" spans="14:116" x14ac:dyDescent="0.25">
      <c r="N1362" s="49"/>
      <c r="O1362" s="49"/>
      <c r="P1362" s="49"/>
      <c r="Q1362" s="49"/>
      <c r="R1362" s="49"/>
      <c r="S1362" s="49"/>
      <c r="T1362" s="49"/>
      <c r="U1362" s="49"/>
      <c r="V1362" s="49"/>
      <c r="W1362" s="49"/>
      <c r="X1362" s="49"/>
      <c r="Y1362" s="49"/>
      <c r="Z1362" s="49"/>
      <c r="AA1362" s="49"/>
      <c r="AB1362" s="49"/>
      <c r="AC1362" s="49"/>
      <c r="AD1362" s="49"/>
      <c r="AE1362" s="49"/>
      <c r="AF1362" s="49"/>
      <c r="AG1362" s="49"/>
      <c r="AH1362" s="49"/>
      <c r="AI1362" s="49"/>
      <c r="AJ1362" s="49"/>
      <c r="AK1362" s="49"/>
      <c r="AL1362" s="49"/>
      <c r="AM1362" s="49"/>
      <c r="AN1362" s="49"/>
      <c r="AO1362" s="49"/>
      <c r="DL1362" s="93"/>
    </row>
    <row r="1363" spans="14:116" x14ac:dyDescent="0.25">
      <c r="N1363" s="49"/>
      <c r="O1363" s="49"/>
      <c r="P1363" s="49"/>
      <c r="Q1363" s="49"/>
      <c r="R1363" s="49"/>
      <c r="S1363" s="49"/>
      <c r="T1363" s="49"/>
      <c r="U1363" s="49"/>
      <c r="V1363" s="49"/>
      <c r="W1363" s="49"/>
      <c r="X1363" s="49"/>
      <c r="Y1363" s="49"/>
      <c r="Z1363" s="49"/>
      <c r="AA1363" s="49"/>
      <c r="AB1363" s="49"/>
      <c r="AC1363" s="49"/>
      <c r="AD1363" s="49"/>
      <c r="AE1363" s="49"/>
      <c r="AF1363" s="49"/>
      <c r="AG1363" s="49"/>
      <c r="AH1363" s="49"/>
      <c r="AI1363" s="49"/>
      <c r="AJ1363" s="49"/>
      <c r="AK1363" s="49"/>
      <c r="AL1363" s="49"/>
      <c r="AM1363" s="49"/>
      <c r="AN1363" s="49"/>
      <c r="AO1363" s="49"/>
      <c r="DL1363" s="93"/>
    </row>
    <row r="1364" spans="14:116" x14ac:dyDescent="0.25">
      <c r="N1364" s="49"/>
      <c r="O1364" s="49"/>
      <c r="P1364" s="49"/>
      <c r="Q1364" s="49"/>
      <c r="R1364" s="49"/>
      <c r="S1364" s="49"/>
      <c r="T1364" s="49"/>
      <c r="U1364" s="49"/>
      <c r="V1364" s="49"/>
      <c r="W1364" s="49"/>
      <c r="X1364" s="49"/>
      <c r="Y1364" s="49"/>
      <c r="Z1364" s="49"/>
      <c r="AA1364" s="49"/>
      <c r="AB1364" s="49"/>
      <c r="AC1364" s="49"/>
      <c r="AD1364" s="49"/>
      <c r="AE1364" s="49"/>
      <c r="AF1364" s="49"/>
      <c r="AG1364" s="49"/>
      <c r="AH1364" s="49"/>
      <c r="AI1364" s="49"/>
      <c r="AJ1364" s="49"/>
      <c r="AK1364" s="49"/>
      <c r="AL1364" s="49"/>
      <c r="AM1364" s="49"/>
      <c r="AN1364" s="49"/>
      <c r="AO1364" s="49"/>
      <c r="DL1364" s="93"/>
    </row>
    <row r="1365" spans="14:116" x14ac:dyDescent="0.25">
      <c r="N1365" s="49"/>
      <c r="O1365" s="49"/>
      <c r="P1365" s="49"/>
      <c r="Q1365" s="49"/>
      <c r="R1365" s="49"/>
      <c r="S1365" s="49"/>
      <c r="T1365" s="49"/>
      <c r="U1365" s="49"/>
      <c r="V1365" s="49"/>
      <c r="W1365" s="49"/>
      <c r="X1365" s="49"/>
      <c r="Y1365" s="49"/>
      <c r="Z1365" s="49"/>
      <c r="AA1365" s="49"/>
      <c r="AB1365" s="49"/>
      <c r="AC1365" s="49"/>
      <c r="AD1365" s="49"/>
      <c r="AE1365" s="49"/>
      <c r="AF1365" s="49"/>
      <c r="AG1365" s="49"/>
      <c r="AH1365" s="49"/>
      <c r="AI1365" s="49"/>
      <c r="AJ1365" s="49"/>
      <c r="AK1365" s="49"/>
      <c r="AL1365" s="49"/>
      <c r="AM1365" s="49"/>
      <c r="AN1365" s="49"/>
      <c r="AO1365" s="49"/>
      <c r="DL1365" s="93"/>
    </row>
    <row r="1366" spans="14:116" x14ac:dyDescent="0.25">
      <c r="N1366" s="49"/>
      <c r="O1366" s="49"/>
      <c r="P1366" s="49"/>
      <c r="Q1366" s="49"/>
      <c r="R1366" s="49"/>
      <c r="S1366" s="49"/>
      <c r="T1366" s="49"/>
      <c r="U1366" s="49"/>
      <c r="V1366" s="49"/>
      <c r="W1366" s="49"/>
      <c r="X1366" s="49"/>
      <c r="Y1366" s="49"/>
      <c r="Z1366" s="49"/>
      <c r="AA1366" s="49"/>
      <c r="AB1366" s="49"/>
      <c r="AC1366" s="49"/>
      <c r="AD1366" s="49"/>
      <c r="AE1366" s="49"/>
      <c r="AF1366" s="49"/>
      <c r="AG1366" s="49"/>
      <c r="AH1366" s="49"/>
      <c r="AI1366" s="49"/>
      <c r="AJ1366" s="49"/>
      <c r="AK1366" s="49"/>
      <c r="AL1366" s="49"/>
      <c r="AM1366" s="49"/>
      <c r="AN1366" s="49"/>
      <c r="AO1366" s="49"/>
      <c r="DL1366" s="93"/>
    </row>
    <row r="1367" spans="14:116" x14ac:dyDescent="0.25">
      <c r="N1367" s="49"/>
      <c r="O1367" s="49"/>
      <c r="P1367" s="49"/>
      <c r="Q1367" s="49"/>
      <c r="R1367" s="49"/>
      <c r="S1367" s="49"/>
      <c r="T1367" s="49"/>
      <c r="U1367" s="49"/>
      <c r="V1367" s="49"/>
      <c r="W1367" s="49"/>
      <c r="X1367" s="49"/>
      <c r="Y1367" s="49"/>
      <c r="Z1367" s="49"/>
      <c r="AA1367" s="49"/>
      <c r="AB1367" s="49"/>
      <c r="AC1367" s="49"/>
      <c r="AD1367" s="49"/>
      <c r="AE1367" s="49"/>
      <c r="AF1367" s="49"/>
      <c r="AG1367" s="49"/>
      <c r="AH1367" s="49"/>
      <c r="AI1367" s="49"/>
      <c r="AJ1367" s="49"/>
      <c r="AK1367" s="49"/>
      <c r="AL1367" s="49"/>
      <c r="AM1367" s="49"/>
      <c r="AN1367" s="49"/>
      <c r="AO1367" s="49"/>
      <c r="DL1367" s="93"/>
    </row>
    <row r="1368" spans="14:116" x14ac:dyDescent="0.25">
      <c r="N1368" s="49"/>
      <c r="O1368" s="49"/>
      <c r="P1368" s="49"/>
      <c r="Q1368" s="49"/>
      <c r="R1368" s="49"/>
      <c r="S1368" s="49"/>
      <c r="T1368" s="49"/>
      <c r="U1368" s="49"/>
      <c r="V1368" s="49"/>
      <c r="W1368" s="49"/>
      <c r="X1368" s="49"/>
      <c r="Y1368" s="49"/>
      <c r="Z1368" s="49"/>
      <c r="AA1368" s="49"/>
      <c r="AB1368" s="49"/>
      <c r="AC1368" s="49"/>
      <c r="AD1368" s="49"/>
      <c r="AE1368" s="49"/>
      <c r="AF1368" s="49"/>
      <c r="AG1368" s="49"/>
      <c r="AH1368" s="49"/>
      <c r="AI1368" s="49"/>
      <c r="AJ1368" s="49"/>
      <c r="AK1368" s="49"/>
      <c r="AL1368" s="49"/>
      <c r="AM1368" s="49"/>
      <c r="AN1368" s="49"/>
      <c r="AO1368" s="49"/>
      <c r="DL1368" s="93"/>
    </row>
    <row r="1369" spans="14:116" x14ac:dyDescent="0.25">
      <c r="N1369" s="49"/>
      <c r="O1369" s="49"/>
      <c r="P1369" s="49"/>
      <c r="Q1369" s="49"/>
      <c r="R1369" s="49"/>
      <c r="S1369" s="49"/>
      <c r="T1369" s="49"/>
      <c r="U1369" s="49"/>
      <c r="V1369" s="49"/>
      <c r="W1369" s="49"/>
      <c r="X1369" s="49"/>
      <c r="Y1369" s="49"/>
      <c r="Z1369" s="49"/>
      <c r="AA1369" s="49"/>
      <c r="AB1369" s="49"/>
      <c r="AC1369" s="49"/>
      <c r="AD1369" s="49"/>
      <c r="AE1369" s="49"/>
      <c r="AF1369" s="49"/>
      <c r="AG1369" s="49"/>
      <c r="AH1369" s="49"/>
      <c r="AI1369" s="49"/>
      <c r="AJ1369" s="49"/>
      <c r="AK1369" s="49"/>
      <c r="AL1369" s="49"/>
      <c r="AM1369" s="49"/>
      <c r="AN1369" s="49"/>
      <c r="AO1369" s="49"/>
      <c r="DL1369" s="93"/>
    </row>
    <row r="1370" spans="14:116" x14ac:dyDescent="0.25">
      <c r="N1370" s="49"/>
      <c r="O1370" s="49"/>
      <c r="P1370" s="49"/>
      <c r="Q1370" s="49"/>
      <c r="R1370" s="49"/>
      <c r="S1370" s="49"/>
      <c r="T1370" s="49"/>
      <c r="U1370" s="49"/>
      <c r="V1370" s="49"/>
      <c r="W1370" s="49"/>
      <c r="X1370" s="49"/>
      <c r="Y1370" s="49"/>
      <c r="Z1370" s="49"/>
      <c r="AA1370" s="49"/>
      <c r="AB1370" s="49"/>
      <c r="AC1370" s="49"/>
      <c r="AD1370" s="49"/>
      <c r="AE1370" s="49"/>
      <c r="AF1370" s="49"/>
      <c r="AG1370" s="49"/>
      <c r="AH1370" s="49"/>
      <c r="AI1370" s="49"/>
      <c r="AJ1370" s="49"/>
      <c r="AK1370" s="49"/>
      <c r="AL1370" s="49"/>
      <c r="AM1370" s="49"/>
      <c r="AN1370" s="49"/>
      <c r="AO1370" s="49"/>
      <c r="DL1370" s="93"/>
    </row>
    <row r="1371" spans="14:116" x14ac:dyDescent="0.25">
      <c r="N1371" s="49"/>
      <c r="O1371" s="49"/>
      <c r="P1371" s="49"/>
      <c r="Q1371" s="49"/>
      <c r="R1371" s="49"/>
      <c r="S1371" s="49"/>
      <c r="T1371" s="49"/>
      <c r="U1371" s="49"/>
      <c r="V1371" s="49"/>
      <c r="W1371" s="49"/>
      <c r="X1371" s="49"/>
      <c r="Y1371" s="49"/>
      <c r="Z1371" s="49"/>
      <c r="AA1371" s="49"/>
      <c r="AB1371" s="49"/>
      <c r="AC1371" s="49"/>
      <c r="AD1371" s="49"/>
      <c r="AE1371" s="49"/>
      <c r="AF1371" s="49"/>
      <c r="AG1371" s="49"/>
      <c r="AH1371" s="49"/>
      <c r="AI1371" s="49"/>
      <c r="AJ1371" s="49"/>
      <c r="AK1371" s="49"/>
      <c r="AL1371" s="49"/>
      <c r="AM1371" s="49"/>
      <c r="AN1371" s="49"/>
      <c r="AO1371" s="49"/>
      <c r="DL1371" s="93"/>
    </row>
    <row r="1372" spans="14:116" x14ac:dyDescent="0.25">
      <c r="N1372" s="49"/>
      <c r="O1372" s="49"/>
      <c r="P1372" s="49"/>
      <c r="Q1372" s="49"/>
      <c r="R1372" s="49"/>
      <c r="S1372" s="49"/>
      <c r="T1372" s="49"/>
      <c r="U1372" s="49"/>
      <c r="V1372" s="49"/>
      <c r="W1372" s="49"/>
      <c r="X1372" s="49"/>
      <c r="Y1372" s="49"/>
      <c r="Z1372" s="49"/>
      <c r="AA1372" s="49"/>
      <c r="AB1372" s="49"/>
      <c r="AC1372" s="49"/>
      <c r="AD1372" s="49"/>
      <c r="AE1372" s="49"/>
      <c r="AF1372" s="49"/>
      <c r="AG1372" s="49"/>
      <c r="AH1372" s="49"/>
      <c r="AI1372" s="49"/>
      <c r="AJ1372" s="49"/>
      <c r="AK1372" s="49"/>
      <c r="AL1372" s="49"/>
      <c r="AM1372" s="49"/>
      <c r="AN1372" s="49"/>
      <c r="AO1372" s="49"/>
      <c r="DL1372" s="93"/>
    </row>
    <row r="1373" spans="14:116" x14ac:dyDescent="0.25">
      <c r="N1373" s="49"/>
      <c r="O1373" s="49"/>
      <c r="P1373" s="49"/>
      <c r="Q1373" s="49"/>
      <c r="R1373" s="49"/>
      <c r="S1373" s="49"/>
      <c r="T1373" s="49"/>
      <c r="U1373" s="49"/>
      <c r="V1373" s="49"/>
      <c r="W1373" s="49"/>
      <c r="X1373" s="49"/>
      <c r="Y1373" s="49"/>
      <c r="Z1373" s="49"/>
      <c r="AA1373" s="49"/>
      <c r="AB1373" s="49"/>
      <c r="AC1373" s="49"/>
      <c r="AD1373" s="49"/>
      <c r="AE1373" s="49"/>
      <c r="AF1373" s="49"/>
      <c r="AG1373" s="49"/>
      <c r="AH1373" s="49"/>
      <c r="AI1373" s="49"/>
      <c r="AJ1373" s="49"/>
      <c r="AK1373" s="49"/>
      <c r="AL1373" s="49"/>
      <c r="AM1373" s="49"/>
      <c r="AN1373" s="49"/>
      <c r="AO1373" s="49"/>
      <c r="DL1373" s="93"/>
    </row>
    <row r="1374" spans="14:116" x14ac:dyDescent="0.25">
      <c r="N1374" s="49"/>
      <c r="O1374" s="49"/>
      <c r="P1374" s="49"/>
      <c r="Q1374" s="49"/>
      <c r="R1374" s="49"/>
      <c r="S1374" s="49"/>
      <c r="T1374" s="49"/>
      <c r="U1374" s="49"/>
      <c r="V1374" s="49"/>
      <c r="W1374" s="49"/>
      <c r="X1374" s="49"/>
      <c r="Y1374" s="49"/>
      <c r="Z1374" s="49"/>
      <c r="AA1374" s="49"/>
      <c r="AB1374" s="49"/>
      <c r="AC1374" s="49"/>
      <c r="AD1374" s="49"/>
      <c r="AE1374" s="49"/>
      <c r="AF1374" s="49"/>
      <c r="AG1374" s="49"/>
      <c r="AH1374" s="49"/>
      <c r="AI1374" s="49"/>
      <c r="AJ1374" s="49"/>
      <c r="AK1374" s="49"/>
      <c r="AL1374" s="49"/>
      <c r="AM1374" s="49"/>
      <c r="AN1374" s="49"/>
      <c r="AO1374" s="49"/>
      <c r="DL1374" s="93"/>
    </row>
    <row r="1375" spans="14:116" x14ac:dyDescent="0.25">
      <c r="N1375" s="49"/>
      <c r="O1375" s="49"/>
      <c r="P1375" s="49"/>
      <c r="Q1375" s="49"/>
      <c r="R1375" s="49"/>
      <c r="S1375" s="49"/>
      <c r="T1375" s="49"/>
      <c r="U1375" s="49"/>
      <c r="V1375" s="49"/>
      <c r="W1375" s="49"/>
      <c r="X1375" s="49"/>
      <c r="Y1375" s="49"/>
      <c r="Z1375" s="49"/>
      <c r="AA1375" s="49"/>
      <c r="AB1375" s="49"/>
      <c r="AC1375" s="49"/>
      <c r="AD1375" s="49"/>
      <c r="AE1375" s="49"/>
      <c r="AF1375" s="49"/>
      <c r="AG1375" s="49"/>
      <c r="AH1375" s="49"/>
      <c r="AI1375" s="49"/>
      <c r="AJ1375" s="49"/>
      <c r="AK1375" s="49"/>
      <c r="AL1375" s="49"/>
      <c r="AM1375" s="49"/>
      <c r="AN1375" s="49"/>
      <c r="AO1375" s="49"/>
      <c r="DL1375" s="93"/>
    </row>
    <row r="1376" spans="14:116" x14ac:dyDescent="0.25">
      <c r="N1376" s="49"/>
      <c r="O1376" s="49"/>
      <c r="P1376" s="49"/>
      <c r="Q1376" s="49"/>
      <c r="R1376" s="49"/>
      <c r="S1376" s="49"/>
      <c r="T1376" s="49"/>
      <c r="U1376" s="49"/>
      <c r="V1376" s="49"/>
      <c r="W1376" s="49"/>
      <c r="X1376" s="49"/>
      <c r="Y1376" s="49"/>
      <c r="Z1376" s="49"/>
      <c r="AA1376" s="49"/>
      <c r="AB1376" s="49"/>
      <c r="AC1376" s="49"/>
      <c r="AD1376" s="49"/>
      <c r="AE1376" s="49"/>
      <c r="AF1376" s="49"/>
      <c r="AG1376" s="49"/>
      <c r="AH1376" s="49"/>
      <c r="AI1376" s="49"/>
      <c r="AJ1376" s="49"/>
      <c r="AK1376" s="49"/>
      <c r="AL1376" s="49"/>
      <c r="AM1376" s="49"/>
      <c r="AN1376" s="49"/>
      <c r="AO1376" s="49"/>
      <c r="DL1376" s="93"/>
    </row>
    <row r="1377" spans="14:116" x14ac:dyDescent="0.25">
      <c r="N1377" s="49"/>
      <c r="O1377" s="49"/>
      <c r="P1377" s="49"/>
      <c r="Q1377" s="49"/>
      <c r="R1377" s="49"/>
      <c r="S1377" s="49"/>
      <c r="T1377" s="49"/>
      <c r="U1377" s="49"/>
      <c r="V1377" s="49"/>
      <c r="W1377" s="49"/>
      <c r="X1377" s="49"/>
      <c r="Y1377" s="49"/>
      <c r="Z1377" s="49"/>
      <c r="AA1377" s="49"/>
      <c r="AB1377" s="49"/>
      <c r="AC1377" s="49"/>
      <c r="AD1377" s="49"/>
      <c r="AE1377" s="49"/>
      <c r="AF1377" s="49"/>
      <c r="AG1377" s="49"/>
      <c r="AH1377" s="49"/>
      <c r="AI1377" s="49"/>
      <c r="AJ1377" s="49"/>
      <c r="AK1377" s="49"/>
      <c r="AL1377" s="49"/>
      <c r="AM1377" s="49"/>
      <c r="AN1377" s="49"/>
      <c r="AO1377" s="49"/>
      <c r="DL1377" s="93"/>
    </row>
    <row r="1378" spans="14:116" x14ac:dyDescent="0.25">
      <c r="N1378" s="49"/>
      <c r="O1378" s="49"/>
      <c r="P1378" s="49"/>
      <c r="Q1378" s="49"/>
      <c r="R1378" s="49"/>
      <c r="S1378" s="49"/>
      <c r="T1378" s="49"/>
      <c r="U1378" s="49"/>
      <c r="V1378" s="49"/>
      <c r="W1378" s="49"/>
      <c r="X1378" s="49"/>
      <c r="Y1378" s="49"/>
      <c r="Z1378" s="49"/>
      <c r="AA1378" s="49"/>
      <c r="AB1378" s="49"/>
      <c r="AC1378" s="49"/>
      <c r="AD1378" s="49"/>
      <c r="AE1378" s="49"/>
      <c r="AF1378" s="49"/>
      <c r="AG1378" s="49"/>
      <c r="AH1378" s="49"/>
      <c r="AI1378" s="49"/>
      <c r="AJ1378" s="49"/>
      <c r="AK1378" s="49"/>
      <c r="AL1378" s="49"/>
      <c r="AM1378" s="49"/>
      <c r="AN1378" s="49"/>
      <c r="AO1378" s="49"/>
      <c r="DL1378" s="93"/>
    </row>
    <row r="1379" spans="14:116" x14ac:dyDescent="0.25">
      <c r="N1379" s="49"/>
      <c r="O1379" s="49"/>
      <c r="P1379" s="49"/>
      <c r="Q1379" s="49"/>
      <c r="R1379" s="49"/>
      <c r="S1379" s="49"/>
      <c r="T1379" s="49"/>
      <c r="U1379" s="49"/>
      <c r="V1379" s="49"/>
      <c r="W1379" s="49"/>
      <c r="X1379" s="49"/>
      <c r="Y1379" s="49"/>
      <c r="Z1379" s="49"/>
      <c r="AA1379" s="49"/>
      <c r="AB1379" s="49"/>
      <c r="AC1379" s="49"/>
      <c r="AD1379" s="49"/>
      <c r="AE1379" s="49"/>
      <c r="AF1379" s="49"/>
      <c r="AG1379" s="49"/>
      <c r="AH1379" s="49"/>
      <c r="AI1379" s="49"/>
      <c r="AJ1379" s="49"/>
      <c r="AK1379" s="49"/>
      <c r="AL1379" s="49"/>
      <c r="AM1379" s="49"/>
      <c r="AN1379" s="49"/>
      <c r="AO1379" s="49"/>
      <c r="DL1379" s="93"/>
    </row>
    <row r="1380" spans="14:116" x14ac:dyDescent="0.25">
      <c r="N1380" s="49"/>
      <c r="O1380" s="49"/>
      <c r="P1380" s="49"/>
      <c r="Q1380" s="49"/>
      <c r="R1380" s="49"/>
      <c r="S1380" s="49"/>
      <c r="T1380" s="49"/>
      <c r="U1380" s="49"/>
      <c r="V1380" s="49"/>
      <c r="W1380" s="49"/>
      <c r="X1380" s="49"/>
      <c r="Y1380" s="49"/>
      <c r="Z1380" s="49"/>
      <c r="AA1380" s="49"/>
      <c r="AB1380" s="49"/>
      <c r="AC1380" s="49"/>
      <c r="AD1380" s="49"/>
      <c r="AE1380" s="49"/>
      <c r="AF1380" s="49"/>
      <c r="AG1380" s="49"/>
      <c r="AH1380" s="49"/>
      <c r="AI1380" s="49"/>
      <c r="AJ1380" s="49"/>
      <c r="AK1380" s="49"/>
      <c r="AL1380" s="49"/>
      <c r="AM1380" s="49"/>
      <c r="AN1380" s="49"/>
      <c r="AO1380" s="49"/>
      <c r="DL1380" s="93"/>
    </row>
    <row r="1381" spans="14:116" x14ac:dyDescent="0.25">
      <c r="N1381" s="49"/>
      <c r="O1381" s="49"/>
      <c r="P1381" s="49"/>
      <c r="Q1381" s="49"/>
      <c r="R1381" s="49"/>
      <c r="S1381" s="49"/>
      <c r="T1381" s="49"/>
      <c r="U1381" s="49"/>
      <c r="V1381" s="49"/>
      <c r="W1381" s="49"/>
      <c r="X1381" s="49"/>
      <c r="Y1381" s="49"/>
      <c r="Z1381" s="49"/>
      <c r="AA1381" s="49"/>
      <c r="AB1381" s="49"/>
      <c r="AC1381" s="49"/>
      <c r="AD1381" s="49"/>
      <c r="AE1381" s="49"/>
      <c r="AF1381" s="49"/>
      <c r="AG1381" s="49"/>
      <c r="AH1381" s="49"/>
      <c r="AI1381" s="49"/>
      <c r="AJ1381" s="49"/>
      <c r="AK1381" s="49"/>
      <c r="AL1381" s="49"/>
      <c r="AM1381" s="49"/>
      <c r="AN1381" s="49"/>
      <c r="AO1381" s="49"/>
      <c r="DL1381" s="93"/>
    </row>
    <row r="1382" spans="14:116" x14ac:dyDescent="0.25">
      <c r="N1382" s="49"/>
      <c r="O1382" s="49"/>
      <c r="P1382" s="49"/>
      <c r="Q1382" s="49"/>
      <c r="R1382" s="49"/>
      <c r="S1382" s="49"/>
      <c r="T1382" s="49"/>
      <c r="U1382" s="49"/>
      <c r="V1382" s="49"/>
      <c r="W1382" s="49"/>
      <c r="X1382" s="49"/>
      <c r="Y1382" s="49"/>
      <c r="Z1382" s="49"/>
      <c r="AA1382" s="49"/>
      <c r="AB1382" s="49"/>
      <c r="AC1382" s="49"/>
      <c r="AD1382" s="49"/>
      <c r="AE1382" s="49"/>
      <c r="AF1382" s="49"/>
      <c r="AG1382" s="49"/>
      <c r="AH1382" s="49"/>
      <c r="AI1382" s="49"/>
      <c r="AJ1382" s="49"/>
      <c r="AK1382" s="49"/>
      <c r="AL1382" s="49"/>
      <c r="AM1382" s="49"/>
      <c r="AN1382" s="49"/>
      <c r="AO1382" s="49"/>
      <c r="DL1382" s="93"/>
    </row>
    <row r="1383" spans="14:116" x14ac:dyDescent="0.25">
      <c r="N1383" s="49"/>
      <c r="O1383" s="49"/>
      <c r="P1383" s="49"/>
      <c r="Q1383" s="49"/>
      <c r="R1383" s="49"/>
      <c r="S1383" s="49"/>
      <c r="T1383" s="49"/>
      <c r="U1383" s="49"/>
      <c r="V1383" s="49"/>
      <c r="W1383" s="49"/>
      <c r="X1383" s="49"/>
      <c r="Y1383" s="49"/>
      <c r="Z1383" s="49"/>
      <c r="AA1383" s="49"/>
      <c r="AB1383" s="49"/>
      <c r="AC1383" s="49"/>
      <c r="AD1383" s="49"/>
      <c r="AE1383" s="49"/>
      <c r="AF1383" s="49"/>
      <c r="AG1383" s="49"/>
      <c r="AH1383" s="49"/>
      <c r="AI1383" s="49"/>
      <c r="AJ1383" s="49"/>
      <c r="AK1383" s="49"/>
      <c r="AL1383" s="49"/>
      <c r="AM1383" s="49"/>
      <c r="AN1383" s="49"/>
      <c r="AO1383" s="49"/>
      <c r="DL1383" s="93"/>
    </row>
    <row r="1384" spans="14:116" x14ac:dyDescent="0.25">
      <c r="N1384" s="49"/>
      <c r="O1384" s="49"/>
      <c r="P1384" s="49"/>
      <c r="Q1384" s="49"/>
      <c r="R1384" s="49"/>
      <c r="S1384" s="49"/>
      <c r="T1384" s="49"/>
      <c r="U1384" s="49"/>
      <c r="V1384" s="49"/>
      <c r="W1384" s="49"/>
      <c r="X1384" s="49"/>
      <c r="Y1384" s="49"/>
      <c r="Z1384" s="49"/>
      <c r="AA1384" s="49"/>
      <c r="AB1384" s="49"/>
      <c r="AC1384" s="49"/>
      <c r="AD1384" s="49"/>
      <c r="AE1384" s="49"/>
      <c r="AF1384" s="49"/>
      <c r="AG1384" s="49"/>
      <c r="AH1384" s="49"/>
      <c r="AI1384" s="49"/>
      <c r="AJ1384" s="49"/>
      <c r="AK1384" s="49"/>
      <c r="AL1384" s="49"/>
      <c r="AM1384" s="49"/>
      <c r="AN1384" s="49"/>
      <c r="AO1384" s="49"/>
      <c r="DL1384" s="93"/>
    </row>
    <row r="1385" spans="14:116" x14ac:dyDescent="0.25">
      <c r="N1385" s="49"/>
      <c r="O1385" s="49"/>
      <c r="P1385" s="49"/>
      <c r="Q1385" s="49"/>
      <c r="R1385" s="49"/>
      <c r="S1385" s="49"/>
      <c r="T1385" s="49"/>
      <c r="U1385" s="49"/>
      <c r="V1385" s="49"/>
      <c r="W1385" s="49"/>
      <c r="X1385" s="49"/>
      <c r="Y1385" s="49"/>
      <c r="Z1385" s="49"/>
      <c r="AA1385" s="49"/>
      <c r="AB1385" s="49"/>
      <c r="AC1385" s="49"/>
      <c r="AD1385" s="49"/>
      <c r="AE1385" s="49"/>
      <c r="AF1385" s="49"/>
      <c r="AG1385" s="49"/>
      <c r="AH1385" s="49"/>
      <c r="AI1385" s="49"/>
      <c r="AJ1385" s="49"/>
      <c r="AK1385" s="49"/>
      <c r="AL1385" s="49"/>
      <c r="AM1385" s="49"/>
      <c r="AN1385" s="49"/>
      <c r="AO1385" s="49"/>
      <c r="DL1385" s="93"/>
    </row>
    <row r="1386" spans="14:116" x14ac:dyDescent="0.25">
      <c r="N1386" s="49"/>
      <c r="O1386" s="49"/>
      <c r="P1386" s="49"/>
      <c r="Q1386" s="49"/>
      <c r="R1386" s="49"/>
      <c r="S1386" s="49"/>
      <c r="T1386" s="49"/>
      <c r="U1386" s="49"/>
      <c r="V1386" s="49"/>
      <c r="W1386" s="49"/>
      <c r="X1386" s="49"/>
      <c r="Y1386" s="49"/>
      <c r="Z1386" s="49"/>
      <c r="AA1386" s="49"/>
      <c r="AB1386" s="49"/>
      <c r="AC1386" s="49"/>
      <c r="AD1386" s="49"/>
      <c r="AE1386" s="49"/>
      <c r="AF1386" s="49"/>
      <c r="AG1386" s="49"/>
      <c r="AH1386" s="49"/>
      <c r="AI1386" s="49"/>
      <c r="AJ1386" s="49"/>
      <c r="AK1386" s="49"/>
      <c r="AL1386" s="49"/>
      <c r="AM1386" s="49"/>
      <c r="AN1386" s="49"/>
      <c r="AO1386" s="49"/>
      <c r="DL1386" s="93"/>
    </row>
    <row r="1387" spans="14:116" x14ac:dyDescent="0.25">
      <c r="N1387" s="49"/>
      <c r="O1387" s="49"/>
      <c r="P1387" s="49"/>
      <c r="Q1387" s="49"/>
      <c r="R1387" s="49"/>
      <c r="S1387" s="49"/>
      <c r="T1387" s="49"/>
      <c r="U1387" s="49"/>
      <c r="V1387" s="49"/>
      <c r="W1387" s="49"/>
      <c r="X1387" s="49"/>
      <c r="Y1387" s="49"/>
      <c r="Z1387" s="49"/>
      <c r="AA1387" s="49"/>
      <c r="AB1387" s="49"/>
      <c r="AC1387" s="49"/>
      <c r="AD1387" s="49"/>
      <c r="AE1387" s="49"/>
      <c r="AF1387" s="49"/>
      <c r="AG1387" s="49"/>
      <c r="AH1387" s="49"/>
      <c r="AI1387" s="49"/>
      <c r="AJ1387" s="49"/>
      <c r="AK1387" s="49"/>
      <c r="AL1387" s="49"/>
      <c r="AM1387" s="49"/>
      <c r="AN1387" s="49"/>
      <c r="AO1387" s="49"/>
      <c r="DL1387" s="93"/>
    </row>
    <row r="1388" spans="14:116" x14ac:dyDescent="0.25">
      <c r="N1388" s="49"/>
      <c r="O1388" s="49"/>
      <c r="P1388" s="49"/>
      <c r="Q1388" s="49"/>
      <c r="R1388" s="49"/>
      <c r="S1388" s="49"/>
      <c r="T1388" s="49"/>
      <c r="U1388" s="49"/>
      <c r="V1388" s="49"/>
      <c r="W1388" s="49"/>
      <c r="X1388" s="49"/>
      <c r="Y1388" s="49"/>
      <c r="Z1388" s="49"/>
      <c r="AA1388" s="49"/>
      <c r="AB1388" s="49"/>
      <c r="AC1388" s="49"/>
      <c r="AD1388" s="49"/>
      <c r="AE1388" s="49"/>
      <c r="AF1388" s="49"/>
      <c r="AG1388" s="49"/>
      <c r="AH1388" s="49"/>
      <c r="AI1388" s="49"/>
      <c r="AJ1388" s="49"/>
      <c r="AK1388" s="49"/>
      <c r="AL1388" s="49"/>
      <c r="AM1388" s="49"/>
      <c r="AN1388" s="49"/>
      <c r="AO1388" s="49"/>
      <c r="DL1388" s="93"/>
    </row>
    <row r="1389" spans="14:116" x14ac:dyDescent="0.25">
      <c r="N1389" s="49"/>
      <c r="O1389" s="49"/>
      <c r="P1389" s="49"/>
      <c r="Q1389" s="49"/>
      <c r="R1389" s="49"/>
      <c r="S1389" s="49"/>
      <c r="T1389" s="49"/>
      <c r="U1389" s="49"/>
      <c r="V1389" s="49"/>
      <c r="W1389" s="49"/>
      <c r="X1389" s="49"/>
      <c r="Y1389" s="49"/>
      <c r="Z1389" s="49"/>
      <c r="AA1389" s="49"/>
      <c r="AB1389" s="49"/>
      <c r="AC1389" s="49"/>
      <c r="AD1389" s="49"/>
      <c r="AE1389" s="49"/>
      <c r="AF1389" s="49"/>
      <c r="AG1389" s="49"/>
      <c r="AH1389" s="49"/>
      <c r="AI1389" s="49"/>
      <c r="AJ1389" s="49"/>
      <c r="AK1389" s="49"/>
      <c r="AL1389" s="49"/>
      <c r="AM1389" s="49"/>
      <c r="AN1389" s="49"/>
      <c r="AO1389" s="49"/>
      <c r="DL1389" s="93"/>
    </row>
    <row r="1390" spans="14:116" x14ac:dyDescent="0.25">
      <c r="N1390" s="49"/>
      <c r="O1390" s="49"/>
      <c r="P1390" s="49"/>
      <c r="Q1390" s="49"/>
      <c r="R1390" s="49"/>
      <c r="S1390" s="49"/>
      <c r="T1390" s="49"/>
      <c r="U1390" s="49"/>
      <c r="V1390" s="49"/>
      <c r="W1390" s="49"/>
      <c r="X1390" s="49"/>
      <c r="Y1390" s="49"/>
      <c r="Z1390" s="49"/>
      <c r="AA1390" s="49"/>
      <c r="AB1390" s="49"/>
      <c r="AC1390" s="49"/>
      <c r="AD1390" s="49"/>
      <c r="AE1390" s="49"/>
      <c r="AF1390" s="49"/>
      <c r="AG1390" s="49"/>
      <c r="AH1390" s="49"/>
      <c r="AI1390" s="49"/>
      <c r="AJ1390" s="49"/>
      <c r="AK1390" s="49"/>
      <c r="AL1390" s="49"/>
      <c r="AM1390" s="49"/>
      <c r="AN1390" s="49"/>
      <c r="AO1390" s="49"/>
      <c r="DL1390" s="93"/>
    </row>
    <row r="1391" spans="14:116" x14ac:dyDescent="0.25">
      <c r="N1391" s="49"/>
      <c r="O1391" s="49"/>
      <c r="P1391" s="49"/>
      <c r="Q1391" s="49"/>
      <c r="R1391" s="49"/>
      <c r="S1391" s="49"/>
      <c r="T1391" s="49"/>
      <c r="U1391" s="49"/>
      <c r="V1391" s="49"/>
      <c r="W1391" s="49"/>
      <c r="X1391" s="49"/>
      <c r="Y1391" s="49"/>
      <c r="Z1391" s="49"/>
      <c r="AA1391" s="49"/>
      <c r="AB1391" s="49"/>
      <c r="AC1391" s="49"/>
      <c r="AD1391" s="49"/>
      <c r="AE1391" s="49"/>
      <c r="AF1391" s="49"/>
      <c r="AG1391" s="49"/>
      <c r="AH1391" s="49"/>
      <c r="AI1391" s="49"/>
      <c r="AJ1391" s="49"/>
      <c r="AK1391" s="49"/>
      <c r="AL1391" s="49"/>
      <c r="AM1391" s="49"/>
      <c r="AN1391" s="49"/>
      <c r="AO1391" s="49"/>
      <c r="DL1391" s="93"/>
    </row>
    <row r="1392" spans="14:116" x14ac:dyDescent="0.25">
      <c r="N1392" s="49"/>
      <c r="O1392" s="49"/>
      <c r="P1392" s="49"/>
      <c r="Q1392" s="49"/>
      <c r="R1392" s="49"/>
      <c r="S1392" s="49"/>
      <c r="T1392" s="49"/>
      <c r="U1392" s="49"/>
      <c r="V1392" s="49"/>
      <c r="W1392" s="49"/>
      <c r="X1392" s="49"/>
      <c r="Y1392" s="49"/>
      <c r="Z1392" s="49"/>
      <c r="AA1392" s="49"/>
      <c r="AB1392" s="49"/>
      <c r="AC1392" s="49"/>
      <c r="AD1392" s="49"/>
      <c r="AE1392" s="49"/>
      <c r="AF1392" s="49"/>
      <c r="AG1392" s="49"/>
      <c r="AH1392" s="49"/>
      <c r="AI1392" s="49"/>
      <c r="AJ1392" s="49"/>
      <c r="AK1392" s="49"/>
      <c r="AL1392" s="49"/>
      <c r="AM1392" s="49"/>
      <c r="AN1392" s="49"/>
      <c r="AO1392" s="49"/>
      <c r="DL1392" s="93"/>
    </row>
    <row r="1393" spans="14:116" x14ac:dyDescent="0.25">
      <c r="N1393" s="49"/>
      <c r="O1393" s="49"/>
      <c r="P1393" s="49"/>
      <c r="Q1393" s="49"/>
      <c r="R1393" s="49"/>
      <c r="S1393" s="49"/>
      <c r="T1393" s="49"/>
      <c r="U1393" s="49"/>
      <c r="V1393" s="49"/>
      <c r="W1393" s="49"/>
      <c r="X1393" s="49"/>
      <c r="Y1393" s="49"/>
      <c r="Z1393" s="49"/>
      <c r="AA1393" s="49"/>
      <c r="AB1393" s="49"/>
      <c r="AC1393" s="49"/>
      <c r="AD1393" s="49"/>
      <c r="AE1393" s="49"/>
      <c r="AF1393" s="49"/>
      <c r="AG1393" s="49"/>
      <c r="AH1393" s="49"/>
      <c r="AI1393" s="49"/>
      <c r="AJ1393" s="49"/>
      <c r="AK1393" s="49"/>
      <c r="AL1393" s="49"/>
      <c r="AM1393" s="49"/>
      <c r="AN1393" s="49"/>
      <c r="AO1393" s="49"/>
      <c r="DL1393" s="93"/>
    </row>
    <row r="1394" spans="14:116" x14ac:dyDescent="0.25">
      <c r="N1394" s="49"/>
      <c r="O1394" s="49"/>
      <c r="P1394" s="49"/>
      <c r="Q1394" s="49"/>
      <c r="R1394" s="49"/>
      <c r="S1394" s="49"/>
      <c r="T1394" s="49"/>
      <c r="U1394" s="49"/>
      <c r="V1394" s="49"/>
      <c r="W1394" s="49"/>
      <c r="X1394" s="49"/>
      <c r="Y1394" s="49"/>
      <c r="Z1394" s="49"/>
      <c r="AA1394" s="49"/>
      <c r="AB1394" s="49"/>
      <c r="AC1394" s="49"/>
      <c r="AD1394" s="49"/>
      <c r="AE1394" s="49"/>
      <c r="AF1394" s="49"/>
      <c r="AG1394" s="49"/>
      <c r="AH1394" s="49"/>
      <c r="AI1394" s="49"/>
      <c r="AJ1394" s="49"/>
      <c r="AK1394" s="49"/>
      <c r="AL1394" s="49"/>
      <c r="AM1394" s="49"/>
      <c r="AN1394" s="49"/>
      <c r="AO1394" s="49"/>
      <c r="DL1394" s="93"/>
    </row>
    <row r="1395" spans="14:116" x14ac:dyDescent="0.25">
      <c r="N1395" s="49"/>
      <c r="O1395" s="49"/>
      <c r="P1395" s="49"/>
      <c r="Q1395" s="49"/>
      <c r="R1395" s="49"/>
      <c r="S1395" s="49"/>
      <c r="T1395" s="49"/>
      <c r="U1395" s="49"/>
      <c r="V1395" s="49"/>
      <c r="W1395" s="49"/>
      <c r="X1395" s="49"/>
      <c r="Y1395" s="49"/>
      <c r="Z1395" s="49"/>
      <c r="AA1395" s="49"/>
      <c r="AB1395" s="49"/>
      <c r="AC1395" s="49"/>
      <c r="AD1395" s="49"/>
      <c r="AE1395" s="49"/>
      <c r="AF1395" s="49"/>
      <c r="AG1395" s="49"/>
      <c r="AH1395" s="49"/>
      <c r="AI1395" s="49"/>
      <c r="AJ1395" s="49"/>
      <c r="AK1395" s="49"/>
      <c r="AL1395" s="49"/>
      <c r="AM1395" s="49"/>
      <c r="AN1395" s="49"/>
      <c r="AO1395" s="49"/>
      <c r="DL1395" s="93"/>
    </row>
    <row r="1396" spans="14:116" x14ac:dyDescent="0.25">
      <c r="N1396" s="49"/>
      <c r="O1396" s="49"/>
      <c r="P1396" s="49"/>
      <c r="Q1396" s="49"/>
      <c r="R1396" s="49"/>
      <c r="S1396" s="49"/>
      <c r="T1396" s="49"/>
      <c r="U1396" s="49"/>
      <c r="V1396" s="49"/>
      <c r="W1396" s="49"/>
      <c r="X1396" s="49"/>
      <c r="Y1396" s="49"/>
      <c r="Z1396" s="49"/>
      <c r="AA1396" s="49"/>
      <c r="AB1396" s="49"/>
      <c r="AC1396" s="49"/>
      <c r="AD1396" s="49"/>
      <c r="AE1396" s="49"/>
      <c r="AF1396" s="49"/>
      <c r="AG1396" s="49"/>
      <c r="AH1396" s="49"/>
      <c r="AI1396" s="49"/>
      <c r="AJ1396" s="49"/>
      <c r="AK1396" s="49"/>
      <c r="AL1396" s="49"/>
      <c r="AM1396" s="49"/>
      <c r="AN1396" s="49"/>
      <c r="AO1396" s="49"/>
      <c r="DL1396" s="93"/>
    </row>
    <row r="1397" spans="14:116" x14ac:dyDescent="0.25">
      <c r="N1397" s="49"/>
      <c r="O1397" s="49"/>
      <c r="P1397" s="49"/>
      <c r="Q1397" s="49"/>
      <c r="R1397" s="49"/>
      <c r="S1397" s="49"/>
      <c r="T1397" s="49"/>
      <c r="U1397" s="49"/>
      <c r="V1397" s="49"/>
      <c r="W1397" s="49"/>
      <c r="X1397" s="49"/>
      <c r="Y1397" s="49"/>
      <c r="Z1397" s="49"/>
      <c r="AA1397" s="49"/>
      <c r="AB1397" s="49"/>
      <c r="AC1397" s="49"/>
      <c r="AD1397" s="49"/>
      <c r="AE1397" s="49"/>
      <c r="AF1397" s="49"/>
      <c r="AG1397" s="49"/>
      <c r="AH1397" s="49"/>
      <c r="AI1397" s="49"/>
      <c r="AJ1397" s="49"/>
      <c r="AK1397" s="49"/>
      <c r="AL1397" s="49"/>
      <c r="AM1397" s="49"/>
      <c r="AN1397" s="49"/>
      <c r="AO1397" s="49"/>
      <c r="DL1397" s="93"/>
    </row>
    <row r="1398" spans="14:116" x14ac:dyDescent="0.25">
      <c r="N1398" s="49"/>
      <c r="O1398" s="49"/>
      <c r="P1398" s="49"/>
      <c r="Q1398" s="49"/>
      <c r="R1398" s="49"/>
      <c r="S1398" s="49"/>
      <c r="T1398" s="49"/>
      <c r="U1398" s="49"/>
      <c r="V1398" s="49"/>
      <c r="W1398" s="49"/>
      <c r="X1398" s="49"/>
      <c r="Y1398" s="49"/>
      <c r="Z1398" s="49"/>
      <c r="AA1398" s="49"/>
      <c r="AB1398" s="49"/>
      <c r="AC1398" s="49"/>
      <c r="AD1398" s="49"/>
      <c r="AE1398" s="49"/>
      <c r="AF1398" s="49"/>
      <c r="AG1398" s="49"/>
      <c r="AH1398" s="49"/>
      <c r="AI1398" s="49"/>
      <c r="AJ1398" s="49"/>
      <c r="AK1398" s="49"/>
      <c r="AL1398" s="49"/>
      <c r="AM1398" s="49"/>
      <c r="AN1398" s="49"/>
      <c r="AO1398" s="49"/>
      <c r="DL1398" s="93"/>
    </row>
    <row r="1399" spans="14:116" x14ac:dyDescent="0.25">
      <c r="N1399" s="49"/>
      <c r="O1399" s="49"/>
      <c r="P1399" s="49"/>
      <c r="Q1399" s="49"/>
      <c r="R1399" s="49"/>
      <c r="S1399" s="49"/>
      <c r="T1399" s="49"/>
      <c r="U1399" s="49"/>
      <c r="V1399" s="49"/>
      <c r="W1399" s="49"/>
      <c r="X1399" s="49"/>
      <c r="Y1399" s="49"/>
      <c r="Z1399" s="49"/>
      <c r="AA1399" s="49"/>
      <c r="AB1399" s="49"/>
      <c r="AC1399" s="49"/>
      <c r="AD1399" s="49"/>
      <c r="AE1399" s="49"/>
      <c r="AF1399" s="49"/>
      <c r="AG1399" s="49"/>
      <c r="AH1399" s="49"/>
      <c r="AI1399" s="49"/>
      <c r="AJ1399" s="49"/>
      <c r="AK1399" s="49"/>
      <c r="AL1399" s="49"/>
      <c r="AM1399" s="49"/>
      <c r="AN1399" s="49"/>
      <c r="AO1399" s="49"/>
      <c r="DL1399" s="93"/>
    </row>
    <row r="1400" spans="14:116" x14ac:dyDescent="0.25">
      <c r="N1400" s="49"/>
      <c r="O1400" s="49"/>
      <c r="P1400" s="49"/>
      <c r="Q1400" s="49"/>
      <c r="R1400" s="49"/>
      <c r="S1400" s="49"/>
      <c r="T1400" s="49"/>
      <c r="U1400" s="49"/>
      <c r="V1400" s="49"/>
      <c r="W1400" s="49"/>
      <c r="X1400" s="49"/>
      <c r="Y1400" s="49"/>
      <c r="Z1400" s="49"/>
      <c r="AA1400" s="49"/>
      <c r="AB1400" s="49"/>
      <c r="AC1400" s="49"/>
      <c r="AD1400" s="49"/>
      <c r="AE1400" s="49"/>
      <c r="AF1400" s="49"/>
      <c r="AG1400" s="49"/>
      <c r="AH1400" s="49"/>
      <c r="AI1400" s="49"/>
      <c r="AJ1400" s="49"/>
      <c r="AK1400" s="49"/>
      <c r="AL1400" s="49"/>
      <c r="AM1400" s="49"/>
      <c r="AN1400" s="49"/>
      <c r="AO1400" s="49"/>
      <c r="DL1400" s="93"/>
    </row>
    <row r="1401" spans="14:116" x14ac:dyDescent="0.25">
      <c r="N1401" s="49"/>
      <c r="O1401" s="49"/>
      <c r="P1401" s="49"/>
      <c r="Q1401" s="49"/>
      <c r="R1401" s="49"/>
      <c r="S1401" s="49"/>
      <c r="T1401" s="49"/>
      <c r="U1401" s="49"/>
      <c r="V1401" s="49"/>
      <c r="W1401" s="49"/>
      <c r="X1401" s="49"/>
      <c r="Y1401" s="49"/>
      <c r="Z1401" s="49"/>
      <c r="AA1401" s="49"/>
      <c r="AB1401" s="49"/>
      <c r="AC1401" s="49"/>
      <c r="AD1401" s="49"/>
      <c r="AE1401" s="49"/>
      <c r="AF1401" s="49"/>
      <c r="AG1401" s="49"/>
      <c r="AH1401" s="49"/>
      <c r="AI1401" s="49"/>
      <c r="AJ1401" s="49"/>
      <c r="AK1401" s="49"/>
      <c r="AL1401" s="49"/>
      <c r="AM1401" s="49"/>
      <c r="AN1401" s="49"/>
      <c r="AO1401" s="49"/>
      <c r="DL1401" s="93"/>
    </row>
    <row r="1402" spans="14:116" x14ac:dyDescent="0.25">
      <c r="N1402" s="49"/>
      <c r="O1402" s="49"/>
      <c r="P1402" s="49"/>
      <c r="Q1402" s="49"/>
      <c r="R1402" s="49"/>
      <c r="S1402" s="49"/>
      <c r="T1402" s="49"/>
      <c r="U1402" s="49"/>
      <c r="V1402" s="49"/>
      <c r="W1402" s="49"/>
      <c r="X1402" s="49"/>
      <c r="Y1402" s="49"/>
      <c r="Z1402" s="49"/>
      <c r="AA1402" s="49"/>
      <c r="AB1402" s="49"/>
      <c r="AC1402" s="49"/>
      <c r="AD1402" s="49"/>
      <c r="AE1402" s="49"/>
      <c r="AF1402" s="49"/>
      <c r="AG1402" s="49"/>
      <c r="AH1402" s="49"/>
      <c r="AI1402" s="49"/>
      <c r="AJ1402" s="49"/>
      <c r="AK1402" s="49"/>
      <c r="AL1402" s="49"/>
      <c r="AM1402" s="49"/>
      <c r="AN1402" s="49"/>
      <c r="AO1402" s="49"/>
      <c r="DL1402" s="93"/>
    </row>
    <row r="1403" spans="14:116" x14ac:dyDescent="0.25">
      <c r="N1403" s="49"/>
      <c r="O1403" s="49"/>
      <c r="P1403" s="49"/>
      <c r="Q1403" s="49"/>
      <c r="R1403" s="49"/>
      <c r="S1403" s="49"/>
      <c r="T1403" s="49"/>
      <c r="U1403" s="49"/>
      <c r="V1403" s="49"/>
      <c r="W1403" s="49"/>
      <c r="X1403" s="49"/>
      <c r="Y1403" s="49"/>
      <c r="Z1403" s="49"/>
      <c r="AA1403" s="49"/>
      <c r="AB1403" s="49"/>
      <c r="AC1403" s="49"/>
      <c r="AD1403" s="49"/>
      <c r="AE1403" s="49"/>
      <c r="AF1403" s="49"/>
      <c r="AG1403" s="49"/>
      <c r="AH1403" s="49"/>
      <c r="AI1403" s="49"/>
      <c r="AJ1403" s="49"/>
      <c r="AK1403" s="49"/>
      <c r="AL1403" s="49"/>
      <c r="AM1403" s="49"/>
      <c r="AN1403" s="49"/>
      <c r="AO1403" s="49"/>
      <c r="DL1403" s="93"/>
    </row>
    <row r="1404" spans="14:116" x14ac:dyDescent="0.25">
      <c r="N1404" s="49"/>
      <c r="O1404" s="49"/>
      <c r="P1404" s="49"/>
      <c r="Q1404" s="49"/>
      <c r="R1404" s="49"/>
      <c r="S1404" s="49"/>
      <c r="T1404" s="49"/>
      <c r="U1404" s="49"/>
      <c r="V1404" s="49"/>
      <c r="W1404" s="49"/>
      <c r="X1404" s="49"/>
      <c r="Y1404" s="49"/>
      <c r="Z1404" s="49"/>
      <c r="AA1404" s="49"/>
      <c r="AB1404" s="49"/>
      <c r="AC1404" s="49"/>
      <c r="AD1404" s="49"/>
      <c r="AE1404" s="49"/>
      <c r="AF1404" s="49"/>
      <c r="AG1404" s="49"/>
      <c r="AH1404" s="49"/>
      <c r="AI1404" s="49"/>
      <c r="AJ1404" s="49"/>
      <c r="AK1404" s="49"/>
      <c r="AL1404" s="49"/>
      <c r="AM1404" s="49"/>
      <c r="AN1404" s="49"/>
      <c r="AO1404" s="49"/>
      <c r="DL1404" s="93"/>
    </row>
    <row r="1405" spans="14:116" x14ac:dyDescent="0.25">
      <c r="N1405" s="49"/>
      <c r="O1405" s="49"/>
      <c r="P1405" s="49"/>
      <c r="Q1405" s="49"/>
      <c r="R1405" s="49"/>
      <c r="S1405" s="49"/>
      <c r="T1405" s="49"/>
      <c r="U1405" s="49"/>
      <c r="V1405" s="49"/>
      <c r="W1405" s="49"/>
      <c r="X1405" s="49"/>
      <c r="Y1405" s="49"/>
      <c r="Z1405" s="49"/>
      <c r="AA1405" s="49"/>
      <c r="AB1405" s="49"/>
      <c r="AC1405" s="49"/>
      <c r="AD1405" s="49"/>
      <c r="AE1405" s="49"/>
      <c r="AF1405" s="49"/>
      <c r="AG1405" s="49"/>
      <c r="AH1405" s="49"/>
      <c r="AI1405" s="49"/>
      <c r="AJ1405" s="49"/>
      <c r="AK1405" s="49"/>
      <c r="AL1405" s="49"/>
      <c r="AM1405" s="49"/>
      <c r="AN1405" s="49"/>
      <c r="AO1405" s="49"/>
      <c r="DL1405" s="93"/>
    </row>
    <row r="1406" spans="14:116" x14ac:dyDescent="0.25">
      <c r="N1406" s="49"/>
      <c r="O1406" s="49"/>
      <c r="P1406" s="49"/>
      <c r="Q1406" s="49"/>
      <c r="R1406" s="49"/>
      <c r="S1406" s="49"/>
      <c r="T1406" s="49"/>
      <c r="U1406" s="49"/>
      <c r="V1406" s="49"/>
      <c r="W1406" s="49"/>
      <c r="X1406" s="49"/>
      <c r="Y1406" s="49"/>
      <c r="Z1406" s="49"/>
      <c r="AA1406" s="49"/>
      <c r="AB1406" s="49"/>
      <c r="AC1406" s="49"/>
      <c r="AD1406" s="49"/>
      <c r="AE1406" s="49"/>
      <c r="AF1406" s="49"/>
      <c r="AG1406" s="49"/>
      <c r="AH1406" s="49"/>
      <c r="AI1406" s="49"/>
      <c r="AJ1406" s="49"/>
      <c r="AK1406" s="49"/>
      <c r="AL1406" s="49"/>
      <c r="AM1406" s="49"/>
      <c r="AN1406" s="49"/>
      <c r="AO1406" s="49"/>
      <c r="DL1406" s="93"/>
    </row>
    <row r="1407" spans="14:116" x14ac:dyDescent="0.25">
      <c r="N1407" s="49"/>
      <c r="O1407" s="49"/>
      <c r="P1407" s="49"/>
      <c r="Q1407" s="49"/>
      <c r="R1407" s="49"/>
      <c r="S1407" s="49"/>
      <c r="T1407" s="49"/>
      <c r="U1407" s="49"/>
      <c r="V1407" s="49"/>
      <c r="W1407" s="49"/>
      <c r="X1407" s="49"/>
      <c r="Y1407" s="49"/>
      <c r="Z1407" s="49"/>
      <c r="AA1407" s="49"/>
      <c r="AB1407" s="49"/>
      <c r="AC1407" s="49"/>
      <c r="AD1407" s="49"/>
      <c r="AE1407" s="49"/>
      <c r="AF1407" s="49"/>
      <c r="AG1407" s="49"/>
      <c r="AH1407" s="49"/>
      <c r="AI1407" s="49"/>
      <c r="AJ1407" s="49"/>
      <c r="AK1407" s="49"/>
      <c r="AL1407" s="49"/>
      <c r="AM1407" s="49"/>
      <c r="AN1407" s="49"/>
      <c r="AO1407" s="49"/>
      <c r="DL1407" s="93"/>
    </row>
    <row r="1408" spans="14:116" x14ac:dyDescent="0.25">
      <c r="N1408" s="49"/>
      <c r="O1408" s="49"/>
      <c r="P1408" s="49"/>
      <c r="Q1408" s="49"/>
      <c r="R1408" s="49"/>
      <c r="S1408" s="49"/>
      <c r="T1408" s="49"/>
      <c r="U1408" s="49"/>
      <c r="V1408" s="49"/>
      <c r="W1408" s="49"/>
      <c r="X1408" s="49"/>
      <c r="Y1408" s="49"/>
      <c r="Z1408" s="49"/>
      <c r="AA1408" s="49"/>
      <c r="AB1408" s="49"/>
      <c r="AC1408" s="49"/>
      <c r="AD1408" s="49"/>
      <c r="AE1408" s="49"/>
      <c r="AF1408" s="49"/>
      <c r="AG1408" s="49"/>
      <c r="AH1408" s="49"/>
      <c r="AI1408" s="49"/>
      <c r="AJ1408" s="49"/>
      <c r="AK1408" s="49"/>
      <c r="AL1408" s="49"/>
      <c r="AM1408" s="49"/>
      <c r="AN1408" s="49"/>
      <c r="AO1408" s="49"/>
      <c r="DL1408" s="93"/>
    </row>
    <row r="1409" spans="14:116" x14ac:dyDescent="0.25">
      <c r="N1409" s="49"/>
      <c r="O1409" s="49"/>
      <c r="P1409" s="49"/>
      <c r="Q1409" s="49"/>
      <c r="R1409" s="49"/>
      <c r="S1409" s="49"/>
      <c r="T1409" s="49"/>
      <c r="U1409" s="49"/>
      <c r="V1409" s="49"/>
      <c r="W1409" s="49"/>
      <c r="X1409" s="49"/>
      <c r="Y1409" s="49"/>
      <c r="Z1409" s="49"/>
      <c r="AA1409" s="49"/>
      <c r="AB1409" s="49"/>
      <c r="AC1409" s="49"/>
      <c r="AD1409" s="49"/>
      <c r="AE1409" s="49"/>
      <c r="AF1409" s="49"/>
      <c r="AG1409" s="49"/>
      <c r="AH1409" s="49"/>
      <c r="AI1409" s="49"/>
      <c r="AJ1409" s="49"/>
      <c r="AK1409" s="49"/>
      <c r="AL1409" s="49"/>
      <c r="AM1409" s="49"/>
      <c r="AN1409" s="49"/>
      <c r="AO1409" s="49"/>
      <c r="DL1409" s="93"/>
    </row>
    <row r="1410" spans="14:116" x14ac:dyDescent="0.25">
      <c r="N1410" s="49"/>
      <c r="O1410" s="49"/>
      <c r="P1410" s="49"/>
      <c r="Q1410" s="49"/>
      <c r="R1410" s="49"/>
      <c r="S1410" s="49"/>
      <c r="T1410" s="49"/>
      <c r="U1410" s="49"/>
      <c r="V1410" s="49"/>
      <c r="W1410" s="49"/>
      <c r="X1410" s="49"/>
      <c r="Y1410" s="49"/>
      <c r="Z1410" s="49"/>
      <c r="AA1410" s="49"/>
      <c r="AB1410" s="49"/>
      <c r="AC1410" s="49"/>
      <c r="AD1410" s="49"/>
      <c r="AE1410" s="49"/>
      <c r="AF1410" s="49"/>
      <c r="AG1410" s="49"/>
      <c r="AH1410" s="49"/>
      <c r="AI1410" s="49"/>
      <c r="AJ1410" s="49"/>
      <c r="AK1410" s="49"/>
      <c r="AL1410" s="49"/>
      <c r="AM1410" s="49"/>
      <c r="AN1410" s="49"/>
      <c r="AO1410" s="49"/>
      <c r="DL1410" s="93"/>
    </row>
    <row r="1411" spans="14:116" x14ac:dyDescent="0.25">
      <c r="N1411" s="49"/>
      <c r="O1411" s="49"/>
      <c r="P1411" s="49"/>
      <c r="Q1411" s="49"/>
      <c r="R1411" s="49"/>
      <c r="S1411" s="49"/>
      <c r="T1411" s="49"/>
      <c r="U1411" s="49"/>
      <c r="V1411" s="49"/>
      <c r="W1411" s="49"/>
      <c r="X1411" s="49"/>
      <c r="Y1411" s="49"/>
      <c r="Z1411" s="49"/>
      <c r="AA1411" s="49"/>
      <c r="AB1411" s="49"/>
      <c r="AC1411" s="49"/>
      <c r="AD1411" s="49"/>
      <c r="AE1411" s="49"/>
      <c r="AF1411" s="49"/>
      <c r="AG1411" s="49"/>
      <c r="AH1411" s="49"/>
      <c r="AI1411" s="49"/>
      <c r="AJ1411" s="49"/>
      <c r="AK1411" s="49"/>
      <c r="AL1411" s="49"/>
      <c r="AM1411" s="49"/>
      <c r="AN1411" s="49"/>
      <c r="AO1411" s="49"/>
      <c r="DL1411" s="93"/>
    </row>
    <row r="1412" spans="14:116" x14ac:dyDescent="0.25">
      <c r="N1412" s="49"/>
      <c r="O1412" s="49"/>
      <c r="P1412" s="49"/>
      <c r="Q1412" s="49"/>
      <c r="R1412" s="49"/>
      <c r="S1412" s="49"/>
      <c r="T1412" s="49"/>
      <c r="U1412" s="49"/>
      <c r="V1412" s="49"/>
      <c r="W1412" s="49"/>
      <c r="X1412" s="49"/>
      <c r="Y1412" s="49"/>
      <c r="Z1412" s="49"/>
      <c r="AA1412" s="49"/>
      <c r="AB1412" s="49"/>
      <c r="AC1412" s="49"/>
      <c r="AD1412" s="49"/>
      <c r="AE1412" s="49"/>
      <c r="AF1412" s="49"/>
      <c r="AG1412" s="49"/>
      <c r="AH1412" s="49"/>
      <c r="AI1412" s="49"/>
      <c r="AJ1412" s="49"/>
      <c r="AK1412" s="49"/>
      <c r="AL1412" s="49"/>
      <c r="AM1412" s="49"/>
      <c r="AN1412" s="49"/>
      <c r="AO1412" s="49"/>
      <c r="DL1412" s="93"/>
    </row>
    <row r="1413" spans="14:116" x14ac:dyDescent="0.25">
      <c r="N1413" s="49"/>
      <c r="O1413" s="49"/>
      <c r="P1413" s="49"/>
      <c r="Q1413" s="49"/>
      <c r="R1413" s="49"/>
      <c r="S1413" s="49"/>
      <c r="T1413" s="49"/>
      <c r="U1413" s="49"/>
      <c r="V1413" s="49"/>
      <c r="W1413" s="49"/>
      <c r="X1413" s="49"/>
      <c r="Y1413" s="49"/>
      <c r="Z1413" s="49"/>
      <c r="AA1413" s="49"/>
      <c r="AB1413" s="49"/>
      <c r="AC1413" s="49"/>
      <c r="AD1413" s="49"/>
      <c r="AE1413" s="49"/>
      <c r="AF1413" s="49"/>
      <c r="AG1413" s="49"/>
      <c r="AH1413" s="49"/>
      <c r="AI1413" s="49"/>
      <c r="AJ1413" s="49"/>
      <c r="AK1413" s="49"/>
      <c r="AL1413" s="49"/>
      <c r="AM1413" s="49"/>
      <c r="AN1413" s="49"/>
      <c r="AO1413" s="49"/>
      <c r="DL1413" s="93"/>
    </row>
    <row r="1414" spans="14:116" x14ac:dyDescent="0.25">
      <c r="N1414" s="49"/>
      <c r="O1414" s="49"/>
      <c r="P1414" s="49"/>
      <c r="Q1414" s="49"/>
      <c r="R1414" s="49"/>
      <c r="S1414" s="49"/>
      <c r="T1414" s="49"/>
      <c r="U1414" s="49"/>
      <c r="V1414" s="49"/>
      <c r="W1414" s="49"/>
      <c r="X1414" s="49"/>
      <c r="Y1414" s="49"/>
      <c r="Z1414" s="49"/>
      <c r="AA1414" s="49"/>
      <c r="AB1414" s="49"/>
      <c r="AC1414" s="49"/>
      <c r="AD1414" s="49"/>
      <c r="AE1414" s="49"/>
      <c r="AF1414" s="49"/>
      <c r="AG1414" s="49"/>
      <c r="AH1414" s="49"/>
      <c r="AI1414" s="49"/>
      <c r="AJ1414" s="49"/>
      <c r="AK1414" s="49"/>
      <c r="AL1414" s="49"/>
      <c r="AM1414" s="49"/>
      <c r="AN1414" s="49"/>
      <c r="AO1414" s="49"/>
      <c r="DL1414" s="93"/>
    </row>
    <row r="1415" spans="14:116" x14ac:dyDescent="0.25">
      <c r="N1415" s="49"/>
      <c r="O1415" s="49"/>
      <c r="P1415" s="49"/>
      <c r="Q1415" s="49"/>
      <c r="R1415" s="49"/>
      <c r="S1415" s="49"/>
      <c r="T1415" s="49"/>
      <c r="U1415" s="49"/>
      <c r="V1415" s="49"/>
      <c r="W1415" s="49"/>
      <c r="X1415" s="49"/>
      <c r="Y1415" s="49"/>
      <c r="Z1415" s="49"/>
      <c r="AA1415" s="49"/>
      <c r="AB1415" s="49"/>
      <c r="AC1415" s="49"/>
      <c r="AD1415" s="49"/>
      <c r="AE1415" s="49"/>
      <c r="AF1415" s="49"/>
      <c r="AG1415" s="49"/>
      <c r="AH1415" s="49"/>
      <c r="AI1415" s="49"/>
      <c r="AJ1415" s="49"/>
      <c r="AK1415" s="49"/>
      <c r="AL1415" s="49"/>
      <c r="AM1415" s="49"/>
      <c r="AN1415" s="49"/>
      <c r="AO1415" s="49"/>
      <c r="DL1415" s="93"/>
    </row>
    <row r="1416" spans="14:116" x14ac:dyDescent="0.25">
      <c r="N1416" s="49"/>
      <c r="O1416" s="49"/>
      <c r="P1416" s="49"/>
      <c r="Q1416" s="49"/>
      <c r="R1416" s="49"/>
      <c r="S1416" s="49"/>
      <c r="T1416" s="49"/>
      <c r="U1416" s="49"/>
      <c r="V1416" s="49"/>
      <c r="W1416" s="49"/>
      <c r="X1416" s="49"/>
      <c r="Y1416" s="49"/>
      <c r="Z1416" s="49"/>
      <c r="AA1416" s="49"/>
      <c r="AB1416" s="49"/>
      <c r="AC1416" s="49"/>
      <c r="AD1416" s="49"/>
      <c r="AE1416" s="49"/>
      <c r="AF1416" s="49"/>
      <c r="AG1416" s="49"/>
      <c r="AH1416" s="49"/>
      <c r="AI1416" s="49"/>
      <c r="AJ1416" s="49"/>
      <c r="AK1416" s="49"/>
      <c r="AL1416" s="49"/>
      <c r="AM1416" s="49"/>
      <c r="AN1416" s="49"/>
      <c r="AO1416" s="49"/>
      <c r="DL1416" s="93"/>
    </row>
    <row r="1417" spans="14:116" x14ac:dyDescent="0.25">
      <c r="N1417" s="49"/>
      <c r="O1417" s="49"/>
      <c r="P1417" s="49"/>
      <c r="Q1417" s="49"/>
      <c r="R1417" s="49"/>
      <c r="S1417" s="49"/>
      <c r="T1417" s="49"/>
      <c r="U1417" s="49"/>
      <c r="V1417" s="49"/>
      <c r="W1417" s="49"/>
      <c r="X1417" s="49"/>
      <c r="Y1417" s="49"/>
      <c r="Z1417" s="49"/>
      <c r="AA1417" s="49"/>
      <c r="AB1417" s="49"/>
      <c r="AC1417" s="49"/>
      <c r="AD1417" s="49"/>
      <c r="AE1417" s="49"/>
      <c r="AF1417" s="49"/>
      <c r="AG1417" s="49"/>
      <c r="AH1417" s="49"/>
      <c r="AI1417" s="49"/>
      <c r="AJ1417" s="49"/>
      <c r="AK1417" s="49"/>
      <c r="AL1417" s="49"/>
      <c r="AM1417" s="49"/>
      <c r="AN1417" s="49"/>
      <c r="AO1417" s="49"/>
      <c r="DL1417" s="93"/>
    </row>
    <row r="1418" spans="14:116" x14ac:dyDescent="0.25">
      <c r="N1418" s="49"/>
      <c r="O1418" s="49"/>
      <c r="P1418" s="49"/>
      <c r="Q1418" s="49"/>
      <c r="R1418" s="49"/>
      <c r="S1418" s="49"/>
      <c r="T1418" s="49"/>
      <c r="U1418" s="49"/>
      <c r="V1418" s="49"/>
      <c r="W1418" s="49"/>
      <c r="X1418" s="49"/>
      <c r="Y1418" s="49"/>
      <c r="Z1418" s="49"/>
      <c r="AA1418" s="49"/>
      <c r="AB1418" s="49"/>
      <c r="AC1418" s="49"/>
      <c r="AD1418" s="49"/>
      <c r="AE1418" s="49"/>
      <c r="AF1418" s="49"/>
      <c r="AG1418" s="49"/>
      <c r="AH1418" s="49"/>
      <c r="AI1418" s="49"/>
      <c r="AJ1418" s="49"/>
      <c r="AK1418" s="49"/>
      <c r="AL1418" s="49"/>
      <c r="AM1418" s="49"/>
      <c r="AN1418" s="49"/>
      <c r="AO1418" s="49"/>
      <c r="DL1418" s="93"/>
    </row>
    <row r="1419" spans="14:116" x14ac:dyDescent="0.25">
      <c r="N1419" s="49"/>
      <c r="O1419" s="49"/>
      <c r="P1419" s="49"/>
      <c r="Q1419" s="49"/>
      <c r="R1419" s="49"/>
      <c r="S1419" s="49"/>
      <c r="T1419" s="49"/>
      <c r="U1419" s="49"/>
      <c r="V1419" s="49"/>
      <c r="W1419" s="49"/>
      <c r="X1419" s="49"/>
      <c r="Y1419" s="49"/>
      <c r="Z1419" s="49"/>
      <c r="AA1419" s="49"/>
      <c r="AB1419" s="49"/>
      <c r="AC1419" s="49"/>
      <c r="AD1419" s="49"/>
      <c r="AE1419" s="49"/>
      <c r="AF1419" s="49"/>
      <c r="AG1419" s="49"/>
      <c r="AH1419" s="49"/>
      <c r="AI1419" s="49"/>
      <c r="AJ1419" s="49"/>
      <c r="AK1419" s="49"/>
      <c r="AL1419" s="49"/>
      <c r="AM1419" s="49"/>
      <c r="AN1419" s="49"/>
      <c r="AO1419" s="49"/>
      <c r="DL1419" s="93"/>
    </row>
    <row r="1420" spans="14:116" x14ac:dyDescent="0.25">
      <c r="N1420" s="49"/>
      <c r="O1420" s="49"/>
      <c r="P1420" s="49"/>
      <c r="Q1420" s="49"/>
      <c r="R1420" s="49"/>
      <c r="S1420" s="49"/>
      <c r="T1420" s="49"/>
      <c r="U1420" s="49"/>
      <c r="V1420" s="49"/>
      <c r="W1420" s="49"/>
      <c r="X1420" s="49"/>
      <c r="Y1420" s="49"/>
      <c r="Z1420" s="49"/>
      <c r="AA1420" s="49"/>
      <c r="AB1420" s="49"/>
      <c r="AC1420" s="49"/>
      <c r="AD1420" s="49"/>
      <c r="AE1420" s="49"/>
      <c r="AF1420" s="49"/>
      <c r="AG1420" s="49"/>
      <c r="AH1420" s="49"/>
      <c r="AI1420" s="49"/>
      <c r="AJ1420" s="49"/>
      <c r="AK1420" s="49"/>
      <c r="AL1420" s="49"/>
      <c r="AM1420" s="49"/>
      <c r="AN1420" s="49"/>
      <c r="AO1420" s="49"/>
      <c r="DL1420" s="93"/>
    </row>
    <row r="1421" spans="14:116" x14ac:dyDescent="0.25">
      <c r="N1421" s="49"/>
      <c r="O1421" s="49"/>
      <c r="P1421" s="49"/>
      <c r="Q1421" s="49"/>
      <c r="R1421" s="49"/>
      <c r="S1421" s="49"/>
      <c r="T1421" s="49"/>
      <c r="U1421" s="49"/>
      <c r="V1421" s="49"/>
      <c r="W1421" s="49"/>
      <c r="X1421" s="49"/>
      <c r="Y1421" s="49"/>
      <c r="Z1421" s="49"/>
      <c r="AA1421" s="49"/>
      <c r="AB1421" s="49"/>
      <c r="AC1421" s="49"/>
      <c r="AD1421" s="49"/>
      <c r="AE1421" s="49"/>
      <c r="AF1421" s="49"/>
      <c r="AG1421" s="49"/>
      <c r="AH1421" s="49"/>
      <c r="AI1421" s="49"/>
      <c r="AJ1421" s="49"/>
      <c r="AK1421" s="49"/>
      <c r="AL1421" s="49"/>
      <c r="AM1421" s="49"/>
      <c r="AN1421" s="49"/>
      <c r="AO1421" s="49"/>
      <c r="DL1421" s="93"/>
    </row>
    <row r="1422" spans="14:116" x14ac:dyDescent="0.25">
      <c r="N1422" s="49"/>
      <c r="O1422" s="49"/>
      <c r="P1422" s="49"/>
      <c r="Q1422" s="49"/>
      <c r="R1422" s="49"/>
      <c r="S1422" s="49"/>
      <c r="T1422" s="49"/>
      <c r="U1422" s="49"/>
      <c r="V1422" s="49"/>
      <c r="W1422" s="49"/>
      <c r="X1422" s="49"/>
      <c r="Y1422" s="49"/>
      <c r="Z1422" s="49"/>
      <c r="AA1422" s="49"/>
      <c r="AB1422" s="49"/>
      <c r="AC1422" s="49"/>
      <c r="AD1422" s="49"/>
      <c r="AE1422" s="49"/>
      <c r="AF1422" s="49"/>
      <c r="AG1422" s="49"/>
      <c r="AH1422" s="49"/>
      <c r="AI1422" s="49"/>
      <c r="AJ1422" s="49"/>
      <c r="AK1422" s="49"/>
      <c r="AL1422" s="49"/>
      <c r="AM1422" s="49"/>
      <c r="AN1422" s="49"/>
      <c r="AO1422" s="49"/>
      <c r="DL1422" s="93"/>
    </row>
    <row r="1423" spans="14:116" x14ac:dyDescent="0.25">
      <c r="N1423" s="49"/>
      <c r="O1423" s="49"/>
      <c r="P1423" s="49"/>
      <c r="Q1423" s="49"/>
      <c r="R1423" s="49"/>
      <c r="S1423" s="49"/>
      <c r="T1423" s="49"/>
      <c r="U1423" s="49"/>
      <c r="V1423" s="49"/>
      <c r="W1423" s="49"/>
      <c r="X1423" s="49"/>
      <c r="Y1423" s="49"/>
      <c r="Z1423" s="49"/>
      <c r="AA1423" s="49"/>
      <c r="AB1423" s="49"/>
      <c r="AC1423" s="49"/>
      <c r="AD1423" s="49"/>
      <c r="AE1423" s="49"/>
      <c r="AF1423" s="49"/>
      <c r="AG1423" s="49"/>
      <c r="AH1423" s="49"/>
      <c r="AI1423" s="49"/>
      <c r="AJ1423" s="49"/>
      <c r="AK1423" s="49"/>
      <c r="AL1423" s="49"/>
      <c r="AM1423" s="49"/>
      <c r="AN1423" s="49"/>
      <c r="AO1423" s="49"/>
      <c r="DL1423" s="93"/>
    </row>
    <row r="1424" spans="14:116" x14ac:dyDescent="0.25">
      <c r="N1424" s="49"/>
      <c r="O1424" s="49"/>
      <c r="P1424" s="49"/>
      <c r="Q1424" s="49"/>
      <c r="R1424" s="49"/>
      <c r="S1424" s="49"/>
      <c r="T1424" s="49"/>
      <c r="U1424" s="49"/>
      <c r="V1424" s="49"/>
      <c r="W1424" s="49"/>
      <c r="X1424" s="49"/>
      <c r="Y1424" s="49"/>
      <c r="Z1424" s="49"/>
      <c r="AA1424" s="49"/>
      <c r="AB1424" s="49"/>
      <c r="AC1424" s="49"/>
      <c r="AD1424" s="49"/>
      <c r="AE1424" s="49"/>
      <c r="AF1424" s="49"/>
      <c r="AG1424" s="49"/>
      <c r="AH1424" s="49"/>
      <c r="AI1424" s="49"/>
      <c r="AJ1424" s="49"/>
      <c r="AK1424" s="49"/>
      <c r="AL1424" s="49"/>
      <c r="AM1424" s="49"/>
      <c r="AN1424" s="49"/>
      <c r="AO1424" s="49"/>
      <c r="DL1424" s="93"/>
    </row>
    <row r="1425" spans="14:116" x14ac:dyDescent="0.25">
      <c r="N1425" s="49"/>
      <c r="O1425" s="49"/>
      <c r="P1425" s="49"/>
      <c r="Q1425" s="49"/>
      <c r="R1425" s="49"/>
      <c r="S1425" s="49"/>
      <c r="T1425" s="49"/>
      <c r="U1425" s="49"/>
      <c r="V1425" s="49"/>
      <c r="W1425" s="49"/>
      <c r="X1425" s="49"/>
      <c r="Y1425" s="49"/>
      <c r="Z1425" s="49"/>
      <c r="AA1425" s="49"/>
      <c r="AB1425" s="49"/>
      <c r="AC1425" s="49"/>
      <c r="AD1425" s="49"/>
      <c r="AE1425" s="49"/>
      <c r="AF1425" s="49"/>
      <c r="AG1425" s="49"/>
      <c r="AH1425" s="49"/>
      <c r="AI1425" s="49"/>
      <c r="AJ1425" s="49"/>
      <c r="AK1425" s="49"/>
      <c r="AL1425" s="49"/>
      <c r="AM1425" s="49"/>
      <c r="AN1425" s="49"/>
      <c r="AO1425" s="49"/>
      <c r="DL1425" s="93"/>
    </row>
    <row r="1426" spans="14:116" x14ac:dyDescent="0.25">
      <c r="N1426" s="49"/>
      <c r="O1426" s="49"/>
      <c r="P1426" s="49"/>
      <c r="Q1426" s="49"/>
      <c r="R1426" s="49"/>
      <c r="S1426" s="49"/>
      <c r="T1426" s="49"/>
      <c r="U1426" s="49"/>
      <c r="V1426" s="49"/>
      <c r="W1426" s="49"/>
      <c r="X1426" s="49"/>
      <c r="Y1426" s="49"/>
      <c r="Z1426" s="49"/>
      <c r="AA1426" s="49"/>
      <c r="AB1426" s="49"/>
      <c r="AC1426" s="49"/>
      <c r="AD1426" s="49"/>
      <c r="AE1426" s="49"/>
      <c r="AF1426" s="49"/>
      <c r="AG1426" s="49"/>
      <c r="AH1426" s="49"/>
      <c r="AI1426" s="49"/>
      <c r="AJ1426" s="49"/>
      <c r="AK1426" s="49"/>
      <c r="AL1426" s="49"/>
      <c r="AM1426" s="49"/>
      <c r="AN1426" s="49"/>
      <c r="AO1426" s="49"/>
      <c r="DL1426" s="93"/>
    </row>
    <row r="1427" spans="14:116" x14ac:dyDescent="0.25">
      <c r="N1427" s="49"/>
      <c r="O1427" s="49"/>
      <c r="P1427" s="49"/>
      <c r="Q1427" s="49"/>
      <c r="R1427" s="49"/>
      <c r="S1427" s="49"/>
      <c r="T1427" s="49"/>
      <c r="U1427" s="49"/>
      <c r="V1427" s="49"/>
      <c r="W1427" s="49"/>
      <c r="X1427" s="49"/>
      <c r="Y1427" s="49"/>
      <c r="Z1427" s="49"/>
      <c r="AA1427" s="49"/>
      <c r="AB1427" s="49"/>
      <c r="AC1427" s="49"/>
      <c r="AD1427" s="49"/>
      <c r="AE1427" s="49"/>
      <c r="AF1427" s="49"/>
      <c r="AG1427" s="49"/>
      <c r="AH1427" s="49"/>
      <c r="AI1427" s="49"/>
      <c r="AJ1427" s="49"/>
      <c r="AK1427" s="49"/>
      <c r="AL1427" s="49"/>
      <c r="AM1427" s="49"/>
      <c r="AN1427" s="49"/>
      <c r="AO1427" s="49"/>
      <c r="DL1427" s="93"/>
    </row>
    <row r="1428" spans="14:116" x14ac:dyDescent="0.25">
      <c r="N1428" s="49"/>
      <c r="O1428" s="49"/>
      <c r="P1428" s="49"/>
      <c r="Q1428" s="49"/>
      <c r="R1428" s="49"/>
      <c r="S1428" s="49"/>
      <c r="T1428" s="49"/>
      <c r="U1428" s="49"/>
      <c r="V1428" s="49"/>
      <c r="W1428" s="49"/>
      <c r="X1428" s="49"/>
      <c r="Y1428" s="49"/>
      <c r="Z1428" s="49"/>
      <c r="AA1428" s="49"/>
      <c r="AB1428" s="49"/>
      <c r="AC1428" s="49"/>
      <c r="AD1428" s="49"/>
      <c r="AE1428" s="49"/>
      <c r="AF1428" s="49"/>
      <c r="AG1428" s="49"/>
      <c r="AH1428" s="49"/>
      <c r="AI1428" s="49"/>
      <c r="AJ1428" s="49"/>
      <c r="AK1428" s="49"/>
      <c r="AL1428" s="49"/>
      <c r="AM1428" s="49"/>
      <c r="AN1428" s="49"/>
      <c r="AO1428" s="49"/>
      <c r="DL1428" s="93"/>
    </row>
    <row r="1429" spans="14:116" x14ac:dyDescent="0.25">
      <c r="N1429" s="49"/>
      <c r="O1429" s="49"/>
      <c r="P1429" s="49"/>
      <c r="Q1429" s="49"/>
      <c r="R1429" s="49"/>
      <c r="S1429" s="49"/>
      <c r="T1429" s="49"/>
      <c r="U1429" s="49"/>
      <c r="V1429" s="49"/>
      <c r="W1429" s="49"/>
      <c r="X1429" s="49"/>
      <c r="Y1429" s="49"/>
      <c r="Z1429" s="49"/>
      <c r="AA1429" s="49"/>
      <c r="AB1429" s="49"/>
      <c r="AC1429" s="49"/>
      <c r="AD1429" s="49"/>
      <c r="AE1429" s="49"/>
      <c r="AF1429" s="49"/>
      <c r="AG1429" s="49"/>
      <c r="AH1429" s="49"/>
      <c r="AI1429" s="49"/>
      <c r="AJ1429" s="49"/>
      <c r="AK1429" s="49"/>
      <c r="AL1429" s="49"/>
      <c r="AM1429" s="49"/>
      <c r="AN1429" s="49"/>
      <c r="AO1429" s="49"/>
      <c r="DL1429" s="93"/>
    </row>
    <row r="1430" spans="14:116" x14ac:dyDescent="0.25">
      <c r="N1430" s="49"/>
      <c r="O1430" s="49"/>
      <c r="P1430" s="49"/>
      <c r="Q1430" s="49"/>
      <c r="R1430" s="49"/>
      <c r="S1430" s="49"/>
      <c r="T1430" s="49"/>
      <c r="U1430" s="49"/>
      <c r="V1430" s="49"/>
      <c r="W1430" s="49"/>
      <c r="X1430" s="49"/>
      <c r="Y1430" s="49"/>
      <c r="Z1430" s="49"/>
      <c r="AA1430" s="49"/>
      <c r="AB1430" s="49"/>
      <c r="AC1430" s="49"/>
      <c r="AD1430" s="49"/>
      <c r="AE1430" s="49"/>
      <c r="AF1430" s="49"/>
      <c r="AG1430" s="49"/>
      <c r="AH1430" s="49"/>
      <c r="AI1430" s="49"/>
      <c r="AJ1430" s="49"/>
      <c r="AK1430" s="49"/>
      <c r="AL1430" s="49"/>
      <c r="AM1430" s="49"/>
      <c r="AN1430" s="49"/>
      <c r="AO1430" s="49"/>
      <c r="DL1430" s="93"/>
    </row>
    <row r="1431" spans="14:116" x14ac:dyDescent="0.25">
      <c r="N1431" s="49"/>
      <c r="O1431" s="49"/>
      <c r="P1431" s="49"/>
      <c r="Q1431" s="49"/>
      <c r="R1431" s="49"/>
      <c r="S1431" s="49"/>
      <c r="T1431" s="49"/>
      <c r="U1431" s="49"/>
      <c r="V1431" s="49"/>
      <c r="W1431" s="49"/>
      <c r="X1431" s="49"/>
      <c r="Y1431" s="49"/>
      <c r="Z1431" s="49"/>
      <c r="AA1431" s="49"/>
      <c r="AB1431" s="49"/>
      <c r="AC1431" s="49"/>
      <c r="AD1431" s="49"/>
      <c r="AE1431" s="49"/>
      <c r="AF1431" s="49"/>
      <c r="AG1431" s="49"/>
      <c r="AH1431" s="49"/>
      <c r="AI1431" s="49"/>
      <c r="AJ1431" s="49"/>
      <c r="AK1431" s="49"/>
      <c r="AL1431" s="49"/>
      <c r="AM1431" s="49"/>
      <c r="AN1431" s="49"/>
      <c r="AO1431" s="49"/>
      <c r="DL1431" s="93"/>
    </row>
    <row r="1432" spans="14:116" x14ac:dyDescent="0.25">
      <c r="N1432" s="49"/>
      <c r="O1432" s="49"/>
      <c r="P1432" s="49"/>
      <c r="Q1432" s="49"/>
      <c r="R1432" s="49"/>
      <c r="S1432" s="49"/>
      <c r="T1432" s="49"/>
      <c r="U1432" s="49"/>
      <c r="V1432" s="49"/>
      <c r="W1432" s="49"/>
      <c r="X1432" s="49"/>
      <c r="Y1432" s="49"/>
      <c r="Z1432" s="49"/>
      <c r="AA1432" s="49"/>
      <c r="AB1432" s="49"/>
      <c r="AC1432" s="49"/>
      <c r="AD1432" s="49"/>
      <c r="AE1432" s="49"/>
      <c r="AF1432" s="49"/>
      <c r="AG1432" s="49"/>
      <c r="AH1432" s="49"/>
      <c r="AI1432" s="49"/>
      <c r="AJ1432" s="49"/>
      <c r="AK1432" s="49"/>
      <c r="AL1432" s="49"/>
      <c r="AM1432" s="49"/>
      <c r="AN1432" s="49"/>
      <c r="AO1432" s="49"/>
      <c r="DL1432" s="93"/>
    </row>
    <row r="1433" spans="14:116" x14ac:dyDescent="0.25">
      <c r="N1433" s="49"/>
      <c r="O1433" s="49"/>
      <c r="P1433" s="49"/>
      <c r="Q1433" s="49"/>
      <c r="R1433" s="49"/>
      <c r="S1433" s="49"/>
      <c r="T1433" s="49"/>
      <c r="U1433" s="49"/>
      <c r="V1433" s="49"/>
      <c r="W1433" s="49"/>
      <c r="X1433" s="49"/>
      <c r="Y1433" s="49"/>
      <c r="Z1433" s="49"/>
      <c r="AA1433" s="49"/>
      <c r="AB1433" s="49"/>
      <c r="AC1433" s="49"/>
      <c r="AD1433" s="49"/>
      <c r="AE1433" s="49"/>
      <c r="AF1433" s="49"/>
      <c r="AG1433" s="49"/>
      <c r="AH1433" s="49"/>
      <c r="AI1433" s="49"/>
      <c r="AJ1433" s="49"/>
      <c r="AK1433" s="49"/>
      <c r="AL1433" s="49"/>
      <c r="AM1433" s="49"/>
      <c r="AN1433" s="49"/>
      <c r="AO1433" s="49"/>
      <c r="DL1433" s="93"/>
    </row>
    <row r="1434" spans="14:116" x14ac:dyDescent="0.25">
      <c r="N1434" s="49"/>
      <c r="O1434" s="49"/>
      <c r="P1434" s="49"/>
      <c r="Q1434" s="49"/>
      <c r="R1434" s="49"/>
      <c r="S1434" s="49"/>
      <c r="T1434" s="49"/>
      <c r="U1434" s="49"/>
      <c r="V1434" s="49"/>
      <c r="W1434" s="49"/>
      <c r="X1434" s="49"/>
      <c r="Y1434" s="49"/>
      <c r="Z1434" s="49"/>
      <c r="AA1434" s="49"/>
      <c r="AB1434" s="49"/>
      <c r="AC1434" s="49"/>
      <c r="AD1434" s="49"/>
      <c r="AE1434" s="49"/>
      <c r="AF1434" s="49"/>
      <c r="AG1434" s="49"/>
      <c r="AH1434" s="49"/>
      <c r="AI1434" s="49"/>
      <c r="AJ1434" s="49"/>
      <c r="AK1434" s="49"/>
      <c r="AL1434" s="49"/>
      <c r="AM1434" s="49"/>
      <c r="AN1434" s="49"/>
      <c r="AO1434" s="49"/>
      <c r="DL1434" s="93"/>
    </row>
    <row r="1435" spans="14:116" x14ac:dyDescent="0.25">
      <c r="N1435" s="49"/>
      <c r="O1435" s="49"/>
      <c r="P1435" s="49"/>
      <c r="Q1435" s="49"/>
      <c r="R1435" s="49"/>
      <c r="S1435" s="49"/>
      <c r="T1435" s="49"/>
      <c r="U1435" s="49"/>
      <c r="V1435" s="49"/>
      <c r="W1435" s="49"/>
      <c r="X1435" s="49"/>
      <c r="Y1435" s="49"/>
      <c r="Z1435" s="49"/>
      <c r="AA1435" s="49"/>
      <c r="AB1435" s="49"/>
      <c r="AC1435" s="49"/>
      <c r="AD1435" s="49"/>
      <c r="AE1435" s="49"/>
      <c r="AF1435" s="49"/>
      <c r="AG1435" s="49"/>
      <c r="AH1435" s="49"/>
      <c r="AI1435" s="49"/>
      <c r="AJ1435" s="49"/>
      <c r="AK1435" s="49"/>
      <c r="AL1435" s="49"/>
      <c r="AM1435" s="49"/>
      <c r="AN1435" s="49"/>
      <c r="AO1435" s="49"/>
      <c r="DL1435" s="93"/>
    </row>
    <row r="1436" spans="14:116" x14ac:dyDescent="0.25">
      <c r="N1436" s="49"/>
      <c r="O1436" s="49"/>
      <c r="P1436" s="49"/>
      <c r="Q1436" s="49"/>
      <c r="R1436" s="49"/>
      <c r="S1436" s="49"/>
      <c r="T1436" s="49"/>
      <c r="U1436" s="49"/>
      <c r="V1436" s="49"/>
      <c r="W1436" s="49"/>
      <c r="X1436" s="49"/>
      <c r="Y1436" s="49"/>
      <c r="Z1436" s="49"/>
      <c r="AA1436" s="49"/>
      <c r="AB1436" s="49"/>
      <c r="AC1436" s="49"/>
      <c r="AD1436" s="49"/>
      <c r="AE1436" s="49"/>
      <c r="AF1436" s="49"/>
      <c r="AG1436" s="49"/>
      <c r="AH1436" s="49"/>
      <c r="AI1436" s="49"/>
      <c r="AJ1436" s="49"/>
      <c r="AK1436" s="49"/>
      <c r="AL1436" s="49"/>
      <c r="AM1436" s="49"/>
      <c r="AN1436" s="49"/>
      <c r="AO1436" s="49"/>
      <c r="DL1436" s="93"/>
    </row>
    <row r="1437" spans="14:116" x14ac:dyDescent="0.25">
      <c r="N1437" s="49"/>
      <c r="O1437" s="49"/>
      <c r="P1437" s="49"/>
      <c r="Q1437" s="49"/>
      <c r="R1437" s="49"/>
      <c r="S1437" s="49"/>
      <c r="T1437" s="49"/>
      <c r="U1437" s="49"/>
      <c r="V1437" s="49"/>
      <c r="W1437" s="49"/>
      <c r="X1437" s="49"/>
      <c r="Y1437" s="49"/>
      <c r="Z1437" s="49"/>
      <c r="AA1437" s="49"/>
      <c r="AB1437" s="49"/>
      <c r="AC1437" s="49"/>
      <c r="AD1437" s="49"/>
      <c r="AE1437" s="49"/>
      <c r="AF1437" s="49"/>
      <c r="AG1437" s="49"/>
      <c r="AH1437" s="49"/>
      <c r="AI1437" s="49"/>
      <c r="AJ1437" s="49"/>
      <c r="AK1437" s="49"/>
      <c r="AL1437" s="49"/>
      <c r="AM1437" s="49"/>
      <c r="AN1437" s="49"/>
      <c r="AO1437" s="49"/>
      <c r="DL1437" s="93"/>
    </row>
    <row r="1438" spans="14:116" x14ac:dyDescent="0.25">
      <c r="N1438" s="49"/>
      <c r="O1438" s="49"/>
      <c r="P1438" s="49"/>
      <c r="Q1438" s="49"/>
      <c r="R1438" s="49"/>
      <c r="S1438" s="49"/>
      <c r="T1438" s="49"/>
      <c r="U1438" s="49"/>
      <c r="V1438" s="49"/>
      <c r="W1438" s="49"/>
      <c r="X1438" s="49"/>
      <c r="Y1438" s="49"/>
      <c r="Z1438" s="49"/>
      <c r="AA1438" s="49"/>
      <c r="AB1438" s="49"/>
      <c r="AC1438" s="49"/>
      <c r="AD1438" s="49"/>
      <c r="AE1438" s="49"/>
      <c r="AF1438" s="49"/>
      <c r="AG1438" s="49"/>
      <c r="AH1438" s="49"/>
      <c r="AI1438" s="49"/>
      <c r="AJ1438" s="49"/>
      <c r="AK1438" s="49"/>
      <c r="AL1438" s="49"/>
      <c r="AM1438" s="49"/>
      <c r="AN1438" s="49"/>
      <c r="AO1438" s="49"/>
      <c r="DL1438" s="93"/>
    </row>
    <row r="1439" spans="14:116" x14ac:dyDescent="0.25">
      <c r="N1439" s="49"/>
      <c r="O1439" s="49"/>
      <c r="P1439" s="49"/>
      <c r="Q1439" s="49"/>
      <c r="R1439" s="49"/>
      <c r="S1439" s="49"/>
      <c r="T1439" s="49"/>
      <c r="U1439" s="49"/>
      <c r="V1439" s="49"/>
      <c r="W1439" s="49"/>
      <c r="X1439" s="49"/>
      <c r="Y1439" s="49"/>
      <c r="Z1439" s="49"/>
      <c r="AA1439" s="49"/>
      <c r="AB1439" s="49"/>
      <c r="AC1439" s="49"/>
      <c r="AD1439" s="49"/>
      <c r="AE1439" s="49"/>
      <c r="AF1439" s="49"/>
      <c r="AG1439" s="49"/>
      <c r="AH1439" s="49"/>
      <c r="AI1439" s="49"/>
      <c r="AJ1439" s="49"/>
      <c r="AK1439" s="49"/>
      <c r="AL1439" s="49"/>
      <c r="AM1439" s="49"/>
      <c r="AN1439" s="49"/>
      <c r="AO1439" s="49"/>
      <c r="DL1439" s="93"/>
    </row>
    <row r="1440" spans="14:116" x14ac:dyDescent="0.25">
      <c r="N1440" s="49"/>
      <c r="O1440" s="49"/>
      <c r="P1440" s="49"/>
      <c r="Q1440" s="49"/>
      <c r="R1440" s="49"/>
      <c r="S1440" s="49"/>
      <c r="T1440" s="49"/>
      <c r="U1440" s="49"/>
      <c r="V1440" s="49"/>
      <c r="W1440" s="49"/>
      <c r="X1440" s="49"/>
      <c r="Y1440" s="49"/>
      <c r="Z1440" s="49"/>
      <c r="AA1440" s="49"/>
      <c r="AB1440" s="49"/>
      <c r="AC1440" s="49"/>
      <c r="AD1440" s="49"/>
      <c r="AE1440" s="49"/>
      <c r="AF1440" s="49"/>
      <c r="AG1440" s="49"/>
      <c r="AH1440" s="49"/>
      <c r="AI1440" s="49"/>
      <c r="AJ1440" s="49"/>
      <c r="AK1440" s="49"/>
      <c r="AL1440" s="49"/>
      <c r="AM1440" s="49"/>
      <c r="AN1440" s="49"/>
      <c r="AO1440" s="49"/>
      <c r="DL1440" s="93"/>
    </row>
    <row r="1441" spans="14:116" x14ac:dyDescent="0.25">
      <c r="N1441" s="49"/>
      <c r="O1441" s="49"/>
      <c r="P1441" s="49"/>
      <c r="Q1441" s="49"/>
      <c r="R1441" s="49"/>
      <c r="S1441" s="49"/>
      <c r="T1441" s="49"/>
      <c r="U1441" s="49"/>
      <c r="V1441" s="49"/>
      <c r="W1441" s="49"/>
      <c r="X1441" s="49"/>
      <c r="Y1441" s="49"/>
      <c r="Z1441" s="49"/>
      <c r="AA1441" s="49"/>
      <c r="AB1441" s="49"/>
      <c r="AC1441" s="49"/>
      <c r="AD1441" s="49"/>
      <c r="AE1441" s="49"/>
      <c r="AF1441" s="49"/>
      <c r="AG1441" s="49"/>
      <c r="AH1441" s="49"/>
      <c r="AI1441" s="49"/>
      <c r="AJ1441" s="49"/>
      <c r="AK1441" s="49"/>
      <c r="AL1441" s="49"/>
      <c r="AM1441" s="49"/>
      <c r="AN1441" s="49"/>
      <c r="AO1441" s="49"/>
      <c r="DL1441" s="93"/>
    </row>
    <row r="1442" spans="14:116" x14ac:dyDescent="0.25">
      <c r="N1442" s="49"/>
      <c r="O1442" s="49"/>
      <c r="P1442" s="49"/>
      <c r="Q1442" s="49"/>
      <c r="R1442" s="49"/>
      <c r="S1442" s="49"/>
      <c r="T1442" s="49"/>
      <c r="U1442" s="49"/>
      <c r="V1442" s="49"/>
      <c r="W1442" s="49"/>
      <c r="X1442" s="49"/>
      <c r="Y1442" s="49"/>
      <c r="Z1442" s="49"/>
      <c r="AA1442" s="49"/>
      <c r="AB1442" s="49"/>
      <c r="AC1442" s="49"/>
      <c r="AD1442" s="49"/>
      <c r="AE1442" s="49"/>
      <c r="AF1442" s="49"/>
      <c r="AG1442" s="49"/>
      <c r="AH1442" s="49"/>
      <c r="AI1442" s="49"/>
      <c r="AJ1442" s="49"/>
      <c r="AK1442" s="49"/>
      <c r="AL1442" s="49"/>
      <c r="AM1442" s="49"/>
      <c r="AN1442" s="49"/>
      <c r="AO1442" s="49"/>
      <c r="DL1442" s="93"/>
    </row>
    <row r="1443" spans="14:116" x14ac:dyDescent="0.25">
      <c r="N1443" s="49"/>
      <c r="O1443" s="49"/>
      <c r="P1443" s="49"/>
      <c r="Q1443" s="49"/>
      <c r="R1443" s="49"/>
      <c r="S1443" s="49"/>
      <c r="T1443" s="49"/>
      <c r="U1443" s="49"/>
      <c r="V1443" s="49"/>
      <c r="W1443" s="49"/>
      <c r="X1443" s="49"/>
      <c r="Y1443" s="49"/>
      <c r="Z1443" s="49"/>
      <c r="AA1443" s="49"/>
      <c r="AB1443" s="49"/>
      <c r="AC1443" s="49"/>
      <c r="AD1443" s="49"/>
      <c r="AE1443" s="49"/>
      <c r="AF1443" s="49"/>
      <c r="AG1443" s="49"/>
      <c r="AH1443" s="49"/>
      <c r="AI1443" s="49"/>
      <c r="AJ1443" s="49"/>
      <c r="AK1443" s="49"/>
      <c r="AL1443" s="49"/>
      <c r="AM1443" s="49"/>
      <c r="AN1443" s="49"/>
      <c r="AO1443" s="49"/>
      <c r="DL1443" s="93"/>
    </row>
    <row r="1444" spans="14:116" x14ac:dyDescent="0.25">
      <c r="N1444" s="49"/>
      <c r="O1444" s="49"/>
      <c r="P1444" s="49"/>
      <c r="Q1444" s="49"/>
      <c r="R1444" s="49"/>
      <c r="S1444" s="49"/>
      <c r="T1444" s="49"/>
      <c r="U1444" s="49"/>
      <c r="V1444" s="49"/>
      <c r="W1444" s="49"/>
      <c r="X1444" s="49"/>
      <c r="Y1444" s="49"/>
      <c r="Z1444" s="49"/>
      <c r="AA1444" s="49"/>
      <c r="AB1444" s="49"/>
      <c r="AC1444" s="49"/>
      <c r="AD1444" s="49"/>
      <c r="AE1444" s="49"/>
      <c r="AF1444" s="49"/>
      <c r="AG1444" s="49"/>
      <c r="AH1444" s="49"/>
      <c r="AI1444" s="49"/>
      <c r="AJ1444" s="49"/>
      <c r="AK1444" s="49"/>
      <c r="AL1444" s="49"/>
      <c r="AM1444" s="49"/>
      <c r="AN1444" s="49"/>
      <c r="AO1444" s="49"/>
      <c r="DL1444" s="93"/>
    </row>
    <row r="1445" spans="14:116" x14ac:dyDescent="0.25">
      <c r="N1445" s="49"/>
      <c r="O1445" s="49"/>
      <c r="P1445" s="49"/>
      <c r="Q1445" s="49"/>
      <c r="R1445" s="49"/>
      <c r="S1445" s="49"/>
      <c r="T1445" s="49"/>
      <c r="U1445" s="49"/>
      <c r="V1445" s="49"/>
      <c r="W1445" s="49"/>
      <c r="X1445" s="49"/>
      <c r="Y1445" s="49"/>
      <c r="Z1445" s="49"/>
      <c r="AA1445" s="49"/>
      <c r="AB1445" s="49"/>
      <c r="AC1445" s="49"/>
      <c r="AD1445" s="49"/>
      <c r="AE1445" s="49"/>
      <c r="AF1445" s="49"/>
      <c r="AG1445" s="49"/>
      <c r="AH1445" s="49"/>
      <c r="AI1445" s="49"/>
      <c r="AJ1445" s="49"/>
      <c r="AK1445" s="49"/>
      <c r="AL1445" s="49"/>
      <c r="AM1445" s="49"/>
      <c r="AN1445" s="49"/>
      <c r="AO1445" s="49"/>
      <c r="DL1445" s="93"/>
    </row>
    <row r="1446" spans="14:116" x14ac:dyDescent="0.25">
      <c r="N1446" s="49"/>
      <c r="O1446" s="49"/>
      <c r="P1446" s="49"/>
      <c r="Q1446" s="49"/>
      <c r="R1446" s="49"/>
      <c r="S1446" s="49"/>
      <c r="T1446" s="49"/>
      <c r="U1446" s="49"/>
      <c r="V1446" s="49"/>
      <c r="W1446" s="49"/>
      <c r="X1446" s="49"/>
      <c r="Y1446" s="49"/>
      <c r="Z1446" s="49"/>
      <c r="AA1446" s="49"/>
      <c r="AB1446" s="49"/>
      <c r="AC1446" s="49"/>
      <c r="AD1446" s="49"/>
      <c r="AE1446" s="49"/>
      <c r="AF1446" s="49"/>
      <c r="AG1446" s="49"/>
      <c r="AH1446" s="49"/>
      <c r="AI1446" s="49"/>
      <c r="AJ1446" s="49"/>
      <c r="AK1446" s="49"/>
      <c r="AL1446" s="49"/>
      <c r="AM1446" s="49"/>
      <c r="AN1446" s="49"/>
      <c r="AO1446" s="49"/>
      <c r="DL1446" s="93"/>
    </row>
    <row r="1447" spans="14:116" x14ac:dyDescent="0.25">
      <c r="N1447" s="49"/>
      <c r="O1447" s="49"/>
      <c r="P1447" s="49"/>
      <c r="Q1447" s="49"/>
      <c r="R1447" s="49"/>
      <c r="S1447" s="49"/>
      <c r="T1447" s="49"/>
      <c r="U1447" s="49"/>
      <c r="V1447" s="49"/>
      <c r="W1447" s="49"/>
      <c r="X1447" s="49"/>
      <c r="Y1447" s="49"/>
      <c r="Z1447" s="49"/>
      <c r="AA1447" s="49"/>
      <c r="AB1447" s="49"/>
      <c r="AC1447" s="49"/>
      <c r="AD1447" s="49"/>
      <c r="AE1447" s="49"/>
      <c r="AF1447" s="49"/>
      <c r="AG1447" s="49"/>
      <c r="AH1447" s="49"/>
      <c r="AI1447" s="49"/>
      <c r="AJ1447" s="49"/>
      <c r="AK1447" s="49"/>
      <c r="AL1447" s="49"/>
      <c r="AM1447" s="49"/>
      <c r="AN1447" s="49"/>
      <c r="AO1447" s="49"/>
      <c r="DL1447" s="93"/>
    </row>
    <row r="1448" spans="14:116" x14ac:dyDescent="0.25">
      <c r="N1448" s="49"/>
      <c r="O1448" s="49"/>
      <c r="P1448" s="49"/>
      <c r="Q1448" s="49"/>
      <c r="R1448" s="49"/>
      <c r="S1448" s="49"/>
      <c r="T1448" s="49"/>
      <c r="U1448" s="49"/>
      <c r="V1448" s="49"/>
      <c r="W1448" s="49"/>
      <c r="X1448" s="49"/>
      <c r="Y1448" s="49"/>
      <c r="Z1448" s="49"/>
      <c r="AA1448" s="49"/>
      <c r="AB1448" s="49"/>
      <c r="AC1448" s="49"/>
      <c r="AD1448" s="49"/>
      <c r="AE1448" s="49"/>
      <c r="AF1448" s="49"/>
      <c r="AG1448" s="49"/>
      <c r="AH1448" s="49"/>
      <c r="AI1448" s="49"/>
      <c r="AJ1448" s="49"/>
      <c r="AK1448" s="49"/>
      <c r="AL1448" s="49"/>
      <c r="AM1448" s="49"/>
      <c r="AN1448" s="49"/>
      <c r="AO1448" s="49"/>
      <c r="DL1448" s="93"/>
    </row>
    <row r="1449" spans="14:116" x14ac:dyDescent="0.25">
      <c r="N1449" s="49"/>
      <c r="O1449" s="49"/>
      <c r="P1449" s="49"/>
      <c r="Q1449" s="49"/>
      <c r="R1449" s="49"/>
      <c r="S1449" s="49"/>
      <c r="T1449" s="49"/>
      <c r="U1449" s="49"/>
      <c r="V1449" s="49"/>
      <c r="W1449" s="49"/>
      <c r="X1449" s="49"/>
      <c r="Y1449" s="49"/>
      <c r="Z1449" s="49"/>
      <c r="AA1449" s="49"/>
      <c r="AB1449" s="49"/>
      <c r="AC1449" s="49"/>
      <c r="AD1449" s="49"/>
      <c r="AE1449" s="49"/>
      <c r="AF1449" s="49"/>
      <c r="AG1449" s="49"/>
      <c r="AH1449" s="49"/>
      <c r="AI1449" s="49"/>
      <c r="AJ1449" s="49"/>
      <c r="AK1449" s="49"/>
      <c r="AL1449" s="49"/>
      <c r="AM1449" s="49"/>
      <c r="AN1449" s="49"/>
      <c r="AO1449" s="49"/>
      <c r="DL1449" s="93"/>
    </row>
    <row r="1450" spans="14:116" x14ac:dyDescent="0.25">
      <c r="N1450" s="49"/>
      <c r="O1450" s="49"/>
      <c r="P1450" s="49"/>
      <c r="Q1450" s="49"/>
      <c r="R1450" s="49"/>
      <c r="S1450" s="49"/>
      <c r="T1450" s="49"/>
      <c r="U1450" s="49"/>
      <c r="V1450" s="49"/>
      <c r="W1450" s="49"/>
      <c r="X1450" s="49"/>
      <c r="Y1450" s="49"/>
      <c r="Z1450" s="49"/>
      <c r="AA1450" s="49"/>
      <c r="AB1450" s="49"/>
      <c r="AC1450" s="49"/>
      <c r="AD1450" s="49"/>
      <c r="AE1450" s="49"/>
      <c r="AF1450" s="49"/>
      <c r="AG1450" s="49"/>
      <c r="AH1450" s="49"/>
      <c r="AI1450" s="49"/>
      <c r="AJ1450" s="49"/>
      <c r="AK1450" s="49"/>
      <c r="AL1450" s="49"/>
      <c r="AM1450" s="49"/>
      <c r="AN1450" s="49"/>
      <c r="AO1450" s="49"/>
      <c r="DL1450" s="93"/>
    </row>
    <row r="1451" spans="14:116" x14ac:dyDescent="0.25">
      <c r="N1451" s="49"/>
      <c r="O1451" s="49"/>
      <c r="P1451" s="49"/>
      <c r="Q1451" s="49"/>
      <c r="R1451" s="49"/>
      <c r="S1451" s="49"/>
      <c r="T1451" s="49"/>
      <c r="U1451" s="49"/>
      <c r="V1451" s="49"/>
      <c r="W1451" s="49"/>
      <c r="X1451" s="49"/>
      <c r="Y1451" s="49"/>
      <c r="Z1451" s="49"/>
      <c r="AA1451" s="49"/>
      <c r="AB1451" s="49"/>
      <c r="AC1451" s="49"/>
      <c r="AD1451" s="49"/>
      <c r="AE1451" s="49"/>
      <c r="AF1451" s="49"/>
      <c r="AG1451" s="49"/>
      <c r="AH1451" s="49"/>
      <c r="AI1451" s="49"/>
      <c r="AJ1451" s="49"/>
      <c r="AK1451" s="49"/>
      <c r="AL1451" s="49"/>
      <c r="AM1451" s="49"/>
      <c r="AN1451" s="49"/>
      <c r="AO1451" s="49"/>
      <c r="DL1451" s="93"/>
    </row>
    <row r="1452" spans="14:116" x14ac:dyDescent="0.25">
      <c r="N1452" s="49"/>
      <c r="O1452" s="49"/>
      <c r="P1452" s="49"/>
      <c r="Q1452" s="49"/>
      <c r="R1452" s="49"/>
      <c r="S1452" s="49"/>
      <c r="T1452" s="49"/>
      <c r="U1452" s="49"/>
      <c r="V1452" s="49"/>
      <c r="W1452" s="49"/>
      <c r="X1452" s="49"/>
      <c r="Y1452" s="49"/>
      <c r="Z1452" s="49"/>
      <c r="AA1452" s="49"/>
      <c r="AB1452" s="49"/>
      <c r="AC1452" s="49"/>
      <c r="AD1452" s="49"/>
      <c r="AE1452" s="49"/>
      <c r="AF1452" s="49"/>
      <c r="AG1452" s="49"/>
      <c r="AH1452" s="49"/>
      <c r="AI1452" s="49"/>
      <c r="AJ1452" s="49"/>
      <c r="AK1452" s="49"/>
      <c r="AL1452" s="49"/>
      <c r="AM1452" s="49"/>
      <c r="AN1452" s="49"/>
      <c r="AO1452" s="49"/>
      <c r="DL1452" s="93"/>
    </row>
    <row r="1453" spans="14:116" x14ac:dyDescent="0.25">
      <c r="N1453" s="49"/>
      <c r="O1453" s="49"/>
      <c r="P1453" s="49"/>
      <c r="Q1453" s="49"/>
      <c r="R1453" s="49"/>
      <c r="S1453" s="49"/>
      <c r="T1453" s="49"/>
      <c r="U1453" s="49"/>
      <c r="V1453" s="49"/>
      <c r="W1453" s="49"/>
      <c r="X1453" s="49"/>
      <c r="Y1453" s="49"/>
      <c r="Z1453" s="49"/>
      <c r="AA1453" s="49"/>
      <c r="AB1453" s="49"/>
      <c r="AC1453" s="49"/>
      <c r="AD1453" s="49"/>
      <c r="AE1453" s="49"/>
      <c r="AF1453" s="49"/>
      <c r="AG1453" s="49"/>
      <c r="AH1453" s="49"/>
      <c r="AI1453" s="49"/>
      <c r="AJ1453" s="49"/>
      <c r="AK1453" s="49"/>
      <c r="AL1453" s="49"/>
      <c r="AM1453" s="49"/>
      <c r="AN1453" s="49"/>
      <c r="AO1453" s="49"/>
      <c r="DL1453" s="93"/>
    </row>
    <row r="1454" spans="14:116" x14ac:dyDescent="0.25">
      <c r="N1454" s="49"/>
      <c r="O1454" s="49"/>
      <c r="P1454" s="49"/>
      <c r="Q1454" s="49"/>
      <c r="R1454" s="49"/>
      <c r="S1454" s="49"/>
      <c r="T1454" s="49"/>
      <c r="U1454" s="49"/>
      <c r="V1454" s="49"/>
      <c r="W1454" s="49"/>
      <c r="X1454" s="49"/>
      <c r="Y1454" s="49"/>
      <c r="Z1454" s="49"/>
      <c r="AA1454" s="49"/>
      <c r="AB1454" s="49"/>
      <c r="AC1454" s="49"/>
      <c r="AD1454" s="49"/>
      <c r="AE1454" s="49"/>
      <c r="AF1454" s="49"/>
      <c r="AG1454" s="49"/>
      <c r="AH1454" s="49"/>
      <c r="AI1454" s="49"/>
      <c r="AJ1454" s="49"/>
      <c r="AK1454" s="49"/>
      <c r="AL1454" s="49"/>
      <c r="AM1454" s="49"/>
      <c r="AN1454" s="49"/>
      <c r="AO1454" s="49"/>
      <c r="DL1454" s="93"/>
    </row>
    <row r="1455" spans="14:116" x14ac:dyDescent="0.25">
      <c r="N1455" s="49"/>
      <c r="O1455" s="49"/>
      <c r="P1455" s="49"/>
      <c r="Q1455" s="49"/>
      <c r="R1455" s="49"/>
      <c r="S1455" s="49"/>
      <c r="T1455" s="49"/>
      <c r="U1455" s="49"/>
      <c r="V1455" s="49"/>
      <c r="W1455" s="49"/>
      <c r="X1455" s="49"/>
      <c r="Y1455" s="49"/>
      <c r="Z1455" s="49"/>
      <c r="AA1455" s="49"/>
      <c r="AB1455" s="49"/>
      <c r="AC1455" s="49"/>
      <c r="AD1455" s="49"/>
      <c r="AE1455" s="49"/>
      <c r="AF1455" s="49"/>
      <c r="AG1455" s="49"/>
      <c r="AH1455" s="49"/>
      <c r="AI1455" s="49"/>
      <c r="AJ1455" s="49"/>
      <c r="AK1455" s="49"/>
      <c r="AL1455" s="49"/>
      <c r="AM1455" s="49"/>
      <c r="AN1455" s="49"/>
      <c r="AO1455" s="49"/>
      <c r="DL1455" s="93"/>
    </row>
    <row r="1456" spans="14:116" x14ac:dyDescent="0.25">
      <c r="N1456" s="49"/>
      <c r="O1456" s="49"/>
      <c r="P1456" s="49"/>
      <c r="Q1456" s="49"/>
      <c r="R1456" s="49"/>
      <c r="S1456" s="49"/>
      <c r="T1456" s="49"/>
      <c r="U1456" s="49"/>
      <c r="V1456" s="49"/>
      <c r="W1456" s="49"/>
      <c r="X1456" s="49"/>
      <c r="Y1456" s="49"/>
      <c r="Z1456" s="49"/>
      <c r="AA1456" s="49"/>
      <c r="AB1456" s="49"/>
      <c r="AC1456" s="49"/>
      <c r="AD1456" s="49"/>
      <c r="AE1456" s="49"/>
      <c r="AF1456" s="49"/>
      <c r="AG1456" s="49"/>
      <c r="AH1456" s="49"/>
      <c r="AI1456" s="49"/>
      <c r="AJ1456" s="49"/>
      <c r="AK1456" s="49"/>
      <c r="AL1456" s="49"/>
      <c r="AM1456" s="49"/>
      <c r="AN1456" s="49"/>
      <c r="AO1456" s="49"/>
      <c r="DL1456" s="93"/>
    </row>
    <row r="1457" spans="14:116" x14ac:dyDescent="0.25">
      <c r="N1457" s="49"/>
      <c r="O1457" s="49"/>
      <c r="P1457" s="49"/>
      <c r="Q1457" s="49"/>
      <c r="R1457" s="49"/>
      <c r="S1457" s="49"/>
      <c r="T1457" s="49"/>
      <c r="U1457" s="49"/>
      <c r="V1457" s="49"/>
      <c r="W1457" s="49"/>
      <c r="X1457" s="49"/>
      <c r="Y1457" s="49"/>
      <c r="Z1457" s="49"/>
      <c r="AA1457" s="49"/>
      <c r="AB1457" s="49"/>
      <c r="AC1457" s="49"/>
      <c r="AD1457" s="49"/>
      <c r="AE1457" s="49"/>
      <c r="AF1457" s="49"/>
      <c r="AG1457" s="49"/>
      <c r="AH1457" s="49"/>
      <c r="AI1457" s="49"/>
      <c r="AJ1457" s="49"/>
      <c r="AK1457" s="49"/>
      <c r="AL1457" s="49"/>
      <c r="AM1457" s="49"/>
      <c r="AN1457" s="49"/>
      <c r="AO1457" s="49"/>
      <c r="DL1457" s="93"/>
    </row>
    <row r="1458" spans="14:116" x14ac:dyDescent="0.25">
      <c r="N1458" s="49"/>
      <c r="O1458" s="49"/>
      <c r="P1458" s="49"/>
      <c r="Q1458" s="49"/>
      <c r="R1458" s="49"/>
      <c r="S1458" s="49"/>
      <c r="T1458" s="49"/>
      <c r="U1458" s="49"/>
      <c r="V1458" s="49"/>
      <c r="W1458" s="49"/>
      <c r="X1458" s="49"/>
      <c r="Y1458" s="49"/>
      <c r="Z1458" s="49"/>
      <c r="AA1458" s="49"/>
      <c r="AB1458" s="49"/>
      <c r="AC1458" s="49"/>
      <c r="AD1458" s="49"/>
      <c r="AE1458" s="49"/>
      <c r="AF1458" s="49"/>
      <c r="AG1458" s="49"/>
      <c r="AH1458" s="49"/>
      <c r="AI1458" s="49"/>
      <c r="AJ1458" s="49"/>
      <c r="AK1458" s="49"/>
      <c r="AL1458" s="49"/>
      <c r="AM1458" s="49"/>
      <c r="AN1458" s="49"/>
      <c r="AO1458" s="49"/>
      <c r="DL1458" s="93"/>
    </row>
    <row r="1459" spans="14:116" x14ac:dyDescent="0.25">
      <c r="N1459" s="49"/>
      <c r="O1459" s="49"/>
      <c r="P1459" s="49"/>
      <c r="Q1459" s="49"/>
      <c r="R1459" s="49"/>
      <c r="S1459" s="49"/>
      <c r="T1459" s="49"/>
      <c r="U1459" s="49"/>
      <c r="V1459" s="49"/>
      <c r="W1459" s="49"/>
      <c r="X1459" s="49"/>
      <c r="Y1459" s="49"/>
      <c r="Z1459" s="49"/>
      <c r="AA1459" s="49"/>
      <c r="AB1459" s="49"/>
      <c r="AC1459" s="49"/>
      <c r="AD1459" s="49"/>
      <c r="AE1459" s="49"/>
      <c r="AF1459" s="49"/>
      <c r="AG1459" s="49"/>
      <c r="AH1459" s="49"/>
      <c r="AI1459" s="49"/>
      <c r="AJ1459" s="49"/>
      <c r="AK1459" s="49"/>
      <c r="AL1459" s="49"/>
      <c r="AM1459" s="49"/>
      <c r="AN1459" s="49"/>
      <c r="AO1459" s="49"/>
      <c r="DL1459" s="93"/>
    </row>
    <row r="1460" spans="14:116" x14ac:dyDescent="0.25">
      <c r="N1460" s="49"/>
      <c r="O1460" s="49"/>
      <c r="P1460" s="49"/>
      <c r="Q1460" s="49"/>
      <c r="R1460" s="49"/>
      <c r="S1460" s="49"/>
      <c r="T1460" s="49"/>
      <c r="U1460" s="49"/>
      <c r="V1460" s="49"/>
      <c r="W1460" s="49"/>
      <c r="X1460" s="49"/>
      <c r="Y1460" s="49"/>
      <c r="Z1460" s="49"/>
      <c r="AA1460" s="49"/>
      <c r="AB1460" s="49"/>
      <c r="AC1460" s="49"/>
      <c r="AD1460" s="49"/>
      <c r="AE1460" s="49"/>
      <c r="AF1460" s="49"/>
      <c r="AG1460" s="49"/>
      <c r="AH1460" s="49"/>
      <c r="AI1460" s="49"/>
      <c r="AJ1460" s="49"/>
      <c r="AK1460" s="49"/>
      <c r="AL1460" s="49"/>
      <c r="AM1460" s="49"/>
      <c r="AN1460" s="49"/>
      <c r="AO1460" s="49"/>
      <c r="DL1460" s="93"/>
    </row>
    <row r="1461" spans="14:116" x14ac:dyDescent="0.25">
      <c r="N1461" s="49"/>
      <c r="O1461" s="49"/>
      <c r="P1461" s="49"/>
      <c r="Q1461" s="49"/>
      <c r="R1461" s="49"/>
      <c r="S1461" s="49"/>
      <c r="T1461" s="49"/>
      <c r="U1461" s="49"/>
      <c r="V1461" s="49"/>
      <c r="W1461" s="49"/>
      <c r="X1461" s="49"/>
      <c r="Y1461" s="49"/>
      <c r="Z1461" s="49"/>
      <c r="AA1461" s="49"/>
      <c r="AB1461" s="49"/>
      <c r="AC1461" s="49"/>
      <c r="AD1461" s="49"/>
      <c r="AE1461" s="49"/>
      <c r="AF1461" s="49"/>
      <c r="AG1461" s="49"/>
      <c r="AH1461" s="49"/>
      <c r="AI1461" s="49"/>
      <c r="AJ1461" s="49"/>
      <c r="AK1461" s="49"/>
      <c r="AL1461" s="49"/>
      <c r="AM1461" s="49"/>
      <c r="AN1461" s="49"/>
      <c r="AO1461" s="49"/>
      <c r="DL1461" s="93"/>
    </row>
    <row r="1462" spans="14:116" x14ac:dyDescent="0.25">
      <c r="N1462" s="49"/>
      <c r="O1462" s="49"/>
      <c r="P1462" s="49"/>
      <c r="Q1462" s="49"/>
      <c r="R1462" s="49"/>
      <c r="S1462" s="49"/>
      <c r="T1462" s="49"/>
      <c r="U1462" s="49"/>
      <c r="V1462" s="49"/>
      <c r="W1462" s="49"/>
      <c r="X1462" s="49"/>
      <c r="Y1462" s="49"/>
      <c r="Z1462" s="49"/>
      <c r="AA1462" s="49"/>
      <c r="AB1462" s="49"/>
      <c r="AC1462" s="49"/>
      <c r="AD1462" s="49"/>
      <c r="AE1462" s="49"/>
      <c r="AF1462" s="49"/>
      <c r="AG1462" s="49"/>
      <c r="AH1462" s="49"/>
      <c r="AI1462" s="49"/>
      <c r="AJ1462" s="49"/>
      <c r="AK1462" s="49"/>
      <c r="AL1462" s="49"/>
      <c r="AM1462" s="49"/>
      <c r="AN1462" s="49"/>
      <c r="AO1462" s="49"/>
      <c r="DL1462" s="93"/>
    </row>
    <row r="1463" spans="14:116" x14ac:dyDescent="0.25">
      <c r="N1463" s="49"/>
      <c r="O1463" s="49"/>
      <c r="P1463" s="49"/>
      <c r="Q1463" s="49"/>
      <c r="R1463" s="49"/>
      <c r="S1463" s="49"/>
      <c r="T1463" s="49"/>
      <c r="U1463" s="49"/>
      <c r="V1463" s="49"/>
      <c r="W1463" s="49"/>
      <c r="X1463" s="49"/>
      <c r="Y1463" s="49"/>
      <c r="Z1463" s="49"/>
      <c r="AA1463" s="49"/>
      <c r="AB1463" s="49"/>
      <c r="AC1463" s="49"/>
      <c r="AD1463" s="49"/>
      <c r="AE1463" s="49"/>
      <c r="AF1463" s="49"/>
      <c r="AG1463" s="49"/>
      <c r="AH1463" s="49"/>
      <c r="AI1463" s="49"/>
      <c r="AJ1463" s="49"/>
      <c r="AK1463" s="49"/>
      <c r="AL1463" s="49"/>
      <c r="AM1463" s="49"/>
      <c r="AN1463" s="49"/>
      <c r="AO1463" s="49"/>
      <c r="DL1463" s="93"/>
    </row>
    <row r="1464" spans="14:116" x14ac:dyDescent="0.25">
      <c r="N1464" s="49"/>
      <c r="O1464" s="49"/>
      <c r="P1464" s="49"/>
      <c r="Q1464" s="49"/>
      <c r="R1464" s="49"/>
      <c r="S1464" s="49"/>
      <c r="T1464" s="49"/>
      <c r="U1464" s="49"/>
      <c r="V1464" s="49"/>
      <c r="W1464" s="49"/>
      <c r="X1464" s="49"/>
      <c r="Y1464" s="49"/>
      <c r="Z1464" s="49"/>
      <c r="AA1464" s="49"/>
      <c r="AB1464" s="49"/>
      <c r="AC1464" s="49"/>
      <c r="AD1464" s="49"/>
      <c r="AE1464" s="49"/>
      <c r="AF1464" s="49"/>
      <c r="AG1464" s="49"/>
      <c r="AH1464" s="49"/>
      <c r="AI1464" s="49"/>
      <c r="AJ1464" s="49"/>
      <c r="AK1464" s="49"/>
      <c r="AL1464" s="49"/>
      <c r="AM1464" s="49"/>
      <c r="AN1464" s="49"/>
      <c r="AO1464" s="49"/>
      <c r="DL1464" s="93"/>
    </row>
    <row r="1465" spans="14:116" x14ac:dyDescent="0.25">
      <c r="N1465" s="49"/>
      <c r="O1465" s="49"/>
      <c r="P1465" s="49"/>
      <c r="Q1465" s="49"/>
      <c r="R1465" s="49"/>
      <c r="S1465" s="49"/>
      <c r="T1465" s="49"/>
      <c r="U1465" s="49"/>
      <c r="V1465" s="49"/>
      <c r="W1465" s="49"/>
      <c r="X1465" s="49"/>
      <c r="Y1465" s="49"/>
      <c r="Z1465" s="49"/>
      <c r="AA1465" s="49"/>
      <c r="AB1465" s="49"/>
      <c r="AC1465" s="49"/>
      <c r="AD1465" s="49"/>
      <c r="AE1465" s="49"/>
      <c r="AF1465" s="49"/>
      <c r="AG1465" s="49"/>
      <c r="AH1465" s="49"/>
      <c r="AI1465" s="49"/>
      <c r="AJ1465" s="49"/>
      <c r="AK1465" s="49"/>
      <c r="AL1465" s="49"/>
      <c r="AM1465" s="49"/>
      <c r="AN1465" s="49"/>
      <c r="AO1465" s="49"/>
      <c r="DL1465" s="93"/>
    </row>
    <row r="1466" spans="14:116" x14ac:dyDescent="0.25">
      <c r="N1466" s="49"/>
      <c r="O1466" s="49"/>
      <c r="P1466" s="49"/>
      <c r="Q1466" s="49"/>
      <c r="R1466" s="49"/>
      <c r="S1466" s="49"/>
      <c r="T1466" s="49"/>
      <c r="U1466" s="49"/>
      <c r="V1466" s="49"/>
      <c r="W1466" s="49"/>
      <c r="X1466" s="49"/>
      <c r="Y1466" s="49"/>
      <c r="Z1466" s="49"/>
      <c r="AA1466" s="49"/>
      <c r="AB1466" s="49"/>
      <c r="AC1466" s="49"/>
      <c r="AD1466" s="49"/>
      <c r="AE1466" s="49"/>
      <c r="AF1466" s="49"/>
      <c r="AG1466" s="49"/>
      <c r="AH1466" s="49"/>
      <c r="AI1466" s="49"/>
      <c r="AJ1466" s="49"/>
      <c r="AK1466" s="49"/>
      <c r="AL1466" s="49"/>
      <c r="AM1466" s="49"/>
      <c r="AN1466" s="49"/>
      <c r="AO1466" s="49"/>
      <c r="DL1466" s="93"/>
    </row>
    <row r="1467" spans="14:116" x14ac:dyDescent="0.25">
      <c r="N1467" s="49"/>
      <c r="O1467" s="49"/>
      <c r="P1467" s="49"/>
      <c r="Q1467" s="49"/>
      <c r="R1467" s="49"/>
      <c r="S1467" s="49"/>
      <c r="T1467" s="49"/>
      <c r="U1467" s="49"/>
      <c r="V1467" s="49"/>
      <c r="W1467" s="49"/>
      <c r="X1467" s="49"/>
      <c r="Y1467" s="49"/>
      <c r="Z1467" s="49"/>
      <c r="AA1467" s="49"/>
      <c r="AB1467" s="49"/>
      <c r="AC1467" s="49"/>
      <c r="AD1467" s="49"/>
      <c r="AE1467" s="49"/>
      <c r="AF1467" s="49"/>
      <c r="AG1467" s="49"/>
      <c r="AH1467" s="49"/>
      <c r="AI1467" s="49"/>
      <c r="AJ1467" s="49"/>
      <c r="AK1467" s="49"/>
      <c r="AL1467" s="49"/>
      <c r="AM1467" s="49"/>
      <c r="AN1467" s="49"/>
      <c r="AO1467" s="49"/>
      <c r="DL1467" s="93"/>
    </row>
    <row r="1468" spans="14:116" x14ac:dyDescent="0.25">
      <c r="N1468" s="49"/>
      <c r="O1468" s="49"/>
      <c r="P1468" s="49"/>
      <c r="Q1468" s="49"/>
      <c r="R1468" s="49"/>
      <c r="S1468" s="49"/>
      <c r="T1468" s="49"/>
      <c r="U1468" s="49"/>
      <c r="V1468" s="49"/>
      <c r="W1468" s="49"/>
      <c r="X1468" s="49"/>
      <c r="Y1468" s="49"/>
      <c r="Z1468" s="49"/>
      <c r="AA1468" s="49"/>
      <c r="AB1468" s="49"/>
      <c r="AC1468" s="49"/>
      <c r="AD1468" s="49"/>
      <c r="AE1468" s="49"/>
      <c r="AF1468" s="49"/>
      <c r="AG1468" s="49"/>
      <c r="AH1468" s="49"/>
      <c r="AI1468" s="49"/>
      <c r="AJ1468" s="49"/>
      <c r="AK1468" s="49"/>
      <c r="AL1468" s="49"/>
      <c r="AM1468" s="49"/>
      <c r="AN1468" s="49"/>
      <c r="AO1468" s="49"/>
      <c r="DL1468" s="93"/>
    </row>
    <row r="1469" spans="14:116" x14ac:dyDescent="0.25">
      <c r="N1469" s="49"/>
      <c r="O1469" s="49"/>
      <c r="P1469" s="49"/>
      <c r="Q1469" s="49"/>
      <c r="R1469" s="49"/>
      <c r="S1469" s="49"/>
      <c r="T1469" s="49"/>
      <c r="U1469" s="49"/>
      <c r="V1469" s="49"/>
      <c r="W1469" s="49"/>
      <c r="X1469" s="49"/>
      <c r="Y1469" s="49"/>
      <c r="Z1469" s="49"/>
      <c r="AA1469" s="49"/>
      <c r="AB1469" s="49"/>
      <c r="AC1469" s="49"/>
      <c r="AD1469" s="49"/>
      <c r="AE1469" s="49"/>
      <c r="AF1469" s="49"/>
      <c r="AG1469" s="49"/>
      <c r="AH1469" s="49"/>
      <c r="AI1469" s="49"/>
      <c r="AJ1469" s="49"/>
      <c r="AK1469" s="49"/>
      <c r="AL1469" s="49"/>
      <c r="AM1469" s="49"/>
      <c r="AN1469" s="49"/>
      <c r="AO1469" s="49"/>
      <c r="DL1469" s="93"/>
    </row>
    <row r="1470" spans="14:116" x14ac:dyDescent="0.25">
      <c r="N1470" s="49"/>
      <c r="O1470" s="49"/>
      <c r="P1470" s="49"/>
      <c r="Q1470" s="49"/>
      <c r="R1470" s="49"/>
      <c r="S1470" s="49"/>
      <c r="T1470" s="49"/>
      <c r="U1470" s="49"/>
      <c r="V1470" s="49"/>
      <c r="W1470" s="49"/>
      <c r="X1470" s="49"/>
      <c r="Y1470" s="49"/>
      <c r="Z1470" s="49"/>
      <c r="AA1470" s="49"/>
      <c r="AB1470" s="49"/>
      <c r="AC1470" s="49"/>
      <c r="AD1470" s="49"/>
      <c r="AE1470" s="49"/>
      <c r="AF1470" s="49"/>
      <c r="AG1470" s="49"/>
      <c r="AH1470" s="49"/>
      <c r="AI1470" s="49"/>
      <c r="AJ1470" s="49"/>
      <c r="AK1470" s="49"/>
      <c r="AL1470" s="49"/>
      <c r="AM1470" s="49"/>
      <c r="AN1470" s="49"/>
      <c r="AO1470" s="49"/>
      <c r="DL1470" s="93"/>
    </row>
    <row r="1471" spans="14:116" x14ac:dyDescent="0.25">
      <c r="N1471" s="49"/>
      <c r="O1471" s="49"/>
      <c r="P1471" s="49"/>
      <c r="Q1471" s="49"/>
      <c r="R1471" s="49"/>
      <c r="S1471" s="49"/>
      <c r="T1471" s="49"/>
      <c r="U1471" s="49"/>
      <c r="V1471" s="49"/>
      <c r="W1471" s="49"/>
      <c r="X1471" s="49"/>
      <c r="Y1471" s="49"/>
      <c r="Z1471" s="49"/>
      <c r="AA1471" s="49"/>
      <c r="AB1471" s="49"/>
      <c r="AC1471" s="49"/>
      <c r="AD1471" s="49"/>
      <c r="AE1471" s="49"/>
      <c r="AF1471" s="49"/>
      <c r="AG1471" s="49"/>
      <c r="AH1471" s="49"/>
      <c r="AI1471" s="49"/>
      <c r="AJ1471" s="49"/>
      <c r="AK1471" s="49"/>
      <c r="AL1471" s="49"/>
      <c r="AM1471" s="49"/>
      <c r="AN1471" s="49"/>
      <c r="AO1471" s="49"/>
      <c r="DL1471" s="93"/>
    </row>
    <row r="1472" spans="14:116" x14ac:dyDescent="0.25">
      <c r="N1472" s="49"/>
      <c r="O1472" s="49"/>
      <c r="P1472" s="49"/>
      <c r="Q1472" s="49"/>
      <c r="R1472" s="49"/>
      <c r="S1472" s="49"/>
      <c r="T1472" s="49"/>
      <c r="U1472" s="49"/>
      <c r="V1472" s="49"/>
      <c r="W1472" s="49"/>
      <c r="X1472" s="49"/>
      <c r="Y1472" s="49"/>
      <c r="Z1472" s="49"/>
      <c r="AA1472" s="49"/>
      <c r="AB1472" s="49"/>
      <c r="AC1472" s="49"/>
      <c r="AD1472" s="49"/>
      <c r="AE1472" s="49"/>
      <c r="AF1472" s="49"/>
      <c r="AG1472" s="49"/>
      <c r="AH1472" s="49"/>
      <c r="AI1472" s="49"/>
      <c r="AJ1472" s="49"/>
      <c r="AK1472" s="49"/>
      <c r="AL1472" s="49"/>
      <c r="AM1472" s="49"/>
      <c r="AN1472" s="49"/>
      <c r="AO1472" s="49"/>
      <c r="DL1472" s="93"/>
    </row>
    <row r="1473" spans="14:116" x14ac:dyDescent="0.25">
      <c r="N1473" s="49"/>
      <c r="O1473" s="49"/>
      <c r="P1473" s="49"/>
      <c r="Q1473" s="49"/>
      <c r="R1473" s="49"/>
      <c r="S1473" s="49"/>
      <c r="T1473" s="49"/>
      <c r="U1473" s="49"/>
      <c r="V1473" s="49"/>
      <c r="W1473" s="49"/>
      <c r="X1473" s="49"/>
      <c r="Y1473" s="49"/>
      <c r="Z1473" s="49"/>
      <c r="AA1473" s="49"/>
      <c r="AB1473" s="49"/>
      <c r="AC1473" s="49"/>
      <c r="AD1473" s="49"/>
      <c r="AE1473" s="49"/>
      <c r="AF1473" s="49"/>
      <c r="AG1473" s="49"/>
      <c r="AH1473" s="49"/>
      <c r="AI1473" s="49"/>
      <c r="AJ1473" s="49"/>
      <c r="AK1473" s="49"/>
      <c r="AL1473" s="49"/>
      <c r="AM1473" s="49"/>
      <c r="AN1473" s="49"/>
      <c r="AO1473" s="49"/>
      <c r="DL1473" s="93"/>
    </row>
    <row r="1474" spans="14:116" x14ac:dyDescent="0.25">
      <c r="N1474" s="49"/>
      <c r="O1474" s="49"/>
      <c r="P1474" s="49"/>
      <c r="Q1474" s="49"/>
      <c r="R1474" s="49"/>
      <c r="S1474" s="49"/>
      <c r="T1474" s="49"/>
      <c r="U1474" s="49"/>
      <c r="V1474" s="49"/>
      <c r="W1474" s="49"/>
      <c r="X1474" s="49"/>
      <c r="Y1474" s="49"/>
      <c r="Z1474" s="49"/>
      <c r="AA1474" s="49"/>
      <c r="AB1474" s="49"/>
      <c r="AC1474" s="49"/>
      <c r="AD1474" s="49"/>
      <c r="AE1474" s="49"/>
      <c r="AF1474" s="49"/>
      <c r="AG1474" s="49"/>
      <c r="AH1474" s="49"/>
      <c r="AI1474" s="49"/>
      <c r="AJ1474" s="49"/>
      <c r="AK1474" s="49"/>
      <c r="AL1474" s="49"/>
      <c r="AM1474" s="49"/>
      <c r="AN1474" s="49"/>
      <c r="AO1474" s="49"/>
      <c r="DL1474" s="93"/>
    </row>
    <row r="1475" spans="14:116" x14ac:dyDescent="0.25">
      <c r="N1475" s="49"/>
      <c r="O1475" s="49"/>
      <c r="P1475" s="49"/>
      <c r="Q1475" s="49"/>
      <c r="R1475" s="49"/>
      <c r="S1475" s="49"/>
      <c r="T1475" s="49"/>
      <c r="U1475" s="49"/>
      <c r="V1475" s="49"/>
      <c r="W1475" s="49"/>
      <c r="X1475" s="49"/>
      <c r="Y1475" s="49"/>
      <c r="Z1475" s="49"/>
      <c r="AA1475" s="49"/>
      <c r="AB1475" s="49"/>
      <c r="AC1475" s="49"/>
      <c r="AD1475" s="49"/>
      <c r="AE1475" s="49"/>
      <c r="AF1475" s="49"/>
      <c r="AG1475" s="49"/>
      <c r="AH1475" s="49"/>
      <c r="AI1475" s="49"/>
      <c r="AJ1475" s="49"/>
      <c r="AK1475" s="49"/>
      <c r="AL1475" s="49"/>
      <c r="AM1475" s="49"/>
      <c r="AN1475" s="49"/>
      <c r="AO1475" s="49"/>
      <c r="DL1475" s="93"/>
    </row>
    <row r="1476" spans="14:116" x14ac:dyDescent="0.25">
      <c r="N1476" s="49"/>
      <c r="O1476" s="49"/>
      <c r="P1476" s="49"/>
      <c r="Q1476" s="49"/>
      <c r="R1476" s="49"/>
      <c r="S1476" s="49"/>
      <c r="T1476" s="49"/>
      <c r="U1476" s="49"/>
      <c r="V1476" s="49"/>
      <c r="W1476" s="49"/>
      <c r="X1476" s="49"/>
      <c r="Y1476" s="49"/>
      <c r="Z1476" s="49"/>
      <c r="AA1476" s="49"/>
      <c r="AB1476" s="49"/>
      <c r="AC1476" s="49"/>
      <c r="AD1476" s="49"/>
      <c r="AE1476" s="49"/>
      <c r="AF1476" s="49"/>
      <c r="AG1476" s="49"/>
      <c r="AH1476" s="49"/>
      <c r="AI1476" s="49"/>
      <c r="AJ1476" s="49"/>
      <c r="AK1476" s="49"/>
      <c r="AL1476" s="49"/>
      <c r="AM1476" s="49"/>
      <c r="AN1476" s="49"/>
      <c r="AO1476" s="49"/>
      <c r="DL1476" s="93"/>
    </row>
    <row r="1477" spans="14:116" x14ac:dyDescent="0.25">
      <c r="N1477" s="49"/>
      <c r="O1477" s="49"/>
      <c r="P1477" s="49"/>
      <c r="Q1477" s="49"/>
      <c r="R1477" s="49"/>
      <c r="S1477" s="49"/>
      <c r="T1477" s="49"/>
      <c r="U1477" s="49"/>
      <c r="V1477" s="49"/>
      <c r="W1477" s="49"/>
      <c r="X1477" s="49"/>
      <c r="Y1477" s="49"/>
      <c r="Z1477" s="49"/>
      <c r="AA1477" s="49"/>
      <c r="AB1477" s="49"/>
      <c r="AC1477" s="49"/>
      <c r="AD1477" s="49"/>
      <c r="AE1477" s="49"/>
      <c r="AF1477" s="49"/>
      <c r="AG1477" s="49"/>
      <c r="AH1477" s="49"/>
      <c r="AI1477" s="49"/>
      <c r="AJ1477" s="49"/>
      <c r="AK1477" s="49"/>
      <c r="AL1477" s="49"/>
      <c r="AM1477" s="49"/>
      <c r="AN1477" s="49"/>
      <c r="AO1477" s="49"/>
      <c r="DL1477" s="93"/>
    </row>
    <row r="1478" spans="14:116" x14ac:dyDescent="0.25">
      <c r="N1478" s="49"/>
      <c r="O1478" s="49"/>
      <c r="P1478" s="49"/>
      <c r="Q1478" s="49"/>
      <c r="R1478" s="49"/>
      <c r="S1478" s="49"/>
      <c r="T1478" s="49"/>
      <c r="U1478" s="49"/>
      <c r="V1478" s="49"/>
      <c r="W1478" s="49"/>
      <c r="X1478" s="49"/>
      <c r="Y1478" s="49"/>
      <c r="Z1478" s="49"/>
      <c r="AA1478" s="49"/>
      <c r="AB1478" s="49"/>
      <c r="AC1478" s="49"/>
      <c r="AD1478" s="49"/>
      <c r="AE1478" s="49"/>
      <c r="AF1478" s="49"/>
      <c r="AG1478" s="49"/>
      <c r="AH1478" s="49"/>
      <c r="AI1478" s="49"/>
      <c r="AJ1478" s="49"/>
      <c r="AK1478" s="49"/>
      <c r="AL1478" s="49"/>
      <c r="AM1478" s="49"/>
      <c r="AN1478" s="49"/>
      <c r="AO1478" s="49"/>
      <c r="DL1478" s="93"/>
    </row>
    <row r="1479" spans="14:116" x14ac:dyDescent="0.25">
      <c r="N1479" s="49"/>
      <c r="O1479" s="49"/>
      <c r="P1479" s="49"/>
      <c r="Q1479" s="49"/>
      <c r="R1479" s="49"/>
      <c r="S1479" s="49"/>
      <c r="T1479" s="49"/>
      <c r="U1479" s="49"/>
      <c r="V1479" s="49"/>
      <c r="W1479" s="49"/>
      <c r="X1479" s="49"/>
      <c r="Y1479" s="49"/>
      <c r="Z1479" s="49"/>
      <c r="AA1479" s="49"/>
      <c r="AB1479" s="49"/>
      <c r="AC1479" s="49"/>
      <c r="AD1479" s="49"/>
      <c r="AE1479" s="49"/>
      <c r="AF1479" s="49"/>
      <c r="AG1479" s="49"/>
      <c r="AH1479" s="49"/>
      <c r="AI1479" s="49"/>
      <c r="AJ1479" s="49"/>
      <c r="AK1479" s="49"/>
      <c r="AL1479" s="49"/>
      <c r="AM1479" s="49"/>
      <c r="AN1479" s="49"/>
      <c r="AO1479" s="49"/>
      <c r="DL1479" s="93"/>
    </row>
    <row r="1480" spans="14:116" x14ac:dyDescent="0.25">
      <c r="N1480" s="49"/>
      <c r="O1480" s="49"/>
      <c r="P1480" s="49"/>
      <c r="Q1480" s="49"/>
      <c r="R1480" s="49"/>
      <c r="S1480" s="49"/>
      <c r="T1480" s="49"/>
      <c r="U1480" s="49"/>
      <c r="V1480" s="49"/>
      <c r="W1480" s="49"/>
      <c r="X1480" s="49"/>
      <c r="Y1480" s="49"/>
      <c r="Z1480" s="49"/>
      <c r="AA1480" s="49"/>
      <c r="AB1480" s="49"/>
      <c r="AC1480" s="49"/>
      <c r="AD1480" s="49"/>
      <c r="AE1480" s="49"/>
      <c r="AF1480" s="49"/>
      <c r="AG1480" s="49"/>
      <c r="AH1480" s="49"/>
      <c r="AI1480" s="49"/>
      <c r="AJ1480" s="49"/>
      <c r="AK1480" s="49"/>
      <c r="AL1480" s="49"/>
      <c r="AM1480" s="49"/>
      <c r="AN1480" s="49"/>
      <c r="AO1480" s="49"/>
      <c r="DL1480" s="93"/>
    </row>
    <row r="1481" spans="14:116" x14ac:dyDescent="0.25">
      <c r="N1481" s="49"/>
      <c r="O1481" s="49"/>
      <c r="P1481" s="49"/>
      <c r="Q1481" s="49"/>
      <c r="R1481" s="49"/>
      <c r="S1481" s="49"/>
      <c r="T1481" s="49"/>
      <c r="U1481" s="49"/>
      <c r="V1481" s="49"/>
      <c r="W1481" s="49"/>
      <c r="X1481" s="49"/>
      <c r="Y1481" s="49"/>
      <c r="Z1481" s="49"/>
      <c r="AA1481" s="49"/>
      <c r="AB1481" s="49"/>
      <c r="AC1481" s="49"/>
      <c r="AD1481" s="49"/>
      <c r="AE1481" s="49"/>
      <c r="AF1481" s="49"/>
      <c r="AG1481" s="49"/>
      <c r="AH1481" s="49"/>
      <c r="AI1481" s="49"/>
      <c r="AJ1481" s="49"/>
      <c r="AK1481" s="49"/>
      <c r="AL1481" s="49"/>
      <c r="AM1481" s="49"/>
      <c r="AN1481" s="49"/>
      <c r="AO1481" s="49"/>
      <c r="DL1481" s="93"/>
    </row>
    <row r="1482" spans="14:116" x14ac:dyDescent="0.25">
      <c r="N1482" s="49"/>
      <c r="O1482" s="49"/>
      <c r="P1482" s="49"/>
      <c r="Q1482" s="49"/>
      <c r="R1482" s="49"/>
      <c r="S1482" s="49"/>
      <c r="T1482" s="49"/>
      <c r="U1482" s="49"/>
      <c r="V1482" s="49"/>
      <c r="W1482" s="49"/>
      <c r="X1482" s="49"/>
      <c r="Y1482" s="49"/>
      <c r="Z1482" s="49"/>
      <c r="AA1482" s="49"/>
      <c r="AB1482" s="49"/>
      <c r="AC1482" s="49"/>
      <c r="AD1482" s="49"/>
      <c r="AE1482" s="49"/>
      <c r="AF1482" s="49"/>
      <c r="AG1482" s="49"/>
      <c r="AH1482" s="49"/>
      <c r="AI1482" s="49"/>
      <c r="AJ1482" s="49"/>
      <c r="AK1482" s="49"/>
      <c r="AL1482" s="49"/>
      <c r="AM1482" s="49"/>
      <c r="AN1482" s="49"/>
      <c r="AO1482" s="49"/>
      <c r="DL1482" s="93"/>
    </row>
    <row r="1483" spans="14:116" x14ac:dyDescent="0.25">
      <c r="N1483" s="49"/>
      <c r="O1483" s="49"/>
      <c r="P1483" s="49"/>
      <c r="Q1483" s="49"/>
      <c r="R1483" s="49"/>
      <c r="S1483" s="49"/>
      <c r="T1483" s="49"/>
      <c r="U1483" s="49"/>
      <c r="V1483" s="49"/>
      <c r="W1483" s="49"/>
      <c r="X1483" s="49"/>
      <c r="Y1483" s="49"/>
      <c r="Z1483" s="49"/>
      <c r="AA1483" s="49"/>
      <c r="AB1483" s="49"/>
      <c r="AC1483" s="49"/>
      <c r="AD1483" s="49"/>
      <c r="AE1483" s="49"/>
      <c r="AF1483" s="49"/>
      <c r="AG1483" s="49"/>
      <c r="AH1483" s="49"/>
      <c r="AI1483" s="49"/>
      <c r="AJ1483" s="49"/>
      <c r="AK1483" s="49"/>
      <c r="AL1483" s="49"/>
      <c r="AM1483" s="49"/>
      <c r="AN1483" s="49"/>
      <c r="AO1483" s="49"/>
      <c r="DL1483" s="93"/>
    </row>
    <row r="1484" spans="14:116" x14ac:dyDescent="0.25">
      <c r="N1484" s="49"/>
      <c r="O1484" s="49"/>
      <c r="P1484" s="49"/>
      <c r="Q1484" s="49"/>
      <c r="R1484" s="49"/>
      <c r="S1484" s="49"/>
      <c r="T1484" s="49"/>
      <c r="U1484" s="49"/>
      <c r="V1484" s="49"/>
      <c r="W1484" s="49"/>
      <c r="X1484" s="49"/>
      <c r="Y1484" s="49"/>
      <c r="Z1484" s="49"/>
      <c r="AA1484" s="49"/>
      <c r="AB1484" s="49"/>
      <c r="AC1484" s="49"/>
      <c r="AD1484" s="49"/>
      <c r="AE1484" s="49"/>
      <c r="AF1484" s="49"/>
      <c r="AG1484" s="49"/>
      <c r="AH1484" s="49"/>
      <c r="AI1484" s="49"/>
      <c r="AJ1484" s="49"/>
      <c r="AK1484" s="49"/>
      <c r="AL1484" s="49"/>
      <c r="AM1484" s="49"/>
      <c r="AN1484" s="49"/>
      <c r="AO1484" s="49"/>
      <c r="DL1484" s="93"/>
    </row>
    <row r="1485" spans="14:116" x14ac:dyDescent="0.25">
      <c r="N1485" s="49"/>
      <c r="O1485" s="49"/>
      <c r="P1485" s="49"/>
      <c r="Q1485" s="49"/>
      <c r="R1485" s="49"/>
      <c r="S1485" s="49"/>
      <c r="T1485" s="49"/>
      <c r="U1485" s="49"/>
      <c r="V1485" s="49"/>
      <c r="W1485" s="49"/>
      <c r="X1485" s="49"/>
      <c r="Y1485" s="49"/>
      <c r="Z1485" s="49"/>
      <c r="AA1485" s="49"/>
      <c r="AB1485" s="49"/>
      <c r="AC1485" s="49"/>
      <c r="AD1485" s="49"/>
      <c r="AE1485" s="49"/>
      <c r="AF1485" s="49"/>
      <c r="AG1485" s="49"/>
      <c r="AH1485" s="49"/>
      <c r="AI1485" s="49"/>
      <c r="AJ1485" s="49"/>
      <c r="AK1485" s="49"/>
      <c r="AL1485" s="49"/>
      <c r="AM1485" s="49"/>
      <c r="AN1485" s="49"/>
      <c r="AO1485" s="49"/>
      <c r="DL1485" s="93"/>
    </row>
    <row r="1486" spans="14:116" x14ac:dyDescent="0.25">
      <c r="N1486" s="49"/>
      <c r="O1486" s="49"/>
      <c r="P1486" s="49"/>
      <c r="Q1486" s="49"/>
      <c r="R1486" s="49"/>
      <c r="S1486" s="49"/>
      <c r="T1486" s="49"/>
      <c r="U1486" s="49"/>
      <c r="V1486" s="49"/>
      <c r="W1486" s="49"/>
      <c r="X1486" s="49"/>
      <c r="Y1486" s="49"/>
      <c r="Z1486" s="49"/>
      <c r="AA1486" s="49"/>
      <c r="AB1486" s="49"/>
      <c r="AC1486" s="49"/>
      <c r="AD1486" s="49"/>
      <c r="AE1486" s="49"/>
      <c r="AF1486" s="49"/>
      <c r="AG1486" s="49"/>
      <c r="AH1486" s="49"/>
      <c r="AI1486" s="49"/>
      <c r="AJ1486" s="49"/>
      <c r="AK1486" s="49"/>
      <c r="AL1486" s="49"/>
      <c r="AM1486" s="49"/>
      <c r="AN1486" s="49"/>
      <c r="AO1486" s="49"/>
      <c r="DL1486" s="93"/>
    </row>
    <row r="1487" spans="14:116" x14ac:dyDescent="0.25">
      <c r="N1487" s="49"/>
      <c r="O1487" s="49"/>
      <c r="P1487" s="49"/>
      <c r="Q1487" s="49"/>
      <c r="R1487" s="49"/>
      <c r="S1487" s="49"/>
      <c r="T1487" s="49"/>
      <c r="U1487" s="49"/>
      <c r="V1487" s="49"/>
      <c r="W1487" s="49"/>
      <c r="X1487" s="49"/>
      <c r="Y1487" s="49"/>
      <c r="Z1487" s="49"/>
      <c r="AA1487" s="49"/>
      <c r="AB1487" s="49"/>
      <c r="AC1487" s="49"/>
      <c r="AD1487" s="49"/>
      <c r="AE1487" s="49"/>
      <c r="AF1487" s="49"/>
      <c r="AG1487" s="49"/>
      <c r="AH1487" s="49"/>
      <c r="AI1487" s="49"/>
      <c r="AJ1487" s="49"/>
      <c r="AK1487" s="49"/>
      <c r="AL1487" s="49"/>
      <c r="AM1487" s="49"/>
      <c r="AN1487" s="49"/>
      <c r="AO1487" s="49"/>
      <c r="DL1487" s="93"/>
    </row>
    <row r="1488" spans="14:116" x14ac:dyDescent="0.25">
      <c r="N1488" s="49"/>
      <c r="O1488" s="49"/>
      <c r="P1488" s="49"/>
      <c r="Q1488" s="49"/>
      <c r="R1488" s="49"/>
      <c r="S1488" s="49"/>
      <c r="T1488" s="49"/>
      <c r="U1488" s="49"/>
      <c r="V1488" s="49"/>
      <c r="W1488" s="49"/>
      <c r="X1488" s="49"/>
      <c r="Y1488" s="49"/>
      <c r="Z1488" s="49"/>
      <c r="AA1488" s="49"/>
      <c r="AB1488" s="49"/>
      <c r="AC1488" s="49"/>
      <c r="AD1488" s="49"/>
      <c r="AE1488" s="49"/>
      <c r="AF1488" s="49"/>
      <c r="AG1488" s="49"/>
      <c r="AH1488" s="49"/>
      <c r="AI1488" s="49"/>
      <c r="AJ1488" s="49"/>
      <c r="AK1488" s="49"/>
      <c r="AL1488" s="49"/>
      <c r="AM1488" s="49"/>
      <c r="AN1488" s="49"/>
      <c r="AO1488" s="49"/>
      <c r="DL1488" s="93"/>
    </row>
    <row r="1489" spans="14:116" x14ac:dyDescent="0.25">
      <c r="N1489" s="49"/>
      <c r="O1489" s="49"/>
      <c r="P1489" s="49"/>
      <c r="Q1489" s="49"/>
      <c r="R1489" s="49"/>
      <c r="S1489" s="49"/>
      <c r="T1489" s="49"/>
      <c r="U1489" s="49"/>
      <c r="V1489" s="49"/>
      <c r="W1489" s="49"/>
      <c r="X1489" s="49"/>
      <c r="Y1489" s="49"/>
      <c r="Z1489" s="49"/>
      <c r="AA1489" s="49"/>
      <c r="AB1489" s="49"/>
      <c r="AC1489" s="49"/>
      <c r="AD1489" s="49"/>
      <c r="AE1489" s="49"/>
      <c r="AF1489" s="49"/>
      <c r="AG1489" s="49"/>
      <c r="AH1489" s="49"/>
      <c r="AI1489" s="49"/>
      <c r="AJ1489" s="49"/>
      <c r="AK1489" s="49"/>
      <c r="AL1489" s="49"/>
      <c r="AM1489" s="49"/>
      <c r="AN1489" s="49"/>
      <c r="AO1489" s="49"/>
      <c r="DL1489" s="93"/>
    </row>
    <row r="1490" spans="14:116" x14ac:dyDescent="0.25">
      <c r="N1490" s="49"/>
      <c r="O1490" s="49"/>
      <c r="P1490" s="49"/>
      <c r="Q1490" s="49"/>
      <c r="R1490" s="49"/>
      <c r="S1490" s="49"/>
      <c r="T1490" s="49"/>
      <c r="U1490" s="49"/>
      <c r="V1490" s="49"/>
      <c r="W1490" s="49"/>
      <c r="X1490" s="49"/>
      <c r="Y1490" s="49"/>
      <c r="Z1490" s="49"/>
      <c r="AA1490" s="49"/>
      <c r="AB1490" s="49"/>
      <c r="AC1490" s="49"/>
      <c r="AD1490" s="49"/>
      <c r="AE1490" s="49"/>
      <c r="AF1490" s="49"/>
      <c r="AG1490" s="49"/>
      <c r="AH1490" s="49"/>
      <c r="AI1490" s="49"/>
      <c r="AJ1490" s="49"/>
      <c r="AK1490" s="49"/>
      <c r="AL1490" s="49"/>
      <c r="AM1490" s="49"/>
      <c r="AN1490" s="49"/>
      <c r="AO1490" s="49"/>
      <c r="DL1490" s="93"/>
    </row>
    <row r="1491" spans="14:116" x14ac:dyDescent="0.25">
      <c r="N1491" s="49"/>
      <c r="O1491" s="49"/>
      <c r="P1491" s="49"/>
      <c r="Q1491" s="49"/>
      <c r="R1491" s="49"/>
      <c r="S1491" s="49"/>
      <c r="T1491" s="49"/>
      <c r="U1491" s="49"/>
      <c r="V1491" s="49"/>
      <c r="W1491" s="49"/>
      <c r="X1491" s="49"/>
      <c r="Y1491" s="49"/>
      <c r="Z1491" s="49"/>
      <c r="AA1491" s="49"/>
      <c r="AB1491" s="49"/>
      <c r="AC1491" s="49"/>
      <c r="AD1491" s="49"/>
      <c r="AE1491" s="49"/>
      <c r="AF1491" s="49"/>
      <c r="AG1491" s="49"/>
      <c r="AH1491" s="49"/>
      <c r="AI1491" s="49"/>
      <c r="AJ1491" s="49"/>
      <c r="AK1491" s="49"/>
      <c r="AL1491" s="49"/>
      <c r="AM1491" s="49"/>
      <c r="AN1491" s="49"/>
      <c r="AO1491" s="49"/>
      <c r="DL1491" s="93"/>
    </row>
    <row r="1492" spans="14:116" x14ac:dyDescent="0.25">
      <c r="N1492" s="49"/>
      <c r="O1492" s="49"/>
      <c r="P1492" s="49"/>
      <c r="Q1492" s="49"/>
      <c r="R1492" s="49"/>
      <c r="S1492" s="49"/>
      <c r="T1492" s="49"/>
      <c r="U1492" s="49"/>
      <c r="V1492" s="49"/>
      <c r="W1492" s="49"/>
      <c r="X1492" s="49"/>
      <c r="Y1492" s="49"/>
      <c r="Z1492" s="49"/>
      <c r="AA1492" s="49"/>
      <c r="AB1492" s="49"/>
      <c r="AC1492" s="49"/>
      <c r="AD1492" s="49"/>
      <c r="AE1492" s="49"/>
      <c r="AF1492" s="49"/>
      <c r="AG1492" s="49"/>
      <c r="AH1492" s="49"/>
      <c r="AI1492" s="49"/>
      <c r="AJ1492" s="49"/>
      <c r="AK1492" s="49"/>
      <c r="AL1492" s="49"/>
      <c r="AM1492" s="49"/>
      <c r="AN1492" s="49"/>
      <c r="AO1492" s="49"/>
      <c r="DL1492" s="93"/>
    </row>
    <row r="1493" spans="14:116" x14ac:dyDescent="0.25">
      <c r="N1493" s="49"/>
      <c r="O1493" s="49"/>
      <c r="P1493" s="49"/>
      <c r="Q1493" s="49"/>
      <c r="R1493" s="49"/>
      <c r="S1493" s="49"/>
      <c r="T1493" s="49"/>
      <c r="U1493" s="49"/>
      <c r="V1493" s="49"/>
      <c r="W1493" s="49"/>
      <c r="X1493" s="49"/>
      <c r="Y1493" s="49"/>
      <c r="Z1493" s="49"/>
      <c r="AA1493" s="49"/>
      <c r="AB1493" s="49"/>
      <c r="AC1493" s="49"/>
      <c r="AD1493" s="49"/>
      <c r="AE1493" s="49"/>
      <c r="AF1493" s="49"/>
      <c r="AG1493" s="49"/>
      <c r="AH1493" s="49"/>
      <c r="AI1493" s="49"/>
      <c r="AJ1493" s="49"/>
      <c r="AK1493" s="49"/>
      <c r="AL1493" s="49"/>
      <c r="AM1493" s="49"/>
      <c r="AN1493" s="49"/>
      <c r="AO1493" s="49"/>
      <c r="DL1493" s="93"/>
    </row>
    <row r="1494" spans="14:116" x14ac:dyDescent="0.25">
      <c r="N1494" s="49"/>
      <c r="O1494" s="49"/>
      <c r="P1494" s="49"/>
      <c r="Q1494" s="49"/>
      <c r="R1494" s="49"/>
      <c r="S1494" s="49"/>
      <c r="T1494" s="49"/>
      <c r="U1494" s="49"/>
      <c r="V1494" s="49"/>
      <c r="W1494" s="49"/>
      <c r="X1494" s="49"/>
      <c r="Y1494" s="49"/>
      <c r="Z1494" s="49"/>
      <c r="AA1494" s="49"/>
      <c r="AB1494" s="49"/>
      <c r="AC1494" s="49"/>
      <c r="AD1494" s="49"/>
      <c r="AE1494" s="49"/>
      <c r="AF1494" s="49"/>
      <c r="AG1494" s="49"/>
      <c r="AH1494" s="49"/>
      <c r="AI1494" s="49"/>
      <c r="AJ1494" s="49"/>
      <c r="AK1494" s="49"/>
      <c r="AL1494" s="49"/>
      <c r="AM1494" s="49"/>
      <c r="AN1494" s="49"/>
      <c r="AO1494" s="49"/>
      <c r="DL1494" s="93"/>
    </row>
    <row r="1495" spans="14:116" x14ac:dyDescent="0.25">
      <c r="N1495" s="49"/>
      <c r="O1495" s="49"/>
      <c r="P1495" s="49"/>
      <c r="Q1495" s="49"/>
      <c r="R1495" s="49"/>
      <c r="S1495" s="49"/>
      <c r="T1495" s="49"/>
      <c r="U1495" s="49"/>
      <c r="V1495" s="49"/>
      <c r="W1495" s="49"/>
      <c r="X1495" s="49"/>
      <c r="Y1495" s="49"/>
      <c r="Z1495" s="49"/>
      <c r="AA1495" s="49"/>
      <c r="AB1495" s="49"/>
      <c r="AC1495" s="49"/>
      <c r="AD1495" s="49"/>
      <c r="AE1495" s="49"/>
      <c r="AF1495" s="49"/>
      <c r="AG1495" s="49"/>
      <c r="AH1495" s="49"/>
      <c r="AI1495" s="49"/>
      <c r="AJ1495" s="49"/>
      <c r="AK1495" s="49"/>
      <c r="AL1495" s="49"/>
      <c r="AM1495" s="49"/>
      <c r="AN1495" s="49"/>
      <c r="AO1495" s="49"/>
      <c r="DL1495" s="93"/>
    </row>
    <row r="1496" spans="14:116" x14ac:dyDescent="0.25">
      <c r="N1496" s="49"/>
      <c r="O1496" s="49"/>
      <c r="P1496" s="49"/>
      <c r="Q1496" s="49"/>
      <c r="R1496" s="49"/>
      <c r="S1496" s="49"/>
      <c r="T1496" s="49"/>
      <c r="U1496" s="49"/>
      <c r="V1496" s="49"/>
      <c r="W1496" s="49"/>
      <c r="X1496" s="49"/>
      <c r="Y1496" s="49"/>
      <c r="Z1496" s="49"/>
      <c r="AA1496" s="49"/>
      <c r="AB1496" s="49"/>
      <c r="AC1496" s="49"/>
      <c r="AD1496" s="49"/>
      <c r="AE1496" s="49"/>
      <c r="AF1496" s="49"/>
      <c r="AG1496" s="49"/>
      <c r="AH1496" s="49"/>
      <c r="AI1496" s="49"/>
      <c r="AJ1496" s="49"/>
      <c r="AK1496" s="49"/>
      <c r="AL1496" s="49"/>
      <c r="AM1496" s="49"/>
      <c r="AN1496" s="49"/>
      <c r="AO1496" s="49"/>
      <c r="DL1496" s="93"/>
    </row>
    <row r="1497" spans="14:116" x14ac:dyDescent="0.25">
      <c r="N1497" s="49"/>
      <c r="O1497" s="49"/>
      <c r="P1497" s="49"/>
      <c r="Q1497" s="49"/>
      <c r="R1497" s="49"/>
      <c r="S1497" s="49"/>
      <c r="T1497" s="49"/>
      <c r="U1497" s="49"/>
      <c r="V1497" s="49"/>
      <c r="W1497" s="49"/>
      <c r="X1497" s="49"/>
      <c r="Y1497" s="49"/>
      <c r="Z1497" s="49"/>
      <c r="AA1497" s="49"/>
      <c r="AB1497" s="49"/>
      <c r="AC1497" s="49"/>
      <c r="AD1497" s="49"/>
      <c r="AE1497" s="49"/>
      <c r="AF1497" s="49"/>
      <c r="AG1497" s="49"/>
      <c r="AH1497" s="49"/>
      <c r="AI1497" s="49"/>
      <c r="AJ1497" s="49"/>
      <c r="AK1497" s="49"/>
      <c r="AL1497" s="49"/>
      <c r="AM1497" s="49"/>
      <c r="AN1497" s="49"/>
      <c r="AO1497" s="49"/>
      <c r="DL1497" s="93"/>
    </row>
    <row r="1498" spans="14:116" x14ac:dyDescent="0.25">
      <c r="N1498" s="49"/>
      <c r="O1498" s="49"/>
      <c r="P1498" s="49"/>
      <c r="Q1498" s="49"/>
      <c r="R1498" s="49"/>
      <c r="S1498" s="49"/>
      <c r="T1498" s="49"/>
      <c r="U1498" s="49"/>
      <c r="V1498" s="49"/>
      <c r="W1498" s="49"/>
      <c r="X1498" s="49"/>
      <c r="Y1498" s="49"/>
      <c r="Z1498" s="49"/>
      <c r="AA1498" s="49"/>
      <c r="AB1498" s="49"/>
      <c r="AC1498" s="49"/>
      <c r="AD1498" s="49"/>
      <c r="AE1498" s="49"/>
      <c r="AF1498" s="49"/>
      <c r="AG1498" s="49"/>
      <c r="AH1498" s="49"/>
      <c r="AI1498" s="49"/>
      <c r="AJ1498" s="49"/>
      <c r="AK1498" s="49"/>
      <c r="AL1498" s="49"/>
      <c r="AM1498" s="49"/>
      <c r="AN1498" s="49"/>
      <c r="AO1498" s="49"/>
      <c r="DL1498" s="93"/>
    </row>
    <row r="1499" spans="14:116" x14ac:dyDescent="0.25">
      <c r="N1499" s="49"/>
      <c r="O1499" s="49"/>
      <c r="P1499" s="49"/>
      <c r="Q1499" s="49"/>
      <c r="R1499" s="49"/>
      <c r="S1499" s="49"/>
      <c r="T1499" s="49"/>
      <c r="U1499" s="49"/>
      <c r="V1499" s="49"/>
      <c r="W1499" s="49"/>
      <c r="X1499" s="49"/>
      <c r="Y1499" s="49"/>
      <c r="Z1499" s="49"/>
      <c r="AA1499" s="49"/>
      <c r="AB1499" s="49"/>
      <c r="AC1499" s="49"/>
      <c r="AD1499" s="49"/>
      <c r="AE1499" s="49"/>
      <c r="AF1499" s="49"/>
      <c r="AG1499" s="49"/>
      <c r="AH1499" s="49"/>
      <c r="AI1499" s="49"/>
      <c r="AJ1499" s="49"/>
      <c r="AK1499" s="49"/>
      <c r="AL1499" s="49"/>
      <c r="AM1499" s="49"/>
      <c r="AN1499" s="49"/>
      <c r="AO1499" s="49"/>
      <c r="DL1499" s="93"/>
    </row>
    <row r="1500" spans="14:116" x14ac:dyDescent="0.25">
      <c r="N1500" s="49"/>
      <c r="O1500" s="49"/>
      <c r="P1500" s="49"/>
      <c r="Q1500" s="49"/>
      <c r="R1500" s="49"/>
      <c r="S1500" s="49"/>
      <c r="T1500" s="49"/>
      <c r="U1500" s="49"/>
      <c r="V1500" s="49"/>
      <c r="W1500" s="49"/>
      <c r="X1500" s="49"/>
      <c r="Y1500" s="49"/>
      <c r="Z1500" s="49"/>
      <c r="AA1500" s="49"/>
      <c r="AB1500" s="49"/>
      <c r="AC1500" s="49"/>
      <c r="AD1500" s="49"/>
      <c r="AE1500" s="49"/>
      <c r="AF1500" s="49"/>
      <c r="AG1500" s="49"/>
      <c r="AH1500" s="49"/>
      <c r="AI1500" s="49"/>
      <c r="AJ1500" s="49"/>
      <c r="AK1500" s="49"/>
      <c r="AL1500" s="49"/>
      <c r="AM1500" s="49"/>
      <c r="AN1500" s="49"/>
      <c r="AO1500" s="49"/>
      <c r="DL1500" s="93"/>
    </row>
    <row r="1501" spans="14:116" x14ac:dyDescent="0.25">
      <c r="N1501" s="49"/>
      <c r="O1501" s="49"/>
      <c r="P1501" s="49"/>
      <c r="Q1501" s="49"/>
      <c r="R1501" s="49"/>
      <c r="S1501" s="49"/>
      <c r="T1501" s="49"/>
      <c r="U1501" s="49"/>
      <c r="V1501" s="49"/>
      <c r="W1501" s="49"/>
      <c r="X1501" s="49"/>
      <c r="Y1501" s="49"/>
      <c r="Z1501" s="49"/>
      <c r="AA1501" s="49"/>
      <c r="AB1501" s="49"/>
      <c r="AC1501" s="49"/>
      <c r="AD1501" s="49"/>
      <c r="AE1501" s="49"/>
      <c r="AF1501" s="49"/>
      <c r="AG1501" s="49"/>
      <c r="AH1501" s="49"/>
      <c r="AI1501" s="49"/>
      <c r="AJ1501" s="49"/>
      <c r="AK1501" s="49"/>
      <c r="AL1501" s="49"/>
      <c r="AM1501" s="49"/>
      <c r="AN1501" s="49"/>
      <c r="AO1501" s="49"/>
      <c r="DL1501" s="93"/>
    </row>
    <row r="1502" spans="14:116" x14ac:dyDescent="0.25">
      <c r="N1502" s="49"/>
      <c r="O1502" s="49"/>
      <c r="P1502" s="49"/>
      <c r="Q1502" s="49"/>
      <c r="R1502" s="49"/>
      <c r="S1502" s="49"/>
      <c r="T1502" s="49"/>
      <c r="U1502" s="49"/>
      <c r="V1502" s="49"/>
      <c r="W1502" s="49"/>
      <c r="X1502" s="49"/>
      <c r="Y1502" s="49"/>
      <c r="Z1502" s="49"/>
      <c r="AA1502" s="49"/>
      <c r="AB1502" s="49"/>
      <c r="AC1502" s="49"/>
      <c r="AD1502" s="49"/>
      <c r="AE1502" s="49"/>
      <c r="AF1502" s="49"/>
      <c r="AG1502" s="49"/>
      <c r="AH1502" s="49"/>
      <c r="AI1502" s="49"/>
      <c r="AJ1502" s="49"/>
      <c r="AK1502" s="49"/>
      <c r="AL1502" s="49"/>
      <c r="AM1502" s="49"/>
      <c r="AN1502" s="49"/>
      <c r="AO1502" s="49"/>
      <c r="DL1502" s="93"/>
    </row>
    <row r="1503" spans="14:116" x14ac:dyDescent="0.25">
      <c r="N1503" s="49"/>
      <c r="O1503" s="49"/>
      <c r="P1503" s="49"/>
      <c r="Q1503" s="49"/>
      <c r="R1503" s="49"/>
      <c r="S1503" s="49"/>
      <c r="T1503" s="49"/>
      <c r="U1503" s="49"/>
      <c r="V1503" s="49"/>
      <c r="W1503" s="49"/>
      <c r="X1503" s="49"/>
      <c r="Y1503" s="49"/>
      <c r="Z1503" s="49"/>
      <c r="AA1503" s="49"/>
      <c r="AB1503" s="49"/>
      <c r="AC1503" s="49"/>
      <c r="AD1503" s="49"/>
      <c r="AE1503" s="49"/>
      <c r="AF1503" s="49"/>
      <c r="AG1503" s="49"/>
      <c r="AH1503" s="49"/>
      <c r="AI1503" s="49"/>
      <c r="AJ1503" s="49"/>
      <c r="AK1503" s="49"/>
      <c r="AL1503" s="49"/>
      <c r="AM1503" s="49"/>
      <c r="AN1503" s="49"/>
      <c r="AO1503" s="49"/>
      <c r="DL1503" s="93"/>
    </row>
    <row r="1504" spans="14:116" x14ac:dyDescent="0.25">
      <c r="N1504" s="49"/>
      <c r="O1504" s="49"/>
      <c r="P1504" s="49"/>
      <c r="Q1504" s="49"/>
      <c r="R1504" s="49"/>
      <c r="S1504" s="49"/>
      <c r="T1504" s="49"/>
      <c r="U1504" s="49"/>
      <c r="V1504" s="49"/>
      <c r="W1504" s="49"/>
      <c r="X1504" s="49"/>
      <c r="Y1504" s="49"/>
      <c r="Z1504" s="49"/>
      <c r="AA1504" s="49"/>
      <c r="AB1504" s="49"/>
      <c r="AC1504" s="49"/>
      <c r="AD1504" s="49"/>
      <c r="AE1504" s="49"/>
      <c r="AF1504" s="49"/>
      <c r="AG1504" s="49"/>
      <c r="AH1504" s="49"/>
      <c r="AI1504" s="49"/>
      <c r="AJ1504" s="49"/>
      <c r="AK1504" s="49"/>
      <c r="AL1504" s="49"/>
      <c r="AM1504" s="49"/>
      <c r="AN1504" s="49"/>
      <c r="AO1504" s="49"/>
      <c r="DL1504" s="93"/>
    </row>
    <row r="1505" spans="14:116" x14ac:dyDescent="0.25">
      <c r="N1505" s="49"/>
      <c r="O1505" s="49"/>
      <c r="P1505" s="49"/>
      <c r="Q1505" s="49"/>
      <c r="R1505" s="49"/>
      <c r="S1505" s="49"/>
      <c r="T1505" s="49"/>
      <c r="U1505" s="49"/>
      <c r="V1505" s="49"/>
      <c r="W1505" s="49"/>
      <c r="X1505" s="49"/>
      <c r="Y1505" s="49"/>
      <c r="Z1505" s="49"/>
      <c r="AA1505" s="49"/>
      <c r="AB1505" s="49"/>
      <c r="AC1505" s="49"/>
      <c r="AD1505" s="49"/>
      <c r="AE1505" s="49"/>
      <c r="AF1505" s="49"/>
      <c r="AG1505" s="49"/>
      <c r="AH1505" s="49"/>
      <c r="AI1505" s="49"/>
      <c r="AJ1505" s="49"/>
      <c r="AK1505" s="49"/>
      <c r="AL1505" s="49"/>
      <c r="AM1505" s="49"/>
      <c r="AN1505" s="49"/>
      <c r="AO1505" s="49"/>
      <c r="DL1505" s="93"/>
    </row>
    <row r="1506" spans="14:116" x14ac:dyDescent="0.25">
      <c r="N1506" s="49"/>
      <c r="O1506" s="49"/>
      <c r="P1506" s="49"/>
      <c r="Q1506" s="49"/>
      <c r="R1506" s="49"/>
      <c r="S1506" s="49"/>
      <c r="T1506" s="49"/>
      <c r="U1506" s="49"/>
      <c r="V1506" s="49"/>
      <c r="W1506" s="49"/>
      <c r="X1506" s="49"/>
      <c r="Y1506" s="49"/>
      <c r="Z1506" s="49"/>
      <c r="AA1506" s="49"/>
      <c r="AB1506" s="49"/>
      <c r="AC1506" s="49"/>
      <c r="AD1506" s="49"/>
      <c r="AE1506" s="49"/>
      <c r="AF1506" s="49"/>
      <c r="AG1506" s="49"/>
      <c r="AH1506" s="49"/>
      <c r="AI1506" s="49"/>
      <c r="AJ1506" s="49"/>
      <c r="AK1506" s="49"/>
      <c r="AL1506" s="49"/>
      <c r="AM1506" s="49"/>
      <c r="AN1506" s="49"/>
      <c r="AO1506" s="49"/>
      <c r="DL1506" s="93"/>
    </row>
    <row r="1507" spans="14:116" x14ac:dyDescent="0.25">
      <c r="N1507" s="49"/>
      <c r="O1507" s="49"/>
      <c r="P1507" s="49"/>
      <c r="Q1507" s="49"/>
      <c r="R1507" s="49"/>
      <c r="S1507" s="49"/>
      <c r="T1507" s="49"/>
      <c r="U1507" s="49"/>
      <c r="V1507" s="49"/>
      <c r="W1507" s="49"/>
      <c r="X1507" s="49"/>
      <c r="Y1507" s="49"/>
      <c r="Z1507" s="49"/>
      <c r="AA1507" s="49"/>
      <c r="AB1507" s="49"/>
      <c r="AC1507" s="49"/>
      <c r="AD1507" s="49"/>
      <c r="AE1507" s="49"/>
      <c r="AF1507" s="49"/>
      <c r="AG1507" s="49"/>
      <c r="AH1507" s="49"/>
      <c r="AI1507" s="49"/>
      <c r="AJ1507" s="49"/>
      <c r="AK1507" s="49"/>
      <c r="AL1507" s="49"/>
      <c r="AM1507" s="49"/>
      <c r="AN1507" s="49"/>
      <c r="AO1507" s="49"/>
      <c r="DL1507" s="93"/>
    </row>
    <row r="1508" spans="14:116" x14ac:dyDescent="0.25">
      <c r="N1508" s="49"/>
      <c r="O1508" s="49"/>
      <c r="P1508" s="49"/>
      <c r="Q1508" s="49"/>
      <c r="R1508" s="49"/>
      <c r="S1508" s="49"/>
      <c r="T1508" s="49"/>
      <c r="U1508" s="49"/>
      <c r="V1508" s="49"/>
      <c r="W1508" s="49"/>
      <c r="X1508" s="49"/>
      <c r="Y1508" s="49"/>
      <c r="Z1508" s="49"/>
      <c r="AA1508" s="49"/>
      <c r="AB1508" s="49"/>
      <c r="AC1508" s="49"/>
      <c r="AD1508" s="49"/>
      <c r="AE1508" s="49"/>
      <c r="AF1508" s="49"/>
      <c r="AG1508" s="49"/>
      <c r="AH1508" s="49"/>
      <c r="AI1508" s="49"/>
      <c r="AJ1508" s="49"/>
      <c r="AK1508" s="49"/>
      <c r="AL1508" s="49"/>
      <c r="AM1508" s="49"/>
      <c r="AN1508" s="49"/>
      <c r="AO1508" s="49"/>
      <c r="DL1508" s="93"/>
    </row>
    <row r="1509" spans="14:116" x14ac:dyDescent="0.25">
      <c r="N1509" s="49"/>
      <c r="O1509" s="49"/>
      <c r="P1509" s="49"/>
      <c r="Q1509" s="49"/>
      <c r="R1509" s="49"/>
      <c r="S1509" s="49"/>
      <c r="T1509" s="49"/>
      <c r="U1509" s="49"/>
      <c r="V1509" s="49"/>
      <c r="W1509" s="49"/>
      <c r="X1509" s="49"/>
      <c r="Y1509" s="49"/>
      <c r="Z1509" s="49"/>
      <c r="AA1509" s="49"/>
      <c r="AB1509" s="49"/>
      <c r="AC1509" s="49"/>
      <c r="AD1509" s="49"/>
      <c r="AE1509" s="49"/>
      <c r="AF1509" s="49"/>
      <c r="AG1509" s="49"/>
      <c r="AH1509" s="49"/>
      <c r="AI1509" s="49"/>
      <c r="AJ1509" s="49"/>
      <c r="AK1509" s="49"/>
      <c r="AL1509" s="49"/>
      <c r="AM1509" s="49"/>
      <c r="AN1509" s="49"/>
      <c r="AO1509" s="49"/>
      <c r="DL1509" s="93"/>
    </row>
    <row r="1510" spans="14:116" x14ac:dyDescent="0.25">
      <c r="N1510" s="49"/>
      <c r="O1510" s="49"/>
      <c r="P1510" s="49"/>
      <c r="Q1510" s="49"/>
      <c r="R1510" s="49"/>
      <c r="S1510" s="49"/>
      <c r="T1510" s="49"/>
      <c r="U1510" s="49"/>
      <c r="V1510" s="49"/>
      <c r="W1510" s="49"/>
      <c r="X1510" s="49"/>
      <c r="Y1510" s="49"/>
      <c r="Z1510" s="49"/>
      <c r="AA1510" s="49"/>
      <c r="AB1510" s="49"/>
      <c r="AC1510" s="49"/>
      <c r="AD1510" s="49"/>
      <c r="AE1510" s="49"/>
      <c r="AF1510" s="49"/>
      <c r="AG1510" s="49"/>
      <c r="AH1510" s="49"/>
      <c r="AI1510" s="49"/>
      <c r="AJ1510" s="49"/>
      <c r="AK1510" s="49"/>
      <c r="AL1510" s="49"/>
      <c r="AM1510" s="49"/>
      <c r="AN1510" s="49"/>
      <c r="AO1510" s="49"/>
      <c r="DL1510" s="93"/>
    </row>
    <row r="1511" spans="14:116" x14ac:dyDescent="0.25">
      <c r="N1511" s="49"/>
      <c r="O1511" s="49"/>
      <c r="P1511" s="49"/>
      <c r="Q1511" s="49"/>
      <c r="R1511" s="49"/>
      <c r="S1511" s="49"/>
      <c r="T1511" s="49"/>
      <c r="U1511" s="49"/>
      <c r="V1511" s="49"/>
      <c r="W1511" s="49"/>
      <c r="X1511" s="49"/>
      <c r="Y1511" s="49"/>
      <c r="Z1511" s="49"/>
      <c r="AA1511" s="49"/>
      <c r="AB1511" s="49"/>
      <c r="AC1511" s="49"/>
      <c r="AD1511" s="49"/>
      <c r="AE1511" s="49"/>
      <c r="AF1511" s="49"/>
      <c r="AG1511" s="49"/>
      <c r="AH1511" s="49"/>
      <c r="AI1511" s="49"/>
      <c r="AJ1511" s="49"/>
      <c r="AK1511" s="49"/>
      <c r="AL1511" s="49"/>
      <c r="AM1511" s="49"/>
      <c r="AN1511" s="49"/>
      <c r="AO1511" s="49"/>
      <c r="DL1511" s="93"/>
    </row>
    <row r="1512" spans="14:116" x14ac:dyDescent="0.25">
      <c r="N1512" s="49"/>
      <c r="O1512" s="49"/>
      <c r="P1512" s="49"/>
      <c r="Q1512" s="49"/>
      <c r="R1512" s="49"/>
      <c r="S1512" s="49"/>
      <c r="T1512" s="49"/>
      <c r="U1512" s="49"/>
      <c r="V1512" s="49"/>
      <c r="W1512" s="49"/>
      <c r="X1512" s="49"/>
      <c r="Y1512" s="49"/>
      <c r="Z1512" s="49"/>
      <c r="AA1512" s="49"/>
      <c r="AB1512" s="49"/>
      <c r="AC1512" s="49"/>
      <c r="AD1512" s="49"/>
      <c r="AE1512" s="49"/>
      <c r="AF1512" s="49"/>
      <c r="AG1512" s="49"/>
      <c r="AH1512" s="49"/>
      <c r="AI1512" s="49"/>
      <c r="AJ1512" s="49"/>
      <c r="AK1512" s="49"/>
      <c r="AL1512" s="49"/>
      <c r="AM1512" s="49"/>
      <c r="AN1512" s="49"/>
      <c r="AO1512" s="49"/>
      <c r="DL1512" s="93"/>
    </row>
    <row r="1513" spans="14:116" x14ac:dyDescent="0.25">
      <c r="N1513" s="49"/>
      <c r="O1513" s="49"/>
      <c r="P1513" s="49"/>
      <c r="Q1513" s="49"/>
      <c r="R1513" s="49"/>
      <c r="S1513" s="49"/>
      <c r="T1513" s="49"/>
      <c r="U1513" s="49"/>
      <c r="V1513" s="49"/>
      <c r="W1513" s="49"/>
      <c r="X1513" s="49"/>
      <c r="Y1513" s="49"/>
      <c r="Z1513" s="49"/>
      <c r="AA1513" s="49"/>
      <c r="AB1513" s="49"/>
      <c r="AC1513" s="49"/>
      <c r="AD1513" s="49"/>
      <c r="AE1513" s="49"/>
      <c r="AF1513" s="49"/>
      <c r="AG1513" s="49"/>
      <c r="AH1513" s="49"/>
      <c r="AI1513" s="49"/>
      <c r="AJ1513" s="49"/>
      <c r="AK1513" s="49"/>
      <c r="AL1513" s="49"/>
      <c r="AM1513" s="49"/>
      <c r="AN1513" s="49"/>
      <c r="AO1513" s="49"/>
      <c r="DL1513" s="93"/>
    </row>
    <row r="1514" spans="14:116" x14ac:dyDescent="0.25">
      <c r="N1514" s="49"/>
      <c r="O1514" s="49"/>
      <c r="P1514" s="49"/>
      <c r="Q1514" s="49"/>
      <c r="R1514" s="49"/>
      <c r="S1514" s="49"/>
      <c r="T1514" s="49"/>
      <c r="U1514" s="49"/>
      <c r="V1514" s="49"/>
      <c r="W1514" s="49"/>
      <c r="X1514" s="49"/>
      <c r="Y1514" s="49"/>
      <c r="Z1514" s="49"/>
      <c r="AA1514" s="49"/>
      <c r="AB1514" s="49"/>
      <c r="AC1514" s="49"/>
      <c r="AD1514" s="49"/>
      <c r="AE1514" s="49"/>
      <c r="AF1514" s="49"/>
      <c r="AG1514" s="49"/>
      <c r="AH1514" s="49"/>
      <c r="AI1514" s="49"/>
      <c r="AJ1514" s="49"/>
      <c r="AK1514" s="49"/>
      <c r="AL1514" s="49"/>
      <c r="AM1514" s="49"/>
      <c r="AN1514" s="49"/>
      <c r="AO1514" s="49"/>
      <c r="DL1514" s="93"/>
    </row>
    <row r="1515" spans="14:116" x14ac:dyDescent="0.25">
      <c r="N1515" s="49"/>
      <c r="O1515" s="49"/>
      <c r="P1515" s="49"/>
      <c r="Q1515" s="49"/>
      <c r="R1515" s="49"/>
      <c r="S1515" s="49"/>
      <c r="T1515" s="49"/>
      <c r="U1515" s="49"/>
      <c r="V1515" s="49"/>
      <c r="W1515" s="49"/>
      <c r="X1515" s="49"/>
      <c r="Y1515" s="49"/>
      <c r="Z1515" s="49"/>
      <c r="AA1515" s="49"/>
      <c r="AB1515" s="49"/>
      <c r="AC1515" s="49"/>
      <c r="AD1515" s="49"/>
      <c r="AE1515" s="49"/>
      <c r="AF1515" s="49"/>
      <c r="AG1515" s="49"/>
      <c r="AH1515" s="49"/>
      <c r="AI1515" s="49"/>
      <c r="AJ1515" s="49"/>
      <c r="AK1515" s="49"/>
      <c r="AL1515" s="49"/>
      <c r="AM1515" s="49"/>
      <c r="AN1515" s="49"/>
      <c r="AO1515" s="49"/>
      <c r="DL1515" s="93"/>
    </row>
    <row r="1516" spans="14:116" x14ac:dyDescent="0.25">
      <c r="N1516" s="49"/>
      <c r="O1516" s="49"/>
      <c r="P1516" s="49"/>
      <c r="Q1516" s="49"/>
      <c r="R1516" s="49"/>
      <c r="S1516" s="49"/>
      <c r="T1516" s="49"/>
      <c r="U1516" s="49"/>
      <c r="V1516" s="49"/>
      <c r="W1516" s="49"/>
      <c r="X1516" s="49"/>
      <c r="Y1516" s="49"/>
      <c r="Z1516" s="49"/>
      <c r="AA1516" s="49"/>
      <c r="AB1516" s="49"/>
      <c r="AC1516" s="49"/>
      <c r="AD1516" s="49"/>
      <c r="AE1516" s="49"/>
      <c r="AF1516" s="49"/>
      <c r="AG1516" s="49"/>
      <c r="AH1516" s="49"/>
      <c r="AI1516" s="49"/>
      <c r="AJ1516" s="49"/>
      <c r="AK1516" s="49"/>
      <c r="AL1516" s="49"/>
      <c r="AM1516" s="49"/>
      <c r="AN1516" s="49"/>
      <c r="AO1516" s="49"/>
      <c r="DL1516" s="93"/>
    </row>
    <row r="1517" spans="14:116" x14ac:dyDescent="0.25">
      <c r="N1517" s="49"/>
      <c r="O1517" s="49"/>
      <c r="P1517" s="49"/>
      <c r="Q1517" s="49"/>
      <c r="R1517" s="49"/>
      <c r="S1517" s="49"/>
      <c r="T1517" s="49"/>
      <c r="U1517" s="49"/>
      <c r="V1517" s="49"/>
      <c r="W1517" s="49"/>
      <c r="X1517" s="49"/>
      <c r="Y1517" s="49"/>
      <c r="Z1517" s="49"/>
      <c r="AA1517" s="49"/>
      <c r="AB1517" s="49"/>
      <c r="AC1517" s="49"/>
      <c r="AD1517" s="49"/>
      <c r="AE1517" s="49"/>
      <c r="AF1517" s="49"/>
      <c r="AG1517" s="49"/>
      <c r="AH1517" s="49"/>
      <c r="AI1517" s="49"/>
      <c r="AJ1517" s="49"/>
      <c r="AK1517" s="49"/>
      <c r="AL1517" s="49"/>
      <c r="AM1517" s="49"/>
      <c r="AN1517" s="49"/>
      <c r="AO1517" s="49"/>
      <c r="DL1517" s="93"/>
    </row>
    <row r="1518" spans="14:116" x14ac:dyDescent="0.25">
      <c r="N1518" s="49"/>
      <c r="O1518" s="49"/>
      <c r="P1518" s="49"/>
      <c r="Q1518" s="49"/>
      <c r="R1518" s="49"/>
      <c r="S1518" s="49"/>
      <c r="T1518" s="49"/>
      <c r="U1518" s="49"/>
      <c r="V1518" s="49"/>
      <c r="W1518" s="49"/>
      <c r="X1518" s="49"/>
      <c r="Y1518" s="49"/>
      <c r="Z1518" s="49"/>
      <c r="AA1518" s="49"/>
      <c r="AB1518" s="49"/>
      <c r="AC1518" s="49"/>
      <c r="AD1518" s="49"/>
      <c r="AE1518" s="49"/>
      <c r="AF1518" s="49"/>
      <c r="AG1518" s="49"/>
      <c r="AH1518" s="49"/>
      <c r="AI1518" s="49"/>
      <c r="AJ1518" s="49"/>
      <c r="AK1518" s="49"/>
      <c r="AL1518" s="49"/>
      <c r="AM1518" s="49"/>
      <c r="AN1518" s="49"/>
      <c r="AO1518" s="49"/>
      <c r="DL1518" s="93"/>
    </row>
    <row r="1519" spans="14:116" x14ac:dyDescent="0.25">
      <c r="N1519" s="49"/>
      <c r="O1519" s="49"/>
      <c r="P1519" s="49"/>
      <c r="Q1519" s="49"/>
      <c r="R1519" s="49"/>
      <c r="S1519" s="49"/>
      <c r="T1519" s="49"/>
      <c r="U1519" s="49"/>
      <c r="V1519" s="49"/>
      <c r="W1519" s="49"/>
      <c r="X1519" s="49"/>
      <c r="Y1519" s="49"/>
      <c r="Z1519" s="49"/>
      <c r="AA1519" s="49"/>
      <c r="AB1519" s="49"/>
      <c r="AC1519" s="49"/>
      <c r="AD1519" s="49"/>
      <c r="AE1519" s="49"/>
      <c r="AF1519" s="49"/>
      <c r="AG1519" s="49"/>
      <c r="AH1519" s="49"/>
      <c r="AI1519" s="49"/>
      <c r="AJ1519" s="49"/>
      <c r="AK1519" s="49"/>
      <c r="AL1519" s="49"/>
      <c r="AM1519" s="49"/>
      <c r="AN1519" s="49"/>
      <c r="AO1519" s="49"/>
      <c r="DL1519" s="93"/>
    </row>
    <row r="1520" spans="14:116" x14ac:dyDescent="0.25">
      <c r="N1520" s="49"/>
      <c r="O1520" s="49"/>
      <c r="P1520" s="49"/>
      <c r="Q1520" s="49"/>
      <c r="R1520" s="49"/>
      <c r="S1520" s="49"/>
      <c r="T1520" s="49"/>
      <c r="U1520" s="49"/>
      <c r="V1520" s="49"/>
      <c r="W1520" s="49"/>
      <c r="X1520" s="49"/>
      <c r="Y1520" s="49"/>
      <c r="Z1520" s="49"/>
      <c r="AA1520" s="49"/>
      <c r="AB1520" s="49"/>
      <c r="AC1520" s="49"/>
      <c r="AD1520" s="49"/>
      <c r="AE1520" s="49"/>
      <c r="AF1520" s="49"/>
      <c r="AG1520" s="49"/>
      <c r="AH1520" s="49"/>
      <c r="AI1520" s="49"/>
      <c r="AJ1520" s="49"/>
      <c r="AK1520" s="49"/>
      <c r="AL1520" s="49"/>
      <c r="AM1520" s="49"/>
      <c r="AN1520" s="49"/>
      <c r="AO1520" s="49"/>
      <c r="DL1520" s="93"/>
    </row>
    <row r="1521" spans="14:116" x14ac:dyDescent="0.25">
      <c r="N1521" s="49"/>
      <c r="O1521" s="49"/>
      <c r="P1521" s="49"/>
      <c r="Q1521" s="49"/>
      <c r="R1521" s="49"/>
      <c r="S1521" s="49"/>
      <c r="T1521" s="49"/>
      <c r="U1521" s="49"/>
      <c r="V1521" s="49"/>
      <c r="W1521" s="49"/>
      <c r="X1521" s="49"/>
      <c r="Y1521" s="49"/>
      <c r="Z1521" s="49"/>
      <c r="AA1521" s="49"/>
      <c r="AB1521" s="49"/>
      <c r="AC1521" s="49"/>
      <c r="AD1521" s="49"/>
      <c r="AE1521" s="49"/>
      <c r="AF1521" s="49"/>
      <c r="AG1521" s="49"/>
      <c r="AH1521" s="49"/>
      <c r="AI1521" s="49"/>
      <c r="AJ1521" s="49"/>
      <c r="AK1521" s="49"/>
      <c r="AL1521" s="49"/>
      <c r="AM1521" s="49"/>
      <c r="AN1521" s="49"/>
      <c r="AO1521" s="49"/>
      <c r="DL1521" s="93"/>
    </row>
    <row r="1522" spans="14:116" x14ac:dyDescent="0.25">
      <c r="N1522" s="49"/>
      <c r="O1522" s="49"/>
      <c r="P1522" s="49"/>
      <c r="Q1522" s="49"/>
      <c r="R1522" s="49"/>
      <c r="S1522" s="49"/>
      <c r="T1522" s="49"/>
      <c r="U1522" s="49"/>
      <c r="V1522" s="49"/>
      <c r="W1522" s="49"/>
      <c r="X1522" s="49"/>
      <c r="Y1522" s="49"/>
      <c r="Z1522" s="49"/>
      <c r="AA1522" s="49"/>
      <c r="AB1522" s="49"/>
      <c r="AC1522" s="49"/>
      <c r="AD1522" s="49"/>
      <c r="AE1522" s="49"/>
      <c r="AF1522" s="49"/>
      <c r="AG1522" s="49"/>
      <c r="AH1522" s="49"/>
      <c r="AI1522" s="49"/>
      <c r="AJ1522" s="49"/>
      <c r="AK1522" s="49"/>
      <c r="AL1522" s="49"/>
      <c r="AM1522" s="49"/>
      <c r="AN1522" s="49"/>
      <c r="AO1522" s="49"/>
      <c r="DL1522" s="93"/>
    </row>
    <row r="1523" spans="14:116" x14ac:dyDescent="0.25">
      <c r="N1523" s="49"/>
      <c r="O1523" s="49"/>
      <c r="P1523" s="49"/>
      <c r="Q1523" s="49"/>
      <c r="R1523" s="49"/>
      <c r="S1523" s="49"/>
      <c r="T1523" s="49"/>
      <c r="U1523" s="49"/>
      <c r="V1523" s="49"/>
      <c r="W1523" s="49"/>
      <c r="X1523" s="49"/>
      <c r="Y1523" s="49"/>
      <c r="Z1523" s="49"/>
      <c r="AA1523" s="49"/>
      <c r="AB1523" s="49"/>
      <c r="AC1523" s="49"/>
      <c r="AD1523" s="49"/>
      <c r="AE1523" s="49"/>
      <c r="AF1523" s="49"/>
      <c r="AG1523" s="49"/>
      <c r="AH1523" s="49"/>
      <c r="AI1523" s="49"/>
      <c r="AJ1523" s="49"/>
      <c r="AK1523" s="49"/>
      <c r="AL1523" s="49"/>
      <c r="AM1523" s="49"/>
      <c r="AN1523" s="49"/>
      <c r="AO1523" s="49"/>
      <c r="DL1523" s="93"/>
    </row>
    <row r="1524" spans="14:116" x14ac:dyDescent="0.25">
      <c r="N1524" s="49"/>
      <c r="O1524" s="49"/>
      <c r="P1524" s="49"/>
      <c r="Q1524" s="49"/>
      <c r="R1524" s="49"/>
      <c r="S1524" s="49"/>
      <c r="T1524" s="49"/>
      <c r="U1524" s="49"/>
      <c r="V1524" s="49"/>
      <c r="W1524" s="49"/>
      <c r="X1524" s="49"/>
      <c r="Y1524" s="49"/>
      <c r="Z1524" s="49"/>
      <c r="AA1524" s="49"/>
      <c r="AB1524" s="49"/>
      <c r="AC1524" s="49"/>
      <c r="AD1524" s="49"/>
      <c r="AE1524" s="49"/>
      <c r="AF1524" s="49"/>
      <c r="AG1524" s="49"/>
      <c r="AH1524" s="49"/>
      <c r="AI1524" s="49"/>
      <c r="AJ1524" s="49"/>
      <c r="AK1524" s="49"/>
      <c r="AL1524" s="49"/>
      <c r="AM1524" s="49"/>
      <c r="AN1524" s="49"/>
      <c r="AO1524" s="49"/>
      <c r="DL1524" s="93"/>
    </row>
    <row r="1525" spans="14:116" x14ac:dyDescent="0.25">
      <c r="N1525" s="49"/>
      <c r="O1525" s="49"/>
      <c r="P1525" s="49"/>
      <c r="Q1525" s="49"/>
      <c r="R1525" s="49"/>
      <c r="S1525" s="49"/>
      <c r="T1525" s="49"/>
      <c r="U1525" s="49"/>
      <c r="V1525" s="49"/>
      <c r="W1525" s="49"/>
      <c r="X1525" s="49"/>
      <c r="Y1525" s="49"/>
      <c r="Z1525" s="49"/>
      <c r="AA1525" s="49"/>
      <c r="AB1525" s="49"/>
      <c r="AC1525" s="49"/>
      <c r="AD1525" s="49"/>
      <c r="AE1525" s="49"/>
      <c r="AF1525" s="49"/>
      <c r="AG1525" s="49"/>
      <c r="AH1525" s="49"/>
      <c r="AI1525" s="49"/>
      <c r="AJ1525" s="49"/>
      <c r="AK1525" s="49"/>
      <c r="AL1525" s="49"/>
      <c r="AM1525" s="49"/>
      <c r="AN1525" s="49"/>
      <c r="AO1525" s="49"/>
      <c r="DL1525" s="93"/>
    </row>
    <row r="1526" spans="14:116" x14ac:dyDescent="0.25">
      <c r="N1526" s="49"/>
      <c r="O1526" s="49"/>
      <c r="P1526" s="49"/>
      <c r="Q1526" s="49"/>
      <c r="R1526" s="49"/>
      <c r="S1526" s="49"/>
      <c r="T1526" s="49"/>
      <c r="U1526" s="49"/>
      <c r="V1526" s="49"/>
      <c r="W1526" s="49"/>
      <c r="X1526" s="49"/>
      <c r="Y1526" s="49"/>
      <c r="Z1526" s="49"/>
      <c r="AA1526" s="49"/>
      <c r="AB1526" s="49"/>
      <c r="AC1526" s="49"/>
      <c r="AD1526" s="49"/>
      <c r="AE1526" s="49"/>
      <c r="AF1526" s="49"/>
      <c r="AG1526" s="49"/>
      <c r="AH1526" s="49"/>
      <c r="AI1526" s="49"/>
      <c r="AJ1526" s="49"/>
      <c r="AK1526" s="49"/>
      <c r="AL1526" s="49"/>
      <c r="AM1526" s="49"/>
      <c r="AN1526" s="49"/>
      <c r="AO1526" s="49"/>
      <c r="DL1526" s="93"/>
    </row>
    <row r="1527" spans="14:116" x14ac:dyDescent="0.25">
      <c r="N1527" s="49"/>
      <c r="O1527" s="49"/>
      <c r="P1527" s="49"/>
      <c r="Q1527" s="49"/>
      <c r="R1527" s="49"/>
      <c r="S1527" s="49"/>
      <c r="T1527" s="49"/>
      <c r="U1527" s="49"/>
      <c r="V1527" s="49"/>
      <c r="W1527" s="49"/>
      <c r="X1527" s="49"/>
      <c r="Y1527" s="49"/>
      <c r="Z1527" s="49"/>
      <c r="AA1527" s="49"/>
      <c r="AB1527" s="49"/>
      <c r="AC1527" s="49"/>
      <c r="AD1527" s="49"/>
      <c r="AE1527" s="49"/>
      <c r="AF1527" s="49"/>
      <c r="AG1527" s="49"/>
      <c r="AH1527" s="49"/>
      <c r="AI1527" s="49"/>
      <c r="AJ1527" s="49"/>
      <c r="AK1527" s="49"/>
      <c r="AL1527" s="49"/>
      <c r="AM1527" s="49"/>
      <c r="AN1527" s="49"/>
      <c r="AO1527" s="49"/>
      <c r="DL1527" s="93"/>
    </row>
    <row r="1528" spans="14:116" x14ac:dyDescent="0.25">
      <c r="N1528" s="49"/>
      <c r="O1528" s="49"/>
      <c r="P1528" s="49"/>
      <c r="Q1528" s="49"/>
      <c r="R1528" s="49"/>
      <c r="S1528" s="49"/>
      <c r="T1528" s="49"/>
      <c r="U1528" s="49"/>
      <c r="V1528" s="49"/>
      <c r="W1528" s="49"/>
      <c r="X1528" s="49"/>
      <c r="Y1528" s="49"/>
      <c r="Z1528" s="49"/>
      <c r="AA1528" s="49"/>
      <c r="AB1528" s="49"/>
      <c r="AC1528" s="49"/>
      <c r="AD1528" s="49"/>
      <c r="AE1528" s="49"/>
      <c r="AF1528" s="49"/>
      <c r="AG1528" s="49"/>
      <c r="AH1528" s="49"/>
      <c r="AI1528" s="49"/>
      <c r="AJ1528" s="49"/>
      <c r="AK1528" s="49"/>
      <c r="AL1528" s="49"/>
      <c r="AM1528" s="49"/>
      <c r="AN1528" s="49"/>
      <c r="AO1528" s="49"/>
      <c r="DL1528" s="93"/>
    </row>
    <row r="1529" spans="14:116" x14ac:dyDescent="0.25">
      <c r="N1529" s="49"/>
      <c r="O1529" s="49"/>
      <c r="P1529" s="49"/>
      <c r="Q1529" s="49"/>
      <c r="R1529" s="49"/>
      <c r="S1529" s="49"/>
      <c r="T1529" s="49"/>
      <c r="U1529" s="49"/>
      <c r="V1529" s="49"/>
      <c r="W1529" s="49"/>
      <c r="X1529" s="49"/>
      <c r="Y1529" s="49"/>
      <c r="Z1529" s="49"/>
      <c r="AA1529" s="49"/>
      <c r="AB1529" s="49"/>
      <c r="AC1529" s="49"/>
      <c r="AD1529" s="49"/>
      <c r="AE1529" s="49"/>
      <c r="AF1529" s="49"/>
      <c r="AG1529" s="49"/>
      <c r="AH1529" s="49"/>
      <c r="AI1529" s="49"/>
      <c r="AJ1529" s="49"/>
      <c r="AK1529" s="49"/>
      <c r="AL1529" s="49"/>
      <c r="AM1529" s="49"/>
      <c r="AN1529" s="49"/>
      <c r="AO1529" s="49"/>
      <c r="DL1529" s="93"/>
    </row>
    <row r="1530" spans="14:116" x14ac:dyDescent="0.25">
      <c r="N1530" s="49"/>
      <c r="O1530" s="49"/>
      <c r="P1530" s="49"/>
      <c r="Q1530" s="49"/>
      <c r="R1530" s="49"/>
      <c r="S1530" s="49"/>
      <c r="T1530" s="49"/>
      <c r="U1530" s="49"/>
      <c r="V1530" s="49"/>
      <c r="W1530" s="49"/>
      <c r="X1530" s="49"/>
      <c r="Y1530" s="49"/>
      <c r="Z1530" s="49"/>
      <c r="AA1530" s="49"/>
      <c r="AB1530" s="49"/>
      <c r="AC1530" s="49"/>
      <c r="AD1530" s="49"/>
      <c r="AE1530" s="49"/>
      <c r="AF1530" s="49"/>
      <c r="AG1530" s="49"/>
      <c r="AH1530" s="49"/>
      <c r="AI1530" s="49"/>
      <c r="AJ1530" s="49"/>
      <c r="AK1530" s="49"/>
      <c r="AL1530" s="49"/>
      <c r="AM1530" s="49"/>
      <c r="AN1530" s="49"/>
      <c r="AO1530" s="49"/>
      <c r="DL1530" s="93"/>
    </row>
    <row r="1531" spans="14:116" x14ac:dyDescent="0.25">
      <c r="N1531" s="49"/>
      <c r="O1531" s="49"/>
      <c r="P1531" s="49"/>
      <c r="Q1531" s="49"/>
      <c r="R1531" s="49"/>
      <c r="S1531" s="49"/>
      <c r="T1531" s="49"/>
      <c r="U1531" s="49"/>
      <c r="V1531" s="49"/>
      <c r="W1531" s="49"/>
      <c r="X1531" s="49"/>
      <c r="Y1531" s="49"/>
      <c r="Z1531" s="49"/>
      <c r="AA1531" s="49"/>
      <c r="AB1531" s="49"/>
      <c r="AC1531" s="49"/>
      <c r="AD1531" s="49"/>
      <c r="AE1531" s="49"/>
      <c r="AF1531" s="49"/>
      <c r="AG1531" s="49"/>
      <c r="AH1531" s="49"/>
      <c r="AI1531" s="49"/>
      <c r="AJ1531" s="49"/>
      <c r="AK1531" s="49"/>
      <c r="AL1531" s="49"/>
      <c r="AM1531" s="49"/>
      <c r="AN1531" s="49"/>
      <c r="AO1531" s="49"/>
      <c r="DL1531" s="93"/>
    </row>
    <row r="1532" spans="14:116" x14ac:dyDescent="0.25">
      <c r="N1532" s="49"/>
      <c r="O1532" s="49"/>
      <c r="P1532" s="49"/>
      <c r="Q1532" s="49"/>
      <c r="R1532" s="49"/>
      <c r="S1532" s="49"/>
      <c r="T1532" s="49"/>
      <c r="U1532" s="49"/>
      <c r="V1532" s="49"/>
      <c r="W1532" s="49"/>
      <c r="X1532" s="49"/>
      <c r="Y1532" s="49"/>
      <c r="Z1532" s="49"/>
      <c r="AA1532" s="49"/>
      <c r="AB1532" s="49"/>
      <c r="AC1532" s="49"/>
      <c r="AD1532" s="49"/>
      <c r="AE1532" s="49"/>
      <c r="AF1532" s="49"/>
      <c r="AG1532" s="49"/>
      <c r="AH1532" s="49"/>
      <c r="AI1532" s="49"/>
      <c r="AJ1532" s="49"/>
      <c r="AK1532" s="49"/>
      <c r="AL1532" s="49"/>
      <c r="AM1532" s="49"/>
      <c r="AN1532" s="49"/>
      <c r="AO1532" s="49"/>
      <c r="DL1532" s="93"/>
    </row>
    <row r="1533" spans="14:116" x14ac:dyDescent="0.25">
      <c r="N1533" s="49"/>
      <c r="O1533" s="49"/>
      <c r="P1533" s="49"/>
      <c r="Q1533" s="49"/>
      <c r="R1533" s="49"/>
      <c r="S1533" s="49"/>
      <c r="T1533" s="49"/>
      <c r="U1533" s="49"/>
      <c r="V1533" s="49"/>
      <c r="W1533" s="49"/>
      <c r="X1533" s="49"/>
      <c r="Y1533" s="49"/>
      <c r="Z1533" s="49"/>
      <c r="AA1533" s="49"/>
      <c r="AB1533" s="49"/>
      <c r="AC1533" s="49"/>
      <c r="AD1533" s="49"/>
      <c r="AE1533" s="49"/>
      <c r="AF1533" s="49"/>
      <c r="AG1533" s="49"/>
      <c r="AH1533" s="49"/>
      <c r="AI1533" s="49"/>
      <c r="AJ1533" s="49"/>
      <c r="AK1533" s="49"/>
      <c r="AL1533" s="49"/>
      <c r="AM1533" s="49"/>
      <c r="AN1533" s="49"/>
      <c r="AO1533" s="49"/>
      <c r="DL1533" s="93"/>
    </row>
    <row r="1534" spans="14:116" x14ac:dyDescent="0.25">
      <c r="N1534" s="49"/>
      <c r="O1534" s="49"/>
      <c r="P1534" s="49"/>
      <c r="Q1534" s="49"/>
      <c r="R1534" s="49"/>
      <c r="S1534" s="49"/>
      <c r="T1534" s="49"/>
      <c r="U1534" s="49"/>
      <c r="V1534" s="49"/>
      <c r="W1534" s="49"/>
      <c r="X1534" s="49"/>
      <c r="Y1534" s="49"/>
      <c r="Z1534" s="49"/>
      <c r="AA1534" s="49"/>
      <c r="AB1534" s="49"/>
      <c r="AC1534" s="49"/>
      <c r="AD1534" s="49"/>
      <c r="AE1534" s="49"/>
      <c r="AF1534" s="49"/>
      <c r="AG1534" s="49"/>
      <c r="AH1534" s="49"/>
      <c r="AI1534" s="49"/>
      <c r="AJ1534" s="49"/>
      <c r="AK1534" s="49"/>
      <c r="AL1534" s="49"/>
      <c r="AM1534" s="49"/>
      <c r="AN1534" s="49"/>
      <c r="AO1534" s="49"/>
      <c r="DL1534" s="93"/>
    </row>
    <row r="1535" spans="14:116" x14ac:dyDescent="0.25">
      <c r="N1535" s="49"/>
      <c r="O1535" s="49"/>
      <c r="P1535" s="49"/>
      <c r="Q1535" s="49"/>
      <c r="R1535" s="49"/>
      <c r="S1535" s="49"/>
      <c r="T1535" s="49"/>
      <c r="U1535" s="49"/>
      <c r="V1535" s="49"/>
      <c r="W1535" s="49"/>
      <c r="X1535" s="49"/>
      <c r="Y1535" s="49"/>
      <c r="Z1535" s="49"/>
      <c r="AA1535" s="49"/>
      <c r="AB1535" s="49"/>
      <c r="AC1535" s="49"/>
      <c r="AD1535" s="49"/>
      <c r="AE1535" s="49"/>
      <c r="AF1535" s="49"/>
      <c r="AG1535" s="49"/>
      <c r="AH1535" s="49"/>
      <c r="AI1535" s="49"/>
      <c r="AJ1535" s="49"/>
      <c r="AK1535" s="49"/>
      <c r="AL1535" s="49"/>
      <c r="AM1535" s="49"/>
      <c r="AN1535" s="49"/>
      <c r="AO1535" s="49"/>
      <c r="DL1535" s="93"/>
    </row>
    <row r="1536" spans="14:116" x14ac:dyDescent="0.25">
      <c r="N1536" s="49"/>
      <c r="O1536" s="49"/>
      <c r="P1536" s="49"/>
      <c r="Q1536" s="49"/>
      <c r="R1536" s="49"/>
      <c r="S1536" s="49"/>
      <c r="T1536" s="49"/>
      <c r="U1536" s="49"/>
      <c r="V1536" s="49"/>
      <c r="W1536" s="49"/>
      <c r="X1536" s="49"/>
      <c r="Y1536" s="49"/>
      <c r="Z1536" s="49"/>
      <c r="AA1536" s="49"/>
      <c r="AB1536" s="49"/>
      <c r="AC1536" s="49"/>
      <c r="AD1536" s="49"/>
      <c r="AE1536" s="49"/>
      <c r="AF1536" s="49"/>
      <c r="AG1536" s="49"/>
      <c r="AH1536" s="49"/>
      <c r="AI1536" s="49"/>
      <c r="AJ1536" s="49"/>
      <c r="AK1536" s="49"/>
      <c r="AL1536" s="49"/>
      <c r="AM1536" s="49"/>
      <c r="AN1536" s="49"/>
      <c r="AO1536" s="49"/>
      <c r="DL1536" s="93"/>
    </row>
    <row r="1537" spans="14:116" x14ac:dyDescent="0.25">
      <c r="N1537" s="49"/>
      <c r="O1537" s="49"/>
      <c r="P1537" s="49"/>
      <c r="Q1537" s="49"/>
      <c r="R1537" s="49"/>
      <c r="S1537" s="49"/>
      <c r="T1537" s="49"/>
      <c r="U1537" s="49"/>
      <c r="V1537" s="49"/>
      <c r="W1537" s="49"/>
      <c r="X1537" s="49"/>
      <c r="Y1537" s="49"/>
      <c r="Z1537" s="49"/>
      <c r="AA1537" s="49"/>
      <c r="AB1537" s="49"/>
      <c r="AC1537" s="49"/>
      <c r="AD1537" s="49"/>
      <c r="AE1537" s="49"/>
      <c r="AF1537" s="49"/>
      <c r="AG1537" s="49"/>
      <c r="AH1537" s="49"/>
      <c r="AI1537" s="49"/>
      <c r="AJ1537" s="49"/>
      <c r="AK1537" s="49"/>
      <c r="AL1537" s="49"/>
      <c r="AM1537" s="49"/>
      <c r="AN1537" s="49"/>
      <c r="AO1537" s="49"/>
      <c r="DL1537" s="93"/>
    </row>
    <row r="1538" spans="14:116" x14ac:dyDescent="0.25">
      <c r="N1538" s="49"/>
      <c r="O1538" s="49"/>
      <c r="P1538" s="49"/>
      <c r="Q1538" s="49"/>
      <c r="R1538" s="49"/>
      <c r="S1538" s="49"/>
      <c r="T1538" s="49"/>
      <c r="U1538" s="49"/>
      <c r="V1538" s="49"/>
      <c r="W1538" s="49"/>
      <c r="X1538" s="49"/>
      <c r="Y1538" s="49"/>
      <c r="Z1538" s="49"/>
      <c r="AA1538" s="49"/>
      <c r="AB1538" s="49"/>
      <c r="AC1538" s="49"/>
      <c r="AD1538" s="49"/>
      <c r="AE1538" s="49"/>
      <c r="AF1538" s="49"/>
      <c r="AG1538" s="49"/>
      <c r="AH1538" s="49"/>
      <c r="AI1538" s="49"/>
      <c r="AJ1538" s="49"/>
      <c r="AK1538" s="49"/>
      <c r="AL1538" s="49"/>
      <c r="AM1538" s="49"/>
      <c r="AN1538" s="49"/>
      <c r="AO1538" s="49"/>
      <c r="DL1538" s="93"/>
    </row>
    <row r="1539" spans="14:116" x14ac:dyDescent="0.25">
      <c r="N1539" s="49"/>
      <c r="O1539" s="49"/>
      <c r="P1539" s="49"/>
      <c r="Q1539" s="49"/>
      <c r="R1539" s="49"/>
      <c r="S1539" s="49"/>
      <c r="T1539" s="49"/>
      <c r="U1539" s="49"/>
      <c r="V1539" s="49"/>
      <c r="W1539" s="49"/>
      <c r="X1539" s="49"/>
      <c r="Y1539" s="49"/>
      <c r="Z1539" s="49"/>
      <c r="AA1539" s="49"/>
      <c r="AB1539" s="49"/>
      <c r="AC1539" s="49"/>
      <c r="AD1539" s="49"/>
      <c r="AE1539" s="49"/>
      <c r="AF1539" s="49"/>
      <c r="AG1539" s="49"/>
      <c r="AH1539" s="49"/>
      <c r="AI1539" s="49"/>
      <c r="AJ1539" s="49"/>
      <c r="AK1539" s="49"/>
      <c r="AL1539" s="49"/>
      <c r="AM1539" s="49"/>
      <c r="AN1539" s="49"/>
      <c r="AO1539" s="49"/>
      <c r="DL1539" s="93"/>
    </row>
    <row r="1540" spans="14:116" x14ac:dyDescent="0.25">
      <c r="N1540" s="49"/>
      <c r="O1540" s="49"/>
      <c r="P1540" s="49"/>
      <c r="Q1540" s="49"/>
      <c r="R1540" s="49"/>
      <c r="S1540" s="49"/>
      <c r="T1540" s="49"/>
      <c r="U1540" s="49"/>
      <c r="V1540" s="49"/>
      <c r="W1540" s="49"/>
      <c r="X1540" s="49"/>
      <c r="Y1540" s="49"/>
      <c r="Z1540" s="49"/>
      <c r="AA1540" s="49"/>
      <c r="AB1540" s="49"/>
      <c r="AC1540" s="49"/>
      <c r="AD1540" s="49"/>
      <c r="AE1540" s="49"/>
      <c r="AF1540" s="49"/>
      <c r="AG1540" s="49"/>
      <c r="AH1540" s="49"/>
      <c r="AI1540" s="49"/>
      <c r="AJ1540" s="49"/>
      <c r="AK1540" s="49"/>
      <c r="AL1540" s="49"/>
      <c r="AM1540" s="49"/>
      <c r="AN1540" s="49"/>
      <c r="AO1540" s="49"/>
      <c r="DL1540" s="93"/>
    </row>
    <row r="1541" spans="14:116" x14ac:dyDescent="0.25">
      <c r="N1541" s="49"/>
      <c r="O1541" s="49"/>
      <c r="P1541" s="49"/>
      <c r="Q1541" s="49"/>
      <c r="R1541" s="49"/>
      <c r="S1541" s="49"/>
      <c r="T1541" s="49"/>
      <c r="U1541" s="49"/>
      <c r="V1541" s="49"/>
      <c r="W1541" s="49"/>
      <c r="X1541" s="49"/>
      <c r="Y1541" s="49"/>
      <c r="Z1541" s="49"/>
      <c r="AA1541" s="49"/>
      <c r="AB1541" s="49"/>
      <c r="AC1541" s="49"/>
      <c r="AD1541" s="49"/>
      <c r="AE1541" s="49"/>
      <c r="AF1541" s="49"/>
      <c r="AG1541" s="49"/>
      <c r="AH1541" s="49"/>
      <c r="AI1541" s="49"/>
      <c r="AJ1541" s="49"/>
      <c r="AK1541" s="49"/>
      <c r="AL1541" s="49"/>
      <c r="AM1541" s="49"/>
      <c r="AN1541" s="49"/>
      <c r="AO1541" s="49"/>
      <c r="DL1541" s="93"/>
    </row>
    <row r="1542" spans="14:116" x14ac:dyDescent="0.25">
      <c r="N1542" s="49"/>
      <c r="O1542" s="49"/>
      <c r="P1542" s="49"/>
      <c r="Q1542" s="49"/>
      <c r="R1542" s="49"/>
      <c r="S1542" s="49"/>
      <c r="T1542" s="49"/>
      <c r="U1542" s="49"/>
      <c r="V1542" s="49"/>
      <c r="W1542" s="49"/>
      <c r="X1542" s="49"/>
      <c r="Y1542" s="49"/>
      <c r="Z1542" s="49"/>
      <c r="AA1542" s="49"/>
      <c r="AB1542" s="49"/>
      <c r="AC1542" s="49"/>
      <c r="AD1542" s="49"/>
      <c r="AE1542" s="49"/>
      <c r="AF1542" s="49"/>
      <c r="AG1542" s="49"/>
      <c r="AH1542" s="49"/>
      <c r="AI1542" s="49"/>
      <c r="AJ1542" s="49"/>
      <c r="AK1542" s="49"/>
      <c r="AL1542" s="49"/>
      <c r="AM1542" s="49"/>
      <c r="AN1542" s="49"/>
      <c r="AO1542" s="49"/>
      <c r="DL1542" s="93"/>
    </row>
    <row r="1543" spans="14:116" x14ac:dyDescent="0.25">
      <c r="N1543" s="49"/>
      <c r="O1543" s="49"/>
      <c r="P1543" s="49"/>
      <c r="Q1543" s="49"/>
      <c r="R1543" s="49"/>
      <c r="S1543" s="49"/>
      <c r="T1543" s="49"/>
      <c r="U1543" s="49"/>
      <c r="V1543" s="49"/>
      <c r="W1543" s="49"/>
      <c r="X1543" s="49"/>
      <c r="Y1543" s="49"/>
      <c r="Z1543" s="49"/>
      <c r="AA1543" s="49"/>
      <c r="AB1543" s="49"/>
      <c r="AC1543" s="49"/>
      <c r="AD1543" s="49"/>
      <c r="AE1543" s="49"/>
      <c r="AF1543" s="49"/>
      <c r="AG1543" s="49"/>
      <c r="AH1543" s="49"/>
      <c r="AI1543" s="49"/>
      <c r="AJ1543" s="49"/>
      <c r="AK1543" s="49"/>
      <c r="AL1543" s="49"/>
      <c r="AM1543" s="49"/>
      <c r="AN1543" s="49"/>
      <c r="AO1543" s="49"/>
      <c r="DL1543" s="93"/>
    </row>
    <row r="1544" spans="14:116" x14ac:dyDescent="0.25">
      <c r="N1544" s="49"/>
      <c r="O1544" s="49"/>
      <c r="P1544" s="49"/>
      <c r="Q1544" s="49"/>
      <c r="R1544" s="49"/>
      <c r="S1544" s="49"/>
      <c r="T1544" s="49"/>
      <c r="U1544" s="49"/>
      <c r="V1544" s="49"/>
      <c r="W1544" s="49"/>
      <c r="X1544" s="49"/>
      <c r="Y1544" s="49"/>
      <c r="Z1544" s="49"/>
      <c r="AA1544" s="49"/>
      <c r="AB1544" s="49"/>
      <c r="AC1544" s="49"/>
      <c r="AD1544" s="49"/>
      <c r="AE1544" s="49"/>
      <c r="AF1544" s="49"/>
      <c r="AG1544" s="49"/>
      <c r="AH1544" s="49"/>
      <c r="AI1544" s="49"/>
      <c r="AJ1544" s="49"/>
      <c r="AK1544" s="49"/>
      <c r="AL1544" s="49"/>
      <c r="AM1544" s="49"/>
      <c r="AN1544" s="49"/>
      <c r="AO1544" s="49"/>
      <c r="DL1544" s="93"/>
    </row>
    <row r="1545" spans="14:116" x14ac:dyDescent="0.25">
      <c r="N1545" s="49"/>
      <c r="O1545" s="49"/>
      <c r="P1545" s="49"/>
      <c r="Q1545" s="49"/>
      <c r="R1545" s="49"/>
      <c r="S1545" s="49"/>
      <c r="T1545" s="49"/>
      <c r="U1545" s="49"/>
      <c r="V1545" s="49"/>
      <c r="W1545" s="49"/>
      <c r="X1545" s="49"/>
      <c r="Y1545" s="49"/>
      <c r="Z1545" s="49"/>
      <c r="AA1545" s="49"/>
      <c r="AB1545" s="49"/>
      <c r="AC1545" s="49"/>
      <c r="AD1545" s="49"/>
      <c r="AE1545" s="49"/>
      <c r="AF1545" s="49"/>
      <c r="AG1545" s="49"/>
      <c r="AH1545" s="49"/>
      <c r="AI1545" s="49"/>
      <c r="AJ1545" s="49"/>
      <c r="AK1545" s="49"/>
      <c r="AL1545" s="49"/>
      <c r="AM1545" s="49"/>
      <c r="AN1545" s="49"/>
      <c r="AO1545" s="49"/>
      <c r="DL1545" s="93"/>
    </row>
    <row r="1546" spans="14:116" x14ac:dyDescent="0.25">
      <c r="N1546" s="49"/>
      <c r="O1546" s="49"/>
      <c r="P1546" s="49"/>
      <c r="Q1546" s="49"/>
      <c r="R1546" s="49"/>
      <c r="S1546" s="49"/>
      <c r="T1546" s="49"/>
      <c r="U1546" s="49"/>
      <c r="V1546" s="49"/>
      <c r="W1546" s="49"/>
      <c r="X1546" s="49"/>
      <c r="Y1546" s="49"/>
      <c r="Z1546" s="49"/>
      <c r="AA1546" s="49"/>
      <c r="AB1546" s="49"/>
      <c r="AC1546" s="49"/>
      <c r="AD1546" s="49"/>
      <c r="AE1546" s="49"/>
      <c r="AF1546" s="49"/>
      <c r="AG1546" s="49"/>
      <c r="AH1546" s="49"/>
      <c r="AI1546" s="49"/>
      <c r="AJ1546" s="49"/>
      <c r="AK1546" s="49"/>
      <c r="AL1546" s="49"/>
      <c r="AM1546" s="49"/>
      <c r="AN1546" s="49"/>
      <c r="AO1546" s="49"/>
      <c r="DL1546" s="93"/>
    </row>
    <row r="1547" spans="14:116" x14ac:dyDescent="0.25">
      <c r="N1547" s="49"/>
      <c r="O1547" s="49"/>
      <c r="P1547" s="49"/>
      <c r="Q1547" s="49"/>
      <c r="R1547" s="49"/>
      <c r="S1547" s="49"/>
      <c r="T1547" s="49"/>
      <c r="U1547" s="49"/>
      <c r="V1547" s="49"/>
      <c r="W1547" s="49"/>
      <c r="X1547" s="49"/>
      <c r="Y1547" s="49"/>
      <c r="Z1547" s="49"/>
      <c r="AA1547" s="49"/>
      <c r="AB1547" s="49"/>
      <c r="AC1547" s="49"/>
      <c r="AD1547" s="49"/>
      <c r="AE1547" s="49"/>
      <c r="AF1547" s="49"/>
      <c r="AG1547" s="49"/>
      <c r="AH1547" s="49"/>
      <c r="AI1547" s="49"/>
      <c r="AJ1547" s="49"/>
      <c r="AK1547" s="49"/>
      <c r="AL1547" s="49"/>
      <c r="AM1547" s="49"/>
      <c r="AN1547" s="49"/>
      <c r="AO1547" s="49"/>
      <c r="DL1547" s="93"/>
    </row>
    <row r="1548" spans="14:116" x14ac:dyDescent="0.25">
      <c r="N1548" s="49"/>
      <c r="O1548" s="49"/>
      <c r="P1548" s="49"/>
      <c r="Q1548" s="49"/>
      <c r="R1548" s="49"/>
      <c r="S1548" s="49"/>
      <c r="T1548" s="49"/>
      <c r="U1548" s="49"/>
      <c r="V1548" s="49"/>
      <c r="W1548" s="49"/>
      <c r="X1548" s="49"/>
      <c r="Y1548" s="49"/>
      <c r="Z1548" s="49"/>
      <c r="AA1548" s="49"/>
      <c r="AB1548" s="49"/>
      <c r="AC1548" s="49"/>
      <c r="AD1548" s="49"/>
      <c r="AE1548" s="49"/>
      <c r="AF1548" s="49"/>
      <c r="AG1548" s="49"/>
      <c r="AH1548" s="49"/>
      <c r="AI1548" s="49"/>
      <c r="AJ1548" s="49"/>
      <c r="AK1548" s="49"/>
      <c r="AL1548" s="49"/>
      <c r="AM1548" s="49"/>
      <c r="AN1548" s="49"/>
      <c r="AO1548" s="49"/>
      <c r="DL1548" s="93"/>
    </row>
    <row r="1549" spans="14:116" x14ac:dyDescent="0.25">
      <c r="N1549" s="49"/>
      <c r="O1549" s="49"/>
      <c r="P1549" s="49"/>
      <c r="Q1549" s="49"/>
      <c r="R1549" s="49"/>
      <c r="S1549" s="49"/>
      <c r="T1549" s="49"/>
      <c r="U1549" s="49"/>
      <c r="V1549" s="49"/>
      <c r="W1549" s="49"/>
      <c r="X1549" s="49"/>
      <c r="Y1549" s="49"/>
      <c r="Z1549" s="49"/>
      <c r="AA1549" s="49"/>
      <c r="AB1549" s="49"/>
      <c r="AC1549" s="49"/>
      <c r="AD1549" s="49"/>
      <c r="AE1549" s="49"/>
      <c r="AF1549" s="49"/>
      <c r="AG1549" s="49"/>
      <c r="AH1549" s="49"/>
      <c r="AI1549" s="49"/>
      <c r="AJ1549" s="49"/>
      <c r="AK1549" s="49"/>
      <c r="AL1549" s="49"/>
      <c r="AM1549" s="49"/>
      <c r="AN1549" s="49"/>
      <c r="AO1549" s="49"/>
      <c r="DL1549" s="93"/>
    </row>
    <row r="1550" spans="14:116" x14ac:dyDescent="0.25">
      <c r="N1550" s="49"/>
      <c r="O1550" s="49"/>
      <c r="P1550" s="49"/>
      <c r="Q1550" s="49"/>
      <c r="R1550" s="49"/>
      <c r="S1550" s="49"/>
      <c r="T1550" s="49"/>
      <c r="U1550" s="49"/>
      <c r="V1550" s="49"/>
      <c r="W1550" s="49"/>
      <c r="X1550" s="49"/>
      <c r="Y1550" s="49"/>
      <c r="Z1550" s="49"/>
      <c r="AA1550" s="49"/>
      <c r="AB1550" s="49"/>
      <c r="AC1550" s="49"/>
      <c r="AD1550" s="49"/>
      <c r="AE1550" s="49"/>
      <c r="AF1550" s="49"/>
      <c r="AG1550" s="49"/>
      <c r="AH1550" s="49"/>
      <c r="AI1550" s="49"/>
      <c r="AJ1550" s="49"/>
      <c r="AK1550" s="49"/>
      <c r="AL1550" s="49"/>
      <c r="AM1550" s="49"/>
      <c r="AN1550" s="49"/>
      <c r="AO1550" s="49"/>
      <c r="DL1550" s="93"/>
    </row>
    <row r="1551" spans="14:116" x14ac:dyDescent="0.25">
      <c r="N1551" s="49"/>
      <c r="O1551" s="49"/>
      <c r="P1551" s="49"/>
      <c r="Q1551" s="49"/>
      <c r="R1551" s="49"/>
      <c r="S1551" s="49"/>
      <c r="T1551" s="49"/>
      <c r="U1551" s="49"/>
      <c r="V1551" s="49"/>
      <c r="W1551" s="49"/>
      <c r="X1551" s="49"/>
      <c r="Y1551" s="49"/>
      <c r="Z1551" s="49"/>
      <c r="AA1551" s="49"/>
      <c r="AB1551" s="49"/>
      <c r="AC1551" s="49"/>
      <c r="AD1551" s="49"/>
      <c r="AE1551" s="49"/>
      <c r="AF1551" s="49"/>
      <c r="AG1551" s="49"/>
      <c r="AH1551" s="49"/>
      <c r="AI1551" s="49"/>
      <c r="AJ1551" s="49"/>
      <c r="AK1551" s="49"/>
      <c r="AL1551" s="49"/>
      <c r="AM1551" s="49"/>
      <c r="AN1551" s="49"/>
      <c r="AO1551" s="49"/>
      <c r="DL1551" s="93"/>
    </row>
    <row r="1552" spans="14:116" x14ac:dyDescent="0.25">
      <c r="N1552" s="49"/>
      <c r="O1552" s="49"/>
      <c r="P1552" s="49"/>
      <c r="Q1552" s="49"/>
      <c r="R1552" s="49"/>
      <c r="S1552" s="49"/>
      <c r="T1552" s="49"/>
      <c r="U1552" s="49"/>
      <c r="V1552" s="49"/>
      <c r="W1552" s="49"/>
      <c r="X1552" s="49"/>
      <c r="Y1552" s="49"/>
      <c r="Z1552" s="49"/>
      <c r="AA1552" s="49"/>
      <c r="AB1552" s="49"/>
      <c r="AC1552" s="49"/>
      <c r="AD1552" s="49"/>
      <c r="AE1552" s="49"/>
      <c r="AF1552" s="49"/>
      <c r="AG1552" s="49"/>
      <c r="AH1552" s="49"/>
      <c r="AI1552" s="49"/>
      <c r="AJ1552" s="49"/>
      <c r="AK1552" s="49"/>
      <c r="AL1552" s="49"/>
      <c r="AM1552" s="49"/>
      <c r="AN1552" s="49"/>
      <c r="AO1552" s="49"/>
      <c r="DL1552" s="93"/>
    </row>
    <row r="1553" spans="14:116" x14ac:dyDescent="0.25">
      <c r="N1553" s="49"/>
      <c r="O1553" s="49"/>
      <c r="P1553" s="49"/>
      <c r="Q1553" s="49"/>
      <c r="R1553" s="49"/>
      <c r="S1553" s="49"/>
      <c r="T1553" s="49"/>
      <c r="U1553" s="49"/>
      <c r="V1553" s="49"/>
      <c r="W1553" s="49"/>
      <c r="X1553" s="49"/>
      <c r="Y1553" s="49"/>
      <c r="Z1553" s="49"/>
      <c r="AA1553" s="49"/>
      <c r="AB1553" s="49"/>
      <c r="AC1553" s="49"/>
      <c r="AD1553" s="49"/>
      <c r="AE1553" s="49"/>
      <c r="AF1553" s="49"/>
      <c r="AG1553" s="49"/>
      <c r="AH1553" s="49"/>
      <c r="AI1553" s="49"/>
      <c r="AJ1553" s="49"/>
      <c r="AK1553" s="49"/>
      <c r="AL1553" s="49"/>
      <c r="AM1553" s="49"/>
      <c r="AN1553" s="49"/>
      <c r="AO1553" s="49"/>
      <c r="DL1553" s="93"/>
    </row>
    <row r="1554" spans="14:116" x14ac:dyDescent="0.25">
      <c r="N1554" s="49"/>
      <c r="O1554" s="49"/>
      <c r="P1554" s="49"/>
      <c r="Q1554" s="49"/>
      <c r="R1554" s="49"/>
      <c r="S1554" s="49"/>
      <c r="T1554" s="49"/>
      <c r="U1554" s="49"/>
      <c r="V1554" s="49"/>
      <c r="W1554" s="49"/>
      <c r="X1554" s="49"/>
      <c r="Y1554" s="49"/>
      <c r="Z1554" s="49"/>
      <c r="AA1554" s="49"/>
      <c r="AB1554" s="49"/>
      <c r="AC1554" s="49"/>
      <c r="AD1554" s="49"/>
      <c r="AE1554" s="49"/>
      <c r="AF1554" s="49"/>
      <c r="AG1554" s="49"/>
      <c r="AH1554" s="49"/>
      <c r="AI1554" s="49"/>
      <c r="AJ1554" s="49"/>
      <c r="AK1554" s="49"/>
      <c r="AL1554" s="49"/>
      <c r="AM1554" s="49"/>
      <c r="AN1554" s="49"/>
      <c r="AO1554" s="49"/>
      <c r="DL1554" s="93"/>
    </row>
    <row r="1555" spans="14:116" x14ac:dyDescent="0.25">
      <c r="N1555" s="49"/>
      <c r="O1555" s="49"/>
      <c r="P1555" s="49"/>
      <c r="Q1555" s="49"/>
      <c r="R1555" s="49"/>
      <c r="S1555" s="49"/>
      <c r="T1555" s="49"/>
      <c r="U1555" s="49"/>
      <c r="V1555" s="49"/>
      <c r="W1555" s="49"/>
      <c r="X1555" s="49"/>
      <c r="Y1555" s="49"/>
      <c r="Z1555" s="49"/>
      <c r="AA1555" s="49"/>
      <c r="AB1555" s="49"/>
      <c r="AC1555" s="49"/>
      <c r="AD1555" s="49"/>
      <c r="AE1555" s="49"/>
      <c r="AF1555" s="49"/>
      <c r="AG1555" s="49"/>
      <c r="AH1555" s="49"/>
      <c r="AI1555" s="49"/>
      <c r="AJ1555" s="49"/>
      <c r="AK1555" s="49"/>
      <c r="AL1555" s="49"/>
      <c r="AM1555" s="49"/>
      <c r="AN1555" s="49"/>
      <c r="AO1555" s="49"/>
      <c r="DL1555" s="93"/>
    </row>
    <row r="1556" spans="14:116" x14ac:dyDescent="0.25">
      <c r="N1556" s="49"/>
      <c r="O1556" s="49"/>
      <c r="P1556" s="49"/>
      <c r="Q1556" s="49"/>
      <c r="R1556" s="49"/>
      <c r="S1556" s="49"/>
      <c r="T1556" s="49"/>
      <c r="U1556" s="49"/>
      <c r="V1556" s="49"/>
      <c r="W1556" s="49"/>
      <c r="X1556" s="49"/>
      <c r="Y1556" s="49"/>
      <c r="Z1556" s="49"/>
      <c r="AA1556" s="49"/>
      <c r="AB1556" s="49"/>
      <c r="AC1556" s="49"/>
      <c r="AD1556" s="49"/>
      <c r="AE1556" s="49"/>
      <c r="AF1556" s="49"/>
      <c r="AG1556" s="49"/>
      <c r="AH1556" s="49"/>
      <c r="AI1556" s="49"/>
      <c r="AJ1556" s="49"/>
      <c r="AK1556" s="49"/>
      <c r="AL1556" s="49"/>
      <c r="AM1556" s="49"/>
      <c r="AN1556" s="49"/>
      <c r="AO1556" s="49"/>
      <c r="DL1556" s="93"/>
    </row>
    <row r="1557" spans="14:116" x14ac:dyDescent="0.25">
      <c r="N1557" s="49"/>
      <c r="O1557" s="49"/>
      <c r="P1557" s="49"/>
      <c r="Q1557" s="49"/>
      <c r="R1557" s="49"/>
      <c r="S1557" s="49"/>
      <c r="T1557" s="49"/>
      <c r="U1557" s="49"/>
      <c r="V1557" s="49"/>
      <c r="W1557" s="49"/>
      <c r="X1557" s="49"/>
      <c r="Y1557" s="49"/>
      <c r="Z1557" s="49"/>
      <c r="AA1557" s="49"/>
      <c r="AB1557" s="49"/>
      <c r="AC1557" s="49"/>
      <c r="AD1557" s="49"/>
      <c r="AE1557" s="49"/>
      <c r="AF1557" s="49"/>
      <c r="AG1557" s="49"/>
      <c r="AH1557" s="49"/>
      <c r="AI1557" s="49"/>
      <c r="AJ1557" s="49"/>
      <c r="AK1557" s="49"/>
      <c r="AL1557" s="49"/>
      <c r="AM1557" s="49"/>
      <c r="AN1557" s="49"/>
      <c r="AO1557" s="49"/>
      <c r="DL1557" s="93"/>
    </row>
    <row r="1558" spans="14:116" x14ac:dyDescent="0.25">
      <c r="N1558" s="49"/>
      <c r="O1558" s="49"/>
      <c r="P1558" s="49"/>
      <c r="Q1558" s="49"/>
      <c r="R1558" s="49"/>
      <c r="S1558" s="49"/>
      <c r="T1558" s="49"/>
      <c r="U1558" s="49"/>
      <c r="V1558" s="49"/>
      <c r="W1558" s="49"/>
      <c r="X1558" s="49"/>
      <c r="Y1558" s="49"/>
      <c r="Z1558" s="49"/>
      <c r="AA1558" s="49"/>
      <c r="AB1558" s="49"/>
      <c r="AC1558" s="49"/>
      <c r="AD1558" s="49"/>
      <c r="AE1558" s="49"/>
      <c r="AF1558" s="49"/>
      <c r="AG1558" s="49"/>
      <c r="AH1558" s="49"/>
      <c r="AI1558" s="49"/>
      <c r="AJ1558" s="49"/>
      <c r="AK1558" s="49"/>
      <c r="AL1558" s="49"/>
      <c r="AM1558" s="49"/>
      <c r="AN1558" s="49"/>
      <c r="AO1558" s="49"/>
      <c r="DL1558" s="93"/>
    </row>
    <row r="1559" spans="14:116" x14ac:dyDescent="0.25">
      <c r="N1559" s="49"/>
      <c r="O1559" s="49"/>
      <c r="P1559" s="49"/>
      <c r="Q1559" s="49"/>
      <c r="R1559" s="49"/>
      <c r="S1559" s="49"/>
      <c r="T1559" s="49"/>
      <c r="U1559" s="49"/>
      <c r="V1559" s="49"/>
      <c r="W1559" s="49"/>
      <c r="X1559" s="49"/>
      <c r="Y1559" s="49"/>
      <c r="Z1559" s="49"/>
      <c r="AA1559" s="49"/>
      <c r="AB1559" s="49"/>
      <c r="AC1559" s="49"/>
      <c r="AD1559" s="49"/>
      <c r="AE1559" s="49"/>
      <c r="AF1559" s="49"/>
      <c r="AG1559" s="49"/>
      <c r="AH1559" s="49"/>
      <c r="AI1559" s="49"/>
      <c r="AJ1559" s="49"/>
      <c r="AK1559" s="49"/>
      <c r="AL1559" s="49"/>
      <c r="AM1559" s="49"/>
      <c r="AN1559" s="49"/>
      <c r="AO1559" s="49"/>
      <c r="DL1559" s="93"/>
    </row>
    <row r="1560" spans="14:116" x14ac:dyDescent="0.25">
      <c r="N1560" s="49"/>
      <c r="O1560" s="49"/>
      <c r="P1560" s="49"/>
      <c r="Q1560" s="49"/>
      <c r="R1560" s="49"/>
      <c r="S1560" s="49"/>
      <c r="T1560" s="49"/>
      <c r="U1560" s="49"/>
      <c r="V1560" s="49"/>
      <c r="W1560" s="49"/>
      <c r="X1560" s="49"/>
      <c r="Y1560" s="49"/>
      <c r="Z1560" s="49"/>
      <c r="AA1560" s="49"/>
      <c r="AB1560" s="49"/>
      <c r="AC1560" s="49"/>
      <c r="AD1560" s="49"/>
      <c r="AE1560" s="49"/>
      <c r="AF1560" s="49"/>
      <c r="AG1560" s="49"/>
      <c r="AH1560" s="49"/>
      <c r="AI1560" s="49"/>
      <c r="AJ1560" s="49"/>
      <c r="AK1560" s="49"/>
      <c r="AL1560" s="49"/>
      <c r="AM1560" s="49"/>
      <c r="AN1560" s="49"/>
      <c r="AO1560" s="49"/>
      <c r="DL1560" s="93"/>
    </row>
    <row r="1561" spans="14:116" x14ac:dyDescent="0.25">
      <c r="N1561" s="49"/>
      <c r="O1561" s="49"/>
      <c r="P1561" s="49"/>
      <c r="Q1561" s="49"/>
      <c r="R1561" s="49"/>
      <c r="S1561" s="49"/>
      <c r="T1561" s="49"/>
      <c r="U1561" s="49"/>
      <c r="V1561" s="49"/>
      <c r="W1561" s="49"/>
      <c r="X1561" s="49"/>
      <c r="Y1561" s="49"/>
      <c r="Z1561" s="49"/>
      <c r="AA1561" s="49"/>
      <c r="AB1561" s="49"/>
      <c r="AC1561" s="49"/>
      <c r="AD1561" s="49"/>
      <c r="AE1561" s="49"/>
      <c r="AF1561" s="49"/>
      <c r="AG1561" s="49"/>
      <c r="AH1561" s="49"/>
      <c r="AI1561" s="49"/>
      <c r="AJ1561" s="49"/>
      <c r="AK1561" s="49"/>
      <c r="AL1561" s="49"/>
      <c r="AM1561" s="49"/>
      <c r="AN1561" s="49"/>
      <c r="AO1561" s="49"/>
      <c r="DL1561" s="93"/>
    </row>
    <row r="1562" spans="14:116" x14ac:dyDescent="0.25">
      <c r="N1562" s="49"/>
      <c r="O1562" s="49"/>
      <c r="P1562" s="49"/>
      <c r="Q1562" s="49"/>
      <c r="R1562" s="49"/>
      <c r="S1562" s="49"/>
      <c r="T1562" s="49"/>
      <c r="U1562" s="49"/>
      <c r="V1562" s="49"/>
      <c r="W1562" s="49"/>
      <c r="X1562" s="49"/>
      <c r="Y1562" s="49"/>
      <c r="Z1562" s="49"/>
      <c r="AA1562" s="49"/>
      <c r="AB1562" s="49"/>
      <c r="AC1562" s="49"/>
      <c r="AD1562" s="49"/>
      <c r="AE1562" s="49"/>
      <c r="AF1562" s="49"/>
      <c r="AG1562" s="49"/>
      <c r="AH1562" s="49"/>
      <c r="AI1562" s="49"/>
      <c r="AJ1562" s="49"/>
      <c r="AK1562" s="49"/>
      <c r="AL1562" s="49"/>
      <c r="AM1562" s="49"/>
      <c r="AN1562" s="49"/>
      <c r="AO1562" s="49"/>
      <c r="DL1562" s="93"/>
    </row>
    <row r="1563" spans="14:116" x14ac:dyDescent="0.25">
      <c r="N1563" s="49"/>
      <c r="O1563" s="49"/>
      <c r="P1563" s="49"/>
      <c r="Q1563" s="49"/>
      <c r="R1563" s="49"/>
      <c r="S1563" s="49"/>
      <c r="T1563" s="49"/>
      <c r="U1563" s="49"/>
      <c r="V1563" s="49"/>
      <c r="W1563" s="49"/>
      <c r="X1563" s="49"/>
      <c r="Y1563" s="49"/>
      <c r="Z1563" s="49"/>
      <c r="AA1563" s="49"/>
      <c r="AB1563" s="49"/>
      <c r="AC1563" s="49"/>
      <c r="AD1563" s="49"/>
      <c r="AE1563" s="49"/>
      <c r="AF1563" s="49"/>
      <c r="AG1563" s="49"/>
      <c r="AH1563" s="49"/>
      <c r="AI1563" s="49"/>
      <c r="AJ1563" s="49"/>
      <c r="AK1563" s="49"/>
      <c r="AL1563" s="49"/>
      <c r="AM1563" s="49"/>
      <c r="AN1563" s="49"/>
      <c r="AO1563" s="49"/>
      <c r="DL1563" s="93"/>
    </row>
    <row r="1564" spans="14:116" x14ac:dyDescent="0.25">
      <c r="N1564" s="49"/>
      <c r="O1564" s="49"/>
      <c r="P1564" s="49"/>
      <c r="Q1564" s="49"/>
      <c r="R1564" s="49"/>
      <c r="S1564" s="49"/>
      <c r="T1564" s="49"/>
      <c r="U1564" s="49"/>
      <c r="V1564" s="49"/>
      <c r="W1564" s="49"/>
      <c r="X1564" s="49"/>
      <c r="Y1564" s="49"/>
      <c r="Z1564" s="49"/>
      <c r="AA1564" s="49"/>
      <c r="AB1564" s="49"/>
      <c r="AC1564" s="49"/>
      <c r="AD1564" s="49"/>
      <c r="AE1564" s="49"/>
      <c r="AF1564" s="49"/>
      <c r="AG1564" s="49"/>
      <c r="AH1564" s="49"/>
      <c r="AI1564" s="49"/>
      <c r="AJ1564" s="49"/>
      <c r="AK1564" s="49"/>
      <c r="AL1564" s="49"/>
      <c r="AM1564" s="49"/>
      <c r="AN1564" s="49"/>
      <c r="AO1564" s="49"/>
      <c r="DL1564" s="93"/>
    </row>
    <row r="1565" spans="14:116" x14ac:dyDescent="0.25">
      <c r="N1565" s="49"/>
      <c r="O1565" s="49"/>
      <c r="P1565" s="49"/>
      <c r="Q1565" s="49"/>
      <c r="R1565" s="49"/>
      <c r="S1565" s="49"/>
      <c r="T1565" s="49"/>
      <c r="U1565" s="49"/>
      <c r="V1565" s="49"/>
      <c r="W1565" s="49"/>
      <c r="X1565" s="49"/>
      <c r="Y1565" s="49"/>
      <c r="Z1565" s="49"/>
      <c r="AA1565" s="49"/>
      <c r="AB1565" s="49"/>
      <c r="AC1565" s="49"/>
      <c r="AD1565" s="49"/>
      <c r="AE1565" s="49"/>
      <c r="AF1565" s="49"/>
      <c r="AG1565" s="49"/>
      <c r="AH1565" s="49"/>
      <c r="AI1565" s="49"/>
      <c r="AJ1565" s="49"/>
      <c r="AK1565" s="49"/>
      <c r="AL1565" s="49"/>
      <c r="AM1565" s="49"/>
      <c r="AN1565" s="49"/>
      <c r="AO1565" s="49"/>
      <c r="DL1565" s="93"/>
    </row>
    <row r="1566" spans="14:116" x14ac:dyDescent="0.25">
      <c r="N1566" s="49"/>
      <c r="O1566" s="49"/>
      <c r="P1566" s="49"/>
      <c r="Q1566" s="49"/>
      <c r="R1566" s="49"/>
      <c r="S1566" s="49"/>
      <c r="T1566" s="49"/>
      <c r="U1566" s="49"/>
      <c r="V1566" s="49"/>
      <c r="W1566" s="49"/>
      <c r="X1566" s="49"/>
      <c r="Y1566" s="49"/>
      <c r="Z1566" s="49"/>
      <c r="AA1566" s="49"/>
      <c r="AB1566" s="49"/>
      <c r="AC1566" s="49"/>
      <c r="AD1566" s="49"/>
      <c r="AE1566" s="49"/>
      <c r="AF1566" s="49"/>
      <c r="AG1566" s="49"/>
      <c r="AH1566" s="49"/>
      <c r="AI1566" s="49"/>
      <c r="AJ1566" s="49"/>
      <c r="AK1566" s="49"/>
      <c r="AL1566" s="49"/>
      <c r="AM1566" s="49"/>
      <c r="AN1566" s="49"/>
      <c r="AO1566" s="49"/>
      <c r="DL1566" s="93"/>
    </row>
    <row r="1567" spans="14:116" x14ac:dyDescent="0.25">
      <c r="N1567" s="49"/>
      <c r="O1567" s="49"/>
      <c r="P1567" s="49"/>
      <c r="Q1567" s="49"/>
      <c r="R1567" s="49"/>
      <c r="S1567" s="49"/>
      <c r="T1567" s="49"/>
      <c r="U1567" s="49"/>
      <c r="V1567" s="49"/>
      <c r="W1567" s="49"/>
      <c r="X1567" s="49"/>
      <c r="Y1567" s="49"/>
      <c r="Z1567" s="49"/>
      <c r="AA1567" s="49"/>
      <c r="AB1567" s="49"/>
      <c r="AC1567" s="49"/>
      <c r="AD1567" s="49"/>
      <c r="AE1567" s="49"/>
      <c r="AF1567" s="49"/>
      <c r="AG1567" s="49"/>
      <c r="AH1567" s="49"/>
      <c r="AI1567" s="49"/>
      <c r="AJ1567" s="49"/>
      <c r="AK1567" s="49"/>
      <c r="AL1567" s="49"/>
      <c r="AM1567" s="49"/>
      <c r="AN1567" s="49"/>
      <c r="AO1567" s="49"/>
      <c r="DL1567" s="93"/>
    </row>
    <row r="1568" spans="14:116" x14ac:dyDescent="0.25">
      <c r="N1568" s="49"/>
      <c r="O1568" s="49"/>
      <c r="P1568" s="49"/>
      <c r="Q1568" s="49"/>
      <c r="R1568" s="49"/>
      <c r="S1568" s="49"/>
      <c r="T1568" s="49"/>
      <c r="U1568" s="49"/>
      <c r="V1568" s="49"/>
      <c r="W1568" s="49"/>
      <c r="X1568" s="49"/>
      <c r="Y1568" s="49"/>
      <c r="Z1568" s="49"/>
      <c r="AA1568" s="49"/>
      <c r="AB1568" s="49"/>
      <c r="AC1568" s="49"/>
      <c r="AD1568" s="49"/>
      <c r="AE1568" s="49"/>
      <c r="AF1568" s="49"/>
      <c r="AG1568" s="49"/>
      <c r="AH1568" s="49"/>
      <c r="AI1568" s="49"/>
      <c r="AJ1568" s="49"/>
      <c r="AK1568" s="49"/>
      <c r="AL1568" s="49"/>
      <c r="AM1568" s="49"/>
      <c r="AN1568" s="49"/>
      <c r="AO1568" s="49"/>
      <c r="DL1568" s="93"/>
    </row>
    <row r="1569" spans="14:116" x14ac:dyDescent="0.25">
      <c r="N1569" s="49"/>
      <c r="O1569" s="49"/>
      <c r="P1569" s="49"/>
      <c r="Q1569" s="49"/>
      <c r="R1569" s="49"/>
      <c r="S1569" s="49"/>
      <c r="T1569" s="49"/>
      <c r="U1569" s="49"/>
      <c r="V1569" s="49"/>
      <c r="W1569" s="49"/>
      <c r="X1569" s="49"/>
      <c r="Y1569" s="49"/>
      <c r="Z1569" s="49"/>
      <c r="AA1569" s="49"/>
      <c r="AB1569" s="49"/>
      <c r="AC1569" s="49"/>
      <c r="AD1569" s="49"/>
      <c r="AE1569" s="49"/>
      <c r="AF1569" s="49"/>
      <c r="AG1569" s="49"/>
      <c r="AH1569" s="49"/>
      <c r="AI1569" s="49"/>
      <c r="AJ1569" s="49"/>
      <c r="AK1569" s="49"/>
      <c r="AL1569" s="49"/>
      <c r="AM1569" s="49"/>
      <c r="AN1569" s="49"/>
      <c r="AO1569" s="49"/>
      <c r="DL1569" s="93"/>
    </row>
    <row r="1570" spans="14:116" x14ac:dyDescent="0.25">
      <c r="N1570" s="49"/>
      <c r="O1570" s="49"/>
      <c r="P1570" s="49"/>
      <c r="Q1570" s="49"/>
      <c r="R1570" s="49"/>
      <c r="S1570" s="49"/>
      <c r="T1570" s="49"/>
      <c r="U1570" s="49"/>
      <c r="V1570" s="49"/>
      <c r="W1570" s="49"/>
      <c r="X1570" s="49"/>
      <c r="Y1570" s="49"/>
      <c r="Z1570" s="49"/>
      <c r="AA1570" s="49"/>
      <c r="AB1570" s="49"/>
      <c r="AC1570" s="49"/>
      <c r="AD1570" s="49"/>
      <c r="AE1570" s="49"/>
      <c r="AF1570" s="49"/>
      <c r="AG1570" s="49"/>
      <c r="AH1570" s="49"/>
      <c r="AI1570" s="49"/>
      <c r="AJ1570" s="49"/>
      <c r="AK1570" s="49"/>
      <c r="AL1570" s="49"/>
      <c r="AM1570" s="49"/>
      <c r="AN1570" s="49"/>
      <c r="AO1570" s="49"/>
      <c r="DL1570" s="93"/>
    </row>
    <row r="1571" spans="14:116" x14ac:dyDescent="0.25">
      <c r="N1571" s="49"/>
      <c r="O1571" s="49"/>
      <c r="P1571" s="49"/>
      <c r="Q1571" s="49"/>
      <c r="R1571" s="49"/>
      <c r="S1571" s="49"/>
      <c r="T1571" s="49"/>
      <c r="U1571" s="49"/>
      <c r="V1571" s="49"/>
      <c r="W1571" s="49"/>
      <c r="X1571" s="49"/>
      <c r="Y1571" s="49"/>
      <c r="Z1571" s="49"/>
      <c r="AA1571" s="49"/>
      <c r="AB1571" s="49"/>
      <c r="AC1571" s="49"/>
      <c r="AD1571" s="49"/>
      <c r="AE1571" s="49"/>
      <c r="AF1571" s="49"/>
      <c r="AG1571" s="49"/>
      <c r="AH1571" s="49"/>
      <c r="AI1571" s="49"/>
      <c r="AJ1571" s="49"/>
      <c r="AK1571" s="49"/>
      <c r="AL1571" s="49"/>
      <c r="AM1571" s="49"/>
      <c r="AN1571" s="49"/>
      <c r="AO1571" s="49"/>
      <c r="DL1571" s="93"/>
    </row>
    <row r="1572" spans="14:116" x14ac:dyDescent="0.25">
      <c r="N1572" s="49"/>
      <c r="O1572" s="49"/>
      <c r="P1572" s="49"/>
      <c r="Q1572" s="49"/>
      <c r="R1572" s="49"/>
      <c r="S1572" s="49"/>
      <c r="T1572" s="49"/>
      <c r="U1572" s="49"/>
      <c r="V1572" s="49"/>
      <c r="W1572" s="49"/>
      <c r="X1572" s="49"/>
      <c r="Y1572" s="49"/>
      <c r="Z1572" s="49"/>
      <c r="AA1572" s="49"/>
      <c r="AB1572" s="49"/>
      <c r="AC1572" s="49"/>
      <c r="AD1572" s="49"/>
      <c r="AE1572" s="49"/>
      <c r="AF1572" s="49"/>
      <c r="AG1572" s="49"/>
      <c r="AH1572" s="49"/>
      <c r="AI1572" s="49"/>
      <c r="AJ1572" s="49"/>
      <c r="AK1572" s="49"/>
      <c r="AL1572" s="49"/>
      <c r="AM1572" s="49"/>
      <c r="AN1572" s="49"/>
      <c r="AO1572" s="49"/>
      <c r="DL1572" s="93"/>
    </row>
    <row r="1573" spans="14:116" x14ac:dyDescent="0.25">
      <c r="N1573" s="49"/>
      <c r="O1573" s="49"/>
      <c r="P1573" s="49"/>
      <c r="Q1573" s="49"/>
      <c r="R1573" s="49"/>
      <c r="S1573" s="49"/>
      <c r="T1573" s="49"/>
      <c r="U1573" s="49"/>
      <c r="V1573" s="49"/>
      <c r="W1573" s="49"/>
      <c r="X1573" s="49"/>
      <c r="Y1573" s="49"/>
      <c r="Z1573" s="49"/>
      <c r="AA1573" s="49"/>
      <c r="AB1573" s="49"/>
      <c r="AC1573" s="49"/>
      <c r="AD1573" s="49"/>
      <c r="AE1573" s="49"/>
      <c r="AF1573" s="49"/>
      <c r="AG1573" s="49"/>
      <c r="AH1573" s="49"/>
      <c r="AI1573" s="49"/>
      <c r="AJ1573" s="49"/>
      <c r="AK1573" s="49"/>
      <c r="AL1573" s="49"/>
      <c r="AM1573" s="49"/>
      <c r="AN1573" s="49"/>
      <c r="AO1573" s="49"/>
      <c r="DL1573" s="93"/>
    </row>
    <row r="1574" spans="14:116" x14ac:dyDescent="0.25">
      <c r="N1574" s="49"/>
      <c r="O1574" s="49"/>
      <c r="P1574" s="49"/>
      <c r="Q1574" s="49"/>
      <c r="R1574" s="49"/>
      <c r="S1574" s="49"/>
      <c r="T1574" s="49"/>
      <c r="U1574" s="49"/>
      <c r="V1574" s="49"/>
      <c r="W1574" s="49"/>
      <c r="X1574" s="49"/>
      <c r="Y1574" s="49"/>
      <c r="Z1574" s="49"/>
      <c r="AA1574" s="49"/>
      <c r="AB1574" s="49"/>
      <c r="AC1574" s="49"/>
      <c r="AD1574" s="49"/>
      <c r="AE1574" s="49"/>
      <c r="AF1574" s="49"/>
      <c r="AG1574" s="49"/>
      <c r="AH1574" s="49"/>
      <c r="AI1574" s="49"/>
      <c r="AJ1574" s="49"/>
      <c r="AK1574" s="49"/>
      <c r="AL1574" s="49"/>
      <c r="AM1574" s="49"/>
      <c r="AN1574" s="49"/>
      <c r="AO1574" s="49"/>
      <c r="DL1574" s="93"/>
    </row>
    <row r="1575" spans="14:116" x14ac:dyDescent="0.25">
      <c r="N1575" s="49"/>
      <c r="O1575" s="49"/>
      <c r="P1575" s="49"/>
      <c r="Q1575" s="49"/>
      <c r="R1575" s="49"/>
      <c r="S1575" s="49"/>
      <c r="T1575" s="49"/>
      <c r="U1575" s="49"/>
      <c r="V1575" s="49"/>
      <c r="W1575" s="49"/>
      <c r="X1575" s="49"/>
      <c r="Y1575" s="49"/>
      <c r="Z1575" s="49"/>
      <c r="AA1575" s="49"/>
      <c r="AB1575" s="49"/>
      <c r="AC1575" s="49"/>
      <c r="AD1575" s="49"/>
      <c r="AE1575" s="49"/>
      <c r="AF1575" s="49"/>
      <c r="AG1575" s="49"/>
      <c r="AH1575" s="49"/>
      <c r="AI1575" s="49"/>
      <c r="AJ1575" s="49"/>
      <c r="AK1575" s="49"/>
      <c r="AL1575" s="49"/>
      <c r="AM1575" s="49"/>
      <c r="AN1575" s="49"/>
      <c r="AO1575" s="49"/>
      <c r="DL1575" s="93"/>
    </row>
    <row r="1576" spans="14:116" x14ac:dyDescent="0.25">
      <c r="N1576" s="49"/>
      <c r="O1576" s="49"/>
      <c r="P1576" s="49"/>
      <c r="Q1576" s="49"/>
      <c r="R1576" s="49"/>
      <c r="S1576" s="49"/>
      <c r="T1576" s="49"/>
      <c r="U1576" s="49"/>
      <c r="V1576" s="49"/>
      <c r="W1576" s="49"/>
      <c r="X1576" s="49"/>
      <c r="Y1576" s="49"/>
      <c r="Z1576" s="49"/>
      <c r="AA1576" s="49"/>
      <c r="AB1576" s="49"/>
      <c r="AC1576" s="49"/>
      <c r="AD1576" s="49"/>
      <c r="AE1576" s="49"/>
      <c r="AF1576" s="49"/>
      <c r="AG1576" s="49"/>
      <c r="AH1576" s="49"/>
      <c r="AI1576" s="49"/>
      <c r="AJ1576" s="49"/>
      <c r="AK1576" s="49"/>
      <c r="AL1576" s="49"/>
      <c r="AM1576" s="49"/>
      <c r="AN1576" s="49"/>
      <c r="AO1576" s="49"/>
      <c r="DL1576" s="93"/>
    </row>
    <row r="1577" spans="14:116" x14ac:dyDescent="0.25">
      <c r="N1577" s="49"/>
      <c r="O1577" s="49"/>
      <c r="P1577" s="49"/>
      <c r="Q1577" s="49"/>
      <c r="R1577" s="49"/>
      <c r="S1577" s="49"/>
      <c r="T1577" s="49"/>
      <c r="U1577" s="49"/>
      <c r="V1577" s="49"/>
      <c r="W1577" s="49"/>
      <c r="X1577" s="49"/>
      <c r="Y1577" s="49"/>
      <c r="Z1577" s="49"/>
      <c r="AA1577" s="49"/>
      <c r="AB1577" s="49"/>
      <c r="AC1577" s="49"/>
      <c r="AD1577" s="49"/>
      <c r="AE1577" s="49"/>
      <c r="AF1577" s="49"/>
      <c r="AG1577" s="49"/>
      <c r="AH1577" s="49"/>
      <c r="AI1577" s="49"/>
      <c r="AJ1577" s="49"/>
      <c r="AK1577" s="49"/>
      <c r="AL1577" s="49"/>
      <c r="AM1577" s="49"/>
      <c r="AN1577" s="49"/>
      <c r="AO1577" s="49"/>
      <c r="DL1577" s="93"/>
    </row>
    <row r="1578" spans="14:116" x14ac:dyDescent="0.25">
      <c r="N1578" s="49"/>
      <c r="O1578" s="49"/>
      <c r="P1578" s="49"/>
      <c r="Q1578" s="49"/>
      <c r="R1578" s="49"/>
      <c r="S1578" s="49"/>
      <c r="T1578" s="49"/>
      <c r="U1578" s="49"/>
      <c r="V1578" s="49"/>
      <c r="W1578" s="49"/>
      <c r="X1578" s="49"/>
      <c r="Y1578" s="49"/>
      <c r="Z1578" s="49"/>
      <c r="AA1578" s="49"/>
      <c r="AB1578" s="49"/>
      <c r="AC1578" s="49"/>
      <c r="AD1578" s="49"/>
      <c r="AE1578" s="49"/>
      <c r="AF1578" s="49"/>
      <c r="AG1578" s="49"/>
      <c r="AH1578" s="49"/>
      <c r="AI1578" s="49"/>
      <c r="AJ1578" s="49"/>
      <c r="AK1578" s="49"/>
      <c r="AL1578" s="49"/>
      <c r="AM1578" s="49"/>
      <c r="AN1578" s="49"/>
      <c r="AO1578" s="49"/>
      <c r="DL1578" s="93"/>
    </row>
    <row r="1579" spans="14:116" x14ac:dyDescent="0.25">
      <c r="N1579" s="49"/>
      <c r="O1579" s="49"/>
      <c r="P1579" s="49"/>
      <c r="Q1579" s="49"/>
      <c r="R1579" s="49"/>
      <c r="S1579" s="49"/>
      <c r="T1579" s="49"/>
      <c r="U1579" s="49"/>
      <c r="V1579" s="49"/>
      <c r="W1579" s="49"/>
      <c r="X1579" s="49"/>
      <c r="Y1579" s="49"/>
      <c r="Z1579" s="49"/>
      <c r="AA1579" s="49"/>
      <c r="AB1579" s="49"/>
      <c r="AC1579" s="49"/>
      <c r="AD1579" s="49"/>
      <c r="AE1579" s="49"/>
      <c r="AF1579" s="49"/>
      <c r="AG1579" s="49"/>
      <c r="AH1579" s="49"/>
      <c r="AI1579" s="49"/>
      <c r="AJ1579" s="49"/>
      <c r="AK1579" s="49"/>
      <c r="AL1579" s="49"/>
      <c r="AM1579" s="49"/>
      <c r="AN1579" s="49"/>
      <c r="AO1579" s="49"/>
      <c r="DL1579" s="93"/>
    </row>
    <row r="1580" spans="14:116" x14ac:dyDescent="0.25">
      <c r="N1580" s="49"/>
      <c r="O1580" s="49"/>
      <c r="P1580" s="49"/>
      <c r="Q1580" s="49"/>
      <c r="R1580" s="49"/>
      <c r="S1580" s="49"/>
      <c r="T1580" s="49"/>
      <c r="U1580" s="49"/>
      <c r="V1580" s="49"/>
      <c r="W1580" s="49"/>
      <c r="X1580" s="49"/>
      <c r="Y1580" s="49"/>
      <c r="Z1580" s="49"/>
      <c r="AA1580" s="49"/>
      <c r="AB1580" s="49"/>
      <c r="AC1580" s="49"/>
      <c r="AD1580" s="49"/>
      <c r="AE1580" s="49"/>
      <c r="AF1580" s="49"/>
      <c r="AG1580" s="49"/>
      <c r="AH1580" s="49"/>
      <c r="AI1580" s="49"/>
      <c r="AJ1580" s="49"/>
      <c r="AK1580" s="49"/>
      <c r="AL1580" s="49"/>
      <c r="AM1580" s="49"/>
      <c r="AN1580" s="49"/>
      <c r="AO1580" s="49"/>
      <c r="DL1580" s="93"/>
    </row>
    <row r="1581" spans="14:116" x14ac:dyDescent="0.25">
      <c r="N1581" s="49"/>
      <c r="O1581" s="49"/>
      <c r="P1581" s="49"/>
      <c r="Q1581" s="49"/>
      <c r="R1581" s="49"/>
      <c r="S1581" s="49"/>
      <c r="T1581" s="49"/>
      <c r="U1581" s="49"/>
      <c r="V1581" s="49"/>
      <c r="W1581" s="49"/>
      <c r="X1581" s="49"/>
      <c r="Y1581" s="49"/>
      <c r="Z1581" s="49"/>
      <c r="AA1581" s="49"/>
      <c r="AB1581" s="49"/>
      <c r="AC1581" s="49"/>
      <c r="AD1581" s="49"/>
      <c r="AE1581" s="49"/>
      <c r="AF1581" s="49"/>
      <c r="AG1581" s="49"/>
      <c r="AH1581" s="49"/>
      <c r="AI1581" s="49"/>
      <c r="AJ1581" s="49"/>
      <c r="AK1581" s="49"/>
      <c r="AL1581" s="49"/>
      <c r="AM1581" s="49"/>
      <c r="AN1581" s="49"/>
      <c r="AO1581" s="49"/>
      <c r="DL1581" s="93"/>
    </row>
    <row r="1582" spans="14:116" x14ac:dyDescent="0.25">
      <c r="N1582" s="49"/>
      <c r="O1582" s="49"/>
      <c r="P1582" s="49"/>
      <c r="Q1582" s="49"/>
      <c r="R1582" s="49"/>
      <c r="S1582" s="49"/>
      <c r="T1582" s="49"/>
      <c r="U1582" s="49"/>
      <c r="V1582" s="49"/>
      <c r="W1582" s="49"/>
      <c r="X1582" s="49"/>
      <c r="Y1582" s="49"/>
      <c r="Z1582" s="49"/>
      <c r="AA1582" s="49"/>
      <c r="AB1582" s="49"/>
      <c r="AC1582" s="49"/>
      <c r="AD1582" s="49"/>
      <c r="AE1582" s="49"/>
      <c r="AF1582" s="49"/>
      <c r="AG1582" s="49"/>
      <c r="AH1582" s="49"/>
      <c r="AI1582" s="49"/>
      <c r="AJ1582" s="49"/>
      <c r="AK1582" s="49"/>
      <c r="AL1582" s="49"/>
      <c r="AM1582" s="49"/>
      <c r="AN1582" s="49"/>
      <c r="AO1582" s="49"/>
      <c r="DL1582" s="93"/>
    </row>
    <row r="1583" spans="14:116" x14ac:dyDescent="0.25">
      <c r="N1583" s="49"/>
      <c r="O1583" s="49"/>
      <c r="P1583" s="49"/>
      <c r="Q1583" s="49"/>
      <c r="R1583" s="49"/>
      <c r="S1583" s="49"/>
      <c r="T1583" s="49"/>
      <c r="U1583" s="49"/>
      <c r="V1583" s="49"/>
      <c r="W1583" s="49"/>
      <c r="X1583" s="49"/>
      <c r="Y1583" s="49"/>
      <c r="Z1583" s="49"/>
      <c r="AA1583" s="49"/>
      <c r="AB1583" s="49"/>
      <c r="AC1583" s="49"/>
      <c r="AD1583" s="49"/>
      <c r="AE1583" s="49"/>
      <c r="AF1583" s="49"/>
      <c r="AG1583" s="49"/>
      <c r="AH1583" s="49"/>
      <c r="AI1583" s="49"/>
      <c r="AJ1583" s="49"/>
      <c r="AK1583" s="49"/>
      <c r="AL1583" s="49"/>
      <c r="AM1583" s="49"/>
      <c r="AN1583" s="49"/>
      <c r="AO1583" s="49"/>
      <c r="DL1583" s="93"/>
    </row>
    <row r="1584" spans="14:116" x14ac:dyDescent="0.25">
      <c r="N1584" s="49"/>
      <c r="O1584" s="49"/>
      <c r="P1584" s="49"/>
      <c r="Q1584" s="49"/>
      <c r="R1584" s="49"/>
      <c r="S1584" s="49"/>
      <c r="T1584" s="49"/>
      <c r="U1584" s="49"/>
      <c r="V1584" s="49"/>
      <c r="W1584" s="49"/>
      <c r="X1584" s="49"/>
      <c r="Y1584" s="49"/>
      <c r="Z1584" s="49"/>
      <c r="AA1584" s="49"/>
      <c r="AB1584" s="49"/>
      <c r="AC1584" s="49"/>
      <c r="AD1584" s="49"/>
      <c r="AE1584" s="49"/>
      <c r="AF1584" s="49"/>
      <c r="AG1584" s="49"/>
      <c r="AH1584" s="49"/>
      <c r="AI1584" s="49"/>
      <c r="AJ1584" s="49"/>
      <c r="AK1584" s="49"/>
      <c r="AL1584" s="49"/>
      <c r="AM1584" s="49"/>
      <c r="AN1584" s="49"/>
      <c r="AO1584" s="49"/>
      <c r="DL1584" s="93"/>
    </row>
    <row r="1585" spans="14:116" x14ac:dyDescent="0.25">
      <c r="N1585" s="49"/>
      <c r="O1585" s="49"/>
      <c r="P1585" s="49"/>
      <c r="Q1585" s="49"/>
      <c r="R1585" s="49"/>
      <c r="S1585" s="49"/>
      <c r="T1585" s="49"/>
      <c r="U1585" s="49"/>
      <c r="V1585" s="49"/>
      <c r="W1585" s="49"/>
      <c r="X1585" s="49"/>
      <c r="Y1585" s="49"/>
      <c r="Z1585" s="49"/>
      <c r="AA1585" s="49"/>
      <c r="AB1585" s="49"/>
      <c r="AC1585" s="49"/>
      <c r="AD1585" s="49"/>
      <c r="AE1585" s="49"/>
      <c r="AF1585" s="49"/>
      <c r="AG1585" s="49"/>
      <c r="AH1585" s="49"/>
      <c r="AI1585" s="49"/>
      <c r="AJ1585" s="49"/>
      <c r="AK1585" s="49"/>
      <c r="AL1585" s="49"/>
      <c r="AM1585" s="49"/>
      <c r="AN1585" s="49"/>
      <c r="AO1585" s="49"/>
      <c r="DL1585" s="93"/>
    </row>
    <row r="1586" spans="14:116" x14ac:dyDescent="0.25">
      <c r="N1586" s="49"/>
      <c r="O1586" s="49"/>
      <c r="P1586" s="49"/>
      <c r="Q1586" s="49"/>
      <c r="R1586" s="49"/>
      <c r="S1586" s="49"/>
      <c r="T1586" s="49"/>
      <c r="U1586" s="49"/>
      <c r="V1586" s="49"/>
      <c r="W1586" s="49"/>
      <c r="X1586" s="49"/>
      <c r="Y1586" s="49"/>
      <c r="Z1586" s="49"/>
      <c r="AA1586" s="49"/>
      <c r="AB1586" s="49"/>
      <c r="AC1586" s="49"/>
      <c r="AD1586" s="49"/>
      <c r="AE1586" s="49"/>
      <c r="AF1586" s="49"/>
      <c r="AG1586" s="49"/>
      <c r="AH1586" s="49"/>
      <c r="AI1586" s="49"/>
      <c r="AJ1586" s="49"/>
      <c r="AK1586" s="49"/>
      <c r="AL1586" s="49"/>
      <c r="AM1586" s="49"/>
      <c r="AN1586" s="49"/>
      <c r="AO1586" s="49"/>
      <c r="DL1586" s="93"/>
    </row>
    <row r="1587" spans="14:116" x14ac:dyDescent="0.25">
      <c r="N1587" s="49"/>
      <c r="O1587" s="49"/>
      <c r="P1587" s="49"/>
      <c r="Q1587" s="49"/>
      <c r="R1587" s="49"/>
      <c r="S1587" s="49"/>
      <c r="T1587" s="49"/>
      <c r="U1587" s="49"/>
      <c r="V1587" s="49"/>
      <c r="W1587" s="49"/>
      <c r="X1587" s="49"/>
      <c r="Y1587" s="49"/>
      <c r="Z1587" s="49"/>
      <c r="AA1587" s="49"/>
      <c r="AB1587" s="49"/>
      <c r="AC1587" s="49"/>
      <c r="AD1587" s="49"/>
      <c r="AE1587" s="49"/>
      <c r="AF1587" s="49"/>
      <c r="AG1587" s="49"/>
      <c r="AH1587" s="49"/>
      <c r="AI1587" s="49"/>
      <c r="AJ1587" s="49"/>
      <c r="AK1587" s="49"/>
      <c r="AL1587" s="49"/>
      <c r="AM1587" s="49"/>
      <c r="AN1587" s="49"/>
      <c r="AO1587" s="49"/>
      <c r="DL1587" s="93"/>
    </row>
    <row r="1588" spans="14:116" x14ac:dyDescent="0.25">
      <c r="N1588" s="49"/>
      <c r="O1588" s="49"/>
      <c r="P1588" s="49"/>
      <c r="Q1588" s="49"/>
      <c r="R1588" s="49"/>
      <c r="S1588" s="49"/>
      <c r="T1588" s="49"/>
      <c r="U1588" s="49"/>
      <c r="V1588" s="49"/>
      <c r="W1588" s="49"/>
      <c r="X1588" s="49"/>
      <c r="Y1588" s="49"/>
      <c r="Z1588" s="49"/>
      <c r="AA1588" s="49"/>
      <c r="AB1588" s="49"/>
      <c r="AC1588" s="49"/>
      <c r="AD1588" s="49"/>
      <c r="AE1588" s="49"/>
      <c r="AF1588" s="49"/>
      <c r="AG1588" s="49"/>
      <c r="AH1588" s="49"/>
      <c r="AI1588" s="49"/>
      <c r="AJ1588" s="49"/>
      <c r="AK1588" s="49"/>
      <c r="AL1588" s="49"/>
      <c r="AM1588" s="49"/>
      <c r="AN1588" s="49"/>
      <c r="AO1588" s="49"/>
      <c r="DL1588" s="93"/>
    </row>
    <row r="1589" spans="14:116" x14ac:dyDescent="0.25">
      <c r="N1589" s="49"/>
      <c r="O1589" s="49"/>
      <c r="P1589" s="49"/>
      <c r="Q1589" s="49"/>
      <c r="R1589" s="49"/>
      <c r="S1589" s="49"/>
      <c r="T1589" s="49"/>
      <c r="U1589" s="49"/>
      <c r="V1589" s="49"/>
      <c r="W1589" s="49"/>
      <c r="X1589" s="49"/>
      <c r="Y1589" s="49"/>
      <c r="Z1589" s="49"/>
      <c r="AA1589" s="49"/>
      <c r="AB1589" s="49"/>
      <c r="AC1589" s="49"/>
      <c r="AD1589" s="49"/>
      <c r="AE1589" s="49"/>
      <c r="AF1589" s="49"/>
      <c r="AG1589" s="49"/>
      <c r="AH1589" s="49"/>
      <c r="AI1589" s="49"/>
      <c r="AJ1589" s="49"/>
      <c r="AK1589" s="49"/>
      <c r="AL1589" s="49"/>
      <c r="AM1589" s="49"/>
      <c r="AN1589" s="49"/>
      <c r="AO1589" s="49"/>
      <c r="DL1589" s="93"/>
    </row>
    <row r="1590" spans="14:116" x14ac:dyDescent="0.25">
      <c r="N1590" s="49"/>
      <c r="O1590" s="49"/>
      <c r="P1590" s="49"/>
      <c r="Q1590" s="49"/>
      <c r="R1590" s="49"/>
      <c r="S1590" s="49"/>
      <c r="T1590" s="49"/>
      <c r="U1590" s="49"/>
      <c r="V1590" s="49"/>
      <c r="W1590" s="49"/>
      <c r="X1590" s="49"/>
      <c r="Y1590" s="49"/>
      <c r="Z1590" s="49"/>
      <c r="AA1590" s="49"/>
      <c r="AB1590" s="49"/>
      <c r="AC1590" s="49"/>
      <c r="AD1590" s="49"/>
      <c r="AE1590" s="49"/>
      <c r="AF1590" s="49"/>
      <c r="AG1590" s="49"/>
      <c r="AH1590" s="49"/>
      <c r="AI1590" s="49"/>
      <c r="AJ1590" s="49"/>
      <c r="AK1590" s="49"/>
      <c r="AL1590" s="49"/>
      <c r="AM1590" s="49"/>
      <c r="AN1590" s="49"/>
      <c r="AO1590" s="49"/>
      <c r="DL1590" s="93"/>
    </row>
    <row r="1591" spans="14:116" x14ac:dyDescent="0.25">
      <c r="N1591" s="49"/>
      <c r="O1591" s="49"/>
      <c r="P1591" s="49"/>
      <c r="Q1591" s="49"/>
      <c r="R1591" s="49"/>
      <c r="S1591" s="49"/>
      <c r="T1591" s="49"/>
      <c r="U1591" s="49"/>
      <c r="V1591" s="49"/>
      <c r="W1591" s="49"/>
      <c r="X1591" s="49"/>
      <c r="Y1591" s="49"/>
      <c r="Z1591" s="49"/>
      <c r="AA1591" s="49"/>
      <c r="AB1591" s="49"/>
      <c r="AC1591" s="49"/>
      <c r="AD1591" s="49"/>
      <c r="AE1591" s="49"/>
      <c r="AF1591" s="49"/>
      <c r="AG1591" s="49"/>
      <c r="AH1591" s="49"/>
      <c r="AI1591" s="49"/>
      <c r="AJ1591" s="49"/>
      <c r="AK1591" s="49"/>
      <c r="AL1591" s="49"/>
      <c r="AM1591" s="49"/>
      <c r="AN1591" s="49"/>
      <c r="AO1591" s="49"/>
      <c r="DL1591" s="93"/>
    </row>
    <row r="1592" spans="14:116" x14ac:dyDescent="0.25">
      <c r="N1592" s="49"/>
      <c r="O1592" s="49"/>
      <c r="P1592" s="49"/>
      <c r="Q1592" s="49"/>
      <c r="R1592" s="49"/>
      <c r="S1592" s="49"/>
      <c r="T1592" s="49"/>
      <c r="U1592" s="49"/>
      <c r="V1592" s="49"/>
      <c r="W1592" s="49"/>
      <c r="X1592" s="49"/>
      <c r="Y1592" s="49"/>
      <c r="Z1592" s="49"/>
      <c r="AA1592" s="49"/>
      <c r="AB1592" s="49"/>
      <c r="AC1592" s="49"/>
      <c r="AD1592" s="49"/>
      <c r="AE1592" s="49"/>
      <c r="AF1592" s="49"/>
      <c r="AG1592" s="49"/>
      <c r="AH1592" s="49"/>
      <c r="AI1592" s="49"/>
      <c r="AJ1592" s="49"/>
      <c r="AK1592" s="49"/>
      <c r="AL1592" s="49"/>
      <c r="AM1592" s="49"/>
      <c r="AN1592" s="49"/>
      <c r="AO1592" s="49"/>
      <c r="DL1592" s="93"/>
    </row>
    <row r="1593" spans="14:116" x14ac:dyDescent="0.25">
      <c r="N1593" s="49"/>
      <c r="O1593" s="49"/>
      <c r="P1593" s="49"/>
      <c r="Q1593" s="49"/>
      <c r="R1593" s="49"/>
      <c r="S1593" s="49"/>
      <c r="T1593" s="49"/>
      <c r="U1593" s="49"/>
      <c r="V1593" s="49"/>
      <c r="W1593" s="49"/>
      <c r="X1593" s="49"/>
      <c r="Y1593" s="49"/>
      <c r="Z1593" s="49"/>
      <c r="AA1593" s="49"/>
      <c r="AB1593" s="49"/>
      <c r="AC1593" s="49"/>
      <c r="AD1593" s="49"/>
      <c r="AE1593" s="49"/>
      <c r="AF1593" s="49"/>
      <c r="AG1593" s="49"/>
      <c r="AH1593" s="49"/>
      <c r="AI1593" s="49"/>
      <c r="AJ1593" s="49"/>
      <c r="AK1593" s="49"/>
      <c r="AL1593" s="49"/>
      <c r="AM1593" s="49"/>
      <c r="AN1593" s="49"/>
      <c r="AO1593" s="49"/>
      <c r="DL1593" s="93"/>
    </row>
    <row r="1594" spans="14:116" x14ac:dyDescent="0.25">
      <c r="N1594" s="49"/>
      <c r="O1594" s="49"/>
      <c r="P1594" s="49"/>
      <c r="Q1594" s="49"/>
      <c r="R1594" s="49"/>
      <c r="S1594" s="49"/>
      <c r="T1594" s="49"/>
      <c r="U1594" s="49"/>
      <c r="V1594" s="49"/>
      <c r="W1594" s="49"/>
      <c r="X1594" s="49"/>
      <c r="Y1594" s="49"/>
      <c r="Z1594" s="49"/>
      <c r="AA1594" s="49"/>
      <c r="AB1594" s="49"/>
      <c r="AC1594" s="49"/>
      <c r="AD1594" s="49"/>
      <c r="AE1594" s="49"/>
      <c r="AF1594" s="49"/>
      <c r="AG1594" s="49"/>
      <c r="AH1594" s="49"/>
      <c r="AI1594" s="49"/>
      <c r="AJ1594" s="49"/>
      <c r="AK1594" s="49"/>
      <c r="AL1594" s="49"/>
      <c r="AM1594" s="49"/>
      <c r="AN1594" s="49"/>
      <c r="AO1594" s="49"/>
      <c r="DL1594" s="93"/>
    </row>
    <row r="1595" spans="14:116" x14ac:dyDescent="0.25">
      <c r="N1595" s="49"/>
      <c r="O1595" s="49"/>
      <c r="P1595" s="49"/>
      <c r="Q1595" s="49"/>
      <c r="R1595" s="49"/>
      <c r="S1595" s="49"/>
      <c r="T1595" s="49"/>
      <c r="U1595" s="49"/>
      <c r="V1595" s="49"/>
      <c r="W1595" s="49"/>
      <c r="X1595" s="49"/>
      <c r="Y1595" s="49"/>
      <c r="Z1595" s="49"/>
      <c r="AA1595" s="49"/>
      <c r="AB1595" s="49"/>
      <c r="AC1595" s="49"/>
      <c r="AD1595" s="49"/>
      <c r="AE1595" s="49"/>
      <c r="AF1595" s="49"/>
      <c r="AG1595" s="49"/>
      <c r="AH1595" s="49"/>
      <c r="AI1595" s="49"/>
      <c r="AJ1595" s="49"/>
      <c r="AK1595" s="49"/>
      <c r="AL1595" s="49"/>
      <c r="AM1595" s="49"/>
      <c r="AN1595" s="49"/>
      <c r="AO1595" s="49"/>
      <c r="DL1595" s="93"/>
    </row>
    <row r="1596" spans="14:116" x14ac:dyDescent="0.25">
      <c r="N1596" s="49"/>
      <c r="O1596" s="49"/>
      <c r="P1596" s="49"/>
      <c r="Q1596" s="49"/>
      <c r="R1596" s="49"/>
      <c r="S1596" s="49"/>
      <c r="T1596" s="49"/>
      <c r="U1596" s="49"/>
      <c r="V1596" s="49"/>
      <c r="W1596" s="49"/>
      <c r="X1596" s="49"/>
      <c r="Y1596" s="49"/>
      <c r="Z1596" s="49"/>
      <c r="AA1596" s="49"/>
      <c r="AB1596" s="49"/>
      <c r="AC1596" s="49"/>
      <c r="AD1596" s="49"/>
      <c r="AE1596" s="49"/>
      <c r="AF1596" s="49"/>
      <c r="AG1596" s="49"/>
      <c r="AH1596" s="49"/>
      <c r="AI1596" s="49"/>
      <c r="AJ1596" s="49"/>
      <c r="AK1596" s="49"/>
      <c r="AL1596" s="49"/>
      <c r="AM1596" s="49"/>
      <c r="AN1596" s="49"/>
      <c r="AO1596" s="49"/>
      <c r="DL1596" s="93"/>
    </row>
    <row r="1597" spans="14:116" x14ac:dyDescent="0.25">
      <c r="N1597" s="49"/>
      <c r="O1597" s="49"/>
      <c r="P1597" s="49"/>
      <c r="Q1597" s="49"/>
      <c r="R1597" s="49"/>
      <c r="S1597" s="49"/>
      <c r="T1597" s="49"/>
      <c r="U1597" s="49"/>
      <c r="V1597" s="49"/>
      <c r="W1597" s="49"/>
      <c r="X1597" s="49"/>
      <c r="Y1597" s="49"/>
      <c r="Z1597" s="49"/>
      <c r="AA1597" s="49"/>
      <c r="AB1597" s="49"/>
      <c r="AC1597" s="49"/>
      <c r="AD1597" s="49"/>
      <c r="AE1597" s="49"/>
      <c r="AF1597" s="49"/>
      <c r="AG1597" s="49"/>
      <c r="AH1597" s="49"/>
      <c r="AI1597" s="49"/>
      <c r="AJ1597" s="49"/>
      <c r="AK1597" s="49"/>
      <c r="AL1597" s="49"/>
      <c r="AM1597" s="49"/>
      <c r="AN1597" s="49"/>
      <c r="AO1597" s="49"/>
      <c r="DL1597" s="93"/>
    </row>
    <row r="1598" spans="14:116" x14ac:dyDescent="0.25">
      <c r="N1598" s="49"/>
      <c r="O1598" s="49"/>
      <c r="P1598" s="49"/>
      <c r="Q1598" s="49"/>
      <c r="R1598" s="49"/>
      <c r="S1598" s="49"/>
      <c r="T1598" s="49"/>
      <c r="U1598" s="49"/>
      <c r="V1598" s="49"/>
      <c r="W1598" s="49"/>
      <c r="X1598" s="49"/>
      <c r="Y1598" s="49"/>
      <c r="Z1598" s="49"/>
      <c r="AA1598" s="49"/>
      <c r="AB1598" s="49"/>
      <c r="AC1598" s="49"/>
      <c r="AD1598" s="49"/>
      <c r="AE1598" s="49"/>
      <c r="AF1598" s="49"/>
      <c r="AG1598" s="49"/>
      <c r="AH1598" s="49"/>
      <c r="AI1598" s="49"/>
      <c r="AJ1598" s="49"/>
      <c r="AK1598" s="49"/>
      <c r="AL1598" s="49"/>
      <c r="AM1598" s="49"/>
      <c r="AN1598" s="49"/>
      <c r="AO1598" s="49"/>
      <c r="DL1598" s="93"/>
    </row>
    <row r="1599" spans="14:116" x14ac:dyDescent="0.25">
      <c r="N1599" s="49"/>
      <c r="O1599" s="49"/>
      <c r="P1599" s="49"/>
      <c r="Q1599" s="49"/>
      <c r="R1599" s="49"/>
      <c r="S1599" s="49"/>
      <c r="T1599" s="49"/>
      <c r="U1599" s="49"/>
      <c r="V1599" s="49"/>
      <c r="W1599" s="49"/>
      <c r="X1599" s="49"/>
      <c r="Y1599" s="49"/>
      <c r="Z1599" s="49"/>
      <c r="AA1599" s="49"/>
      <c r="AB1599" s="49"/>
      <c r="AC1599" s="49"/>
      <c r="AD1599" s="49"/>
      <c r="AE1599" s="49"/>
      <c r="AF1599" s="49"/>
      <c r="AG1599" s="49"/>
      <c r="AH1599" s="49"/>
      <c r="AI1599" s="49"/>
      <c r="AJ1599" s="49"/>
      <c r="AK1599" s="49"/>
      <c r="AL1599" s="49"/>
      <c r="AM1599" s="49"/>
      <c r="AN1599" s="49"/>
      <c r="AO1599" s="49"/>
      <c r="DL1599" s="93"/>
    </row>
    <row r="1600" spans="14:116" x14ac:dyDescent="0.25">
      <c r="N1600" s="49"/>
      <c r="O1600" s="49"/>
      <c r="P1600" s="49"/>
      <c r="Q1600" s="49"/>
      <c r="R1600" s="49"/>
      <c r="S1600" s="49"/>
      <c r="T1600" s="49"/>
      <c r="U1600" s="49"/>
      <c r="V1600" s="49"/>
      <c r="W1600" s="49"/>
      <c r="X1600" s="49"/>
      <c r="Y1600" s="49"/>
      <c r="Z1600" s="49"/>
      <c r="AA1600" s="49"/>
      <c r="AB1600" s="49"/>
      <c r="AC1600" s="49"/>
      <c r="AD1600" s="49"/>
      <c r="AE1600" s="49"/>
      <c r="AF1600" s="49"/>
      <c r="AG1600" s="49"/>
      <c r="AH1600" s="49"/>
      <c r="AI1600" s="49"/>
      <c r="AJ1600" s="49"/>
      <c r="AK1600" s="49"/>
      <c r="AL1600" s="49"/>
      <c r="AM1600" s="49"/>
      <c r="AN1600" s="49"/>
      <c r="AO1600" s="49"/>
      <c r="DL1600" s="93"/>
    </row>
    <row r="1601" spans="14:116" x14ac:dyDescent="0.25">
      <c r="N1601" s="49"/>
      <c r="O1601" s="49"/>
      <c r="P1601" s="49"/>
      <c r="Q1601" s="49"/>
      <c r="R1601" s="49"/>
      <c r="S1601" s="49"/>
      <c r="T1601" s="49"/>
      <c r="U1601" s="49"/>
      <c r="V1601" s="49"/>
      <c r="W1601" s="49"/>
      <c r="X1601" s="49"/>
      <c r="Y1601" s="49"/>
      <c r="Z1601" s="49"/>
      <c r="AA1601" s="49"/>
      <c r="AB1601" s="49"/>
      <c r="AC1601" s="49"/>
      <c r="AD1601" s="49"/>
      <c r="AE1601" s="49"/>
      <c r="AF1601" s="49"/>
      <c r="AG1601" s="49"/>
      <c r="AH1601" s="49"/>
      <c r="AI1601" s="49"/>
      <c r="AJ1601" s="49"/>
      <c r="AK1601" s="49"/>
      <c r="AL1601" s="49"/>
      <c r="AM1601" s="49"/>
      <c r="AN1601" s="49"/>
      <c r="AO1601" s="49"/>
      <c r="DL1601" s="93"/>
    </row>
    <row r="1602" spans="14:116" x14ac:dyDescent="0.25">
      <c r="N1602" s="49"/>
      <c r="O1602" s="49"/>
      <c r="P1602" s="49"/>
      <c r="Q1602" s="49"/>
      <c r="R1602" s="49"/>
      <c r="S1602" s="49"/>
      <c r="T1602" s="49"/>
      <c r="U1602" s="49"/>
      <c r="V1602" s="49"/>
      <c r="W1602" s="49"/>
      <c r="X1602" s="49"/>
      <c r="Y1602" s="49"/>
      <c r="Z1602" s="49"/>
      <c r="AA1602" s="49"/>
      <c r="AB1602" s="49"/>
      <c r="AC1602" s="49"/>
      <c r="AD1602" s="49"/>
      <c r="AE1602" s="49"/>
      <c r="AF1602" s="49"/>
      <c r="AG1602" s="49"/>
      <c r="AH1602" s="49"/>
      <c r="AI1602" s="49"/>
      <c r="AJ1602" s="49"/>
      <c r="AK1602" s="49"/>
      <c r="AL1602" s="49"/>
      <c r="AM1602" s="49"/>
      <c r="AN1602" s="49"/>
      <c r="AO1602" s="49"/>
      <c r="DL1602" s="93"/>
    </row>
    <row r="1603" spans="14:116" x14ac:dyDescent="0.25">
      <c r="N1603" s="49"/>
      <c r="O1603" s="49"/>
      <c r="P1603" s="49"/>
      <c r="Q1603" s="49"/>
      <c r="R1603" s="49"/>
      <c r="S1603" s="49"/>
      <c r="T1603" s="49"/>
      <c r="U1603" s="49"/>
      <c r="V1603" s="49"/>
      <c r="W1603" s="49"/>
      <c r="X1603" s="49"/>
      <c r="Y1603" s="49"/>
      <c r="Z1603" s="49"/>
      <c r="AA1603" s="49"/>
      <c r="AB1603" s="49"/>
      <c r="AC1603" s="49"/>
      <c r="AD1603" s="49"/>
      <c r="AE1603" s="49"/>
      <c r="AF1603" s="49"/>
      <c r="AG1603" s="49"/>
      <c r="AH1603" s="49"/>
      <c r="AI1603" s="49"/>
      <c r="AJ1603" s="49"/>
      <c r="AK1603" s="49"/>
      <c r="AL1603" s="49"/>
      <c r="AM1603" s="49"/>
      <c r="AN1603" s="49"/>
      <c r="AO1603" s="49"/>
      <c r="DL1603" s="93"/>
    </row>
    <row r="1604" spans="14:116" x14ac:dyDescent="0.25">
      <c r="N1604" s="49"/>
      <c r="O1604" s="49"/>
      <c r="P1604" s="49"/>
      <c r="Q1604" s="49"/>
      <c r="R1604" s="49"/>
      <c r="S1604" s="49"/>
      <c r="T1604" s="49"/>
      <c r="U1604" s="49"/>
      <c r="V1604" s="49"/>
      <c r="W1604" s="49"/>
      <c r="X1604" s="49"/>
      <c r="Y1604" s="49"/>
      <c r="Z1604" s="49"/>
      <c r="AA1604" s="49"/>
      <c r="AB1604" s="49"/>
      <c r="AC1604" s="49"/>
      <c r="AD1604" s="49"/>
      <c r="AE1604" s="49"/>
      <c r="AF1604" s="49"/>
      <c r="AG1604" s="49"/>
      <c r="AH1604" s="49"/>
      <c r="AI1604" s="49"/>
      <c r="AJ1604" s="49"/>
      <c r="AK1604" s="49"/>
      <c r="AL1604" s="49"/>
      <c r="AM1604" s="49"/>
      <c r="AN1604" s="49"/>
      <c r="AO1604" s="49"/>
      <c r="DL1604" s="93"/>
    </row>
    <row r="1605" spans="14:116" x14ac:dyDescent="0.25">
      <c r="N1605" s="49"/>
      <c r="O1605" s="49"/>
      <c r="P1605" s="49"/>
      <c r="Q1605" s="49"/>
      <c r="R1605" s="49"/>
      <c r="S1605" s="49"/>
      <c r="T1605" s="49"/>
      <c r="U1605" s="49"/>
      <c r="V1605" s="49"/>
      <c r="W1605" s="49"/>
      <c r="X1605" s="49"/>
      <c r="Y1605" s="49"/>
      <c r="Z1605" s="49"/>
      <c r="AA1605" s="49"/>
      <c r="AB1605" s="49"/>
      <c r="AC1605" s="49"/>
      <c r="AD1605" s="49"/>
      <c r="AE1605" s="49"/>
      <c r="AF1605" s="49"/>
      <c r="AG1605" s="49"/>
      <c r="AH1605" s="49"/>
      <c r="AI1605" s="49"/>
      <c r="AJ1605" s="49"/>
      <c r="AK1605" s="49"/>
      <c r="AL1605" s="49"/>
      <c r="AM1605" s="49"/>
      <c r="AN1605" s="49"/>
      <c r="AO1605" s="49"/>
      <c r="DL1605" s="93"/>
    </row>
    <row r="1606" spans="14:116" x14ac:dyDescent="0.25">
      <c r="N1606" s="49"/>
      <c r="O1606" s="49"/>
      <c r="P1606" s="49"/>
      <c r="Q1606" s="49"/>
      <c r="R1606" s="49"/>
      <c r="S1606" s="49"/>
      <c r="T1606" s="49"/>
      <c r="U1606" s="49"/>
      <c r="V1606" s="49"/>
      <c r="W1606" s="49"/>
      <c r="X1606" s="49"/>
      <c r="Y1606" s="49"/>
      <c r="Z1606" s="49"/>
      <c r="AA1606" s="49"/>
      <c r="AB1606" s="49"/>
      <c r="AC1606" s="49"/>
      <c r="AD1606" s="49"/>
      <c r="AE1606" s="49"/>
      <c r="AF1606" s="49"/>
      <c r="AG1606" s="49"/>
      <c r="AH1606" s="49"/>
      <c r="AI1606" s="49"/>
      <c r="AJ1606" s="49"/>
      <c r="AK1606" s="49"/>
      <c r="AL1606" s="49"/>
      <c r="AM1606" s="49"/>
      <c r="AN1606" s="49"/>
      <c r="AO1606" s="49"/>
      <c r="DL1606" s="93"/>
    </row>
    <row r="1607" spans="14:116" x14ac:dyDescent="0.25">
      <c r="N1607" s="49"/>
      <c r="O1607" s="49"/>
      <c r="P1607" s="49"/>
      <c r="Q1607" s="49"/>
      <c r="R1607" s="49"/>
      <c r="S1607" s="49"/>
      <c r="T1607" s="49"/>
      <c r="U1607" s="49"/>
      <c r="V1607" s="49"/>
      <c r="W1607" s="49"/>
      <c r="X1607" s="49"/>
      <c r="Y1607" s="49"/>
      <c r="Z1607" s="49"/>
      <c r="AA1607" s="49"/>
      <c r="AB1607" s="49"/>
      <c r="AC1607" s="49"/>
      <c r="AD1607" s="49"/>
      <c r="AE1607" s="49"/>
      <c r="AF1607" s="49"/>
      <c r="AG1607" s="49"/>
      <c r="AH1607" s="49"/>
      <c r="AI1607" s="49"/>
      <c r="AJ1607" s="49"/>
      <c r="AK1607" s="49"/>
      <c r="AL1607" s="49"/>
      <c r="AM1607" s="49"/>
      <c r="AN1607" s="49"/>
      <c r="AO1607" s="49"/>
      <c r="DL1607" s="93"/>
    </row>
    <row r="1608" spans="14:116" x14ac:dyDescent="0.25">
      <c r="N1608" s="49"/>
      <c r="O1608" s="49"/>
      <c r="P1608" s="49"/>
      <c r="Q1608" s="49"/>
      <c r="R1608" s="49"/>
      <c r="S1608" s="49"/>
      <c r="T1608" s="49"/>
      <c r="U1608" s="49"/>
      <c r="V1608" s="49"/>
      <c r="W1608" s="49"/>
      <c r="X1608" s="49"/>
      <c r="Y1608" s="49"/>
      <c r="Z1608" s="49"/>
      <c r="AA1608" s="49"/>
      <c r="AB1608" s="49"/>
      <c r="AC1608" s="49"/>
      <c r="AD1608" s="49"/>
      <c r="AE1608" s="49"/>
      <c r="AF1608" s="49"/>
      <c r="AG1608" s="49"/>
      <c r="AH1608" s="49"/>
      <c r="AI1608" s="49"/>
      <c r="AJ1608" s="49"/>
      <c r="AK1608" s="49"/>
      <c r="AL1608" s="49"/>
      <c r="AM1608" s="49"/>
      <c r="AN1608" s="49"/>
      <c r="AO1608" s="49"/>
      <c r="DL1608" s="93"/>
    </row>
    <row r="1609" spans="14:116" x14ac:dyDescent="0.25">
      <c r="N1609" s="49"/>
      <c r="O1609" s="49"/>
      <c r="P1609" s="49"/>
      <c r="Q1609" s="49"/>
      <c r="R1609" s="49"/>
      <c r="S1609" s="49"/>
      <c r="T1609" s="49"/>
      <c r="U1609" s="49"/>
      <c r="V1609" s="49"/>
      <c r="W1609" s="49"/>
      <c r="X1609" s="49"/>
      <c r="Y1609" s="49"/>
      <c r="Z1609" s="49"/>
      <c r="AA1609" s="49"/>
      <c r="AB1609" s="49"/>
      <c r="AC1609" s="49"/>
      <c r="AD1609" s="49"/>
      <c r="AE1609" s="49"/>
      <c r="AF1609" s="49"/>
      <c r="AG1609" s="49"/>
      <c r="AH1609" s="49"/>
      <c r="AI1609" s="49"/>
      <c r="AJ1609" s="49"/>
      <c r="AK1609" s="49"/>
      <c r="AL1609" s="49"/>
      <c r="AM1609" s="49"/>
      <c r="AN1609" s="49"/>
      <c r="AO1609" s="49"/>
      <c r="DL1609" s="93"/>
    </row>
    <row r="1610" spans="14:116" x14ac:dyDescent="0.25">
      <c r="N1610" s="49"/>
      <c r="O1610" s="49"/>
      <c r="P1610" s="49"/>
      <c r="Q1610" s="49"/>
      <c r="R1610" s="49"/>
      <c r="S1610" s="49"/>
      <c r="T1610" s="49"/>
      <c r="U1610" s="49"/>
      <c r="V1610" s="49"/>
      <c r="W1610" s="49"/>
      <c r="X1610" s="49"/>
      <c r="Y1610" s="49"/>
      <c r="Z1610" s="49"/>
      <c r="AA1610" s="49"/>
      <c r="AB1610" s="49"/>
      <c r="AC1610" s="49"/>
      <c r="AD1610" s="49"/>
      <c r="AE1610" s="49"/>
      <c r="AF1610" s="49"/>
      <c r="AG1610" s="49"/>
      <c r="AH1610" s="49"/>
      <c r="AI1610" s="49"/>
      <c r="AJ1610" s="49"/>
      <c r="AK1610" s="49"/>
      <c r="AL1610" s="49"/>
      <c r="AM1610" s="49"/>
      <c r="AN1610" s="49"/>
      <c r="AO1610" s="49"/>
      <c r="DL1610" s="93"/>
    </row>
    <row r="1611" spans="14:116" x14ac:dyDescent="0.25">
      <c r="N1611" s="49"/>
      <c r="O1611" s="49"/>
      <c r="P1611" s="49"/>
      <c r="Q1611" s="49"/>
      <c r="R1611" s="49"/>
      <c r="S1611" s="49"/>
      <c r="T1611" s="49"/>
      <c r="U1611" s="49"/>
      <c r="V1611" s="49"/>
      <c r="W1611" s="49"/>
      <c r="X1611" s="49"/>
      <c r="Y1611" s="49"/>
      <c r="Z1611" s="49"/>
      <c r="AA1611" s="49"/>
      <c r="AB1611" s="49"/>
      <c r="AC1611" s="49"/>
      <c r="AD1611" s="49"/>
      <c r="AE1611" s="49"/>
      <c r="AF1611" s="49"/>
      <c r="AG1611" s="49"/>
      <c r="AH1611" s="49"/>
      <c r="AI1611" s="49"/>
      <c r="AJ1611" s="49"/>
      <c r="AK1611" s="49"/>
      <c r="AL1611" s="49"/>
      <c r="AM1611" s="49"/>
      <c r="AN1611" s="49"/>
      <c r="AO1611" s="49"/>
      <c r="DL1611" s="93"/>
    </row>
    <row r="1612" spans="14:116" x14ac:dyDescent="0.25">
      <c r="N1612" s="49"/>
      <c r="O1612" s="49"/>
      <c r="P1612" s="49"/>
      <c r="Q1612" s="49"/>
      <c r="R1612" s="49"/>
      <c r="S1612" s="49"/>
      <c r="T1612" s="49"/>
      <c r="U1612" s="49"/>
      <c r="V1612" s="49"/>
      <c r="W1612" s="49"/>
      <c r="X1612" s="49"/>
      <c r="Y1612" s="49"/>
      <c r="Z1612" s="49"/>
      <c r="AA1612" s="49"/>
      <c r="AB1612" s="49"/>
      <c r="AC1612" s="49"/>
      <c r="AD1612" s="49"/>
      <c r="AE1612" s="49"/>
      <c r="AF1612" s="49"/>
      <c r="AG1612" s="49"/>
      <c r="AH1612" s="49"/>
      <c r="AI1612" s="49"/>
      <c r="AJ1612" s="49"/>
      <c r="AK1612" s="49"/>
      <c r="AL1612" s="49"/>
      <c r="AM1612" s="49"/>
      <c r="AN1612" s="49"/>
      <c r="AO1612" s="49"/>
      <c r="DL1612" s="93"/>
    </row>
    <row r="1613" spans="14:116" x14ac:dyDescent="0.25">
      <c r="N1613" s="49"/>
      <c r="O1613" s="49"/>
      <c r="P1613" s="49"/>
      <c r="Q1613" s="49"/>
      <c r="R1613" s="49"/>
      <c r="S1613" s="49"/>
      <c r="T1613" s="49"/>
      <c r="U1613" s="49"/>
      <c r="V1613" s="49"/>
      <c r="W1613" s="49"/>
      <c r="X1613" s="49"/>
      <c r="Y1613" s="49"/>
      <c r="Z1613" s="49"/>
      <c r="AA1613" s="49"/>
      <c r="AB1613" s="49"/>
      <c r="AC1613" s="49"/>
      <c r="AD1613" s="49"/>
      <c r="AE1613" s="49"/>
      <c r="AF1613" s="49"/>
      <c r="AG1613" s="49"/>
      <c r="AH1613" s="49"/>
      <c r="AI1613" s="49"/>
      <c r="AJ1613" s="49"/>
      <c r="AK1613" s="49"/>
      <c r="AL1613" s="49"/>
      <c r="AM1613" s="49"/>
      <c r="AN1613" s="49"/>
      <c r="AO1613" s="49"/>
      <c r="DL1613" s="93"/>
    </row>
    <row r="1614" spans="14:116" x14ac:dyDescent="0.25">
      <c r="N1614" s="49"/>
      <c r="O1614" s="49"/>
      <c r="P1614" s="49"/>
      <c r="Q1614" s="49"/>
      <c r="R1614" s="49"/>
      <c r="S1614" s="49"/>
      <c r="T1614" s="49"/>
      <c r="U1614" s="49"/>
      <c r="V1614" s="49"/>
      <c r="W1614" s="49"/>
      <c r="X1614" s="49"/>
      <c r="Y1614" s="49"/>
      <c r="Z1614" s="49"/>
      <c r="AA1614" s="49"/>
      <c r="AB1614" s="49"/>
      <c r="AC1614" s="49"/>
      <c r="AD1614" s="49"/>
      <c r="AE1614" s="49"/>
      <c r="AF1614" s="49"/>
      <c r="AG1614" s="49"/>
      <c r="AH1614" s="49"/>
      <c r="AI1614" s="49"/>
      <c r="AJ1614" s="49"/>
      <c r="AK1614" s="49"/>
      <c r="AL1614" s="49"/>
      <c r="AM1614" s="49"/>
      <c r="AN1614" s="49"/>
      <c r="AO1614" s="49"/>
      <c r="DL1614" s="93"/>
    </row>
    <row r="1615" spans="14:116" x14ac:dyDescent="0.25">
      <c r="N1615" s="49"/>
      <c r="O1615" s="49"/>
      <c r="P1615" s="49"/>
      <c r="Q1615" s="49"/>
      <c r="R1615" s="49"/>
      <c r="S1615" s="49"/>
      <c r="T1615" s="49"/>
      <c r="U1615" s="49"/>
      <c r="V1615" s="49"/>
      <c r="W1615" s="49"/>
      <c r="X1615" s="49"/>
      <c r="Y1615" s="49"/>
      <c r="Z1615" s="49"/>
      <c r="AA1615" s="49"/>
      <c r="AB1615" s="49"/>
      <c r="AC1615" s="49"/>
      <c r="AD1615" s="49"/>
      <c r="AE1615" s="49"/>
      <c r="AF1615" s="49"/>
      <c r="AG1615" s="49"/>
      <c r="AH1615" s="49"/>
      <c r="AI1615" s="49"/>
      <c r="AJ1615" s="49"/>
      <c r="AK1615" s="49"/>
      <c r="AL1615" s="49"/>
      <c r="AM1615" s="49"/>
      <c r="AN1615" s="49"/>
      <c r="AO1615" s="49"/>
      <c r="DL1615" s="93"/>
    </row>
    <row r="1616" spans="14:116" x14ac:dyDescent="0.25">
      <c r="N1616" s="49"/>
      <c r="O1616" s="49"/>
      <c r="P1616" s="49"/>
      <c r="Q1616" s="49"/>
      <c r="R1616" s="49"/>
      <c r="S1616" s="49"/>
      <c r="T1616" s="49"/>
      <c r="U1616" s="49"/>
      <c r="V1616" s="49"/>
      <c r="W1616" s="49"/>
      <c r="X1616" s="49"/>
      <c r="Y1616" s="49"/>
      <c r="Z1616" s="49"/>
      <c r="AA1616" s="49"/>
      <c r="AB1616" s="49"/>
      <c r="AC1616" s="49"/>
      <c r="AD1616" s="49"/>
      <c r="AE1616" s="49"/>
      <c r="AF1616" s="49"/>
      <c r="AG1616" s="49"/>
      <c r="AH1616" s="49"/>
      <c r="AI1616" s="49"/>
      <c r="AJ1616" s="49"/>
      <c r="AK1616" s="49"/>
      <c r="AL1616" s="49"/>
      <c r="AM1616" s="49"/>
      <c r="AN1616" s="49"/>
      <c r="AO1616" s="49"/>
      <c r="DL1616" s="93"/>
    </row>
    <row r="1617" spans="14:116" x14ac:dyDescent="0.25">
      <c r="N1617" s="49"/>
      <c r="O1617" s="49"/>
      <c r="P1617" s="49"/>
      <c r="Q1617" s="49"/>
      <c r="R1617" s="49"/>
      <c r="S1617" s="49"/>
      <c r="T1617" s="49"/>
      <c r="U1617" s="49"/>
      <c r="V1617" s="49"/>
      <c r="W1617" s="49"/>
      <c r="X1617" s="49"/>
      <c r="Y1617" s="49"/>
      <c r="Z1617" s="49"/>
      <c r="AA1617" s="49"/>
      <c r="AB1617" s="49"/>
      <c r="AC1617" s="49"/>
      <c r="AD1617" s="49"/>
      <c r="AE1617" s="49"/>
      <c r="AF1617" s="49"/>
      <c r="AG1617" s="49"/>
      <c r="AH1617" s="49"/>
      <c r="AI1617" s="49"/>
      <c r="AJ1617" s="49"/>
      <c r="AK1617" s="49"/>
      <c r="AL1617" s="49"/>
      <c r="AM1617" s="49"/>
      <c r="AN1617" s="49"/>
      <c r="AO1617" s="49"/>
      <c r="DL1617" s="93"/>
    </row>
    <row r="1618" spans="14:116" x14ac:dyDescent="0.25">
      <c r="N1618" s="49"/>
      <c r="O1618" s="49"/>
      <c r="P1618" s="49"/>
      <c r="Q1618" s="49"/>
      <c r="R1618" s="49"/>
      <c r="S1618" s="49"/>
      <c r="T1618" s="49"/>
      <c r="U1618" s="49"/>
      <c r="V1618" s="49"/>
      <c r="W1618" s="49"/>
      <c r="X1618" s="49"/>
      <c r="Y1618" s="49"/>
      <c r="Z1618" s="49"/>
      <c r="AA1618" s="49"/>
      <c r="AB1618" s="49"/>
      <c r="AC1618" s="49"/>
      <c r="AD1618" s="49"/>
      <c r="AE1618" s="49"/>
      <c r="AF1618" s="49"/>
      <c r="AG1618" s="49"/>
      <c r="AH1618" s="49"/>
      <c r="AI1618" s="49"/>
      <c r="AJ1618" s="49"/>
      <c r="AK1618" s="49"/>
      <c r="AL1618" s="49"/>
      <c r="AM1618" s="49"/>
      <c r="AN1618" s="49"/>
      <c r="AO1618" s="49"/>
      <c r="DL1618" s="93"/>
    </row>
    <row r="1619" spans="14:116" x14ac:dyDescent="0.25">
      <c r="N1619" s="49"/>
      <c r="O1619" s="49"/>
      <c r="P1619" s="49"/>
      <c r="Q1619" s="49"/>
      <c r="R1619" s="49"/>
      <c r="S1619" s="49"/>
      <c r="T1619" s="49"/>
      <c r="U1619" s="49"/>
      <c r="V1619" s="49"/>
      <c r="W1619" s="49"/>
      <c r="X1619" s="49"/>
      <c r="Y1619" s="49"/>
      <c r="Z1619" s="49"/>
      <c r="AA1619" s="49"/>
      <c r="AB1619" s="49"/>
      <c r="AC1619" s="49"/>
      <c r="AD1619" s="49"/>
      <c r="AE1619" s="49"/>
      <c r="AF1619" s="49"/>
      <c r="AG1619" s="49"/>
      <c r="AH1619" s="49"/>
      <c r="AI1619" s="49"/>
      <c r="AJ1619" s="49"/>
      <c r="AK1619" s="49"/>
      <c r="AL1619" s="49"/>
      <c r="AM1619" s="49"/>
      <c r="AN1619" s="49"/>
      <c r="AO1619" s="49"/>
      <c r="DL1619" s="93"/>
    </row>
    <row r="1620" spans="14:116" x14ac:dyDescent="0.25">
      <c r="N1620" s="49"/>
      <c r="O1620" s="49"/>
      <c r="P1620" s="49"/>
      <c r="Q1620" s="49"/>
      <c r="R1620" s="49"/>
      <c r="S1620" s="49"/>
      <c r="T1620" s="49"/>
      <c r="U1620" s="49"/>
      <c r="V1620" s="49"/>
      <c r="W1620" s="49"/>
      <c r="X1620" s="49"/>
      <c r="Y1620" s="49"/>
      <c r="Z1620" s="49"/>
      <c r="AA1620" s="49"/>
      <c r="AB1620" s="49"/>
      <c r="AC1620" s="49"/>
      <c r="AD1620" s="49"/>
      <c r="AE1620" s="49"/>
      <c r="AF1620" s="49"/>
      <c r="AG1620" s="49"/>
      <c r="AH1620" s="49"/>
      <c r="AI1620" s="49"/>
      <c r="AJ1620" s="49"/>
      <c r="AK1620" s="49"/>
      <c r="AL1620" s="49"/>
      <c r="AM1620" s="49"/>
      <c r="AN1620" s="49"/>
      <c r="AO1620" s="49"/>
      <c r="DL1620" s="93"/>
    </row>
    <row r="1621" spans="14:116" x14ac:dyDescent="0.25">
      <c r="N1621" s="49"/>
      <c r="O1621" s="49"/>
      <c r="P1621" s="49"/>
      <c r="Q1621" s="49"/>
      <c r="R1621" s="49"/>
      <c r="S1621" s="49"/>
      <c r="T1621" s="49"/>
      <c r="U1621" s="49"/>
      <c r="V1621" s="49"/>
      <c r="W1621" s="49"/>
      <c r="X1621" s="49"/>
      <c r="Y1621" s="49"/>
      <c r="Z1621" s="49"/>
      <c r="AA1621" s="49"/>
      <c r="AB1621" s="49"/>
      <c r="AC1621" s="49"/>
      <c r="AD1621" s="49"/>
      <c r="AE1621" s="49"/>
      <c r="AF1621" s="49"/>
      <c r="AG1621" s="49"/>
      <c r="AH1621" s="49"/>
      <c r="AI1621" s="49"/>
      <c r="AJ1621" s="49"/>
      <c r="AK1621" s="49"/>
      <c r="AL1621" s="49"/>
      <c r="AM1621" s="49"/>
      <c r="AN1621" s="49"/>
      <c r="AO1621" s="49"/>
      <c r="DL1621" s="93"/>
    </row>
    <row r="1622" spans="14:116" x14ac:dyDescent="0.25">
      <c r="N1622" s="49"/>
      <c r="O1622" s="49"/>
      <c r="P1622" s="49"/>
      <c r="Q1622" s="49"/>
      <c r="R1622" s="49"/>
      <c r="S1622" s="49"/>
      <c r="T1622" s="49"/>
      <c r="U1622" s="49"/>
      <c r="V1622" s="49"/>
      <c r="W1622" s="49"/>
      <c r="X1622" s="49"/>
      <c r="Y1622" s="49"/>
      <c r="Z1622" s="49"/>
      <c r="AA1622" s="49"/>
      <c r="AB1622" s="49"/>
      <c r="AC1622" s="49"/>
      <c r="AD1622" s="49"/>
      <c r="AE1622" s="49"/>
      <c r="AF1622" s="49"/>
      <c r="AG1622" s="49"/>
      <c r="AH1622" s="49"/>
      <c r="AI1622" s="49"/>
      <c r="AJ1622" s="49"/>
      <c r="AK1622" s="49"/>
      <c r="AL1622" s="49"/>
      <c r="AM1622" s="49"/>
      <c r="AN1622" s="49"/>
      <c r="AO1622" s="49"/>
      <c r="DL1622" s="93"/>
    </row>
    <row r="1623" spans="14:116" x14ac:dyDescent="0.25">
      <c r="N1623" s="49"/>
      <c r="O1623" s="49"/>
      <c r="P1623" s="49"/>
      <c r="Q1623" s="49"/>
      <c r="R1623" s="49"/>
      <c r="S1623" s="49"/>
      <c r="T1623" s="49"/>
      <c r="U1623" s="49"/>
      <c r="V1623" s="49"/>
      <c r="W1623" s="49"/>
      <c r="X1623" s="49"/>
      <c r="Y1623" s="49"/>
      <c r="Z1623" s="49"/>
      <c r="AA1623" s="49"/>
      <c r="AB1623" s="49"/>
      <c r="AC1623" s="49"/>
      <c r="AD1623" s="49"/>
      <c r="AE1623" s="49"/>
      <c r="AF1623" s="49"/>
      <c r="AG1623" s="49"/>
      <c r="AH1623" s="49"/>
      <c r="AI1623" s="49"/>
      <c r="AJ1623" s="49"/>
      <c r="AK1623" s="49"/>
      <c r="AL1623" s="49"/>
      <c r="AM1623" s="49"/>
      <c r="AN1623" s="49"/>
      <c r="AO1623" s="49"/>
      <c r="DL1623" s="93"/>
    </row>
    <row r="1624" spans="14:116" x14ac:dyDescent="0.25">
      <c r="N1624" s="49"/>
      <c r="O1624" s="49"/>
      <c r="P1624" s="49"/>
      <c r="Q1624" s="49"/>
      <c r="R1624" s="49"/>
      <c r="S1624" s="49"/>
      <c r="T1624" s="49"/>
      <c r="U1624" s="49"/>
      <c r="V1624" s="49"/>
      <c r="W1624" s="49"/>
      <c r="X1624" s="49"/>
      <c r="Y1624" s="49"/>
      <c r="Z1624" s="49"/>
      <c r="AA1624" s="49"/>
      <c r="AB1624" s="49"/>
      <c r="AC1624" s="49"/>
      <c r="AD1624" s="49"/>
      <c r="AE1624" s="49"/>
      <c r="AF1624" s="49"/>
      <c r="AG1624" s="49"/>
      <c r="AH1624" s="49"/>
      <c r="AI1624" s="49"/>
      <c r="AJ1624" s="49"/>
      <c r="AK1624" s="49"/>
      <c r="AL1624" s="49"/>
      <c r="AM1624" s="49"/>
      <c r="AN1624" s="49"/>
      <c r="AO1624" s="49"/>
      <c r="DL1624" s="93"/>
    </row>
    <row r="1625" spans="14:116" x14ac:dyDescent="0.25">
      <c r="N1625" s="49"/>
      <c r="O1625" s="49"/>
      <c r="P1625" s="49"/>
      <c r="Q1625" s="49"/>
      <c r="R1625" s="49"/>
      <c r="S1625" s="49"/>
      <c r="T1625" s="49"/>
      <c r="U1625" s="49"/>
      <c r="V1625" s="49"/>
      <c r="W1625" s="49"/>
      <c r="X1625" s="49"/>
      <c r="Y1625" s="49"/>
      <c r="Z1625" s="49"/>
      <c r="AA1625" s="49"/>
      <c r="AB1625" s="49"/>
      <c r="AC1625" s="49"/>
      <c r="AD1625" s="49"/>
      <c r="AE1625" s="49"/>
      <c r="AF1625" s="49"/>
      <c r="AG1625" s="49"/>
      <c r="AH1625" s="49"/>
      <c r="AI1625" s="49"/>
      <c r="AJ1625" s="49"/>
      <c r="AK1625" s="49"/>
      <c r="AL1625" s="49"/>
      <c r="AM1625" s="49"/>
      <c r="AN1625" s="49"/>
      <c r="AO1625" s="49"/>
      <c r="DL1625" s="93"/>
    </row>
    <row r="1626" spans="14:116" x14ac:dyDescent="0.25">
      <c r="N1626" s="49"/>
      <c r="O1626" s="49"/>
      <c r="P1626" s="49"/>
      <c r="Q1626" s="49"/>
      <c r="R1626" s="49"/>
      <c r="S1626" s="49"/>
      <c r="T1626" s="49"/>
      <c r="U1626" s="49"/>
      <c r="V1626" s="49"/>
      <c r="W1626" s="49"/>
      <c r="X1626" s="49"/>
      <c r="Y1626" s="49"/>
      <c r="Z1626" s="49"/>
      <c r="AA1626" s="49"/>
      <c r="AB1626" s="49"/>
      <c r="AC1626" s="49"/>
      <c r="AD1626" s="49"/>
      <c r="AE1626" s="49"/>
      <c r="AF1626" s="49"/>
      <c r="AG1626" s="49"/>
      <c r="AH1626" s="49"/>
      <c r="AI1626" s="49"/>
      <c r="AJ1626" s="49"/>
      <c r="AK1626" s="49"/>
      <c r="AL1626" s="49"/>
      <c r="AM1626" s="49"/>
      <c r="AN1626" s="49"/>
      <c r="AO1626" s="49"/>
      <c r="DL1626" s="93"/>
    </row>
    <row r="1627" spans="14:116" x14ac:dyDescent="0.25">
      <c r="N1627" s="49"/>
      <c r="O1627" s="49"/>
      <c r="P1627" s="49"/>
      <c r="Q1627" s="49"/>
      <c r="R1627" s="49"/>
      <c r="S1627" s="49"/>
      <c r="T1627" s="49"/>
      <c r="U1627" s="49"/>
      <c r="V1627" s="49"/>
      <c r="W1627" s="49"/>
      <c r="X1627" s="49"/>
      <c r="Y1627" s="49"/>
      <c r="Z1627" s="49"/>
      <c r="AA1627" s="49"/>
      <c r="AB1627" s="49"/>
      <c r="AC1627" s="49"/>
      <c r="AD1627" s="49"/>
      <c r="AE1627" s="49"/>
      <c r="AF1627" s="49"/>
      <c r="AG1627" s="49"/>
      <c r="AH1627" s="49"/>
      <c r="AI1627" s="49"/>
      <c r="AJ1627" s="49"/>
      <c r="AK1627" s="49"/>
      <c r="AL1627" s="49"/>
      <c r="AM1627" s="49"/>
      <c r="AN1627" s="49"/>
      <c r="AO1627" s="49"/>
      <c r="DL1627" s="93"/>
    </row>
    <row r="1628" spans="14:116" x14ac:dyDescent="0.25">
      <c r="N1628" s="49"/>
      <c r="O1628" s="49"/>
      <c r="P1628" s="49"/>
      <c r="Q1628" s="49"/>
      <c r="R1628" s="49"/>
      <c r="S1628" s="49"/>
      <c r="T1628" s="49"/>
      <c r="U1628" s="49"/>
      <c r="V1628" s="49"/>
      <c r="W1628" s="49"/>
      <c r="X1628" s="49"/>
      <c r="Y1628" s="49"/>
      <c r="Z1628" s="49"/>
      <c r="AA1628" s="49"/>
      <c r="AB1628" s="49"/>
      <c r="AC1628" s="49"/>
      <c r="AD1628" s="49"/>
      <c r="AE1628" s="49"/>
      <c r="AF1628" s="49"/>
      <c r="AG1628" s="49"/>
      <c r="AH1628" s="49"/>
      <c r="AI1628" s="49"/>
      <c r="AJ1628" s="49"/>
      <c r="AK1628" s="49"/>
      <c r="AL1628" s="49"/>
      <c r="AM1628" s="49"/>
      <c r="AN1628" s="49"/>
      <c r="AO1628" s="49"/>
      <c r="DL1628" s="93"/>
    </row>
    <row r="1629" spans="14:116" x14ac:dyDescent="0.25">
      <c r="N1629" s="49"/>
      <c r="O1629" s="49"/>
      <c r="P1629" s="49"/>
      <c r="Q1629" s="49"/>
      <c r="R1629" s="49"/>
      <c r="S1629" s="49"/>
      <c r="T1629" s="49"/>
      <c r="U1629" s="49"/>
      <c r="V1629" s="49"/>
      <c r="W1629" s="49"/>
      <c r="X1629" s="49"/>
      <c r="Y1629" s="49"/>
      <c r="Z1629" s="49"/>
      <c r="AA1629" s="49"/>
      <c r="AB1629" s="49"/>
      <c r="AC1629" s="49"/>
      <c r="AD1629" s="49"/>
      <c r="AE1629" s="49"/>
      <c r="AF1629" s="49"/>
      <c r="AG1629" s="49"/>
      <c r="AH1629" s="49"/>
      <c r="AI1629" s="49"/>
      <c r="AJ1629" s="49"/>
      <c r="AK1629" s="49"/>
      <c r="AL1629" s="49"/>
      <c r="AM1629" s="49"/>
      <c r="AN1629" s="49"/>
      <c r="AO1629" s="49"/>
      <c r="DL1629" s="93"/>
    </row>
    <row r="1630" spans="14:116" x14ac:dyDescent="0.25">
      <c r="N1630" s="49"/>
      <c r="O1630" s="49"/>
      <c r="P1630" s="49"/>
      <c r="Q1630" s="49"/>
      <c r="R1630" s="49"/>
      <c r="S1630" s="49"/>
      <c r="T1630" s="49"/>
      <c r="U1630" s="49"/>
      <c r="V1630" s="49"/>
      <c r="W1630" s="49"/>
      <c r="X1630" s="49"/>
      <c r="Y1630" s="49"/>
      <c r="Z1630" s="49"/>
      <c r="AA1630" s="49"/>
      <c r="AB1630" s="49"/>
      <c r="AC1630" s="49"/>
      <c r="AD1630" s="49"/>
      <c r="AE1630" s="49"/>
      <c r="AF1630" s="49"/>
      <c r="AG1630" s="49"/>
      <c r="AH1630" s="49"/>
      <c r="AI1630" s="49"/>
      <c r="AJ1630" s="49"/>
      <c r="AK1630" s="49"/>
      <c r="AL1630" s="49"/>
      <c r="AM1630" s="49"/>
      <c r="AN1630" s="49"/>
      <c r="AO1630" s="49"/>
      <c r="DL1630" s="93"/>
    </row>
    <row r="1631" spans="14:116" x14ac:dyDescent="0.25">
      <c r="N1631" s="49"/>
      <c r="O1631" s="49"/>
      <c r="P1631" s="49"/>
      <c r="Q1631" s="49"/>
      <c r="R1631" s="49"/>
      <c r="S1631" s="49"/>
      <c r="T1631" s="49"/>
      <c r="U1631" s="49"/>
      <c r="V1631" s="49"/>
      <c r="W1631" s="49"/>
      <c r="X1631" s="49"/>
      <c r="Y1631" s="49"/>
      <c r="Z1631" s="49"/>
      <c r="AA1631" s="49"/>
      <c r="AB1631" s="49"/>
      <c r="AC1631" s="49"/>
      <c r="AD1631" s="49"/>
      <c r="AE1631" s="49"/>
      <c r="AF1631" s="49"/>
      <c r="AG1631" s="49"/>
      <c r="AH1631" s="49"/>
      <c r="AI1631" s="49"/>
      <c r="AJ1631" s="49"/>
      <c r="AK1631" s="49"/>
      <c r="AL1631" s="49"/>
      <c r="AM1631" s="49"/>
      <c r="AN1631" s="49"/>
      <c r="AO1631" s="49"/>
      <c r="DL1631" s="93"/>
    </row>
    <row r="1632" spans="14:116" x14ac:dyDescent="0.25">
      <c r="N1632" s="49"/>
      <c r="O1632" s="49"/>
      <c r="P1632" s="49"/>
      <c r="Q1632" s="49"/>
      <c r="R1632" s="49"/>
      <c r="S1632" s="49"/>
      <c r="T1632" s="49"/>
      <c r="U1632" s="49"/>
      <c r="V1632" s="49"/>
      <c r="W1632" s="49"/>
      <c r="X1632" s="49"/>
      <c r="Y1632" s="49"/>
      <c r="Z1632" s="49"/>
      <c r="AA1632" s="49"/>
      <c r="AB1632" s="49"/>
      <c r="AC1632" s="49"/>
      <c r="AD1632" s="49"/>
      <c r="AE1632" s="49"/>
      <c r="AF1632" s="49"/>
      <c r="AG1632" s="49"/>
      <c r="AH1632" s="49"/>
      <c r="AI1632" s="49"/>
      <c r="AJ1632" s="49"/>
      <c r="AK1632" s="49"/>
      <c r="AL1632" s="49"/>
      <c r="AM1632" s="49"/>
      <c r="AN1632" s="49"/>
      <c r="AO1632" s="49"/>
      <c r="DL1632" s="93"/>
    </row>
    <row r="1633" spans="14:116" x14ac:dyDescent="0.25">
      <c r="N1633" s="49"/>
      <c r="O1633" s="49"/>
      <c r="P1633" s="49"/>
      <c r="Q1633" s="49"/>
      <c r="R1633" s="49"/>
      <c r="S1633" s="49"/>
      <c r="T1633" s="49"/>
      <c r="U1633" s="49"/>
      <c r="V1633" s="49"/>
      <c r="W1633" s="49"/>
      <c r="X1633" s="49"/>
      <c r="Y1633" s="49"/>
      <c r="Z1633" s="49"/>
      <c r="AA1633" s="49"/>
      <c r="AB1633" s="49"/>
      <c r="AC1633" s="49"/>
      <c r="AD1633" s="49"/>
      <c r="AE1633" s="49"/>
      <c r="AF1633" s="49"/>
      <c r="AG1633" s="49"/>
      <c r="AH1633" s="49"/>
      <c r="AI1633" s="49"/>
      <c r="AJ1633" s="49"/>
      <c r="AK1633" s="49"/>
      <c r="AL1633" s="49"/>
      <c r="AM1633" s="49"/>
      <c r="AN1633" s="49"/>
      <c r="AO1633" s="49"/>
      <c r="DL1633" s="93"/>
    </row>
    <row r="1634" spans="14:116" x14ac:dyDescent="0.25">
      <c r="N1634" s="49"/>
      <c r="O1634" s="49"/>
      <c r="P1634" s="49"/>
      <c r="Q1634" s="49"/>
      <c r="R1634" s="49"/>
      <c r="S1634" s="49"/>
      <c r="T1634" s="49"/>
      <c r="U1634" s="49"/>
      <c r="V1634" s="49"/>
      <c r="W1634" s="49"/>
      <c r="X1634" s="49"/>
      <c r="Y1634" s="49"/>
      <c r="Z1634" s="49"/>
      <c r="AA1634" s="49"/>
      <c r="AB1634" s="49"/>
      <c r="AC1634" s="49"/>
      <c r="AD1634" s="49"/>
      <c r="AE1634" s="49"/>
      <c r="AF1634" s="49"/>
      <c r="AG1634" s="49"/>
      <c r="AH1634" s="49"/>
      <c r="AI1634" s="49"/>
      <c r="AJ1634" s="49"/>
      <c r="AK1634" s="49"/>
      <c r="AL1634" s="49"/>
      <c r="AM1634" s="49"/>
      <c r="AN1634" s="49"/>
      <c r="AO1634" s="49"/>
      <c r="DL1634" s="93"/>
    </row>
    <row r="1635" spans="14:116" x14ac:dyDescent="0.25">
      <c r="N1635" s="49"/>
      <c r="O1635" s="49"/>
      <c r="P1635" s="49"/>
      <c r="Q1635" s="49"/>
      <c r="R1635" s="49"/>
      <c r="S1635" s="49"/>
      <c r="T1635" s="49"/>
      <c r="U1635" s="49"/>
      <c r="V1635" s="49"/>
      <c r="W1635" s="49"/>
      <c r="X1635" s="49"/>
      <c r="Y1635" s="49"/>
      <c r="Z1635" s="49"/>
      <c r="AA1635" s="49"/>
      <c r="AB1635" s="49"/>
      <c r="AC1635" s="49"/>
      <c r="AD1635" s="49"/>
      <c r="AE1635" s="49"/>
      <c r="AF1635" s="49"/>
      <c r="AG1635" s="49"/>
      <c r="AH1635" s="49"/>
      <c r="AI1635" s="49"/>
      <c r="AJ1635" s="49"/>
      <c r="AK1635" s="49"/>
      <c r="AL1635" s="49"/>
      <c r="AM1635" s="49"/>
      <c r="AN1635" s="49"/>
      <c r="AO1635" s="49"/>
      <c r="DL1635" s="93"/>
    </row>
    <row r="1636" spans="14:116" x14ac:dyDescent="0.25">
      <c r="N1636" s="49"/>
      <c r="O1636" s="49"/>
      <c r="P1636" s="49"/>
      <c r="Q1636" s="49"/>
      <c r="R1636" s="49"/>
      <c r="S1636" s="49"/>
      <c r="T1636" s="49"/>
      <c r="U1636" s="49"/>
      <c r="V1636" s="49"/>
      <c r="W1636" s="49"/>
      <c r="X1636" s="49"/>
      <c r="Y1636" s="49"/>
      <c r="Z1636" s="49"/>
      <c r="AA1636" s="49"/>
      <c r="AB1636" s="49"/>
      <c r="AC1636" s="49"/>
      <c r="AD1636" s="49"/>
      <c r="AE1636" s="49"/>
      <c r="AF1636" s="49"/>
      <c r="AG1636" s="49"/>
      <c r="AH1636" s="49"/>
      <c r="AI1636" s="49"/>
      <c r="AJ1636" s="49"/>
      <c r="AK1636" s="49"/>
      <c r="AL1636" s="49"/>
      <c r="AM1636" s="49"/>
      <c r="AN1636" s="49"/>
      <c r="AO1636" s="49"/>
      <c r="DL1636" s="93"/>
    </row>
    <row r="1637" spans="14:116" x14ac:dyDescent="0.25">
      <c r="N1637" s="49"/>
      <c r="O1637" s="49"/>
      <c r="P1637" s="49"/>
      <c r="Q1637" s="49"/>
      <c r="R1637" s="49"/>
      <c r="S1637" s="49"/>
      <c r="T1637" s="49"/>
      <c r="U1637" s="49"/>
      <c r="V1637" s="49"/>
      <c r="W1637" s="49"/>
      <c r="X1637" s="49"/>
      <c r="Y1637" s="49"/>
      <c r="Z1637" s="49"/>
      <c r="AA1637" s="49"/>
      <c r="AB1637" s="49"/>
      <c r="AC1637" s="49"/>
      <c r="AD1637" s="49"/>
      <c r="AE1637" s="49"/>
      <c r="AF1637" s="49"/>
      <c r="AG1637" s="49"/>
      <c r="AH1637" s="49"/>
      <c r="AI1637" s="49"/>
      <c r="AJ1637" s="49"/>
      <c r="AK1637" s="49"/>
      <c r="AL1637" s="49"/>
      <c r="AM1637" s="49"/>
      <c r="AN1637" s="49"/>
      <c r="AO1637" s="49"/>
      <c r="DL1637" s="93"/>
    </row>
    <row r="1638" spans="14:116" x14ac:dyDescent="0.25">
      <c r="N1638" s="49"/>
      <c r="O1638" s="49"/>
      <c r="P1638" s="49"/>
      <c r="Q1638" s="49"/>
      <c r="R1638" s="49"/>
      <c r="S1638" s="49"/>
      <c r="T1638" s="49"/>
      <c r="U1638" s="49"/>
      <c r="V1638" s="49"/>
      <c r="W1638" s="49"/>
      <c r="X1638" s="49"/>
      <c r="Y1638" s="49"/>
      <c r="Z1638" s="49"/>
      <c r="AA1638" s="49"/>
      <c r="AB1638" s="49"/>
      <c r="AC1638" s="49"/>
      <c r="AD1638" s="49"/>
      <c r="AE1638" s="49"/>
      <c r="AF1638" s="49"/>
      <c r="AG1638" s="49"/>
      <c r="AH1638" s="49"/>
      <c r="AI1638" s="49"/>
      <c r="AJ1638" s="49"/>
      <c r="AK1638" s="49"/>
      <c r="AL1638" s="49"/>
      <c r="AM1638" s="49"/>
      <c r="AN1638" s="49"/>
      <c r="AO1638" s="49"/>
      <c r="DL1638" s="93"/>
    </row>
    <row r="1639" spans="14:116" x14ac:dyDescent="0.25">
      <c r="N1639" s="49"/>
      <c r="O1639" s="49"/>
      <c r="P1639" s="49"/>
      <c r="Q1639" s="49"/>
      <c r="R1639" s="49"/>
      <c r="S1639" s="49"/>
      <c r="T1639" s="49"/>
      <c r="U1639" s="49"/>
      <c r="V1639" s="49"/>
      <c r="W1639" s="49"/>
      <c r="X1639" s="49"/>
      <c r="Y1639" s="49"/>
      <c r="Z1639" s="49"/>
      <c r="AA1639" s="49"/>
      <c r="AB1639" s="49"/>
      <c r="AC1639" s="49"/>
      <c r="AD1639" s="49"/>
      <c r="AE1639" s="49"/>
      <c r="AF1639" s="49"/>
      <c r="AG1639" s="49"/>
      <c r="AH1639" s="49"/>
      <c r="AI1639" s="49"/>
      <c r="AJ1639" s="49"/>
      <c r="AK1639" s="49"/>
      <c r="AL1639" s="49"/>
      <c r="AM1639" s="49"/>
      <c r="AN1639" s="49"/>
      <c r="AO1639" s="49"/>
      <c r="DL1639" s="93"/>
    </row>
    <row r="1640" spans="14:116" x14ac:dyDescent="0.25">
      <c r="N1640" s="49"/>
      <c r="O1640" s="49"/>
      <c r="P1640" s="49"/>
      <c r="Q1640" s="49"/>
      <c r="R1640" s="49"/>
      <c r="S1640" s="49"/>
      <c r="T1640" s="49"/>
      <c r="U1640" s="49"/>
      <c r="V1640" s="49"/>
      <c r="W1640" s="49"/>
      <c r="X1640" s="49"/>
      <c r="Y1640" s="49"/>
      <c r="Z1640" s="49"/>
      <c r="AA1640" s="49"/>
      <c r="AB1640" s="49"/>
      <c r="AC1640" s="49"/>
      <c r="AD1640" s="49"/>
      <c r="AE1640" s="49"/>
      <c r="AF1640" s="49"/>
      <c r="AG1640" s="49"/>
      <c r="AH1640" s="49"/>
      <c r="AI1640" s="49"/>
      <c r="AJ1640" s="49"/>
      <c r="AK1640" s="49"/>
      <c r="AL1640" s="49"/>
      <c r="AM1640" s="49"/>
      <c r="AN1640" s="49"/>
      <c r="AO1640" s="49"/>
      <c r="DL1640" s="93"/>
    </row>
    <row r="1641" spans="14:116" x14ac:dyDescent="0.25">
      <c r="N1641" s="49"/>
      <c r="O1641" s="49"/>
      <c r="P1641" s="49"/>
      <c r="Q1641" s="49"/>
      <c r="R1641" s="49"/>
      <c r="S1641" s="49"/>
      <c r="T1641" s="49"/>
      <c r="U1641" s="49"/>
      <c r="V1641" s="49"/>
      <c r="W1641" s="49"/>
      <c r="X1641" s="49"/>
      <c r="Y1641" s="49"/>
      <c r="Z1641" s="49"/>
      <c r="AA1641" s="49"/>
      <c r="AB1641" s="49"/>
      <c r="AC1641" s="49"/>
      <c r="AD1641" s="49"/>
      <c r="AE1641" s="49"/>
      <c r="AF1641" s="49"/>
      <c r="AG1641" s="49"/>
      <c r="AH1641" s="49"/>
      <c r="AI1641" s="49"/>
      <c r="AJ1641" s="49"/>
      <c r="AK1641" s="49"/>
      <c r="AL1641" s="49"/>
      <c r="AM1641" s="49"/>
      <c r="AN1641" s="49"/>
      <c r="AO1641" s="49"/>
      <c r="DL1641" s="93"/>
    </row>
    <row r="1642" spans="14:116" x14ac:dyDescent="0.25">
      <c r="N1642" s="49"/>
      <c r="O1642" s="49"/>
      <c r="P1642" s="49"/>
      <c r="Q1642" s="49"/>
      <c r="R1642" s="49"/>
      <c r="S1642" s="49"/>
      <c r="T1642" s="49"/>
      <c r="U1642" s="49"/>
      <c r="V1642" s="49"/>
      <c r="W1642" s="49"/>
      <c r="X1642" s="49"/>
      <c r="Y1642" s="49"/>
      <c r="Z1642" s="49"/>
      <c r="AA1642" s="49"/>
      <c r="AB1642" s="49"/>
      <c r="AC1642" s="49"/>
      <c r="AD1642" s="49"/>
      <c r="AE1642" s="49"/>
      <c r="AF1642" s="49"/>
      <c r="AG1642" s="49"/>
      <c r="AH1642" s="49"/>
      <c r="AI1642" s="49"/>
      <c r="AJ1642" s="49"/>
      <c r="AK1642" s="49"/>
      <c r="AL1642" s="49"/>
      <c r="AM1642" s="49"/>
      <c r="AN1642" s="49"/>
      <c r="AO1642" s="49"/>
      <c r="DL1642" s="93"/>
    </row>
    <row r="1643" spans="14:116" x14ac:dyDescent="0.25">
      <c r="N1643" s="49"/>
      <c r="O1643" s="49"/>
      <c r="P1643" s="49"/>
      <c r="Q1643" s="49"/>
      <c r="R1643" s="49"/>
      <c r="S1643" s="49"/>
      <c r="T1643" s="49"/>
      <c r="U1643" s="49"/>
      <c r="V1643" s="49"/>
      <c r="W1643" s="49"/>
      <c r="X1643" s="49"/>
      <c r="Y1643" s="49"/>
      <c r="Z1643" s="49"/>
      <c r="AA1643" s="49"/>
      <c r="AB1643" s="49"/>
      <c r="AC1643" s="49"/>
      <c r="AD1643" s="49"/>
      <c r="AE1643" s="49"/>
      <c r="AF1643" s="49"/>
      <c r="AG1643" s="49"/>
      <c r="AH1643" s="49"/>
      <c r="AI1643" s="49"/>
      <c r="AJ1643" s="49"/>
      <c r="AK1643" s="49"/>
      <c r="AL1643" s="49"/>
      <c r="AM1643" s="49"/>
      <c r="AN1643" s="49"/>
      <c r="AO1643" s="49"/>
      <c r="DL1643" s="93"/>
    </row>
    <row r="1644" spans="14:116" x14ac:dyDescent="0.25">
      <c r="N1644" s="49"/>
      <c r="O1644" s="49"/>
      <c r="P1644" s="49"/>
      <c r="Q1644" s="49"/>
      <c r="R1644" s="49"/>
      <c r="S1644" s="49"/>
      <c r="T1644" s="49"/>
      <c r="U1644" s="49"/>
      <c r="V1644" s="49"/>
      <c r="W1644" s="49"/>
      <c r="X1644" s="49"/>
      <c r="Y1644" s="49"/>
      <c r="Z1644" s="49"/>
      <c r="AA1644" s="49"/>
      <c r="AB1644" s="49"/>
      <c r="AC1644" s="49"/>
      <c r="AD1644" s="49"/>
      <c r="AE1644" s="49"/>
      <c r="AF1644" s="49"/>
      <c r="AG1644" s="49"/>
      <c r="AH1644" s="49"/>
      <c r="AI1644" s="49"/>
      <c r="AJ1644" s="49"/>
      <c r="AK1644" s="49"/>
      <c r="AL1644" s="49"/>
      <c r="AM1644" s="49"/>
      <c r="AN1644" s="49"/>
      <c r="AO1644" s="49"/>
      <c r="DL1644" s="93"/>
    </row>
    <row r="1645" spans="14:116" x14ac:dyDescent="0.25">
      <c r="N1645" s="49"/>
      <c r="O1645" s="49"/>
      <c r="P1645" s="49"/>
      <c r="Q1645" s="49"/>
      <c r="R1645" s="49"/>
      <c r="S1645" s="49"/>
      <c r="T1645" s="49"/>
      <c r="U1645" s="49"/>
      <c r="V1645" s="49"/>
      <c r="W1645" s="49"/>
      <c r="X1645" s="49"/>
      <c r="Y1645" s="49"/>
      <c r="Z1645" s="49"/>
      <c r="AA1645" s="49"/>
      <c r="AB1645" s="49"/>
      <c r="AC1645" s="49"/>
      <c r="AD1645" s="49"/>
      <c r="AE1645" s="49"/>
      <c r="AF1645" s="49"/>
      <c r="AG1645" s="49"/>
      <c r="AH1645" s="49"/>
      <c r="AI1645" s="49"/>
      <c r="AJ1645" s="49"/>
      <c r="AK1645" s="49"/>
      <c r="AL1645" s="49"/>
      <c r="AM1645" s="49"/>
      <c r="AN1645" s="49"/>
      <c r="AO1645" s="49"/>
      <c r="DL1645" s="93"/>
    </row>
    <row r="1646" spans="14:116" x14ac:dyDescent="0.25">
      <c r="N1646" s="49"/>
      <c r="O1646" s="49"/>
      <c r="P1646" s="49"/>
      <c r="Q1646" s="49"/>
      <c r="R1646" s="49"/>
      <c r="S1646" s="49"/>
      <c r="T1646" s="49"/>
      <c r="U1646" s="49"/>
      <c r="V1646" s="49"/>
      <c r="W1646" s="49"/>
      <c r="X1646" s="49"/>
      <c r="Y1646" s="49"/>
      <c r="Z1646" s="49"/>
      <c r="AA1646" s="49"/>
      <c r="AB1646" s="49"/>
      <c r="AC1646" s="49"/>
      <c r="AD1646" s="49"/>
      <c r="AE1646" s="49"/>
      <c r="AF1646" s="49"/>
      <c r="AG1646" s="49"/>
      <c r="AH1646" s="49"/>
      <c r="AI1646" s="49"/>
      <c r="AJ1646" s="49"/>
      <c r="AK1646" s="49"/>
      <c r="AL1646" s="49"/>
      <c r="AM1646" s="49"/>
      <c r="AN1646" s="49"/>
      <c r="AO1646" s="49"/>
      <c r="DL1646" s="93"/>
    </row>
    <row r="1647" spans="14:116" x14ac:dyDescent="0.25">
      <c r="N1647" s="49"/>
      <c r="O1647" s="49"/>
      <c r="P1647" s="49"/>
      <c r="Q1647" s="49"/>
      <c r="R1647" s="49"/>
      <c r="S1647" s="49"/>
      <c r="T1647" s="49"/>
      <c r="U1647" s="49"/>
      <c r="V1647" s="49"/>
      <c r="W1647" s="49"/>
      <c r="X1647" s="49"/>
      <c r="Y1647" s="49"/>
      <c r="Z1647" s="49"/>
      <c r="AA1647" s="49"/>
      <c r="AB1647" s="49"/>
      <c r="AC1647" s="49"/>
      <c r="AD1647" s="49"/>
      <c r="AE1647" s="49"/>
      <c r="AF1647" s="49"/>
      <c r="AG1647" s="49"/>
      <c r="AH1647" s="49"/>
      <c r="AI1647" s="49"/>
      <c r="AJ1647" s="49"/>
      <c r="AK1647" s="49"/>
      <c r="AL1647" s="49"/>
      <c r="AM1647" s="49"/>
      <c r="AN1647" s="49"/>
      <c r="AO1647" s="49"/>
      <c r="DL1647" s="93"/>
    </row>
    <row r="1648" spans="14:116" x14ac:dyDescent="0.25">
      <c r="N1648" s="49"/>
      <c r="O1648" s="49"/>
      <c r="P1648" s="49"/>
      <c r="Q1648" s="49"/>
      <c r="R1648" s="49"/>
      <c r="S1648" s="49"/>
      <c r="T1648" s="49"/>
      <c r="U1648" s="49"/>
      <c r="V1648" s="49"/>
      <c r="W1648" s="49"/>
      <c r="X1648" s="49"/>
      <c r="Y1648" s="49"/>
      <c r="Z1648" s="49"/>
      <c r="AA1648" s="49"/>
      <c r="AB1648" s="49"/>
      <c r="AC1648" s="49"/>
      <c r="AD1648" s="49"/>
      <c r="AE1648" s="49"/>
      <c r="AF1648" s="49"/>
      <c r="AG1648" s="49"/>
      <c r="AH1648" s="49"/>
      <c r="AI1648" s="49"/>
      <c r="AJ1648" s="49"/>
      <c r="AK1648" s="49"/>
      <c r="AL1648" s="49"/>
      <c r="AM1648" s="49"/>
      <c r="AN1648" s="49"/>
      <c r="AO1648" s="49"/>
      <c r="DL1648" s="93"/>
    </row>
    <row r="1649" spans="14:116" x14ac:dyDescent="0.25">
      <c r="N1649" s="49"/>
      <c r="O1649" s="49"/>
      <c r="P1649" s="49"/>
      <c r="Q1649" s="49"/>
      <c r="R1649" s="49"/>
      <c r="S1649" s="49"/>
      <c r="T1649" s="49"/>
      <c r="U1649" s="49"/>
      <c r="V1649" s="49"/>
      <c r="W1649" s="49"/>
      <c r="X1649" s="49"/>
      <c r="Y1649" s="49"/>
      <c r="Z1649" s="49"/>
      <c r="AA1649" s="49"/>
      <c r="AB1649" s="49"/>
      <c r="AC1649" s="49"/>
      <c r="AD1649" s="49"/>
      <c r="AE1649" s="49"/>
      <c r="AF1649" s="49"/>
      <c r="AG1649" s="49"/>
      <c r="AH1649" s="49"/>
      <c r="AI1649" s="49"/>
      <c r="AJ1649" s="49"/>
      <c r="AK1649" s="49"/>
      <c r="AL1649" s="49"/>
      <c r="AM1649" s="49"/>
      <c r="AN1649" s="49"/>
      <c r="AO1649" s="49"/>
      <c r="DL1649" s="93"/>
    </row>
    <row r="1650" spans="14:116" x14ac:dyDescent="0.25">
      <c r="N1650" s="49"/>
      <c r="O1650" s="49"/>
      <c r="P1650" s="49"/>
      <c r="Q1650" s="49"/>
      <c r="R1650" s="49"/>
      <c r="S1650" s="49"/>
      <c r="T1650" s="49"/>
      <c r="U1650" s="49"/>
      <c r="V1650" s="49"/>
      <c r="W1650" s="49"/>
      <c r="X1650" s="49"/>
      <c r="Y1650" s="49"/>
      <c r="Z1650" s="49"/>
      <c r="AA1650" s="49"/>
      <c r="AB1650" s="49"/>
      <c r="AC1650" s="49"/>
      <c r="AD1650" s="49"/>
      <c r="AE1650" s="49"/>
      <c r="AF1650" s="49"/>
      <c r="AG1650" s="49"/>
      <c r="AH1650" s="49"/>
      <c r="AI1650" s="49"/>
      <c r="AJ1650" s="49"/>
      <c r="AK1650" s="49"/>
      <c r="AL1650" s="49"/>
      <c r="AM1650" s="49"/>
      <c r="AN1650" s="49"/>
      <c r="AO1650" s="49"/>
      <c r="DL1650" s="93"/>
    </row>
    <row r="1651" spans="14:116" x14ac:dyDescent="0.25">
      <c r="N1651" s="49"/>
      <c r="O1651" s="49"/>
      <c r="P1651" s="49"/>
      <c r="Q1651" s="49"/>
      <c r="R1651" s="49"/>
      <c r="S1651" s="49"/>
      <c r="T1651" s="49"/>
      <c r="U1651" s="49"/>
      <c r="V1651" s="49"/>
      <c r="W1651" s="49"/>
      <c r="X1651" s="49"/>
      <c r="Y1651" s="49"/>
      <c r="Z1651" s="49"/>
      <c r="AA1651" s="49"/>
      <c r="AB1651" s="49"/>
      <c r="AC1651" s="49"/>
      <c r="AD1651" s="49"/>
      <c r="AE1651" s="49"/>
      <c r="AF1651" s="49"/>
      <c r="AG1651" s="49"/>
      <c r="AH1651" s="49"/>
      <c r="AI1651" s="49"/>
      <c r="AJ1651" s="49"/>
      <c r="AK1651" s="49"/>
      <c r="AL1651" s="49"/>
      <c r="AM1651" s="49"/>
      <c r="AN1651" s="49"/>
      <c r="AO1651" s="49"/>
      <c r="DL1651" s="93"/>
    </row>
    <row r="1652" spans="14:116" x14ac:dyDescent="0.25">
      <c r="N1652" s="49"/>
      <c r="O1652" s="49"/>
      <c r="P1652" s="49"/>
      <c r="Q1652" s="49"/>
      <c r="R1652" s="49"/>
      <c r="S1652" s="49"/>
      <c r="T1652" s="49"/>
      <c r="U1652" s="49"/>
      <c r="V1652" s="49"/>
      <c r="W1652" s="49"/>
      <c r="X1652" s="49"/>
      <c r="Y1652" s="49"/>
      <c r="Z1652" s="49"/>
      <c r="AA1652" s="49"/>
      <c r="AB1652" s="49"/>
      <c r="AC1652" s="49"/>
      <c r="AD1652" s="49"/>
      <c r="AE1652" s="49"/>
      <c r="AF1652" s="49"/>
      <c r="AG1652" s="49"/>
      <c r="AH1652" s="49"/>
      <c r="AI1652" s="49"/>
      <c r="AJ1652" s="49"/>
      <c r="AK1652" s="49"/>
      <c r="AL1652" s="49"/>
      <c r="AM1652" s="49"/>
      <c r="AN1652" s="49"/>
      <c r="AO1652" s="49"/>
      <c r="DL1652" s="93"/>
    </row>
    <row r="1653" spans="14:116" x14ac:dyDescent="0.25">
      <c r="N1653" s="49"/>
      <c r="O1653" s="49"/>
      <c r="P1653" s="49"/>
      <c r="Q1653" s="49"/>
      <c r="R1653" s="49"/>
      <c r="S1653" s="49"/>
      <c r="T1653" s="49"/>
      <c r="U1653" s="49"/>
      <c r="V1653" s="49"/>
      <c r="W1653" s="49"/>
      <c r="X1653" s="49"/>
      <c r="Y1653" s="49"/>
      <c r="Z1653" s="49"/>
      <c r="AA1653" s="49"/>
      <c r="AB1653" s="49"/>
      <c r="AC1653" s="49"/>
      <c r="AD1653" s="49"/>
      <c r="AE1653" s="49"/>
      <c r="AF1653" s="49"/>
      <c r="AG1653" s="49"/>
      <c r="AH1653" s="49"/>
      <c r="AI1653" s="49"/>
      <c r="AJ1653" s="49"/>
      <c r="AK1653" s="49"/>
      <c r="AL1653" s="49"/>
      <c r="AM1653" s="49"/>
      <c r="AN1653" s="49"/>
      <c r="AO1653" s="49"/>
      <c r="DL1653" s="93"/>
    </row>
    <row r="1654" spans="14:116" x14ac:dyDescent="0.25">
      <c r="N1654" s="49"/>
      <c r="O1654" s="49"/>
      <c r="P1654" s="49"/>
      <c r="Q1654" s="49"/>
      <c r="R1654" s="49"/>
      <c r="S1654" s="49"/>
      <c r="T1654" s="49"/>
      <c r="U1654" s="49"/>
      <c r="V1654" s="49"/>
      <c r="W1654" s="49"/>
      <c r="X1654" s="49"/>
      <c r="Y1654" s="49"/>
      <c r="Z1654" s="49"/>
      <c r="AA1654" s="49"/>
      <c r="AB1654" s="49"/>
      <c r="AC1654" s="49"/>
      <c r="AD1654" s="49"/>
      <c r="AE1654" s="49"/>
      <c r="AF1654" s="49"/>
      <c r="AG1654" s="49"/>
      <c r="AH1654" s="49"/>
      <c r="AI1654" s="49"/>
      <c r="AJ1654" s="49"/>
      <c r="AK1654" s="49"/>
      <c r="AL1654" s="49"/>
      <c r="AM1654" s="49"/>
      <c r="AN1654" s="49"/>
      <c r="AO1654" s="49"/>
      <c r="DL1654" s="93"/>
    </row>
    <row r="1655" spans="14:116" x14ac:dyDescent="0.25">
      <c r="N1655" s="49"/>
      <c r="O1655" s="49"/>
      <c r="P1655" s="49"/>
      <c r="Q1655" s="49"/>
      <c r="R1655" s="49"/>
      <c r="S1655" s="49"/>
      <c r="T1655" s="49"/>
      <c r="U1655" s="49"/>
      <c r="V1655" s="49"/>
      <c r="W1655" s="49"/>
      <c r="X1655" s="49"/>
      <c r="Y1655" s="49"/>
      <c r="Z1655" s="49"/>
      <c r="AA1655" s="49"/>
      <c r="AB1655" s="49"/>
      <c r="AC1655" s="49"/>
      <c r="AD1655" s="49"/>
      <c r="AE1655" s="49"/>
      <c r="AF1655" s="49"/>
      <c r="AG1655" s="49"/>
      <c r="AH1655" s="49"/>
      <c r="AI1655" s="49"/>
      <c r="AJ1655" s="49"/>
      <c r="AK1655" s="49"/>
      <c r="AL1655" s="49"/>
      <c r="AM1655" s="49"/>
      <c r="AN1655" s="49"/>
      <c r="AO1655" s="49"/>
      <c r="DL1655" s="93"/>
    </row>
    <row r="1656" spans="14:116" x14ac:dyDescent="0.25">
      <c r="N1656" s="49"/>
      <c r="O1656" s="49"/>
      <c r="P1656" s="49"/>
      <c r="Q1656" s="49"/>
      <c r="R1656" s="49"/>
      <c r="S1656" s="49"/>
      <c r="T1656" s="49"/>
      <c r="U1656" s="49"/>
      <c r="V1656" s="49"/>
      <c r="W1656" s="49"/>
      <c r="X1656" s="49"/>
      <c r="Y1656" s="49"/>
      <c r="Z1656" s="49"/>
      <c r="AA1656" s="49"/>
      <c r="AB1656" s="49"/>
      <c r="AC1656" s="49"/>
      <c r="AD1656" s="49"/>
      <c r="AE1656" s="49"/>
      <c r="AF1656" s="49"/>
      <c r="AG1656" s="49"/>
      <c r="AH1656" s="49"/>
      <c r="AI1656" s="49"/>
      <c r="AJ1656" s="49"/>
      <c r="AK1656" s="49"/>
      <c r="AL1656" s="49"/>
      <c r="AM1656" s="49"/>
      <c r="AN1656" s="49"/>
      <c r="AO1656" s="49"/>
      <c r="DL1656" s="93"/>
    </row>
    <row r="1657" spans="14:116" x14ac:dyDescent="0.25">
      <c r="N1657" s="49"/>
      <c r="O1657" s="49"/>
      <c r="P1657" s="49"/>
      <c r="Q1657" s="49"/>
      <c r="R1657" s="49"/>
      <c r="S1657" s="49"/>
      <c r="T1657" s="49"/>
      <c r="U1657" s="49"/>
      <c r="V1657" s="49"/>
      <c r="W1657" s="49"/>
      <c r="X1657" s="49"/>
      <c r="Y1657" s="49"/>
      <c r="Z1657" s="49"/>
      <c r="AA1657" s="49"/>
      <c r="AB1657" s="49"/>
      <c r="AC1657" s="49"/>
      <c r="AD1657" s="49"/>
      <c r="AE1657" s="49"/>
      <c r="AF1657" s="49"/>
      <c r="AG1657" s="49"/>
      <c r="AH1657" s="49"/>
      <c r="AI1657" s="49"/>
      <c r="AJ1657" s="49"/>
      <c r="AK1657" s="49"/>
      <c r="AL1657" s="49"/>
      <c r="AM1657" s="49"/>
      <c r="AN1657" s="49"/>
      <c r="AO1657" s="49"/>
      <c r="DL1657" s="93"/>
    </row>
    <row r="1658" spans="14:116" x14ac:dyDescent="0.25">
      <c r="N1658" s="49"/>
      <c r="O1658" s="49"/>
      <c r="P1658" s="49"/>
      <c r="Q1658" s="49"/>
      <c r="R1658" s="49"/>
      <c r="S1658" s="49"/>
      <c r="T1658" s="49"/>
      <c r="U1658" s="49"/>
      <c r="V1658" s="49"/>
      <c r="W1658" s="49"/>
      <c r="X1658" s="49"/>
      <c r="Y1658" s="49"/>
      <c r="Z1658" s="49"/>
      <c r="AA1658" s="49"/>
      <c r="AB1658" s="49"/>
      <c r="AC1658" s="49"/>
      <c r="AD1658" s="49"/>
      <c r="AE1658" s="49"/>
      <c r="AF1658" s="49"/>
      <c r="AG1658" s="49"/>
      <c r="AH1658" s="49"/>
      <c r="AI1658" s="49"/>
      <c r="AJ1658" s="49"/>
      <c r="AK1658" s="49"/>
      <c r="AL1658" s="49"/>
      <c r="AM1658" s="49"/>
      <c r="AN1658" s="49"/>
      <c r="AO1658" s="49"/>
      <c r="DL1658" s="93"/>
    </row>
    <row r="1659" spans="14:116" x14ac:dyDescent="0.25">
      <c r="N1659" s="49"/>
      <c r="O1659" s="49"/>
      <c r="P1659" s="49"/>
      <c r="Q1659" s="49"/>
      <c r="R1659" s="49"/>
      <c r="S1659" s="49"/>
      <c r="T1659" s="49"/>
      <c r="U1659" s="49"/>
      <c r="V1659" s="49"/>
      <c r="W1659" s="49"/>
      <c r="X1659" s="49"/>
      <c r="Y1659" s="49"/>
      <c r="Z1659" s="49"/>
      <c r="AA1659" s="49"/>
      <c r="AB1659" s="49"/>
      <c r="AC1659" s="49"/>
      <c r="AD1659" s="49"/>
      <c r="AE1659" s="49"/>
      <c r="AF1659" s="49"/>
      <c r="AG1659" s="49"/>
      <c r="AH1659" s="49"/>
      <c r="AI1659" s="49"/>
      <c r="AJ1659" s="49"/>
      <c r="AK1659" s="49"/>
      <c r="AL1659" s="49"/>
      <c r="AM1659" s="49"/>
      <c r="AN1659" s="49"/>
      <c r="AO1659" s="49"/>
      <c r="DL1659" s="93"/>
    </row>
    <row r="1660" spans="14:116" x14ac:dyDescent="0.25">
      <c r="N1660" s="49"/>
      <c r="O1660" s="49"/>
      <c r="P1660" s="49"/>
      <c r="Q1660" s="49"/>
      <c r="R1660" s="49"/>
      <c r="S1660" s="49"/>
      <c r="T1660" s="49"/>
      <c r="U1660" s="49"/>
      <c r="V1660" s="49"/>
      <c r="W1660" s="49"/>
      <c r="X1660" s="49"/>
      <c r="Y1660" s="49"/>
      <c r="Z1660" s="49"/>
      <c r="AA1660" s="49"/>
      <c r="AB1660" s="49"/>
      <c r="AC1660" s="49"/>
      <c r="AD1660" s="49"/>
      <c r="AE1660" s="49"/>
      <c r="AF1660" s="49"/>
      <c r="AG1660" s="49"/>
      <c r="AH1660" s="49"/>
      <c r="AI1660" s="49"/>
      <c r="AJ1660" s="49"/>
      <c r="AK1660" s="49"/>
      <c r="AL1660" s="49"/>
      <c r="AM1660" s="49"/>
      <c r="AN1660" s="49"/>
      <c r="AO1660" s="49"/>
      <c r="DL1660" s="93"/>
    </row>
    <row r="1661" spans="14:116" x14ac:dyDescent="0.25">
      <c r="N1661" s="49"/>
      <c r="O1661" s="49"/>
      <c r="P1661" s="49"/>
      <c r="Q1661" s="49"/>
      <c r="R1661" s="49"/>
      <c r="S1661" s="49"/>
      <c r="T1661" s="49"/>
      <c r="U1661" s="49"/>
      <c r="V1661" s="49"/>
      <c r="W1661" s="49"/>
      <c r="X1661" s="49"/>
      <c r="Y1661" s="49"/>
      <c r="Z1661" s="49"/>
      <c r="AA1661" s="49"/>
      <c r="AB1661" s="49"/>
      <c r="AC1661" s="49"/>
      <c r="AD1661" s="49"/>
      <c r="AE1661" s="49"/>
      <c r="AF1661" s="49"/>
      <c r="AG1661" s="49"/>
      <c r="AH1661" s="49"/>
      <c r="AI1661" s="49"/>
      <c r="AJ1661" s="49"/>
      <c r="AK1661" s="49"/>
      <c r="AL1661" s="49"/>
      <c r="AM1661" s="49"/>
      <c r="AN1661" s="49"/>
      <c r="AO1661" s="49"/>
      <c r="DL1661" s="93"/>
    </row>
    <row r="1662" spans="14:116" x14ac:dyDescent="0.25">
      <c r="N1662" s="49"/>
      <c r="O1662" s="49"/>
      <c r="P1662" s="49"/>
      <c r="Q1662" s="49"/>
      <c r="R1662" s="49"/>
      <c r="S1662" s="49"/>
      <c r="T1662" s="49"/>
      <c r="U1662" s="49"/>
      <c r="V1662" s="49"/>
      <c r="W1662" s="49"/>
      <c r="X1662" s="49"/>
      <c r="Y1662" s="49"/>
      <c r="Z1662" s="49"/>
      <c r="AA1662" s="49"/>
      <c r="AB1662" s="49"/>
      <c r="AC1662" s="49"/>
      <c r="AD1662" s="49"/>
      <c r="AE1662" s="49"/>
      <c r="AF1662" s="49"/>
      <c r="AG1662" s="49"/>
      <c r="AH1662" s="49"/>
      <c r="AI1662" s="49"/>
      <c r="AJ1662" s="49"/>
      <c r="AK1662" s="49"/>
      <c r="AL1662" s="49"/>
      <c r="AM1662" s="49"/>
      <c r="AN1662" s="49"/>
      <c r="AO1662" s="49"/>
      <c r="DL1662" s="93"/>
    </row>
    <row r="1663" spans="14:116" x14ac:dyDescent="0.25">
      <c r="N1663" s="49"/>
      <c r="O1663" s="49"/>
      <c r="P1663" s="49"/>
      <c r="Q1663" s="49"/>
      <c r="R1663" s="49"/>
      <c r="S1663" s="49"/>
      <c r="T1663" s="49"/>
      <c r="U1663" s="49"/>
      <c r="V1663" s="49"/>
      <c r="W1663" s="49"/>
      <c r="X1663" s="49"/>
      <c r="Y1663" s="49"/>
      <c r="Z1663" s="49"/>
      <c r="AA1663" s="49"/>
      <c r="AB1663" s="49"/>
      <c r="AC1663" s="49"/>
      <c r="AD1663" s="49"/>
      <c r="AE1663" s="49"/>
      <c r="AF1663" s="49"/>
      <c r="AG1663" s="49"/>
      <c r="AH1663" s="49"/>
      <c r="AI1663" s="49"/>
      <c r="AJ1663" s="49"/>
      <c r="AK1663" s="49"/>
      <c r="AL1663" s="49"/>
      <c r="AM1663" s="49"/>
      <c r="AN1663" s="49"/>
      <c r="AO1663" s="49"/>
      <c r="DL1663" s="93"/>
    </row>
    <row r="1664" spans="14:116" x14ac:dyDescent="0.25">
      <c r="N1664" s="49"/>
      <c r="O1664" s="49"/>
      <c r="P1664" s="49"/>
      <c r="Q1664" s="49"/>
      <c r="R1664" s="49"/>
      <c r="S1664" s="49"/>
      <c r="T1664" s="49"/>
      <c r="U1664" s="49"/>
      <c r="V1664" s="49"/>
      <c r="W1664" s="49"/>
      <c r="X1664" s="49"/>
      <c r="Y1664" s="49"/>
      <c r="Z1664" s="49"/>
      <c r="AA1664" s="49"/>
      <c r="AB1664" s="49"/>
      <c r="AC1664" s="49"/>
      <c r="AD1664" s="49"/>
      <c r="AE1664" s="49"/>
      <c r="AF1664" s="49"/>
      <c r="AG1664" s="49"/>
      <c r="AH1664" s="49"/>
      <c r="AI1664" s="49"/>
      <c r="AJ1664" s="49"/>
      <c r="AK1664" s="49"/>
      <c r="AL1664" s="49"/>
      <c r="AM1664" s="49"/>
      <c r="AN1664" s="49"/>
      <c r="AO1664" s="49"/>
      <c r="DL1664" s="93"/>
    </row>
    <row r="1665" spans="14:116" x14ac:dyDescent="0.25">
      <c r="N1665" s="49"/>
      <c r="O1665" s="49"/>
      <c r="P1665" s="49"/>
      <c r="Q1665" s="49"/>
      <c r="R1665" s="49"/>
      <c r="S1665" s="49"/>
      <c r="T1665" s="49"/>
      <c r="U1665" s="49"/>
      <c r="V1665" s="49"/>
      <c r="W1665" s="49"/>
      <c r="X1665" s="49"/>
      <c r="Y1665" s="49"/>
      <c r="Z1665" s="49"/>
      <c r="AA1665" s="49"/>
      <c r="AB1665" s="49"/>
      <c r="AC1665" s="49"/>
      <c r="AD1665" s="49"/>
      <c r="AE1665" s="49"/>
      <c r="AF1665" s="49"/>
      <c r="AG1665" s="49"/>
      <c r="AH1665" s="49"/>
      <c r="AI1665" s="49"/>
      <c r="AJ1665" s="49"/>
      <c r="AK1665" s="49"/>
      <c r="AL1665" s="49"/>
      <c r="AM1665" s="49"/>
      <c r="AN1665" s="49"/>
      <c r="AO1665" s="49"/>
      <c r="DL1665" s="93"/>
    </row>
    <row r="1666" spans="14:116" x14ac:dyDescent="0.25">
      <c r="N1666" s="49"/>
      <c r="O1666" s="49"/>
      <c r="P1666" s="49"/>
      <c r="Q1666" s="49"/>
      <c r="R1666" s="49"/>
      <c r="S1666" s="49"/>
      <c r="T1666" s="49"/>
      <c r="U1666" s="49"/>
      <c r="V1666" s="49"/>
      <c r="W1666" s="49"/>
      <c r="X1666" s="49"/>
      <c r="Y1666" s="49"/>
      <c r="Z1666" s="49"/>
      <c r="AA1666" s="49"/>
      <c r="AB1666" s="49"/>
      <c r="AC1666" s="49"/>
      <c r="AD1666" s="49"/>
      <c r="AE1666" s="49"/>
      <c r="AF1666" s="49"/>
      <c r="AG1666" s="49"/>
      <c r="AH1666" s="49"/>
      <c r="AI1666" s="49"/>
      <c r="AJ1666" s="49"/>
      <c r="AK1666" s="49"/>
      <c r="AL1666" s="49"/>
      <c r="AM1666" s="49"/>
      <c r="AN1666" s="49"/>
      <c r="AO1666" s="49"/>
      <c r="DL1666" s="93"/>
    </row>
    <row r="1667" spans="14:116" x14ac:dyDescent="0.25">
      <c r="N1667" s="49"/>
      <c r="O1667" s="49"/>
      <c r="P1667" s="49"/>
      <c r="Q1667" s="49"/>
      <c r="R1667" s="49"/>
      <c r="S1667" s="49"/>
      <c r="T1667" s="49"/>
      <c r="U1667" s="49"/>
      <c r="V1667" s="49"/>
      <c r="W1667" s="49"/>
      <c r="X1667" s="49"/>
      <c r="Y1667" s="49"/>
      <c r="Z1667" s="49"/>
      <c r="AA1667" s="49"/>
      <c r="AB1667" s="49"/>
      <c r="AC1667" s="49"/>
      <c r="AD1667" s="49"/>
      <c r="AE1667" s="49"/>
      <c r="AF1667" s="49"/>
      <c r="AG1667" s="49"/>
      <c r="AH1667" s="49"/>
      <c r="AI1667" s="49"/>
      <c r="AJ1667" s="49"/>
      <c r="AK1667" s="49"/>
      <c r="AL1667" s="49"/>
      <c r="AM1667" s="49"/>
      <c r="AN1667" s="49"/>
      <c r="AO1667" s="49"/>
      <c r="DL1667" s="93"/>
    </row>
    <row r="1668" spans="14:116" x14ac:dyDescent="0.25">
      <c r="N1668" s="49"/>
      <c r="O1668" s="49"/>
      <c r="P1668" s="49"/>
      <c r="Q1668" s="49"/>
      <c r="R1668" s="49"/>
      <c r="S1668" s="49"/>
      <c r="T1668" s="49"/>
      <c r="U1668" s="49"/>
      <c r="V1668" s="49"/>
      <c r="W1668" s="49"/>
      <c r="X1668" s="49"/>
      <c r="Y1668" s="49"/>
      <c r="Z1668" s="49"/>
      <c r="AA1668" s="49"/>
      <c r="AB1668" s="49"/>
      <c r="AC1668" s="49"/>
      <c r="AD1668" s="49"/>
      <c r="AE1668" s="49"/>
      <c r="AF1668" s="49"/>
      <c r="AG1668" s="49"/>
      <c r="AH1668" s="49"/>
      <c r="AI1668" s="49"/>
      <c r="AJ1668" s="49"/>
      <c r="AK1668" s="49"/>
      <c r="AL1668" s="49"/>
      <c r="AM1668" s="49"/>
      <c r="AN1668" s="49"/>
      <c r="AO1668" s="49"/>
      <c r="DL1668" s="93"/>
    </row>
    <row r="1669" spans="14:116" x14ac:dyDescent="0.25">
      <c r="N1669" s="49"/>
      <c r="O1669" s="49"/>
      <c r="P1669" s="49"/>
      <c r="Q1669" s="49"/>
      <c r="R1669" s="49"/>
      <c r="S1669" s="49"/>
      <c r="T1669" s="49"/>
      <c r="U1669" s="49"/>
      <c r="V1669" s="49"/>
      <c r="W1669" s="49"/>
      <c r="X1669" s="49"/>
      <c r="Y1669" s="49"/>
      <c r="Z1669" s="49"/>
      <c r="AA1669" s="49"/>
      <c r="AB1669" s="49"/>
      <c r="AC1669" s="49"/>
      <c r="AD1669" s="49"/>
      <c r="AE1669" s="49"/>
      <c r="AF1669" s="49"/>
      <c r="AG1669" s="49"/>
      <c r="AH1669" s="49"/>
      <c r="AI1669" s="49"/>
      <c r="AJ1669" s="49"/>
      <c r="AK1669" s="49"/>
      <c r="AL1669" s="49"/>
      <c r="AM1669" s="49"/>
      <c r="AN1669" s="49"/>
      <c r="AO1669" s="49"/>
      <c r="DL1669" s="93"/>
    </row>
    <row r="1670" spans="14:116" x14ac:dyDescent="0.25">
      <c r="N1670" s="49"/>
      <c r="O1670" s="49"/>
      <c r="P1670" s="49"/>
      <c r="Q1670" s="49"/>
      <c r="R1670" s="49"/>
      <c r="S1670" s="49"/>
      <c r="T1670" s="49"/>
      <c r="U1670" s="49"/>
      <c r="V1670" s="49"/>
      <c r="W1670" s="49"/>
      <c r="X1670" s="49"/>
      <c r="Y1670" s="49"/>
      <c r="Z1670" s="49"/>
      <c r="AA1670" s="49"/>
      <c r="AB1670" s="49"/>
      <c r="AC1670" s="49"/>
      <c r="AD1670" s="49"/>
      <c r="AE1670" s="49"/>
      <c r="AF1670" s="49"/>
      <c r="AG1670" s="49"/>
      <c r="AH1670" s="49"/>
      <c r="AI1670" s="49"/>
      <c r="AJ1670" s="49"/>
      <c r="AK1670" s="49"/>
      <c r="AL1670" s="49"/>
      <c r="AM1670" s="49"/>
      <c r="AN1670" s="49"/>
      <c r="AO1670" s="49"/>
      <c r="DL1670" s="93"/>
    </row>
    <row r="1671" spans="14:116" x14ac:dyDescent="0.25">
      <c r="N1671" s="49"/>
      <c r="O1671" s="49"/>
      <c r="P1671" s="49"/>
      <c r="Q1671" s="49"/>
      <c r="R1671" s="49"/>
      <c r="S1671" s="49"/>
      <c r="T1671" s="49"/>
      <c r="U1671" s="49"/>
      <c r="V1671" s="49"/>
      <c r="W1671" s="49"/>
      <c r="X1671" s="49"/>
      <c r="Y1671" s="49"/>
      <c r="Z1671" s="49"/>
      <c r="AA1671" s="49"/>
      <c r="AB1671" s="49"/>
      <c r="AC1671" s="49"/>
      <c r="AD1671" s="49"/>
      <c r="AE1671" s="49"/>
      <c r="AF1671" s="49"/>
      <c r="AG1671" s="49"/>
      <c r="AH1671" s="49"/>
      <c r="AI1671" s="49"/>
      <c r="AJ1671" s="49"/>
      <c r="AK1671" s="49"/>
      <c r="AL1671" s="49"/>
      <c r="AM1671" s="49"/>
      <c r="AN1671" s="49"/>
      <c r="AO1671" s="49"/>
      <c r="DL1671" s="93"/>
    </row>
    <row r="1672" spans="14:116" x14ac:dyDescent="0.25">
      <c r="N1672" s="49"/>
      <c r="O1672" s="49"/>
      <c r="P1672" s="49"/>
      <c r="Q1672" s="49"/>
      <c r="R1672" s="49"/>
      <c r="S1672" s="49"/>
      <c r="T1672" s="49"/>
      <c r="U1672" s="49"/>
      <c r="V1672" s="49"/>
      <c r="W1672" s="49"/>
      <c r="X1672" s="49"/>
      <c r="Y1672" s="49"/>
      <c r="Z1672" s="49"/>
      <c r="AA1672" s="49"/>
      <c r="AB1672" s="49"/>
      <c r="AC1672" s="49"/>
      <c r="AD1672" s="49"/>
      <c r="AE1672" s="49"/>
      <c r="AF1672" s="49"/>
      <c r="AG1672" s="49"/>
      <c r="AH1672" s="49"/>
      <c r="AI1672" s="49"/>
      <c r="AJ1672" s="49"/>
      <c r="AK1672" s="49"/>
      <c r="AL1672" s="49"/>
      <c r="AM1672" s="49"/>
      <c r="AN1672" s="49"/>
      <c r="AO1672" s="49"/>
      <c r="DL1672" s="93"/>
    </row>
    <row r="1673" spans="14:116" x14ac:dyDescent="0.25">
      <c r="N1673" s="49"/>
      <c r="O1673" s="49"/>
      <c r="P1673" s="49"/>
      <c r="Q1673" s="49"/>
      <c r="R1673" s="49"/>
      <c r="S1673" s="49"/>
      <c r="T1673" s="49"/>
      <c r="U1673" s="49"/>
      <c r="V1673" s="49"/>
      <c r="W1673" s="49"/>
      <c r="X1673" s="49"/>
      <c r="Y1673" s="49"/>
      <c r="Z1673" s="49"/>
      <c r="AA1673" s="49"/>
      <c r="AB1673" s="49"/>
      <c r="AC1673" s="49"/>
      <c r="AD1673" s="49"/>
      <c r="AE1673" s="49"/>
      <c r="AF1673" s="49"/>
      <c r="AG1673" s="49"/>
      <c r="AH1673" s="49"/>
      <c r="AI1673" s="49"/>
      <c r="AJ1673" s="49"/>
      <c r="AK1673" s="49"/>
      <c r="AL1673" s="49"/>
      <c r="AM1673" s="49"/>
      <c r="AN1673" s="49"/>
      <c r="AO1673" s="49"/>
      <c r="DL1673" s="93"/>
    </row>
    <row r="1674" spans="14:116" x14ac:dyDescent="0.25">
      <c r="N1674" s="49"/>
      <c r="O1674" s="49"/>
      <c r="P1674" s="49"/>
      <c r="Q1674" s="49"/>
      <c r="R1674" s="49"/>
      <c r="S1674" s="49"/>
      <c r="T1674" s="49"/>
      <c r="U1674" s="49"/>
      <c r="V1674" s="49"/>
      <c r="W1674" s="49"/>
      <c r="X1674" s="49"/>
      <c r="Y1674" s="49"/>
      <c r="Z1674" s="49"/>
      <c r="AA1674" s="49"/>
      <c r="AB1674" s="49"/>
      <c r="AC1674" s="49"/>
      <c r="AD1674" s="49"/>
      <c r="AE1674" s="49"/>
      <c r="AF1674" s="49"/>
      <c r="AG1674" s="49"/>
      <c r="AH1674" s="49"/>
      <c r="AI1674" s="49"/>
      <c r="AJ1674" s="49"/>
      <c r="AK1674" s="49"/>
      <c r="AL1674" s="49"/>
      <c r="AM1674" s="49"/>
      <c r="AN1674" s="49"/>
      <c r="AO1674" s="49"/>
      <c r="DL1674" s="93"/>
    </row>
    <row r="1675" spans="14:116" x14ac:dyDescent="0.25">
      <c r="N1675" s="49"/>
      <c r="O1675" s="49"/>
      <c r="P1675" s="49"/>
      <c r="Q1675" s="49"/>
      <c r="R1675" s="49"/>
      <c r="S1675" s="49"/>
      <c r="T1675" s="49"/>
      <c r="U1675" s="49"/>
      <c r="V1675" s="49"/>
      <c r="W1675" s="49"/>
      <c r="X1675" s="49"/>
      <c r="Y1675" s="49"/>
      <c r="Z1675" s="49"/>
      <c r="AA1675" s="49"/>
      <c r="AB1675" s="49"/>
      <c r="AC1675" s="49"/>
      <c r="AD1675" s="49"/>
      <c r="AE1675" s="49"/>
      <c r="AF1675" s="49"/>
      <c r="AG1675" s="49"/>
      <c r="AH1675" s="49"/>
      <c r="AI1675" s="49"/>
      <c r="AJ1675" s="49"/>
      <c r="AK1675" s="49"/>
      <c r="AL1675" s="49"/>
      <c r="AM1675" s="49"/>
      <c r="AN1675" s="49"/>
      <c r="AO1675" s="49"/>
      <c r="DL1675" s="93"/>
    </row>
    <row r="1676" spans="14:116" x14ac:dyDescent="0.25">
      <c r="N1676" s="49"/>
      <c r="O1676" s="49"/>
      <c r="P1676" s="49"/>
      <c r="Q1676" s="49"/>
      <c r="R1676" s="49"/>
      <c r="S1676" s="49"/>
      <c r="T1676" s="49"/>
      <c r="U1676" s="49"/>
      <c r="V1676" s="49"/>
      <c r="W1676" s="49"/>
      <c r="X1676" s="49"/>
      <c r="Y1676" s="49"/>
      <c r="Z1676" s="49"/>
      <c r="AA1676" s="49"/>
      <c r="AB1676" s="49"/>
      <c r="AC1676" s="49"/>
      <c r="AD1676" s="49"/>
      <c r="AE1676" s="49"/>
      <c r="AF1676" s="49"/>
      <c r="AG1676" s="49"/>
      <c r="AH1676" s="49"/>
      <c r="AI1676" s="49"/>
      <c r="AJ1676" s="49"/>
      <c r="AK1676" s="49"/>
      <c r="AL1676" s="49"/>
      <c r="AM1676" s="49"/>
      <c r="AN1676" s="49"/>
      <c r="AO1676" s="49"/>
      <c r="DL1676" s="93"/>
    </row>
    <row r="1677" spans="14:116" x14ac:dyDescent="0.25">
      <c r="N1677" s="49"/>
      <c r="O1677" s="49"/>
      <c r="P1677" s="49"/>
      <c r="Q1677" s="49"/>
      <c r="R1677" s="49"/>
      <c r="S1677" s="49"/>
      <c r="T1677" s="49"/>
      <c r="U1677" s="49"/>
      <c r="V1677" s="49"/>
      <c r="W1677" s="49"/>
      <c r="X1677" s="49"/>
      <c r="Y1677" s="49"/>
      <c r="Z1677" s="49"/>
      <c r="AA1677" s="49"/>
      <c r="AB1677" s="49"/>
      <c r="AC1677" s="49"/>
      <c r="AD1677" s="49"/>
      <c r="AE1677" s="49"/>
      <c r="AF1677" s="49"/>
      <c r="AG1677" s="49"/>
      <c r="AH1677" s="49"/>
      <c r="AI1677" s="49"/>
      <c r="AJ1677" s="49"/>
      <c r="AK1677" s="49"/>
      <c r="AL1677" s="49"/>
      <c r="AM1677" s="49"/>
      <c r="AN1677" s="49"/>
      <c r="AO1677" s="49"/>
      <c r="DL1677" s="93"/>
    </row>
    <row r="1678" spans="14:116" x14ac:dyDescent="0.25">
      <c r="N1678" s="49"/>
      <c r="O1678" s="49"/>
      <c r="P1678" s="49"/>
      <c r="Q1678" s="49"/>
      <c r="R1678" s="49"/>
      <c r="S1678" s="49"/>
      <c r="T1678" s="49"/>
      <c r="U1678" s="49"/>
      <c r="V1678" s="49"/>
      <c r="W1678" s="49"/>
      <c r="X1678" s="49"/>
      <c r="Y1678" s="49"/>
      <c r="Z1678" s="49"/>
      <c r="AA1678" s="49"/>
      <c r="AB1678" s="49"/>
      <c r="AC1678" s="49"/>
      <c r="AD1678" s="49"/>
      <c r="AE1678" s="49"/>
      <c r="AF1678" s="49"/>
      <c r="AG1678" s="49"/>
      <c r="AH1678" s="49"/>
      <c r="AI1678" s="49"/>
      <c r="AJ1678" s="49"/>
      <c r="AK1678" s="49"/>
      <c r="AL1678" s="49"/>
      <c r="AM1678" s="49"/>
      <c r="AN1678" s="49"/>
      <c r="AO1678" s="49"/>
      <c r="DL1678" s="93"/>
    </row>
    <row r="1679" spans="14:116" x14ac:dyDescent="0.25">
      <c r="N1679" s="49"/>
      <c r="O1679" s="49"/>
      <c r="P1679" s="49"/>
      <c r="Q1679" s="49"/>
      <c r="R1679" s="49"/>
      <c r="S1679" s="49"/>
      <c r="T1679" s="49"/>
      <c r="U1679" s="49"/>
      <c r="V1679" s="49"/>
      <c r="W1679" s="49"/>
      <c r="X1679" s="49"/>
      <c r="Y1679" s="49"/>
      <c r="Z1679" s="49"/>
      <c r="AA1679" s="49"/>
      <c r="AB1679" s="49"/>
      <c r="AC1679" s="49"/>
      <c r="AD1679" s="49"/>
      <c r="AE1679" s="49"/>
      <c r="AF1679" s="49"/>
      <c r="AG1679" s="49"/>
      <c r="AH1679" s="49"/>
      <c r="AI1679" s="49"/>
      <c r="AJ1679" s="49"/>
      <c r="AK1679" s="49"/>
      <c r="AL1679" s="49"/>
      <c r="AM1679" s="49"/>
      <c r="AN1679" s="49"/>
      <c r="AO1679" s="49"/>
      <c r="DL1679" s="93"/>
    </row>
    <row r="1680" spans="14:116" x14ac:dyDescent="0.25">
      <c r="N1680" s="49"/>
      <c r="O1680" s="49"/>
      <c r="P1680" s="49"/>
      <c r="Q1680" s="49"/>
      <c r="R1680" s="49"/>
      <c r="S1680" s="49"/>
      <c r="T1680" s="49"/>
      <c r="U1680" s="49"/>
      <c r="V1680" s="49"/>
      <c r="W1680" s="49"/>
      <c r="X1680" s="49"/>
      <c r="Y1680" s="49"/>
      <c r="Z1680" s="49"/>
      <c r="AA1680" s="49"/>
      <c r="AB1680" s="49"/>
      <c r="AC1680" s="49"/>
      <c r="AD1680" s="49"/>
      <c r="AE1680" s="49"/>
      <c r="AF1680" s="49"/>
      <c r="AG1680" s="49"/>
      <c r="AH1680" s="49"/>
      <c r="AI1680" s="49"/>
      <c r="AJ1680" s="49"/>
      <c r="AK1680" s="49"/>
      <c r="AL1680" s="49"/>
      <c r="AM1680" s="49"/>
      <c r="AN1680" s="49"/>
      <c r="AO1680" s="49"/>
      <c r="DL1680" s="93"/>
    </row>
    <row r="1681" spans="14:116" x14ac:dyDescent="0.25">
      <c r="N1681" s="49"/>
      <c r="O1681" s="49"/>
      <c r="P1681" s="49"/>
      <c r="Q1681" s="49"/>
      <c r="R1681" s="49"/>
      <c r="S1681" s="49"/>
      <c r="T1681" s="49"/>
      <c r="U1681" s="49"/>
      <c r="V1681" s="49"/>
      <c r="W1681" s="49"/>
      <c r="X1681" s="49"/>
      <c r="Y1681" s="49"/>
      <c r="Z1681" s="49"/>
      <c r="AA1681" s="49"/>
      <c r="AB1681" s="49"/>
      <c r="AC1681" s="49"/>
      <c r="AD1681" s="49"/>
      <c r="AE1681" s="49"/>
      <c r="AF1681" s="49"/>
      <c r="AG1681" s="49"/>
      <c r="AH1681" s="49"/>
      <c r="AI1681" s="49"/>
      <c r="AJ1681" s="49"/>
      <c r="AK1681" s="49"/>
      <c r="AL1681" s="49"/>
      <c r="AM1681" s="49"/>
      <c r="AN1681" s="49"/>
      <c r="AO1681" s="49"/>
      <c r="DL1681" s="93"/>
    </row>
    <row r="1682" spans="14:116" x14ac:dyDescent="0.25">
      <c r="N1682" s="49"/>
      <c r="O1682" s="49"/>
      <c r="P1682" s="49"/>
      <c r="Q1682" s="49"/>
      <c r="R1682" s="49"/>
      <c r="S1682" s="49"/>
      <c r="T1682" s="49"/>
      <c r="U1682" s="49"/>
      <c r="V1682" s="49"/>
      <c r="W1682" s="49"/>
      <c r="X1682" s="49"/>
      <c r="Y1682" s="49"/>
      <c r="Z1682" s="49"/>
      <c r="AA1682" s="49"/>
      <c r="AB1682" s="49"/>
      <c r="AC1682" s="49"/>
      <c r="AD1682" s="49"/>
      <c r="AE1682" s="49"/>
      <c r="AF1682" s="49"/>
      <c r="AG1682" s="49"/>
      <c r="AH1682" s="49"/>
      <c r="AI1682" s="49"/>
      <c r="AJ1682" s="49"/>
      <c r="AK1682" s="49"/>
      <c r="AL1682" s="49"/>
      <c r="AM1682" s="49"/>
      <c r="AN1682" s="49"/>
      <c r="AO1682" s="49"/>
      <c r="DL1682" s="93"/>
    </row>
    <row r="1683" spans="14:116" x14ac:dyDescent="0.25">
      <c r="N1683" s="49"/>
      <c r="O1683" s="49"/>
      <c r="P1683" s="49"/>
      <c r="Q1683" s="49"/>
      <c r="R1683" s="49"/>
      <c r="S1683" s="49"/>
      <c r="T1683" s="49"/>
      <c r="U1683" s="49"/>
      <c r="V1683" s="49"/>
      <c r="W1683" s="49"/>
      <c r="X1683" s="49"/>
      <c r="Y1683" s="49"/>
      <c r="Z1683" s="49"/>
      <c r="AA1683" s="49"/>
      <c r="AB1683" s="49"/>
      <c r="AC1683" s="49"/>
      <c r="AD1683" s="49"/>
      <c r="AE1683" s="49"/>
      <c r="AF1683" s="49"/>
      <c r="AG1683" s="49"/>
      <c r="AH1683" s="49"/>
      <c r="AI1683" s="49"/>
      <c r="AJ1683" s="49"/>
      <c r="AK1683" s="49"/>
      <c r="AL1683" s="49"/>
      <c r="AM1683" s="49"/>
      <c r="AN1683" s="49"/>
      <c r="AO1683" s="49"/>
      <c r="DL1683" s="93"/>
    </row>
    <row r="1684" spans="14:116" x14ac:dyDescent="0.25">
      <c r="N1684" s="49"/>
      <c r="O1684" s="49"/>
      <c r="P1684" s="49"/>
      <c r="Q1684" s="49"/>
      <c r="R1684" s="49"/>
      <c r="S1684" s="49"/>
      <c r="T1684" s="49"/>
      <c r="U1684" s="49"/>
      <c r="V1684" s="49"/>
      <c r="W1684" s="49"/>
      <c r="X1684" s="49"/>
      <c r="Y1684" s="49"/>
      <c r="Z1684" s="49"/>
      <c r="AA1684" s="49"/>
      <c r="AB1684" s="49"/>
      <c r="AC1684" s="49"/>
      <c r="AD1684" s="49"/>
      <c r="AE1684" s="49"/>
      <c r="AF1684" s="49"/>
      <c r="AG1684" s="49"/>
      <c r="AH1684" s="49"/>
      <c r="AI1684" s="49"/>
      <c r="AJ1684" s="49"/>
      <c r="AK1684" s="49"/>
      <c r="AL1684" s="49"/>
      <c r="AM1684" s="49"/>
      <c r="AN1684" s="49"/>
      <c r="AO1684" s="49"/>
      <c r="DL1684" s="93"/>
    </row>
    <row r="1685" spans="14:116" x14ac:dyDescent="0.25">
      <c r="N1685" s="49"/>
      <c r="O1685" s="49"/>
      <c r="P1685" s="49"/>
      <c r="Q1685" s="49"/>
      <c r="R1685" s="49"/>
      <c r="S1685" s="49"/>
      <c r="T1685" s="49"/>
      <c r="U1685" s="49"/>
      <c r="V1685" s="49"/>
      <c r="W1685" s="49"/>
      <c r="X1685" s="49"/>
      <c r="Y1685" s="49"/>
      <c r="Z1685" s="49"/>
      <c r="AA1685" s="49"/>
      <c r="AB1685" s="49"/>
      <c r="AC1685" s="49"/>
      <c r="AD1685" s="49"/>
      <c r="AE1685" s="49"/>
      <c r="AF1685" s="49"/>
      <c r="AG1685" s="49"/>
      <c r="AH1685" s="49"/>
      <c r="AI1685" s="49"/>
      <c r="AJ1685" s="49"/>
      <c r="AK1685" s="49"/>
      <c r="AL1685" s="49"/>
      <c r="AM1685" s="49"/>
      <c r="AN1685" s="49"/>
      <c r="AO1685" s="49"/>
      <c r="DL1685" s="93"/>
    </row>
    <row r="1686" spans="14:116" x14ac:dyDescent="0.25">
      <c r="N1686" s="49"/>
      <c r="O1686" s="49"/>
      <c r="P1686" s="49"/>
      <c r="Q1686" s="49"/>
      <c r="R1686" s="49"/>
      <c r="S1686" s="49"/>
      <c r="T1686" s="49"/>
      <c r="U1686" s="49"/>
      <c r="V1686" s="49"/>
      <c r="W1686" s="49"/>
      <c r="X1686" s="49"/>
      <c r="Y1686" s="49"/>
      <c r="Z1686" s="49"/>
      <c r="AA1686" s="49"/>
      <c r="AB1686" s="49"/>
      <c r="AC1686" s="49"/>
      <c r="AD1686" s="49"/>
      <c r="AE1686" s="49"/>
      <c r="AF1686" s="49"/>
      <c r="AG1686" s="49"/>
      <c r="AH1686" s="49"/>
      <c r="AI1686" s="49"/>
      <c r="AJ1686" s="49"/>
      <c r="AK1686" s="49"/>
      <c r="AL1686" s="49"/>
      <c r="AM1686" s="49"/>
      <c r="AN1686" s="49"/>
      <c r="AO1686" s="49"/>
      <c r="DL1686" s="93"/>
    </row>
    <row r="1687" spans="14:116" x14ac:dyDescent="0.25">
      <c r="N1687" s="49"/>
      <c r="O1687" s="49"/>
      <c r="P1687" s="49"/>
      <c r="Q1687" s="49"/>
      <c r="R1687" s="49"/>
      <c r="S1687" s="49"/>
      <c r="T1687" s="49"/>
      <c r="U1687" s="49"/>
      <c r="V1687" s="49"/>
      <c r="W1687" s="49"/>
      <c r="X1687" s="49"/>
      <c r="Y1687" s="49"/>
      <c r="Z1687" s="49"/>
      <c r="AA1687" s="49"/>
      <c r="AB1687" s="49"/>
      <c r="AC1687" s="49"/>
      <c r="AD1687" s="49"/>
      <c r="AE1687" s="49"/>
      <c r="AF1687" s="49"/>
      <c r="AG1687" s="49"/>
      <c r="AH1687" s="49"/>
      <c r="AI1687" s="49"/>
      <c r="AJ1687" s="49"/>
      <c r="AK1687" s="49"/>
      <c r="AL1687" s="49"/>
      <c r="AM1687" s="49"/>
      <c r="AN1687" s="49"/>
      <c r="AO1687" s="49"/>
      <c r="DL1687" s="93"/>
    </row>
    <row r="1688" spans="14:116" x14ac:dyDescent="0.25">
      <c r="N1688" s="49"/>
      <c r="O1688" s="49"/>
      <c r="P1688" s="49"/>
      <c r="Q1688" s="49"/>
      <c r="R1688" s="49"/>
      <c r="S1688" s="49"/>
      <c r="T1688" s="49"/>
      <c r="U1688" s="49"/>
      <c r="V1688" s="49"/>
      <c r="W1688" s="49"/>
      <c r="X1688" s="49"/>
      <c r="Y1688" s="49"/>
      <c r="Z1688" s="49"/>
      <c r="AA1688" s="49"/>
      <c r="AB1688" s="49"/>
      <c r="AC1688" s="49"/>
      <c r="AD1688" s="49"/>
      <c r="AE1688" s="49"/>
      <c r="AF1688" s="49"/>
      <c r="AG1688" s="49"/>
      <c r="AH1688" s="49"/>
      <c r="AI1688" s="49"/>
      <c r="AJ1688" s="49"/>
      <c r="AK1688" s="49"/>
      <c r="AL1688" s="49"/>
      <c r="AM1688" s="49"/>
      <c r="AN1688" s="49"/>
      <c r="AO1688" s="49"/>
      <c r="DL1688" s="93"/>
    </row>
    <row r="1689" spans="14:116" x14ac:dyDescent="0.25">
      <c r="N1689" s="49"/>
      <c r="O1689" s="49"/>
      <c r="P1689" s="49"/>
      <c r="Q1689" s="49"/>
      <c r="R1689" s="49"/>
      <c r="S1689" s="49"/>
      <c r="T1689" s="49"/>
      <c r="U1689" s="49"/>
      <c r="V1689" s="49"/>
      <c r="W1689" s="49"/>
      <c r="X1689" s="49"/>
      <c r="Y1689" s="49"/>
      <c r="Z1689" s="49"/>
      <c r="AA1689" s="49"/>
      <c r="AB1689" s="49"/>
      <c r="AC1689" s="49"/>
      <c r="AD1689" s="49"/>
      <c r="AE1689" s="49"/>
      <c r="AF1689" s="49"/>
      <c r="AG1689" s="49"/>
      <c r="AH1689" s="49"/>
      <c r="AI1689" s="49"/>
      <c r="AJ1689" s="49"/>
      <c r="AK1689" s="49"/>
      <c r="AL1689" s="49"/>
      <c r="AM1689" s="49"/>
      <c r="AN1689" s="49"/>
      <c r="AO1689" s="49"/>
      <c r="DL1689" s="93"/>
    </row>
    <row r="1690" spans="14:116" x14ac:dyDescent="0.25">
      <c r="N1690" s="49"/>
      <c r="O1690" s="49"/>
      <c r="P1690" s="49"/>
      <c r="Q1690" s="49"/>
      <c r="R1690" s="49"/>
      <c r="S1690" s="49"/>
      <c r="T1690" s="49"/>
      <c r="U1690" s="49"/>
      <c r="V1690" s="49"/>
      <c r="W1690" s="49"/>
      <c r="X1690" s="49"/>
      <c r="Y1690" s="49"/>
      <c r="Z1690" s="49"/>
      <c r="AA1690" s="49"/>
      <c r="AB1690" s="49"/>
      <c r="AC1690" s="49"/>
      <c r="AD1690" s="49"/>
      <c r="AE1690" s="49"/>
      <c r="AF1690" s="49"/>
      <c r="AG1690" s="49"/>
      <c r="AH1690" s="49"/>
      <c r="AI1690" s="49"/>
      <c r="AJ1690" s="49"/>
      <c r="AK1690" s="49"/>
      <c r="AL1690" s="49"/>
      <c r="AM1690" s="49"/>
      <c r="AN1690" s="49"/>
      <c r="AO1690" s="49"/>
      <c r="DL1690" s="93"/>
    </row>
    <row r="1691" spans="14:116" x14ac:dyDescent="0.25">
      <c r="N1691" s="49"/>
      <c r="O1691" s="49"/>
      <c r="P1691" s="49"/>
      <c r="Q1691" s="49"/>
      <c r="R1691" s="49"/>
      <c r="S1691" s="49"/>
      <c r="T1691" s="49"/>
      <c r="U1691" s="49"/>
      <c r="V1691" s="49"/>
      <c r="W1691" s="49"/>
      <c r="X1691" s="49"/>
      <c r="Y1691" s="49"/>
      <c r="Z1691" s="49"/>
      <c r="AA1691" s="49"/>
      <c r="AB1691" s="49"/>
      <c r="AC1691" s="49"/>
      <c r="AD1691" s="49"/>
      <c r="AE1691" s="49"/>
      <c r="AF1691" s="49"/>
      <c r="AG1691" s="49"/>
      <c r="AH1691" s="49"/>
      <c r="AI1691" s="49"/>
      <c r="AJ1691" s="49"/>
      <c r="AK1691" s="49"/>
      <c r="AL1691" s="49"/>
      <c r="AM1691" s="49"/>
      <c r="AN1691" s="49"/>
      <c r="AO1691" s="49"/>
      <c r="DL1691" s="93"/>
    </row>
    <row r="1692" spans="14:116" x14ac:dyDescent="0.25">
      <c r="N1692" s="49"/>
      <c r="O1692" s="49"/>
      <c r="P1692" s="49"/>
      <c r="Q1692" s="49"/>
      <c r="R1692" s="49"/>
      <c r="S1692" s="49"/>
      <c r="T1692" s="49"/>
      <c r="U1692" s="49"/>
      <c r="V1692" s="49"/>
      <c r="W1692" s="49"/>
      <c r="X1692" s="49"/>
      <c r="Y1692" s="49"/>
      <c r="Z1692" s="49"/>
      <c r="AA1692" s="49"/>
      <c r="AB1692" s="49"/>
      <c r="AC1692" s="49"/>
      <c r="AD1692" s="49"/>
      <c r="AE1692" s="49"/>
      <c r="AF1692" s="49"/>
      <c r="AG1692" s="49"/>
      <c r="AH1692" s="49"/>
      <c r="AI1692" s="49"/>
      <c r="AJ1692" s="49"/>
      <c r="AK1692" s="49"/>
      <c r="AL1692" s="49"/>
      <c r="AM1692" s="49"/>
      <c r="AN1692" s="49"/>
      <c r="AO1692" s="49"/>
      <c r="DL1692" s="93"/>
    </row>
    <row r="1693" spans="14:116" x14ac:dyDescent="0.25">
      <c r="N1693" s="49"/>
      <c r="O1693" s="49"/>
      <c r="P1693" s="49"/>
      <c r="Q1693" s="49"/>
      <c r="R1693" s="49"/>
      <c r="S1693" s="49"/>
      <c r="T1693" s="49"/>
      <c r="U1693" s="49"/>
      <c r="V1693" s="49"/>
      <c r="W1693" s="49"/>
      <c r="X1693" s="49"/>
      <c r="Y1693" s="49"/>
      <c r="Z1693" s="49"/>
      <c r="AA1693" s="49"/>
      <c r="AB1693" s="49"/>
      <c r="AC1693" s="49"/>
      <c r="AD1693" s="49"/>
      <c r="AE1693" s="49"/>
      <c r="AF1693" s="49"/>
      <c r="AG1693" s="49"/>
      <c r="AH1693" s="49"/>
      <c r="AI1693" s="49"/>
      <c r="AJ1693" s="49"/>
      <c r="AK1693" s="49"/>
      <c r="AL1693" s="49"/>
      <c r="AM1693" s="49"/>
      <c r="AN1693" s="49"/>
      <c r="AO1693" s="49"/>
      <c r="DL1693" s="93"/>
    </row>
    <row r="1694" spans="14:116" x14ac:dyDescent="0.25">
      <c r="N1694" s="49"/>
      <c r="O1694" s="49"/>
      <c r="P1694" s="49"/>
      <c r="Q1694" s="49"/>
      <c r="R1694" s="49"/>
      <c r="S1694" s="49"/>
      <c r="T1694" s="49"/>
      <c r="U1694" s="49"/>
      <c r="V1694" s="49"/>
      <c r="W1694" s="49"/>
      <c r="X1694" s="49"/>
      <c r="Y1694" s="49"/>
      <c r="Z1694" s="49"/>
      <c r="AA1694" s="49"/>
      <c r="AB1694" s="49"/>
      <c r="AC1694" s="49"/>
      <c r="AD1694" s="49"/>
      <c r="AE1694" s="49"/>
      <c r="AF1694" s="49"/>
      <c r="AG1694" s="49"/>
      <c r="AH1694" s="49"/>
      <c r="AI1694" s="49"/>
      <c r="AJ1694" s="49"/>
      <c r="AK1694" s="49"/>
      <c r="AL1694" s="49"/>
      <c r="AM1694" s="49"/>
      <c r="AN1694" s="49"/>
      <c r="AO1694" s="49"/>
      <c r="DL1694" s="93"/>
    </row>
    <row r="1695" spans="14:116" x14ac:dyDescent="0.25">
      <c r="N1695" s="49"/>
      <c r="O1695" s="49"/>
      <c r="P1695" s="49"/>
      <c r="Q1695" s="49"/>
      <c r="R1695" s="49"/>
      <c r="S1695" s="49"/>
      <c r="T1695" s="49"/>
      <c r="U1695" s="49"/>
      <c r="V1695" s="49"/>
      <c r="W1695" s="49"/>
      <c r="X1695" s="49"/>
      <c r="Y1695" s="49"/>
      <c r="Z1695" s="49"/>
      <c r="AA1695" s="49"/>
      <c r="AB1695" s="49"/>
      <c r="AC1695" s="49"/>
      <c r="AD1695" s="49"/>
      <c r="AE1695" s="49"/>
      <c r="AF1695" s="49"/>
      <c r="AG1695" s="49"/>
      <c r="AH1695" s="49"/>
      <c r="AI1695" s="49"/>
      <c r="AJ1695" s="49"/>
      <c r="AK1695" s="49"/>
      <c r="AL1695" s="49"/>
      <c r="AM1695" s="49"/>
      <c r="AN1695" s="49"/>
      <c r="AO1695" s="49"/>
      <c r="DL1695" s="93"/>
    </row>
    <row r="1696" spans="14:116" x14ac:dyDescent="0.25">
      <c r="N1696" s="49"/>
      <c r="O1696" s="49"/>
      <c r="P1696" s="49"/>
      <c r="Q1696" s="49"/>
      <c r="R1696" s="49"/>
      <c r="S1696" s="49"/>
      <c r="T1696" s="49"/>
      <c r="U1696" s="49"/>
      <c r="V1696" s="49"/>
      <c r="W1696" s="49"/>
      <c r="X1696" s="49"/>
      <c r="Y1696" s="49"/>
      <c r="Z1696" s="49"/>
      <c r="AA1696" s="49"/>
      <c r="AB1696" s="49"/>
      <c r="AC1696" s="49"/>
      <c r="AD1696" s="49"/>
      <c r="AE1696" s="49"/>
      <c r="AF1696" s="49"/>
      <c r="AG1696" s="49"/>
      <c r="AH1696" s="49"/>
      <c r="AI1696" s="49"/>
      <c r="AJ1696" s="49"/>
      <c r="AK1696" s="49"/>
      <c r="AL1696" s="49"/>
      <c r="AM1696" s="49"/>
      <c r="AN1696" s="49"/>
      <c r="AO1696" s="49"/>
      <c r="DL1696" s="93"/>
    </row>
    <row r="1697" spans="14:116" x14ac:dyDescent="0.25">
      <c r="N1697" s="49"/>
      <c r="O1697" s="49"/>
      <c r="P1697" s="49"/>
      <c r="Q1697" s="49"/>
      <c r="R1697" s="49"/>
      <c r="S1697" s="49"/>
      <c r="T1697" s="49"/>
      <c r="U1697" s="49"/>
      <c r="V1697" s="49"/>
      <c r="W1697" s="49"/>
      <c r="X1697" s="49"/>
      <c r="Y1697" s="49"/>
      <c r="Z1697" s="49"/>
      <c r="AA1697" s="49"/>
      <c r="AB1697" s="49"/>
      <c r="AC1697" s="49"/>
      <c r="AD1697" s="49"/>
      <c r="AE1697" s="49"/>
      <c r="AF1697" s="49"/>
      <c r="AG1697" s="49"/>
      <c r="AH1697" s="49"/>
      <c r="AI1697" s="49"/>
      <c r="AJ1697" s="49"/>
      <c r="AK1697" s="49"/>
      <c r="AL1697" s="49"/>
      <c r="AM1697" s="49"/>
      <c r="AN1697" s="49"/>
      <c r="AO1697" s="49"/>
      <c r="DL1697" s="93"/>
    </row>
    <row r="1698" spans="14:116" x14ac:dyDescent="0.25">
      <c r="N1698" s="49"/>
      <c r="O1698" s="49"/>
      <c r="P1698" s="49"/>
      <c r="Q1698" s="49"/>
      <c r="R1698" s="49"/>
      <c r="S1698" s="49"/>
      <c r="T1698" s="49"/>
      <c r="U1698" s="49"/>
      <c r="V1698" s="49"/>
      <c r="W1698" s="49"/>
      <c r="X1698" s="49"/>
      <c r="Y1698" s="49"/>
      <c r="Z1698" s="49"/>
      <c r="AA1698" s="49"/>
      <c r="AB1698" s="49"/>
      <c r="AC1698" s="49"/>
      <c r="AD1698" s="49"/>
      <c r="AE1698" s="49"/>
      <c r="AF1698" s="49"/>
      <c r="AG1698" s="49"/>
      <c r="AH1698" s="49"/>
      <c r="AI1698" s="49"/>
      <c r="AJ1698" s="49"/>
      <c r="AK1698" s="49"/>
      <c r="AL1698" s="49"/>
      <c r="AM1698" s="49"/>
      <c r="AN1698" s="49"/>
      <c r="AO1698" s="49"/>
      <c r="DL1698" s="93"/>
    </row>
    <row r="1699" spans="14:116" x14ac:dyDescent="0.25">
      <c r="N1699" s="49"/>
      <c r="O1699" s="49"/>
      <c r="P1699" s="49"/>
      <c r="Q1699" s="49"/>
      <c r="R1699" s="49"/>
      <c r="S1699" s="49"/>
      <c r="T1699" s="49"/>
      <c r="U1699" s="49"/>
      <c r="V1699" s="49"/>
      <c r="W1699" s="49"/>
      <c r="X1699" s="49"/>
      <c r="Y1699" s="49"/>
      <c r="Z1699" s="49"/>
      <c r="AA1699" s="49"/>
      <c r="AB1699" s="49"/>
      <c r="AC1699" s="49"/>
      <c r="AD1699" s="49"/>
      <c r="AE1699" s="49"/>
      <c r="AF1699" s="49"/>
      <c r="AG1699" s="49"/>
      <c r="AH1699" s="49"/>
      <c r="AI1699" s="49"/>
      <c r="AJ1699" s="49"/>
      <c r="AK1699" s="49"/>
      <c r="AL1699" s="49"/>
      <c r="AM1699" s="49"/>
      <c r="AN1699" s="49"/>
      <c r="AO1699" s="49"/>
      <c r="DL1699" s="93"/>
    </row>
    <row r="1700" spans="14:116" x14ac:dyDescent="0.25">
      <c r="N1700" s="49"/>
      <c r="O1700" s="49"/>
      <c r="P1700" s="49"/>
      <c r="Q1700" s="49"/>
      <c r="R1700" s="49"/>
      <c r="S1700" s="49"/>
      <c r="T1700" s="49"/>
      <c r="U1700" s="49"/>
      <c r="V1700" s="49"/>
      <c r="W1700" s="49"/>
      <c r="X1700" s="49"/>
      <c r="Y1700" s="49"/>
      <c r="Z1700" s="49"/>
      <c r="AA1700" s="49"/>
      <c r="AB1700" s="49"/>
      <c r="AC1700" s="49"/>
      <c r="AD1700" s="49"/>
      <c r="AE1700" s="49"/>
      <c r="AF1700" s="49"/>
      <c r="AG1700" s="49"/>
      <c r="AH1700" s="49"/>
      <c r="AI1700" s="49"/>
      <c r="AJ1700" s="49"/>
      <c r="AK1700" s="49"/>
      <c r="AL1700" s="49"/>
      <c r="AM1700" s="49"/>
      <c r="AN1700" s="49"/>
      <c r="AO1700" s="49"/>
      <c r="DL1700" s="93"/>
    </row>
    <row r="1701" spans="14:116" x14ac:dyDescent="0.25">
      <c r="N1701" s="49"/>
      <c r="O1701" s="49"/>
      <c r="P1701" s="49"/>
      <c r="Q1701" s="49"/>
      <c r="R1701" s="49"/>
      <c r="S1701" s="49"/>
      <c r="T1701" s="49"/>
      <c r="U1701" s="49"/>
      <c r="V1701" s="49"/>
      <c r="W1701" s="49"/>
      <c r="X1701" s="49"/>
      <c r="Y1701" s="49"/>
      <c r="Z1701" s="49"/>
      <c r="AA1701" s="49"/>
      <c r="AB1701" s="49"/>
      <c r="AC1701" s="49"/>
      <c r="AD1701" s="49"/>
      <c r="AE1701" s="49"/>
      <c r="AF1701" s="49"/>
      <c r="AG1701" s="49"/>
      <c r="AH1701" s="49"/>
      <c r="AI1701" s="49"/>
      <c r="AJ1701" s="49"/>
      <c r="AK1701" s="49"/>
      <c r="AL1701" s="49"/>
      <c r="AM1701" s="49"/>
      <c r="AN1701" s="49"/>
      <c r="AO1701" s="49"/>
      <c r="DL1701" s="93"/>
    </row>
    <row r="1702" spans="14:116" x14ac:dyDescent="0.25">
      <c r="N1702" s="49"/>
      <c r="O1702" s="49"/>
      <c r="P1702" s="49"/>
      <c r="Q1702" s="49"/>
      <c r="R1702" s="49"/>
      <c r="S1702" s="49"/>
      <c r="T1702" s="49"/>
      <c r="U1702" s="49"/>
      <c r="V1702" s="49"/>
      <c r="W1702" s="49"/>
      <c r="X1702" s="49"/>
      <c r="Y1702" s="49"/>
      <c r="Z1702" s="49"/>
      <c r="AA1702" s="49"/>
      <c r="AB1702" s="49"/>
      <c r="AC1702" s="49"/>
      <c r="AD1702" s="49"/>
      <c r="AE1702" s="49"/>
      <c r="AF1702" s="49"/>
      <c r="AG1702" s="49"/>
      <c r="AH1702" s="49"/>
      <c r="AI1702" s="49"/>
      <c r="AJ1702" s="49"/>
      <c r="AK1702" s="49"/>
      <c r="AL1702" s="49"/>
      <c r="AM1702" s="49"/>
      <c r="AN1702" s="49"/>
      <c r="AO1702" s="49"/>
      <c r="DL1702" s="93"/>
    </row>
    <row r="1703" spans="14:116" x14ac:dyDescent="0.25">
      <c r="N1703" s="49"/>
      <c r="O1703" s="49"/>
      <c r="P1703" s="49"/>
      <c r="Q1703" s="49"/>
      <c r="R1703" s="49"/>
      <c r="S1703" s="49"/>
      <c r="T1703" s="49"/>
      <c r="U1703" s="49"/>
      <c r="V1703" s="49"/>
      <c r="W1703" s="49"/>
      <c r="X1703" s="49"/>
      <c r="Y1703" s="49"/>
      <c r="Z1703" s="49"/>
      <c r="AA1703" s="49"/>
      <c r="AB1703" s="49"/>
      <c r="AC1703" s="49"/>
      <c r="AD1703" s="49"/>
      <c r="AE1703" s="49"/>
      <c r="AF1703" s="49"/>
      <c r="AG1703" s="49"/>
      <c r="AH1703" s="49"/>
      <c r="AI1703" s="49"/>
      <c r="AJ1703" s="49"/>
      <c r="AK1703" s="49"/>
      <c r="AL1703" s="49"/>
      <c r="AM1703" s="49"/>
      <c r="AN1703" s="49"/>
      <c r="AO1703" s="49"/>
      <c r="DL1703" s="93"/>
    </row>
    <row r="1704" spans="14:116" x14ac:dyDescent="0.25">
      <c r="N1704" s="49"/>
      <c r="O1704" s="49"/>
      <c r="P1704" s="49"/>
      <c r="Q1704" s="49"/>
      <c r="R1704" s="49"/>
      <c r="S1704" s="49"/>
      <c r="T1704" s="49"/>
      <c r="U1704" s="49"/>
      <c r="V1704" s="49"/>
      <c r="W1704" s="49"/>
      <c r="X1704" s="49"/>
      <c r="Y1704" s="49"/>
      <c r="Z1704" s="49"/>
      <c r="AA1704" s="49"/>
      <c r="AB1704" s="49"/>
      <c r="AC1704" s="49"/>
      <c r="AD1704" s="49"/>
      <c r="AE1704" s="49"/>
      <c r="AF1704" s="49"/>
      <c r="AG1704" s="49"/>
      <c r="AH1704" s="49"/>
      <c r="AI1704" s="49"/>
      <c r="AJ1704" s="49"/>
      <c r="AK1704" s="49"/>
      <c r="AL1704" s="49"/>
      <c r="AM1704" s="49"/>
      <c r="AN1704" s="49"/>
      <c r="AO1704" s="49"/>
      <c r="DL1704" s="93"/>
    </row>
    <row r="1705" spans="14:116" x14ac:dyDescent="0.25">
      <c r="N1705" s="49"/>
      <c r="O1705" s="49"/>
      <c r="P1705" s="49"/>
      <c r="Q1705" s="49"/>
      <c r="R1705" s="49"/>
      <c r="S1705" s="49"/>
      <c r="T1705" s="49"/>
      <c r="U1705" s="49"/>
      <c r="V1705" s="49"/>
      <c r="W1705" s="49"/>
      <c r="X1705" s="49"/>
      <c r="Y1705" s="49"/>
      <c r="Z1705" s="49"/>
      <c r="AA1705" s="49"/>
      <c r="AB1705" s="49"/>
      <c r="AC1705" s="49"/>
      <c r="AD1705" s="49"/>
      <c r="AE1705" s="49"/>
      <c r="AF1705" s="49"/>
      <c r="AG1705" s="49"/>
      <c r="AH1705" s="49"/>
      <c r="AI1705" s="49"/>
      <c r="AJ1705" s="49"/>
      <c r="AK1705" s="49"/>
      <c r="AL1705" s="49"/>
      <c r="AM1705" s="49"/>
      <c r="AN1705" s="49"/>
      <c r="AO1705" s="49"/>
      <c r="DL1705" s="93"/>
    </row>
    <row r="1706" spans="14:116" x14ac:dyDescent="0.25">
      <c r="N1706" s="49"/>
      <c r="O1706" s="49"/>
      <c r="P1706" s="49"/>
      <c r="Q1706" s="49"/>
      <c r="R1706" s="49"/>
      <c r="S1706" s="49"/>
      <c r="T1706" s="49"/>
      <c r="U1706" s="49"/>
      <c r="V1706" s="49"/>
      <c r="W1706" s="49"/>
      <c r="X1706" s="49"/>
      <c r="Y1706" s="49"/>
      <c r="Z1706" s="49"/>
      <c r="AA1706" s="49"/>
      <c r="AB1706" s="49"/>
      <c r="AC1706" s="49"/>
      <c r="AD1706" s="49"/>
      <c r="AE1706" s="49"/>
      <c r="AF1706" s="49"/>
      <c r="AG1706" s="49"/>
      <c r="AH1706" s="49"/>
      <c r="AI1706" s="49"/>
      <c r="AJ1706" s="49"/>
      <c r="AK1706" s="49"/>
      <c r="AL1706" s="49"/>
      <c r="AM1706" s="49"/>
      <c r="AN1706" s="49"/>
      <c r="AO1706" s="49"/>
      <c r="DL1706" s="93"/>
    </row>
    <row r="1707" spans="14:116" x14ac:dyDescent="0.25">
      <c r="N1707" s="49"/>
      <c r="O1707" s="49"/>
      <c r="P1707" s="49"/>
      <c r="Q1707" s="49"/>
      <c r="R1707" s="49"/>
      <c r="S1707" s="49"/>
      <c r="T1707" s="49"/>
      <c r="U1707" s="49"/>
      <c r="V1707" s="49"/>
      <c r="W1707" s="49"/>
      <c r="X1707" s="49"/>
      <c r="Y1707" s="49"/>
      <c r="Z1707" s="49"/>
      <c r="AA1707" s="49"/>
      <c r="AB1707" s="49"/>
      <c r="AC1707" s="49"/>
      <c r="AD1707" s="49"/>
      <c r="AE1707" s="49"/>
      <c r="AF1707" s="49"/>
      <c r="AG1707" s="49"/>
      <c r="AH1707" s="49"/>
      <c r="AI1707" s="49"/>
      <c r="AJ1707" s="49"/>
      <c r="AK1707" s="49"/>
      <c r="AL1707" s="49"/>
      <c r="AM1707" s="49"/>
      <c r="AN1707" s="49"/>
      <c r="AO1707" s="49"/>
      <c r="DL1707" s="93"/>
    </row>
    <row r="1708" spans="14:116" x14ac:dyDescent="0.25">
      <c r="N1708" s="49"/>
      <c r="O1708" s="49"/>
      <c r="P1708" s="49"/>
      <c r="Q1708" s="49"/>
      <c r="R1708" s="49"/>
      <c r="S1708" s="49"/>
      <c r="T1708" s="49"/>
      <c r="U1708" s="49"/>
      <c r="V1708" s="49"/>
      <c r="W1708" s="49"/>
      <c r="X1708" s="49"/>
      <c r="Y1708" s="49"/>
      <c r="Z1708" s="49"/>
      <c r="AA1708" s="49"/>
      <c r="AB1708" s="49"/>
      <c r="AC1708" s="49"/>
      <c r="AD1708" s="49"/>
      <c r="AE1708" s="49"/>
      <c r="AF1708" s="49"/>
      <c r="AG1708" s="49"/>
      <c r="AH1708" s="49"/>
      <c r="AI1708" s="49"/>
      <c r="AJ1708" s="49"/>
      <c r="AK1708" s="49"/>
      <c r="AL1708" s="49"/>
      <c r="AM1708" s="49"/>
      <c r="AN1708" s="49"/>
      <c r="AO1708" s="49"/>
      <c r="DL1708" s="93"/>
    </row>
    <row r="1709" spans="14:116" x14ac:dyDescent="0.25">
      <c r="N1709" s="49"/>
      <c r="O1709" s="49"/>
      <c r="P1709" s="49"/>
      <c r="Q1709" s="49"/>
      <c r="R1709" s="49"/>
      <c r="S1709" s="49"/>
      <c r="T1709" s="49"/>
      <c r="U1709" s="49"/>
      <c r="V1709" s="49"/>
      <c r="W1709" s="49"/>
      <c r="X1709" s="49"/>
      <c r="Y1709" s="49"/>
      <c r="Z1709" s="49"/>
      <c r="AA1709" s="49"/>
      <c r="AB1709" s="49"/>
      <c r="AC1709" s="49"/>
      <c r="AD1709" s="49"/>
      <c r="AE1709" s="49"/>
      <c r="AF1709" s="49"/>
      <c r="AG1709" s="49"/>
      <c r="AH1709" s="49"/>
      <c r="AI1709" s="49"/>
      <c r="AJ1709" s="49"/>
      <c r="AK1709" s="49"/>
      <c r="AL1709" s="49"/>
      <c r="AM1709" s="49"/>
      <c r="AN1709" s="49"/>
      <c r="AO1709" s="49"/>
      <c r="DL1709" s="93"/>
    </row>
    <row r="1710" spans="14:116" x14ac:dyDescent="0.25">
      <c r="N1710" s="49"/>
      <c r="O1710" s="49"/>
      <c r="P1710" s="49"/>
      <c r="Q1710" s="49"/>
      <c r="R1710" s="49"/>
      <c r="S1710" s="49"/>
      <c r="T1710" s="49"/>
      <c r="U1710" s="49"/>
      <c r="V1710" s="49"/>
      <c r="W1710" s="49"/>
      <c r="X1710" s="49"/>
      <c r="Y1710" s="49"/>
      <c r="Z1710" s="49"/>
      <c r="AA1710" s="49"/>
      <c r="AB1710" s="49"/>
      <c r="AC1710" s="49"/>
      <c r="AD1710" s="49"/>
      <c r="AE1710" s="49"/>
      <c r="AF1710" s="49"/>
      <c r="AG1710" s="49"/>
      <c r="AH1710" s="49"/>
      <c r="AI1710" s="49"/>
      <c r="AJ1710" s="49"/>
      <c r="AK1710" s="49"/>
      <c r="AL1710" s="49"/>
      <c r="AM1710" s="49"/>
      <c r="AN1710" s="49"/>
      <c r="AO1710" s="49"/>
      <c r="DL1710" s="93"/>
    </row>
    <row r="1711" spans="14:116" x14ac:dyDescent="0.25">
      <c r="N1711" s="49"/>
      <c r="O1711" s="49"/>
      <c r="P1711" s="49"/>
      <c r="Q1711" s="49"/>
      <c r="R1711" s="49"/>
      <c r="S1711" s="49"/>
      <c r="T1711" s="49"/>
      <c r="U1711" s="49"/>
      <c r="V1711" s="49"/>
      <c r="W1711" s="49"/>
      <c r="X1711" s="49"/>
      <c r="Y1711" s="49"/>
      <c r="Z1711" s="49"/>
      <c r="AA1711" s="49"/>
      <c r="AB1711" s="49"/>
      <c r="AC1711" s="49"/>
      <c r="AD1711" s="49"/>
      <c r="AE1711" s="49"/>
      <c r="AF1711" s="49"/>
      <c r="AG1711" s="49"/>
      <c r="AH1711" s="49"/>
      <c r="AI1711" s="49"/>
      <c r="AJ1711" s="49"/>
      <c r="AK1711" s="49"/>
      <c r="AL1711" s="49"/>
      <c r="AM1711" s="49"/>
      <c r="AN1711" s="49"/>
      <c r="AO1711" s="49"/>
      <c r="DL1711" s="93"/>
    </row>
    <row r="1712" spans="14:116" x14ac:dyDescent="0.25">
      <c r="N1712" s="49"/>
      <c r="O1712" s="49"/>
      <c r="P1712" s="49"/>
      <c r="Q1712" s="49"/>
      <c r="R1712" s="49"/>
      <c r="S1712" s="49"/>
      <c r="T1712" s="49"/>
      <c r="U1712" s="49"/>
      <c r="V1712" s="49"/>
      <c r="W1712" s="49"/>
      <c r="X1712" s="49"/>
      <c r="Y1712" s="49"/>
      <c r="Z1712" s="49"/>
      <c r="AA1712" s="49"/>
      <c r="AB1712" s="49"/>
      <c r="AC1712" s="49"/>
      <c r="AD1712" s="49"/>
      <c r="AE1712" s="49"/>
      <c r="AF1712" s="49"/>
      <c r="AG1712" s="49"/>
      <c r="AH1712" s="49"/>
      <c r="AI1712" s="49"/>
      <c r="AJ1712" s="49"/>
      <c r="AK1712" s="49"/>
      <c r="AL1712" s="49"/>
      <c r="AM1712" s="49"/>
      <c r="AN1712" s="49"/>
      <c r="AO1712" s="49"/>
      <c r="DL1712" s="93"/>
    </row>
    <row r="1713" spans="14:116" x14ac:dyDescent="0.25">
      <c r="N1713" s="49"/>
      <c r="O1713" s="49"/>
      <c r="P1713" s="49"/>
      <c r="Q1713" s="49"/>
      <c r="R1713" s="49"/>
      <c r="S1713" s="49"/>
      <c r="T1713" s="49"/>
      <c r="U1713" s="49"/>
      <c r="V1713" s="49"/>
      <c r="W1713" s="49"/>
      <c r="X1713" s="49"/>
      <c r="Y1713" s="49"/>
      <c r="Z1713" s="49"/>
      <c r="AA1713" s="49"/>
      <c r="AB1713" s="49"/>
      <c r="AC1713" s="49"/>
      <c r="AD1713" s="49"/>
      <c r="AE1713" s="49"/>
      <c r="AF1713" s="49"/>
      <c r="AG1713" s="49"/>
      <c r="AH1713" s="49"/>
      <c r="AI1713" s="49"/>
      <c r="AJ1713" s="49"/>
      <c r="AK1713" s="49"/>
      <c r="AL1713" s="49"/>
      <c r="AM1713" s="49"/>
      <c r="AN1713" s="49"/>
      <c r="AO1713" s="49"/>
      <c r="DL1713" s="93"/>
    </row>
    <row r="1714" spans="14:116" x14ac:dyDescent="0.25">
      <c r="N1714" s="49"/>
      <c r="O1714" s="49"/>
      <c r="P1714" s="49"/>
      <c r="Q1714" s="49"/>
      <c r="R1714" s="49"/>
      <c r="S1714" s="49"/>
      <c r="T1714" s="49"/>
      <c r="U1714" s="49"/>
      <c r="V1714" s="49"/>
      <c r="W1714" s="49"/>
      <c r="X1714" s="49"/>
      <c r="Y1714" s="49"/>
      <c r="Z1714" s="49"/>
      <c r="AA1714" s="49"/>
      <c r="AB1714" s="49"/>
      <c r="AC1714" s="49"/>
      <c r="AD1714" s="49"/>
      <c r="AE1714" s="49"/>
      <c r="AF1714" s="49"/>
      <c r="AG1714" s="49"/>
      <c r="AH1714" s="49"/>
      <c r="AI1714" s="49"/>
      <c r="AJ1714" s="49"/>
      <c r="AK1714" s="49"/>
      <c r="AL1714" s="49"/>
      <c r="AM1714" s="49"/>
      <c r="AN1714" s="49"/>
      <c r="AO1714" s="49"/>
      <c r="DL1714" s="93"/>
    </row>
    <row r="1715" spans="14:116" x14ac:dyDescent="0.25">
      <c r="N1715" s="49"/>
      <c r="O1715" s="49"/>
      <c r="P1715" s="49"/>
      <c r="Q1715" s="49"/>
      <c r="R1715" s="49"/>
      <c r="S1715" s="49"/>
      <c r="T1715" s="49"/>
      <c r="U1715" s="49"/>
      <c r="V1715" s="49"/>
      <c r="W1715" s="49"/>
      <c r="X1715" s="49"/>
      <c r="Y1715" s="49"/>
      <c r="Z1715" s="49"/>
      <c r="AA1715" s="49"/>
      <c r="AB1715" s="49"/>
      <c r="AC1715" s="49"/>
      <c r="AD1715" s="49"/>
      <c r="AE1715" s="49"/>
      <c r="AF1715" s="49"/>
      <c r="AG1715" s="49"/>
      <c r="AH1715" s="49"/>
      <c r="AI1715" s="49"/>
      <c r="AJ1715" s="49"/>
      <c r="AK1715" s="49"/>
      <c r="AL1715" s="49"/>
      <c r="AM1715" s="49"/>
      <c r="AN1715" s="49"/>
      <c r="AO1715" s="49"/>
      <c r="DL1715" s="93"/>
    </row>
    <row r="1716" spans="14:116" x14ac:dyDescent="0.25">
      <c r="N1716" s="49"/>
      <c r="O1716" s="49"/>
      <c r="P1716" s="49"/>
      <c r="Q1716" s="49"/>
      <c r="R1716" s="49"/>
      <c r="S1716" s="49"/>
      <c r="T1716" s="49"/>
      <c r="U1716" s="49"/>
      <c r="V1716" s="49"/>
      <c r="W1716" s="49"/>
      <c r="X1716" s="49"/>
      <c r="Y1716" s="49"/>
      <c r="Z1716" s="49"/>
      <c r="AA1716" s="49"/>
      <c r="AB1716" s="49"/>
      <c r="AC1716" s="49"/>
      <c r="AD1716" s="49"/>
      <c r="AE1716" s="49"/>
      <c r="AF1716" s="49"/>
      <c r="AG1716" s="49"/>
      <c r="AH1716" s="49"/>
      <c r="AI1716" s="49"/>
      <c r="AJ1716" s="49"/>
      <c r="AK1716" s="49"/>
      <c r="AL1716" s="49"/>
      <c r="AM1716" s="49"/>
      <c r="AN1716" s="49"/>
      <c r="AO1716" s="49"/>
      <c r="DL1716" s="93"/>
    </row>
    <row r="1717" spans="14:116" x14ac:dyDescent="0.25">
      <c r="N1717" s="49"/>
      <c r="O1717" s="49"/>
      <c r="P1717" s="49"/>
      <c r="Q1717" s="49"/>
      <c r="R1717" s="49"/>
      <c r="S1717" s="49"/>
      <c r="T1717" s="49"/>
      <c r="U1717" s="49"/>
      <c r="V1717" s="49"/>
      <c r="W1717" s="49"/>
      <c r="X1717" s="49"/>
      <c r="Y1717" s="49"/>
      <c r="Z1717" s="49"/>
      <c r="AA1717" s="49"/>
      <c r="AB1717" s="49"/>
      <c r="AC1717" s="49"/>
      <c r="AD1717" s="49"/>
      <c r="AE1717" s="49"/>
      <c r="AF1717" s="49"/>
      <c r="AG1717" s="49"/>
      <c r="AH1717" s="49"/>
      <c r="AI1717" s="49"/>
      <c r="AJ1717" s="49"/>
      <c r="AK1717" s="49"/>
      <c r="AL1717" s="49"/>
      <c r="AM1717" s="49"/>
      <c r="AN1717" s="49"/>
      <c r="AO1717" s="49"/>
      <c r="DL1717" s="93"/>
    </row>
    <row r="1718" spans="14:116" x14ac:dyDescent="0.25">
      <c r="N1718" s="49"/>
      <c r="O1718" s="49"/>
      <c r="P1718" s="49"/>
      <c r="Q1718" s="49"/>
      <c r="R1718" s="49"/>
      <c r="S1718" s="49"/>
      <c r="T1718" s="49"/>
      <c r="U1718" s="49"/>
      <c r="V1718" s="49"/>
      <c r="W1718" s="49"/>
      <c r="X1718" s="49"/>
      <c r="Y1718" s="49"/>
      <c r="Z1718" s="49"/>
      <c r="AA1718" s="49"/>
      <c r="AB1718" s="49"/>
      <c r="AC1718" s="49"/>
      <c r="AD1718" s="49"/>
      <c r="AE1718" s="49"/>
      <c r="AF1718" s="49"/>
      <c r="AG1718" s="49"/>
      <c r="AH1718" s="49"/>
      <c r="AI1718" s="49"/>
      <c r="AJ1718" s="49"/>
      <c r="AK1718" s="49"/>
      <c r="AL1718" s="49"/>
      <c r="AM1718" s="49"/>
      <c r="AN1718" s="49"/>
      <c r="AO1718" s="49"/>
      <c r="DL1718" s="93"/>
    </row>
    <row r="1719" spans="14:116" x14ac:dyDescent="0.25">
      <c r="N1719" s="49"/>
      <c r="O1719" s="49"/>
      <c r="P1719" s="49"/>
      <c r="Q1719" s="49"/>
      <c r="R1719" s="49"/>
      <c r="S1719" s="49"/>
      <c r="T1719" s="49"/>
      <c r="U1719" s="49"/>
      <c r="V1719" s="49"/>
      <c r="W1719" s="49"/>
      <c r="X1719" s="49"/>
      <c r="Y1719" s="49"/>
      <c r="Z1719" s="49"/>
      <c r="AA1719" s="49"/>
      <c r="AB1719" s="49"/>
      <c r="AC1719" s="49"/>
      <c r="AD1719" s="49"/>
      <c r="AE1719" s="49"/>
      <c r="AF1719" s="49"/>
      <c r="AG1719" s="49"/>
      <c r="AH1719" s="49"/>
      <c r="AI1719" s="49"/>
      <c r="AJ1719" s="49"/>
      <c r="AK1719" s="49"/>
      <c r="AL1719" s="49"/>
      <c r="AM1719" s="49"/>
      <c r="AN1719" s="49"/>
      <c r="AO1719" s="49"/>
      <c r="DL1719" s="93"/>
    </row>
    <row r="1720" spans="14:116" x14ac:dyDescent="0.25">
      <c r="N1720" s="49"/>
      <c r="O1720" s="49"/>
      <c r="P1720" s="49"/>
      <c r="Q1720" s="49"/>
      <c r="R1720" s="49"/>
      <c r="S1720" s="49"/>
      <c r="T1720" s="49"/>
      <c r="U1720" s="49"/>
      <c r="V1720" s="49"/>
      <c r="W1720" s="49"/>
      <c r="X1720" s="49"/>
      <c r="Y1720" s="49"/>
      <c r="Z1720" s="49"/>
      <c r="AA1720" s="49"/>
      <c r="AB1720" s="49"/>
      <c r="AC1720" s="49"/>
      <c r="AD1720" s="49"/>
      <c r="AE1720" s="49"/>
      <c r="AF1720" s="49"/>
      <c r="AG1720" s="49"/>
      <c r="AH1720" s="49"/>
      <c r="AI1720" s="49"/>
      <c r="AJ1720" s="49"/>
      <c r="AK1720" s="49"/>
      <c r="AL1720" s="49"/>
      <c r="AM1720" s="49"/>
      <c r="AN1720" s="49"/>
      <c r="AO1720" s="49"/>
      <c r="DL1720" s="93"/>
    </row>
    <row r="1721" spans="14:116" x14ac:dyDescent="0.25">
      <c r="N1721" s="49"/>
      <c r="O1721" s="49"/>
      <c r="P1721" s="49"/>
      <c r="Q1721" s="49"/>
      <c r="R1721" s="49"/>
      <c r="S1721" s="49"/>
      <c r="T1721" s="49"/>
      <c r="U1721" s="49"/>
      <c r="V1721" s="49"/>
      <c r="W1721" s="49"/>
      <c r="X1721" s="49"/>
      <c r="Y1721" s="49"/>
      <c r="Z1721" s="49"/>
      <c r="AA1721" s="49"/>
      <c r="AB1721" s="49"/>
      <c r="AC1721" s="49"/>
      <c r="AD1721" s="49"/>
      <c r="AE1721" s="49"/>
      <c r="AF1721" s="49"/>
      <c r="AG1721" s="49"/>
      <c r="AH1721" s="49"/>
      <c r="AI1721" s="49"/>
      <c r="AJ1721" s="49"/>
      <c r="AK1721" s="49"/>
      <c r="AL1721" s="49"/>
      <c r="AM1721" s="49"/>
      <c r="AN1721" s="49"/>
      <c r="AO1721" s="49"/>
      <c r="DL1721" s="93"/>
    </row>
    <row r="1722" spans="14:116" x14ac:dyDescent="0.25">
      <c r="N1722" s="49"/>
      <c r="O1722" s="49"/>
      <c r="P1722" s="49"/>
      <c r="Q1722" s="49"/>
      <c r="R1722" s="49"/>
      <c r="S1722" s="49"/>
      <c r="T1722" s="49"/>
      <c r="U1722" s="49"/>
      <c r="V1722" s="49"/>
      <c r="W1722" s="49"/>
      <c r="X1722" s="49"/>
      <c r="Y1722" s="49"/>
      <c r="Z1722" s="49"/>
      <c r="AA1722" s="49"/>
      <c r="AB1722" s="49"/>
      <c r="AC1722" s="49"/>
      <c r="AD1722" s="49"/>
      <c r="AE1722" s="49"/>
      <c r="AF1722" s="49"/>
      <c r="AG1722" s="49"/>
      <c r="AH1722" s="49"/>
      <c r="AI1722" s="49"/>
      <c r="AJ1722" s="49"/>
      <c r="AK1722" s="49"/>
      <c r="AL1722" s="49"/>
      <c r="AM1722" s="49"/>
      <c r="AN1722" s="49"/>
      <c r="AO1722" s="49"/>
      <c r="DL1722" s="93"/>
    </row>
    <row r="1723" spans="14:116" x14ac:dyDescent="0.25">
      <c r="N1723" s="49"/>
      <c r="O1723" s="49"/>
      <c r="P1723" s="49"/>
      <c r="Q1723" s="49"/>
      <c r="R1723" s="49"/>
      <c r="S1723" s="49"/>
      <c r="T1723" s="49"/>
      <c r="U1723" s="49"/>
      <c r="V1723" s="49"/>
      <c r="W1723" s="49"/>
      <c r="X1723" s="49"/>
      <c r="Y1723" s="49"/>
      <c r="Z1723" s="49"/>
      <c r="AA1723" s="49"/>
      <c r="AB1723" s="49"/>
      <c r="AC1723" s="49"/>
      <c r="AD1723" s="49"/>
      <c r="AE1723" s="49"/>
      <c r="AF1723" s="49"/>
      <c r="AG1723" s="49"/>
      <c r="AH1723" s="49"/>
      <c r="AI1723" s="49"/>
      <c r="AJ1723" s="49"/>
      <c r="AK1723" s="49"/>
      <c r="AL1723" s="49"/>
      <c r="AM1723" s="49"/>
      <c r="AN1723" s="49"/>
      <c r="AO1723" s="49"/>
      <c r="DL1723" s="93"/>
    </row>
    <row r="1724" spans="14:116" x14ac:dyDescent="0.25">
      <c r="N1724" s="49"/>
      <c r="O1724" s="49"/>
      <c r="P1724" s="49"/>
      <c r="Q1724" s="49"/>
      <c r="R1724" s="49"/>
      <c r="S1724" s="49"/>
      <c r="T1724" s="49"/>
      <c r="U1724" s="49"/>
      <c r="V1724" s="49"/>
      <c r="W1724" s="49"/>
      <c r="X1724" s="49"/>
      <c r="Y1724" s="49"/>
      <c r="Z1724" s="49"/>
      <c r="AA1724" s="49"/>
      <c r="AB1724" s="49"/>
      <c r="AC1724" s="49"/>
      <c r="AD1724" s="49"/>
      <c r="AE1724" s="49"/>
      <c r="AF1724" s="49"/>
      <c r="AG1724" s="49"/>
      <c r="AH1724" s="49"/>
      <c r="AI1724" s="49"/>
      <c r="AJ1724" s="49"/>
      <c r="AK1724" s="49"/>
      <c r="AL1724" s="49"/>
      <c r="AM1724" s="49"/>
      <c r="AN1724" s="49"/>
      <c r="AO1724" s="49"/>
      <c r="DL1724" s="93"/>
    </row>
    <row r="1725" spans="14:116" x14ac:dyDescent="0.25">
      <c r="N1725" s="49"/>
      <c r="O1725" s="49"/>
      <c r="P1725" s="49"/>
      <c r="Q1725" s="49"/>
      <c r="R1725" s="49"/>
      <c r="S1725" s="49"/>
      <c r="T1725" s="49"/>
      <c r="U1725" s="49"/>
      <c r="V1725" s="49"/>
      <c r="W1725" s="49"/>
      <c r="X1725" s="49"/>
      <c r="Y1725" s="49"/>
      <c r="Z1725" s="49"/>
      <c r="AA1725" s="49"/>
      <c r="AB1725" s="49"/>
      <c r="AC1725" s="49"/>
      <c r="AD1725" s="49"/>
      <c r="AE1725" s="49"/>
      <c r="AF1725" s="49"/>
      <c r="AG1725" s="49"/>
      <c r="AH1725" s="49"/>
      <c r="AI1725" s="49"/>
      <c r="AJ1725" s="49"/>
      <c r="AK1725" s="49"/>
      <c r="AL1725" s="49"/>
      <c r="AM1725" s="49"/>
      <c r="AN1725" s="49"/>
      <c r="AO1725" s="49"/>
      <c r="DL1725" s="93"/>
    </row>
    <row r="1726" spans="14:116" x14ac:dyDescent="0.25">
      <c r="N1726" s="49"/>
      <c r="O1726" s="49"/>
      <c r="P1726" s="49"/>
      <c r="Q1726" s="49"/>
      <c r="R1726" s="49"/>
      <c r="S1726" s="49"/>
      <c r="T1726" s="49"/>
      <c r="U1726" s="49"/>
      <c r="V1726" s="49"/>
      <c r="W1726" s="49"/>
      <c r="X1726" s="49"/>
      <c r="Y1726" s="49"/>
      <c r="Z1726" s="49"/>
      <c r="AA1726" s="49"/>
      <c r="AB1726" s="49"/>
      <c r="AC1726" s="49"/>
      <c r="AD1726" s="49"/>
      <c r="AE1726" s="49"/>
      <c r="AF1726" s="49"/>
      <c r="AG1726" s="49"/>
      <c r="AH1726" s="49"/>
      <c r="AI1726" s="49"/>
      <c r="AJ1726" s="49"/>
      <c r="AK1726" s="49"/>
      <c r="AL1726" s="49"/>
      <c r="AM1726" s="49"/>
      <c r="AN1726" s="49"/>
      <c r="AO1726" s="49"/>
      <c r="DL1726" s="93"/>
    </row>
    <row r="1727" spans="14:116" x14ac:dyDescent="0.25">
      <c r="N1727" s="49"/>
      <c r="O1727" s="49"/>
      <c r="P1727" s="49"/>
      <c r="Q1727" s="49"/>
      <c r="R1727" s="49"/>
      <c r="S1727" s="49"/>
      <c r="T1727" s="49"/>
      <c r="U1727" s="49"/>
      <c r="V1727" s="49"/>
      <c r="W1727" s="49"/>
      <c r="X1727" s="49"/>
      <c r="Y1727" s="49"/>
      <c r="Z1727" s="49"/>
      <c r="AA1727" s="49"/>
      <c r="AB1727" s="49"/>
      <c r="AC1727" s="49"/>
      <c r="AD1727" s="49"/>
      <c r="AE1727" s="49"/>
      <c r="AF1727" s="49"/>
      <c r="AG1727" s="49"/>
      <c r="AH1727" s="49"/>
      <c r="AI1727" s="49"/>
      <c r="AJ1727" s="49"/>
      <c r="AK1727" s="49"/>
      <c r="AL1727" s="49"/>
      <c r="AM1727" s="49"/>
      <c r="AN1727" s="49"/>
      <c r="AO1727" s="49"/>
      <c r="DL1727" s="93"/>
    </row>
    <row r="1728" spans="14:116" x14ac:dyDescent="0.25">
      <c r="N1728" s="49"/>
      <c r="O1728" s="49"/>
      <c r="P1728" s="49"/>
      <c r="Q1728" s="49"/>
      <c r="R1728" s="49"/>
      <c r="S1728" s="49"/>
      <c r="T1728" s="49"/>
      <c r="U1728" s="49"/>
      <c r="V1728" s="49"/>
      <c r="W1728" s="49"/>
      <c r="X1728" s="49"/>
      <c r="Y1728" s="49"/>
      <c r="Z1728" s="49"/>
      <c r="AA1728" s="49"/>
      <c r="AB1728" s="49"/>
      <c r="AC1728" s="49"/>
      <c r="AD1728" s="49"/>
      <c r="AE1728" s="49"/>
      <c r="AF1728" s="49"/>
      <c r="AG1728" s="49"/>
      <c r="AH1728" s="49"/>
      <c r="AI1728" s="49"/>
      <c r="AJ1728" s="49"/>
      <c r="AK1728" s="49"/>
      <c r="AL1728" s="49"/>
      <c r="AM1728" s="49"/>
      <c r="AN1728" s="49"/>
      <c r="AO1728" s="49"/>
      <c r="DL1728" s="93"/>
    </row>
    <row r="1729" spans="14:116" x14ac:dyDescent="0.25">
      <c r="N1729" s="49"/>
      <c r="O1729" s="49"/>
      <c r="P1729" s="49"/>
      <c r="Q1729" s="49"/>
      <c r="R1729" s="49"/>
      <c r="S1729" s="49"/>
      <c r="T1729" s="49"/>
      <c r="U1729" s="49"/>
      <c r="V1729" s="49"/>
      <c r="W1729" s="49"/>
      <c r="X1729" s="49"/>
      <c r="Y1729" s="49"/>
      <c r="Z1729" s="49"/>
      <c r="AA1729" s="49"/>
      <c r="AB1729" s="49"/>
      <c r="AC1729" s="49"/>
      <c r="AD1729" s="49"/>
      <c r="AE1729" s="49"/>
      <c r="AF1729" s="49"/>
      <c r="AG1729" s="49"/>
      <c r="AH1729" s="49"/>
      <c r="AI1729" s="49"/>
      <c r="AJ1729" s="49"/>
      <c r="AK1729" s="49"/>
      <c r="AL1729" s="49"/>
      <c r="AM1729" s="49"/>
      <c r="AN1729" s="49"/>
      <c r="AO1729" s="49"/>
      <c r="DL1729" s="93"/>
    </row>
    <row r="1730" spans="14:116" x14ac:dyDescent="0.25">
      <c r="N1730" s="49"/>
      <c r="O1730" s="49"/>
      <c r="P1730" s="49"/>
      <c r="Q1730" s="49"/>
      <c r="R1730" s="49"/>
      <c r="S1730" s="49"/>
      <c r="T1730" s="49"/>
      <c r="U1730" s="49"/>
      <c r="V1730" s="49"/>
      <c r="W1730" s="49"/>
      <c r="X1730" s="49"/>
      <c r="Y1730" s="49"/>
      <c r="Z1730" s="49"/>
      <c r="AA1730" s="49"/>
      <c r="AB1730" s="49"/>
      <c r="AC1730" s="49"/>
      <c r="AD1730" s="49"/>
      <c r="AE1730" s="49"/>
      <c r="AF1730" s="49"/>
      <c r="AG1730" s="49"/>
      <c r="AH1730" s="49"/>
      <c r="AI1730" s="49"/>
      <c r="AJ1730" s="49"/>
      <c r="AK1730" s="49"/>
      <c r="AL1730" s="49"/>
      <c r="AM1730" s="49"/>
      <c r="AN1730" s="49"/>
      <c r="AO1730" s="49"/>
      <c r="DL1730" s="93"/>
    </row>
    <row r="1731" spans="14:116" x14ac:dyDescent="0.25">
      <c r="N1731" s="49"/>
      <c r="O1731" s="49"/>
      <c r="P1731" s="49"/>
      <c r="Q1731" s="49"/>
      <c r="R1731" s="49"/>
      <c r="S1731" s="49"/>
      <c r="T1731" s="49"/>
      <c r="U1731" s="49"/>
      <c r="V1731" s="49"/>
      <c r="W1731" s="49"/>
      <c r="X1731" s="49"/>
      <c r="Y1731" s="49"/>
      <c r="Z1731" s="49"/>
      <c r="AA1731" s="49"/>
      <c r="AB1731" s="49"/>
      <c r="AC1731" s="49"/>
      <c r="AD1731" s="49"/>
      <c r="AE1731" s="49"/>
      <c r="AF1731" s="49"/>
      <c r="AG1731" s="49"/>
      <c r="AH1731" s="49"/>
      <c r="AI1731" s="49"/>
      <c r="AJ1731" s="49"/>
      <c r="AK1731" s="49"/>
      <c r="AL1731" s="49"/>
      <c r="AM1731" s="49"/>
      <c r="AN1731" s="49"/>
      <c r="AO1731" s="49"/>
      <c r="DL1731" s="93"/>
    </row>
    <row r="1732" spans="14:116" x14ac:dyDescent="0.25">
      <c r="N1732" s="49"/>
      <c r="O1732" s="49"/>
      <c r="P1732" s="49"/>
      <c r="Q1732" s="49"/>
      <c r="R1732" s="49"/>
      <c r="S1732" s="49"/>
      <c r="T1732" s="49"/>
      <c r="U1732" s="49"/>
      <c r="V1732" s="49"/>
      <c r="W1732" s="49"/>
      <c r="X1732" s="49"/>
      <c r="Y1732" s="49"/>
      <c r="Z1732" s="49"/>
      <c r="AA1732" s="49"/>
      <c r="AB1732" s="49"/>
      <c r="AC1732" s="49"/>
      <c r="AD1732" s="49"/>
      <c r="AE1732" s="49"/>
      <c r="AF1732" s="49"/>
      <c r="AG1732" s="49"/>
      <c r="AH1732" s="49"/>
      <c r="AI1732" s="49"/>
      <c r="AJ1732" s="49"/>
      <c r="AK1732" s="49"/>
      <c r="AL1732" s="49"/>
      <c r="AM1732" s="49"/>
      <c r="AN1732" s="49"/>
      <c r="AO1732" s="49"/>
      <c r="DL1732" s="93"/>
    </row>
    <row r="1733" spans="14:116" x14ac:dyDescent="0.25">
      <c r="N1733" s="49"/>
      <c r="O1733" s="49"/>
      <c r="P1733" s="49"/>
      <c r="Q1733" s="49"/>
      <c r="R1733" s="49"/>
      <c r="S1733" s="49"/>
      <c r="T1733" s="49"/>
      <c r="U1733" s="49"/>
      <c r="V1733" s="49"/>
      <c r="W1733" s="49"/>
      <c r="X1733" s="49"/>
      <c r="Y1733" s="49"/>
      <c r="Z1733" s="49"/>
      <c r="AA1733" s="49"/>
      <c r="AB1733" s="49"/>
      <c r="AC1733" s="49"/>
      <c r="AD1733" s="49"/>
      <c r="AE1733" s="49"/>
      <c r="AF1733" s="49"/>
      <c r="AG1733" s="49"/>
      <c r="AH1733" s="49"/>
      <c r="AI1733" s="49"/>
      <c r="AJ1733" s="49"/>
      <c r="AK1733" s="49"/>
      <c r="AL1733" s="49"/>
      <c r="AM1733" s="49"/>
      <c r="AN1733" s="49"/>
      <c r="AO1733" s="49"/>
      <c r="DL1733" s="93"/>
    </row>
    <row r="1734" spans="14:116" x14ac:dyDescent="0.25">
      <c r="N1734" s="49"/>
      <c r="O1734" s="49"/>
      <c r="P1734" s="49"/>
      <c r="Q1734" s="49"/>
      <c r="R1734" s="49"/>
      <c r="S1734" s="49"/>
      <c r="T1734" s="49"/>
      <c r="U1734" s="49"/>
      <c r="V1734" s="49"/>
      <c r="W1734" s="49"/>
      <c r="X1734" s="49"/>
      <c r="Y1734" s="49"/>
      <c r="Z1734" s="49"/>
      <c r="AA1734" s="49"/>
      <c r="AB1734" s="49"/>
      <c r="AC1734" s="49"/>
      <c r="AD1734" s="49"/>
      <c r="AE1734" s="49"/>
      <c r="AF1734" s="49"/>
      <c r="AG1734" s="49"/>
      <c r="AH1734" s="49"/>
      <c r="AI1734" s="49"/>
      <c r="AJ1734" s="49"/>
      <c r="AK1734" s="49"/>
      <c r="AL1734" s="49"/>
      <c r="AM1734" s="49"/>
      <c r="AN1734" s="49"/>
      <c r="AO1734" s="49"/>
      <c r="DL1734" s="93"/>
    </row>
    <row r="1735" spans="14:116" x14ac:dyDescent="0.25">
      <c r="N1735" s="49"/>
      <c r="O1735" s="49"/>
      <c r="P1735" s="49"/>
      <c r="Q1735" s="49"/>
      <c r="R1735" s="49"/>
      <c r="S1735" s="49"/>
      <c r="T1735" s="49"/>
      <c r="U1735" s="49"/>
      <c r="V1735" s="49"/>
      <c r="W1735" s="49"/>
      <c r="X1735" s="49"/>
      <c r="Y1735" s="49"/>
      <c r="Z1735" s="49"/>
      <c r="AA1735" s="49"/>
      <c r="AB1735" s="49"/>
      <c r="AC1735" s="49"/>
      <c r="AD1735" s="49"/>
      <c r="AE1735" s="49"/>
      <c r="AF1735" s="49"/>
      <c r="AG1735" s="49"/>
      <c r="AH1735" s="49"/>
      <c r="AI1735" s="49"/>
      <c r="AJ1735" s="49"/>
      <c r="AK1735" s="49"/>
      <c r="AL1735" s="49"/>
      <c r="AM1735" s="49"/>
      <c r="AN1735" s="49"/>
      <c r="AO1735" s="49"/>
      <c r="DL1735" s="93"/>
    </row>
    <row r="1736" spans="14:116" x14ac:dyDescent="0.25">
      <c r="N1736" s="49"/>
      <c r="O1736" s="49"/>
      <c r="P1736" s="49"/>
      <c r="Q1736" s="49"/>
      <c r="R1736" s="49"/>
      <c r="S1736" s="49"/>
      <c r="T1736" s="49"/>
      <c r="U1736" s="49"/>
      <c r="V1736" s="49"/>
      <c r="W1736" s="49"/>
      <c r="X1736" s="49"/>
      <c r="Y1736" s="49"/>
      <c r="Z1736" s="49"/>
      <c r="AA1736" s="49"/>
      <c r="AB1736" s="49"/>
      <c r="AC1736" s="49"/>
      <c r="AD1736" s="49"/>
      <c r="AE1736" s="49"/>
      <c r="AF1736" s="49"/>
      <c r="AG1736" s="49"/>
      <c r="AH1736" s="49"/>
      <c r="AI1736" s="49"/>
      <c r="AJ1736" s="49"/>
      <c r="AK1736" s="49"/>
      <c r="AL1736" s="49"/>
      <c r="AM1736" s="49"/>
      <c r="AN1736" s="49"/>
      <c r="AO1736" s="49"/>
      <c r="DL1736" s="93"/>
    </row>
    <row r="1737" spans="14:116" x14ac:dyDescent="0.25">
      <c r="N1737" s="49"/>
      <c r="O1737" s="49"/>
      <c r="P1737" s="49"/>
      <c r="Q1737" s="49"/>
      <c r="R1737" s="49"/>
      <c r="S1737" s="49"/>
      <c r="T1737" s="49"/>
      <c r="U1737" s="49"/>
      <c r="V1737" s="49"/>
      <c r="W1737" s="49"/>
      <c r="X1737" s="49"/>
      <c r="Y1737" s="49"/>
      <c r="Z1737" s="49"/>
      <c r="AA1737" s="49"/>
      <c r="AB1737" s="49"/>
      <c r="AC1737" s="49"/>
      <c r="AD1737" s="49"/>
      <c r="AE1737" s="49"/>
      <c r="AF1737" s="49"/>
      <c r="AG1737" s="49"/>
      <c r="AH1737" s="49"/>
      <c r="AI1737" s="49"/>
      <c r="AJ1737" s="49"/>
      <c r="AK1737" s="49"/>
      <c r="AL1737" s="49"/>
      <c r="AM1737" s="49"/>
      <c r="AN1737" s="49"/>
      <c r="AO1737" s="49"/>
      <c r="DL1737" s="93"/>
    </row>
    <row r="1738" spans="14:116" x14ac:dyDescent="0.25">
      <c r="N1738" s="49"/>
      <c r="O1738" s="49"/>
      <c r="P1738" s="49"/>
      <c r="Q1738" s="49"/>
      <c r="R1738" s="49"/>
      <c r="S1738" s="49"/>
      <c r="T1738" s="49"/>
      <c r="U1738" s="49"/>
      <c r="V1738" s="49"/>
      <c r="W1738" s="49"/>
      <c r="X1738" s="49"/>
      <c r="Y1738" s="49"/>
      <c r="Z1738" s="49"/>
      <c r="AA1738" s="49"/>
      <c r="AB1738" s="49"/>
      <c r="AC1738" s="49"/>
      <c r="AD1738" s="49"/>
      <c r="AE1738" s="49"/>
      <c r="AF1738" s="49"/>
      <c r="AG1738" s="49"/>
      <c r="AH1738" s="49"/>
      <c r="AI1738" s="49"/>
      <c r="AJ1738" s="49"/>
      <c r="AK1738" s="49"/>
      <c r="AL1738" s="49"/>
      <c r="AM1738" s="49"/>
      <c r="AN1738" s="49"/>
      <c r="AO1738" s="49"/>
      <c r="DL1738" s="93"/>
    </row>
    <row r="1739" spans="14:116" x14ac:dyDescent="0.25">
      <c r="N1739" s="49"/>
      <c r="O1739" s="49"/>
      <c r="P1739" s="49"/>
      <c r="Q1739" s="49"/>
      <c r="R1739" s="49"/>
      <c r="S1739" s="49"/>
      <c r="T1739" s="49"/>
      <c r="U1739" s="49"/>
      <c r="V1739" s="49"/>
      <c r="W1739" s="49"/>
      <c r="X1739" s="49"/>
      <c r="Y1739" s="49"/>
      <c r="Z1739" s="49"/>
      <c r="AA1739" s="49"/>
      <c r="AB1739" s="49"/>
      <c r="AC1739" s="49"/>
      <c r="AD1739" s="49"/>
      <c r="AE1739" s="49"/>
      <c r="AF1739" s="49"/>
      <c r="AG1739" s="49"/>
      <c r="AH1739" s="49"/>
      <c r="AI1739" s="49"/>
      <c r="AJ1739" s="49"/>
      <c r="AK1739" s="49"/>
      <c r="AL1739" s="49"/>
      <c r="AM1739" s="49"/>
      <c r="AN1739" s="49"/>
      <c r="AO1739" s="49"/>
      <c r="DL1739" s="93"/>
    </row>
    <row r="1740" spans="14:116" x14ac:dyDescent="0.25">
      <c r="N1740" s="49"/>
      <c r="O1740" s="49"/>
      <c r="P1740" s="49"/>
      <c r="Q1740" s="49"/>
      <c r="R1740" s="49"/>
      <c r="S1740" s="49"/>
      <c r="T1740" s="49"/>
      <c r="U1740" s="49"/>
      <c r="V1740" s="49"/>
      <c r="W1740" s="49"/>
      <c r="X1740" s="49"/>
      <c r="Y1740" s="49"/>
      <c r="Z1740" s="49"/>
      <c r="AA1740" s="49"/>
      <c r="AB1740" s="49"/>
      <c r="AC1740" s="49"/>
      <c r="AD1740" s="49"/>
      <c r="AE1740" s="49"/>
      <c r="AF1740" s="49"/>
      <c r="AG1740" s="49"/>
      <c r="AH1740" s="49"/>
      <c r="AI1740" s="49"/>
      <c r="AJ1740" s="49"/>
      <c r="AK1740" s="49"/>
      <c r="AL1740" s="49"/>
      <c r="AM1740" s="49"/>
      <c r="AN1740" s="49"/>
      <c r="AO1740" s="49"/>
      <c r="DL1740" s="93"/>
    </row>
    <row r="1741" spans="14:116" x14ac:dyDescent="0.25">
      <c r="N1741" s="49"/>
      <c r="O1741" s="49"/>
      <c r="P1741" s="49"/>
      <c r="Q1741" s="49"/>
      <c r="R1741" s="49"/>
      <c r="S1741" s="49"/>
      <c r="T1741" s="49"/>
      <c r="U1741" s="49"/>
      <c r="V1741" s="49"/>
      <c r="W1741" s="49"/>
      <c r="X1741" s="49"/>
      <c r="Y1741" s="49"/>
      <c r="Z1741" s="49"/>
      <c r="AA1741" s="49"/>
      <c r="AB1741" s="49"/>
      <c r="AC1741" s="49"/>
      <c r="AD1741" s="49"/>
      <c r="AE1741" s="49"/>
      <c r="AF1741" s="49"/>
      <c r="AG1741" s="49"/>
      <c r="AH1741" s="49"/>
      <c r="AI1741" s="49"/>
      <c r="AJ1741" s="49"/>
      <c r="AK1741" s="49"/>
      <c r="AL1741" s="49"/>
      <c r="AM1741" s="49"/>
      <c r="AN1741" s="49"/>
      <c r="AO1741" s="49"/>
      <c r="DL1741" s="93"/>
    </row>
    <row r="1742" spans="14:116" x14ac:dyDescent="0.25">
      <c r="N1742" s="49"/>
      <c r="O1742" s="49"/>
      <c r="P1742" s="49"/>
      <c r="Q1742" s="49"/>
      <c r="R1742" s="49"/>
      <c r="S1742" s="49"/>
      <c r="T1742" s="49"/>
      <c r="U1742" s="49"/>
      <c r="V1742" s="49"/>
      <c r="W1742" s="49"/>
      <c r="X1742" s="49"/>
      <c r="Y1742" s="49"/>
      <c r="Z1742" s="49"/>
      <c r="AA1742" s="49"/>
      <c r="AB1742" s="49"/>
      <c r="AC1742" s="49"/>
      <c r="AD1742" s="49"/>
      <c r="AE1742" s="49"/>
      <c r="AF1742" s="49"/>
      <c r="AG1742" s="49"/>
      <c r="AH1742" s="49"/>
      <c r="AI1742" s="49"/>
      <c r="AJ1742" s="49"/>
      <c r="AK1742" s="49"/>
      <c r="AL1742" s="49"/>
      <c r="AM1742" s="49"/>
      <c r="AN1742" s="49"/>
      <c r="AO1742" s="49"/>
      <c r="DL1742" s="93"/>
    </row>
    <row r="1743" spans="14:116" x14ac:dyDescent="0.25">
      <c r="N1743" s="49"/>
      <c r="O1743" s="49"/>
      <c r="P1743" s="49"/>
      <c r="Q1743" s="49"/>
      <c r="R1743" s="49"/>
      <c r="S1743" s="49"/>
      <c r="T1743" s="49"/>
      <c r="U1743" s="49"/>
      <c r="V1743" s="49"/>
      <c r="W1743" s="49"/>
      <c r="X1743" s="49"/>
      <c r="Y1743" s="49"/>
      <c r="Z1743" s="49"/>
      <c r="AA1743" s="49"/>
      <c r="AB1743" s="49"/>
      <c r="AC1743" s="49"/>
      <c r="AD1743" s="49"/>
      <c r="AE1743" s="49"/>
      <c r="AF1743" s="49"/>
      <c r="AG1743" s="49"/>
      <c r="AH1743" s="49"/>
      <c r="AI1743" s="49"/>
      <c r="AJ1743" s="49"/>
      <c r="AK1743" s="49"/>
      <c r="AL1743" s="49"/>
      <c r="AM1743" s="49"/>
      <c r="AN1743" s="49"/>
      <c r="AO1743" s="49"/>
      <c r="DL1743" s="93"/>
    </row>
    <row r="1744" spans="14:116" x14ac:dyDescent="0.25">
      <c r="N1744" s="49"/>
      <c r="O1744" s="49"/>
      <c r="P1744" s="49"/>
      <c r="Q1744" s="49"/>
      <c r="R1744" s="49"/>
      <c r="S1744" s="49"/>
      <c r="T1744" s="49"/>
      <c r="U1744" s="49"/>
      <c r="V1744" s="49"/>
      <c r="W1744" s="49"/>
      <c r="X1744" s="49"/>
      <c r="Y1744" s="49"/>
      <c r="Z1744" s="49"/>
      <c r="AA1744" s="49"/>
      <c r="AB1744" s="49"/>
      <c r="AC1744" s="49"/>
      <c r="AD1744" s="49"/>
      <c r="AE1744" s="49"/>
      <c r="AF1744" s="49"/>
      <c r="AG1744" s="49"/>
      <c r="AH1744" s="49"/>
      <c r="AI1744" s="49"/>
      <c r="AJ1744" s="49"/>
      <c r="AK1744" s="49"/>
      <c r="AL1744" s="49"/>
      <c r="AM1744" s="49"/>
      <c r="AN1744" s="49"/>
      <c r="AO1744" s="49"/>
      <c r="DL1744" s="93"/>
    </row>
    <row r="1745" spans="14:116" x14ac:dyDescent="0.25">
      <c r="N1745" s="49"/>
      <c r="O1745" s="49"/>
      <c r="P1745" s="49"/>
      <c r="Q1745" s="49"/>
      <c r="R1745" s="49"/>
      <c r="S1745" s="49"/>
      <c r="T1745" s="49"/>
      <c r="U1745" s="49"/>
      <c r="V1745" s="49"/>
      <c r="W1745" s="49"/>
      <c r="X1745" s="49"/>
      <c r="Y1745" s="49"/>
      <c r="Z1745" s="49"/>
      <c r="AA1745" s="49"/>
      <c r="AB1745" s="49"/>
      <c r="AC1745" s="49"/>
      <c r="AD1745" s="49"/>
      <c r="AE1745" s="49"/>
      <c r="AF1745" s="49"/>
      <c r="AG1745" s="49"/>
      <c r="AH1745" s="49"/>
      <c r="AI1745" s="49"/>
      <c r="AJ1745" s="49"/>
      <c r="AK1745" s="49"/>
      <c r="AL1745" s="49"/>
      <c r="AM1745" s="49"/>
      <c r="AN1745" s="49"/>
      <c r="AO1745" s="49"/>
      <c r="DL1745" s="93"/>
    </row>
    <row r="1746" spans="14:116" x14ac:dyDescent="0.25">
      <c r="N1746" s="49"/>
      <c r="O1746" s="49"/>
      <c r="P1746" s="49"/>
      <c r="Q1746" s="49"/>
      <c r="R1746" s="49"/>
      <c r="S1746" s="49"/>
      <c r="T1746" s="49"/>
      <c r="U1746" s="49"/>
      <c r="V1746" s="49"/>
      <c r="W1746" s="49"/>
      <c r="X1746" s="49"/>
      <c r="Y1746" s="49"/>
      <c r="Z1746" s="49"/>
      <c r="AA1746" s="49"/>
      <c r="AB1746" s="49"/>
      <c r="AC1746" s="49"/>
      <c r="AD1746" s="49"/>
      <c r="AE1746" s="49"/>
      <c r="AF1746" s="49"/>
      <c r="AG1746" s="49"/>
      <c r="AH1746" s="49"/>
      <c r="AI1746" s="49"/>
      <c r="AJ1746" s="49"/>
      <c r="AK1746" s="49"/>
      <c r="AL1746" s="49"/>
      <c r="AM1746" s="49"/>
      <c r="AN1746" s="49"/>
      <c r="AO1746" s="49"/>
      <c r="DL1746" s="93"/>
    </row>
    <row r="1747" spans="14:116" x14ac:dyDescent="0.25">
      <c r="N1747" s="49"/>
      <c r="O1747" s="49"/>
      <c r="P1747" s="49"/>
      <c r="Q1747" s="49"/>
      <c r="R1747" s="49"/>
      <c r="S1747" s="49"/>
      <c r="T1747" s="49"/>
      <c r="U1747" s="49"/>
      <c r="V1747" s="49"/>
      <c r="W1747" s="49"/>
      <c r="X1747" s="49"/>
      <c r="Y1747" s="49"/>
      <c r="Z1747" s="49"/>
      <c r="AA1747" s="49"/>
      <c r="AB1747" s="49"/>
      <c r="AC1747" s="49"/>
      <c r="AD1747" s="49"/>
      <c r="AE1747" s="49"/>
      <c r="AF1747" s="49"/>
      <c r="AG1747" s="49"/>
      <c r="AH1747" s="49"/>
      <c r="AI1747" s="49"/>
      <c r="AJ1747" s="49"/>
      <c r="AK1747" s="49"/>
      <c r="AL1747" s="49"/>
      <c r="AM1747" s="49"/>
      <c r="AN1747" s="49"/>
      <c r="AO1747" s="49"/>
      <c r="DL1747" s="93"/>
    </row>
    <row r="1748" spans="14:116" x14ac:dyDescent="0.25">
      <c r="N1748" s="49"/>
      <c r="O1748" s="49"/>
      <c r="P1748" s="49"/>
      <c r="Q1748" s="49"/>
      <c r="R1748" s="49"/>
      <c r="S1748" s="49"/>
      <c r="T1748" s="49"/>
      <c r="U1748" s="49"/>
      <c r="V1748" s="49"/>
      <c r="W1748" s="49"/>
      <c r="X1748" s="49"/>
      <c r="Y1748" s="49"/>
      <c r="Z1748" s="49"/>
      <c r="AA1748" s="49"/>
      <c r="AB1748" s="49"/>
      <c r="AC1748" s="49"/>
      <c r="AD1748" s="49"/>
      <c r="AE1748" s="49"/>
      <c r="AF1748" s="49"/>
      <c r="AG1748" s="49"/>
      <c r="AH1748" s="49"/>
      <c r="AI1748" s="49"/>
      <c r="AJ1748" s="49"/>
      <c r="AK1748" s="49"/>
      <c r="AL1748" s="49"/>
      <c r="AM1748" s="49"/>
      <c r="AN1748" s="49"/>
      <c r="AO1748" s="49"/>
      <c r="DL1748" s="93"/>
    </row>
    <row r="1749" spans="14:116" x14ac:dyDescent="0.25">
      <c r="N1749" s="49"/>
      <c r="O1749" s="49"/>
      <c r="P1749" s="49"/>
      <c r="Q1749" s="49"/>
      <c r="R1749" s="49"/>
      <c r="S1749" s="49"/>
      <c r="T1749" s="49"/>
      <c r="U1749" s="49"/>
      <c r="V1749" s="49"/>
      <c r="W1749" s="49"/>
      <c r="X1749" s="49"/>
      <c r="Y1749" s="49"/>
      <c r="Z1749" s="49"/>
      <c r="AA1749" s="49"/>
      <c r="AB1749" s="49"/>
      <c r="AC1749" s="49"/>
      <c r="AD1749" s="49"/>
      <c r="AE1749" s="49"/>
      <c r="AF1749" s="49"/>
      <c r="AG1749" s="49"/>
      <c r="AH1749" s="49"/>
      <c r="AI1749" s="49"/>
      <c r="AJ1749" s="49"/>
      <c r="AK1749" s="49"/>
      <c r="AL1749" s="49"/>
      <c r="AM1749" s="49"/>
      <c r="AN1749" s="49"/>
      <c r="AO1749" s="49"/>
      <c r="DL1749" s="93"/>
    </row>
    <row r="1750" spans="14:116" x14ac:dyDescent="0.25">
      <c r="N1750" s="49"/>
      <c r="O1750" s="49"/>
      <c r="P1750" s="49"/>
      <c r="Q1750" s="49"/>
      <c r="R1750" s="49"/>
      <c r="S1750" s="49"/>
      <c r="T1750" s="49"/>
      <c r="U1750" s="49"/>
      <c r="V1750" s="49"/>
      <c r="W1750" s="49"/>
      <c r="X1750" s="49"/>
      <c r="Y1750" s="49"/>
      <c r="Z1750" s="49"/>
      <c r="AA1750" s="49"/>
      <c r="AB1750" s="49"/>
      <c r="AC1750" s="49"/>
      <c r="AD1750" s="49"/>
      <c r="AE1750" s="49"/>
      <c r="AF1750" s="49"/>
      <c r="AG1750" s="49"/>
      <c r="AH1750" s="49"/>
      <c r="AI1750" s="49"/>
      <c r="AJ1750" s="49"/>
      <c r="AK1750" s="49"/>
      <c r="AL1750" s="49"/>
      <c r="AM1750" s="49"/>
      <c r="AN1750" s="49"/>
      <c r="AO1750" s="49"/>
      <c r="DL1750" s="93"/>
    </row>
    <row r="1751" spans="14:116" x14ac:dyDescent="0.25">
      <c r="N1751" s="49"/>
      <c r="O1751" s="49"/>
      <c r="P1751" s="49"/>
      <c r="Q1751" s="49"/>
      <c r="R1751" s="49"/>
      <c r="S1751" s="49"/>
      <c r="T1751" s="49"/>
      <c r="U1751" s="49"/>
      <c r="V1751" s="49"/>
      <c r="W1751" s="49"/>
      <c r="X1751" s="49"/>
      <c r="Y1751" s="49"/>
      <c r="Z1751" s="49"/>
      <c r="AA1751" s="49"/>
      <c r="AB1751" s="49"/>
      <c r="AC1751" s="49"/>
      <c r="AD1751" s="49"/>
      <c r="AE1751" s="49"/>
      <c r="AF1751" s="49"/>
      <c r="AG1751" s="49"/>
      <c r="AH1751" s="49"/>
      <c r="AI1751" s="49"/>
      <c r="AJ1751" s="49"/>
      <c r="AK1751" s="49"/>
      <c r="AL1751" s="49"/>
      <c r="AM1751" s="49"/>
      <c r="AN1751" s="49"/>
      <c r="AO1751" s="49"/>
      <c r="DL1751" s="93"/>
    </row>
    <row r="1752" spans="14:116" x14ac:dyDescent="0.25">
      <c r="N1752" s="49"/>
      <c r="O1752" s="49"/>
      <c r="P1752" s="49"/>
      <c r="Q1752" s="49"/>
      <c r="R1752" s="49"/>
      <c r="S1752" s="49"/>
      <c r="T1752" s="49"/>
      <c r="U1752" s="49"/>
      <c r="V1752" s="49"/>
      <c r="W1752" s="49"/>
      <c r="X1752" s="49"/>
      <c r="Y1752" s="49"/>
      <c r="Z1752" s="49"/>
      <c r="AA1752" s="49"/>
      <c r="AB1752" s="49"/>
      <c r="AC1752" s="49"/>
      <c r="AD1752" s="49"/>
      <c r="AE1752" s="49"/>
      <c r="AF1752" s="49"/>
      <c r="AG1752" s="49"/>
      <c r="AH1752" s="49"/>
      <c r="AI1752" s="49"/>
      <c r="AJ1752" s="49"/>
      <c r="AK1752" s="49"/>
      <c r="AL1752" s="49"/>
      <c r="AM1752" s="49"/>
      <c r="AN1752" s="49"/>
      <c r="AO1752" s="49"/>
      <c r="DL1752" s="93"/>
    </row>
    <row r="1753" spans="14:116" x14ac:dyDescent="0.25">
      <c r="N1753" s="49"/>
      <c r="O1753" s="49"/>
      <c r="P1753" s="49"/>
      <c r="Q1753" s="49"/>
      <c r="R1753" s="49"/>
      <c r="S1753" s="49"/>
      <c r="T1753" s="49"/>
      <c r="U1753" s="49"/>
      <c r="V1753" s="49"/>
      <c r="W1753" s="49"/>
      <c r="X1753" s="49"/>
      <c r="Y1753" s="49"/>
      <c r="Z1753" s="49"/>
      <c r="AA1753" s="49"/>
      <c r="AB1753" s="49"/>
      <c r="AC1753" s="49"/>
      <c r="AD1753" s="49"/>
      <c r="AE1753" s="49"/>
      <c r="AF1753" s="49"/>
      <c r="AG1753" s="49"/>
      <c r="AH1753" s="49"/>
      <c r="AI1753" s="49"/>
      <c r="AJ1753" s="49"/>
      <c r="AK1753" s="49"/>
      <c r="AL1753" s="49"/>
      <c r="AM1753" s="49"/>
      <c r="AN1753" s="49"/>
      <c r="AO1753" s="49"/>
      <c r="DL1753" s="93"/>
    </row>
    <row r="1754" spans="14:116" x14ac:dyDescent="0.25">
      <c r="N1754" s="49"/>
      <c r="O1754" s="49"/>
      <c r="P1754" s="49"/>
      <c r="Q1754" s="49"/>
      <c r="R1754" s="49"/>
      <c r="S1754" s="49"/>
      <c r="T1754" s="49"/>
      <c r="U1754" s="49"/>
      <c r="V1754" s="49"/>
      <c r="W1754" s="49"/>
      <c r="X1754" s="49"/>
      <c r="Y1754" s="49"/>
      <c r="Z1754" s="49"/>
      <c r="AA1754" s="49"/>
      <c r="AB1754" s="49"/>
      <c r="AC1754" s="49"/>
      <c r="AD1754" s="49"/>
      <c r="AE1754" s="49"/>
      <c r="AF1754" s="49"/>
      <c r="AG1754" s="49"/>
      <c r="AH1754" s="49"/>
      <c r="AI1754" s="49"/>
      <c r="AJ1754" s="49"/>
      <c r="AK1754" s="49"/>
      <c r="AL1754" s="49"/>
      <c r="AM1754" s="49"/>
      <c r="AN1754" s="49"/>
      <c r="AO1754" s="49"/>
      <c r="DL1754" s="93"/>
    </row>
    <row r="1755" spans="14:116" x14ac:dyDescent="0.25">
      <c r="N1755" s="49"/>
      <c r="O1755" s="49"/>
      <c r="P1755" s="49"/>
      <c r="Q1755" s="49"/>
      <c r="R1755" s="49"/>
      <c r="S1755" s="49"/>
      <c r="T1755" s="49"/>
      <c r="U1755" s="49"/>
      <c r="V1755" s="49"/>
      <c r="W1755" s="49"/>
      <c r="X1755" s="49"/>
      <c r="Y1755" s="49"/>
      <c r="Z1755" s="49"/>
      <c r="AA1755" s="49"/>
      <c r="AB1755" s="49"/>
      <c r="AC1755" s="49"/>
      <c r="AD1755" s="49"/>
      <c r="AE1755" s="49"/>
      <c r="AF1755" s="49"/>
      <c r="AG1755" s="49"/>
      <c r="AH1755" s="49"/>
      <c r="AI1755" s="49"/>
      <c r="AJ1755" s="49"/>
      <c r="AK1755" s="49"/>
      <c r="AL1755" s="49"/>
      <c r="AM1755" s="49"/>
      <c r="AN1755" s="49"/>
      <c r="AO1755" s="49"/>
      <c r="DL1755" s="93"/>
    </row>
    <row r="1756" spans="14:116" x14ac:dyDescent="0.25">
      <c r="N1756" s="49"/>
      <c r="O1756" s="49"/>
      <c r="P1756" s="49"/>
      <c r="Q1756" s="49"/>
      <c r="R1756" s="49"/>
      <c r="S1756" s="49"/>
      <c r="T1756" s="49"/>
      <c r="U1756" s="49"/>
      <c r="V1756" s="49"/>
      <c r="W1756" s="49"/>
      <c r="X1756" s="49"/>
      <c r="Y1756" s="49"/>
      <c r="Z1756" s="49"/>
      <c r="AA1756" s="49"/>
      <c r="AB1756" s="49"/>
      <c r="AC1756" s="49"/>
      <c r="AD1756" s="49"/>
      <c r="AE1756" s="49"/>
      <c r="AF1756" s="49"/>
      <c r="AG1756" s="49"/>
      <c r="AH1756" s="49"/>
      <c r="AI1756" s="49"/>
      <c r="AJ1756" s="49"/>
      <c r="AK1756" s="49"/>
      <c r="AL1756" s="49"/>
      <c r="AM1756" s="49"/>
      <c r="AN1756" s="49"/>
      <c r="AO1756" s="49"/>
      <c r="DL1756" s="93"/>
    </row>
    <row r="1757" spans="14:116" x14ac:dyDescent="0.25">
      <c r="N1757" s="49"/>
      <c r="O1757" s="49"/>
      <c r="P1757" s="49"/>
      <c r="Q1757" s="49"/>
      <c r="R1757" s="49"/>
      <c r="S1757" s="49"/>
      <c r="T1757" s="49"/>
      <c r="U1757" s="49"/>
      <c r="V1757" s="49"/>
      <c r="W1757" s="49"/>
      <c r="X1757" s="49"/>
      <c r="Y1757" s="49"/>
      <c r="Z1757" s="49"/>
      <c r="AA1757" s="49"/>
      <c r="AB1757" s="49"/>
      <c r="AC1757" s="49"/>
      <c r="AD1757" s="49"/>
      <c r="AE1757" s="49"/>
      <c r="AF1757" s="49"/>
      <c r="AG1757" s="49"/>
      <c r="AH1757" s="49"/>
      <c r="AI1757" s="49"/>
      <c r="AJ1757" s="49"/>
      <c r="AK1757" s="49"/>
      <c r="AL1757" s="49"/>
      <c r="AM1757" s="49"/>
      <c r="AN1757" s="49"/>
      <c r="AO1757" s="49"/>
      <c r="DL1757" s="93"/>
    </row>
    <row r="1758" spans="14:116" x14ac:dyDescent="0.25">
      <c r="N1758" s="49"/>
      <c r="O1758" s="49"/>
      <c r="P1758" s="49"/>
      <c r="Q1758" s="49"/>
      <c r="R1758" s="49"/>
      <c r="S1758" s="49"/>
      <c r="T1758" s="49"/>
      <c r="U1758" s="49"/>
      <c r="V1758" s="49"/>
      <c r="W1758" s="49"/>
      <c r="X1758" s="49"/>
      <c r="Y1758" s="49"/>
      <c r="Z1758" s="49"/>
      <c r="AA1758" s="49"/>
      <c r="AB1758" s="49"/>
      <c r="AC1758" s="49"/>
      <c r="AD1758" s="49"/>
      <c r="AE1758" s="49"/>
      <c r="AF1758" s="49"/>
      <c r="AG1758" s="49"/>
      <c r="AH1758" s="49"/>
      <c r="AI1758" s="49"/>
      <c r="AJ1758" s="49"/>
      <c r="AK1758" s="49"/>
      <c r="AL1758" s="49"/>
      <c r="AM1758" s="49"/>
      <c r="AN1758" s="49"/>
      <c r="AO1758" s="49"/>
      <c r="DL1758" s="93"/>
    </row>
    <row r="1759" spans="14:116" x14ac:dyDescent="0.25">
      <c r="N1759" s="49"/>
      <c r="O1759" s="49"/>
      <c r="P1759" s="49"/>
      <c r="Q1759" s="49"/>
      <c r="R1759" s="49"/>
      <c r="S1759" s="49"/>
      <c r="T1759" s="49"/>
      <c r="U1759" s="49"/>
      <c r="V1759" s="49"/>
      <c r="W1759" s="49"/>
      <c r="X1759" s="49"/>
      <c r="Y1759" s="49"/>
      <c r="Z1759" s="49"/>
      <c r="AA1759" s="49"/>
      <c r="AB1759" s="49"/>
      <c r="AC1759" s="49"/>
      <c r="AD1759" s="49"/>
      <c r="AE1759" s="49"/>
      <c r="AF1759" s="49"/>
      <c r="AG1759" s="49"/>
      <c r="AH1759" s="49"/>
      <c r="AI1759" s="49"/>
      <c r="AJ1759" s="49"/>
      <c r="AK1759" s="49"/>
      <c r="AL1759" s="49"/>
      <c r="AM1759" s="49"/>
      <c r="AN1759" s="49"/>
      <c r="AO1759" s="49"/>
      <c r="DL1759" s="93"/>
    </row>
    <row r="1760" spans="14:116" x14ac:dyDescent="0.25">
      <c r="N1760" s="49"/>
      <c r="O1760" s="49"/>
      <c r="P1760" s="49"/>
      <c r="Q1760" s="49"/>
      <c r="R1760" s="49"/>
      <c r="S1760" s="49"/>
      <c r="T1760" s="49"/>
      <c r="U1760" s="49"/>
      <c r="V1760" s="49"/>
      <c r="W1760" s="49"/>
      <c r="X1760" s="49"/>
      <c r="Y1760" s="49"/>
      <c r="Z1760" s="49"/>
      <c r="AA1760" s="49"/>
      <c r="AB1760" s="49"/>
      <c r="AC1760" s="49"/>
      <c r="AD1760" s="49"/>
      <c r="AE1760" s="49"/>
      <c r="AF1760" s="49"/>
      <c r="AG1760" s="49"/>
      <c r="AH1760" s="49"/>
      <c r="AI1760" s="49"/>
      <c r="AJ1760" s="49"/>
      <c r="AK1760" s="49"/>
      <c r="AL1760" s="49"/>
      <c r="AM1760" s="49"/>
      <c r="AN1760" s="49"/>
      <c r="AO1760" s="49"/>
      <c r="DL1760" s="93"/>
    </row>
    <row r="1761" spans="14:116" x14ac:dyDescent="0.25">
      <c r="N1761" s="49"/>
      <c r="O1761" s="49"/>
      <c r="P1761" s="49"/>
      <c r="Q1761" s="49"/>
      <c r="R1761" s="49"/>
      <c r="S1761" s="49"/>
      <c r="T1761" s="49"/>
      <c r="U1761" s="49"/>
      <c r="V1761" s="49"/>
      <c r="W1761" s="49"/>
      <c r="X1761" s="49"/>
      <c r="Y1761" s="49"/>
      <c r="Z1761" s="49"/>
      <c r="AA1761" s="49"/>
      <c r="AB1761" s="49"/>
      <c r="AC1761" s="49"/>
      <c r="AD1761" s="49"/>
      <c r="AE1761" s="49"/>
      <c r="AF1761" s="49"/>
      <c r="AG1761" s="49"/>
      <c r="AH1761" s="49"/>
      <c r="AI1761" s="49"/>
      <c r="AJ1761" s="49"/>
      <c r="AK1761" s="49"/>
      <c r="AL1761" s="49"/>
      <c r="AM1761" s="49"/>
      <c r="AN1761" s="49"/>
      <c r="AO1761" s="49"/>
      <c r="DL1761" s="93"/>
    </row>
    <row r="1762" spans="14:116" x14ac:dyDescent="0.25">
      <c r="N1762" s="49"/>
      <c r="O1762" s="49"/>
      <c r="P1762" s="49"/>
      <c r="Q1762" s="49"/>
      <c r="R1762" s="49"/>
      <c r="S1762" s="49"/>
      <c r="T1762" s="49"/>
      <c r="U1762" s="49"/>
      <c r="V1762" s="49"/>
      <c r="W1762" s="49"/>
      <c r="X1762" s="49"/>
      <c r="Y1762" s="49"/>
      <c r="Z1762" s="49"/>
      <c r="AA1762" s="49"/>
      <c r="AB1762" s="49"/>
      <c r="AC1762" s="49"/>
      <c r="AD1762" s="49"/>
      <c r="AE1762" s="49"/>
      <c r="AF1762" s="49"/>
      <c r="AG1762" s="49"/>
      <c r="AH1762" s="49"/>
      <c r="AI1762" s="49"/>
      <c r="AJ1762" s="49"/>
      <c r="AK1762" s="49"/>
      <c r="AL1762" s="49"/>
      <c r="AM1762" s="49"/>
      <c r="AN1762" s="49"/>
      <c r="AO1762" s="49"/>
      <c r="DL1762" s="93"/>
    </row>
    <row r="1763" spans="14:116" x14ac:dyDescent="0.25">
      <c r="N1763" s="49"/>
      <c r="O1763" s="49"/>
      <c r="P1763" s="49"/>
      <c r="Q1763" s="49"/>
      <c r="R1763" s="49"/>
      <c r="S1763" s="49"/>
      <c r="T1763" s="49"/>
      <c r="U1763" s="49"/>
      <c r="V1763" s="49"/>
      <c r="W1763" s="49"/>
      <c r="X1763" s="49"/>
      <c r="Y1763" s="49"/>
      <c r="Z1763" s="49"/>
      <c r="AA1763" s="49"/>
      <c r="AB1763" s="49"/>
      <c r="AC1763" s="49"/>
      <c r="AD1763" s="49"/>
      <c r="AE1763" s="49"/>
      <c r="AF1763" s="49"/>
      <c r="AG1763" s="49"/>
      <c r="AH1763" s="49"/>
      <c r="AI1763" s="49"/>
      <c r="AJ1763" s="49"/>
      <c r="AK1763" s="49"/>
      <c r="AL1763" s="49"/>
      <c r="AM1763" s="49"/>
      <c r="AN1763" s="49"/>
      <c r="AO1763" s="49"/>
      <c r="DL1763" s="93"/>
    </row>
    <row r="1764" spans="14:116" x14ac:dyDescent="0.25">
      <c r="N1764" s="49"/>
      <c r="O1764" s="49"/>
      <c r="P1764" s="49"/>
      <c r="Q1764" s="49"/>
      <c r="R1764" s="49"/>
      <c r="S1764" s="49"/>
      <c r="T1764" s="49"/>
      <c r="U1764" s="49"/>
      <c r="V1764" s="49"/>
      <c r="W1764" s="49"/>
      <c r="X1764" s="49"/>
      <c r="Y1764" s="49"/>
      <c r="Z1764" s="49"/>
      <c r="AA1764" s="49"/>
      <c r="AB1764" s="49"/>
      <c r="AC1764" s="49"/>
      <c r="AD1764" s="49"/>
      <c r="AE1764" s="49"/>
      <c r="AF1764" s="49"/>
      <c r="AG1764" s="49"/>
      <c r="AH1764" s="49"/>
      <c r="AI1764" s="49"/>
      <c r="AJ1764" s="49"/>
      <c r="AK1764" s="49"/>
      <c r="AL1764" s="49"/>
      <c r="AM1764" s="49"/>
      <c r="AN1764" s="49"/>
      <c r="AO1764" s="49"/>
      <c r="DL1764" s="93"/>
    </row>
    <row r="1765" spans="14:116" x14ac:dyDescent="0.25">
      <c r="N1765" s="49"/>
      <c r="O1765" s="49"/>
      <c r="P1765" s="49"/>
      <c r="Q1765" s="49"/>
      <c r="R1765" s="49"/>
      <c r="S1765" s="49"/>
      <c r="T1765" s="49"/>
      <c r="U1765" s="49"/>
      <c r="V1765" s="49"/>
      <c r="W1765" s="49"/>
      <c r="X1765" s="49"/>
      <c r="Y1765" s="49"/>
      <c r="Z1765" s="49"/>
      <c r="AA1765" s="49"/>
      <c r="AB1765" s="49"/>
      <c r="AC1765" s="49"/>
      <c r="AD1765" s="49"/>
      <c r="AE1765" s="49"/>
      <c r="AF1765" s="49"/>
      <c r="AG1765" s="49"/>
      <c r="AH1765" s="49"/>
      <c r="AI1765" s="49"/>
      <c r="AJ1765" s="49"/>
      <c r="AK1765" s="49"/>
      <c r="AL1765" s="49"/>
      <c r="AM1765" s="49"/>
      <c r="AN1765" s="49"/>
      <c r="AO1765" s="49"/>
      <c r="DL1765" s="93"/>
    </row>
    <row r="1766" spans="14:116" x14ac:dyDescent="0.25">
      <c r="N1766" s="49"/>
      <c r="O1766" s="49"/>
      <c r="P1766" s="49"/>
      <c r="Q1766" s="49"/>
      <c r="R1766" s="49"/>
      <c r="S1766" s="49"/>
      <c r="T1766" s="49"/>
      <c r="U1766" s="49"/>
      <c r="V1766" s="49"/>
      <c r="W1766" s="49"/>
      <c r="X1766" s="49"/>
      <c r="Y1766" s="49"/>
      <c r="Z1766" s="49"/>
      <c r="AA1766" s="49"/>
      <c r="AB1766" s="49"/>
      <c r="AC1766" s="49"/>
      <c r="AD1766" s="49"/>
      <c r="AE1766" s="49"/>
      <c r="AF1766" s="49"/>
      <c r="AG1766" s="49"/>
      <c r="AH1766" s="49"/>
      <c r="AI1766" s="49"/>
      <c r="AJ1766" s="49"/>
      <c r="AK1766" s="49"/>
      <c r="AL1766" s="49"/>
      <c r="AM1766" s="49"/>
      <c r="AN1766" s="49"/>
      <c r="AO1766" s="49"/>
      <c r="DL1766" s="93"/>
    </row>
    <row r="1767" spans="14:116" x14ac:dyDescent="0.25">
      <c r="N1767" s="49"/>
      <c r="O1767" s="49"/>
      <c r="P1767" s="49"/>
      <c r="Q1767" s="49"/>
      <c r="R1767" s="49"/>
      <c r="S1767" s="49"/>
      <c r="T1767" s="49"/>
      <c r="U1767" s="49"/>
      <c r="V1767" s="49"/>
      <c r="W1767" s="49"/>
      <c r="X1767" s="49"/>
      <c r="Y1767" s="49"/>
      <c r="Z1767" s="49"/>
      <c r="AA1767" s="49"/>
      <c r="AB1767" s="49"/>
      <c r="AC1767" s="49"/>
      <c r="AD1767" s="49"/>
      <c r="AE1767" s="49"/>
      <c r="AF1767" s="49"/>
      <c r="AG1767" s="49"/>
      <c r="AH1767" s="49"/>
      <c r="AI1767" s="49"/>
      <c r="AJ1767" s="49"/>
      <c r="AK1767" s="49"/>
      <c r="AL1767" s="49"/>
      <c r="AM1767" s="49"/>
      <c r="AN1767" s="49"/>
      <c r="AO1767" s="49"/>
      <c r="DL1767" s="93"/>
    </row>
    <row r="1768" spans="14:116" x14ac:dyDescent="0.25">
      <c r="N1768" s="49"/>
      <c r="O1768" s="49"/>
      <c r="P1768" s="49"/>
      <c r="Q1768" s="49"/>
      <c r="R1768" s="49"/>
      <c r="S1768" s="49"/>
      <c r="T1768" s="49"/>
      <c r="U1768" s="49"/>
      <c r="V1768" s="49"/>
      <c r="W1768" s="49"/>
      <c r="X1768" s="49"/>
      <c r="Y1768" s="49"/>
      <c r="Z1768" s="49"/>
      <c r="AA1768" s="49"/>
      <c r="AB1768" s="49"/>
      <c r="AC1768" s="49"/>
      <c r="AD1768" s="49"/>
      <c r="AE1768" s="49"/>
      <c r="AF1768" s="49"/>
      <c r="AG1768" s="49"/>
      <c r="AH1768" s="49"/>
      <c r="AI1768" s="49"/>
      <c r="AJ1768" s="49"/>
      <c r="AK1768" s="49"/>
      <c r="AL1768" s="49"/>
      <c r="AM1768" s="49"/>
      <c r="AN1768" s="49"/>
      <c r="AO1768" s="49"/>
      <c r="DL1768" s="93"/>
    </row>
    <row r="1769" spans="14:116" x14ac:dyDescent="0.25">
      <c r="N1769" s="49"/>
      <c r="O1769" s="49"/>
      <c r="P1769" s="49"/>
      <c r="Q1769" s="49"/>
      <c r="R1769" s="49"/>
      <c r="S1769" s="49"/>
      <c r="T1769" s="49"/>
      <c r="U1769" s="49"/>
      <c r="V1769" s="49"/>
      <c r="W1769" s="49"/>
      <c r="X1769" s="49"/>
      <c r="Y1769" s="49"/>
      <c r="Z1769" s="49"/>
      <c r="AA1769" s="49"/>
      <c r="AB1769" s="49"/>
      <c r="AC1769" s="49"/>
      <c r="AD1769" s="49"/>
      <c r="AE1769" s="49"/>
      <c r="AF1769" s="49"/>
      <c r="AG1769" s="49"/>
      <c r="AH1769" s="49"/>
      <c r="AI1769" s="49"/>
      <c r="AJ1769" s="49"/>
      <c r="AK1769" s="49"/>
      <c r="AL1769" s="49"/>
      <c r="AM1769" s="49"/>
      <c r="AN1769" s="49"/>
      <c r="AO1769" s="49"/>
      <c r="DL1769" s="93"/>
    </row>
    <row r="1770" spans="14:116" x14ac:dyDescent="0.25">
      <c r="N1770" s="49"/>
      <c r="O1770" s="49"/>
      <c r="P1770" s="49"/>
      <c r="Q1770" s="49"/>
      <c r="R1770" s="49"/>
      <c r="S1770" s="49"/>
      <c r="T1770" s="49"/>
      <c r="U1770" s="49"/>
      <c r="V1770" s="49"/>
      <c r="W1770" s="49"/>
      <c r="X1770" s="49"/>
      <c r="Y1770" s="49"/>
      <c r="Z1770" s="49"/>
      <c r="AA1770" s="49"/>
      <c r="AB1770" s="49"/>
      <c r="AC1770" s="49"/>
      <c r="AD1770" s="49"/>
      <c r="AE1770" s="49"/>
      <c r="AF1770" s="49"/>
      <c r="AG1770" s="49"/>
      <c r="AH1770" s="49"/>
      <c r="AI1770" s="49"/>
      <c r="AJ1770" s="49"/>
      <c r="AK1770" s="49"/>
      <c r="AL1770" s="49"/>
      <c r="AM1770" s="49"/>
      <c r="AN1770" s="49"/>
      <c r="AO1770" s="49"/>
      <c r="DL1770" s="93"/>
    </row>
    <row r="1771" spans="14:116" x14ac:dyDescent="0.25">
      <c r="N1771" s="49"/>
      <c r="O1771" s="49"/>
      <c r="P1771" s="49"/>
      <c r="Q1771" s="49"/>
      <c r="R1771" s="49"/>
      <c r="S1771" s="49"/>
      <c r="T1771" s="49"/>
      <c r="U1771" s="49"/>
      <c r="V1771" s="49"/>
      <c r="W1771" s="49"/>
      <c r="X1771" s="49"/>
      <c r="Y1771" s="49"/>
      <c r="Z1771" s="49"/>
      <c r="AA1771" s="49"/>
      <c r="AB1771" s="49"/>
      <c r="AC1771" s="49"/>
      <c r="AD1771" s="49"/>
      <c r="AE1771" s="49"/>
      <c r="AF1771" s="49"/>
      <c r="AG1771" s="49"/>
      <c r="AH1771" s="49"/>
      <c r="AI1771" s="49"/>
      <c r="AJ1771" s="49"/>
      <c r="AK1771" s="49"/>
      <c r="AL1771" s="49"/>
      <c r="AM1771" s="49"/>
      <c r="AN1771" s="49"/>
      <c r="AO1771" s="49"/>
      <c r="DL1771" s="93"/>
    </row>
    <row r="1772" spans="14:116" x14ac:dyDescent="0.25">
      <c r="N1772" s="49"/>
      <c r="O1772" s="49"/>
      <c r="P1772" s="49"/>
      <c r="Q1772" s="49"/>
      <c r="R1772" s="49"/>
      <c r="S1772" s="49"/>
      <c r="T1772" s="49"/>
      <c r="U1772" s="49"/>
      <c r="V1772" s="49"/>
      <c r="W1772" s="49"/>
      <c r="X1772" s="49"/>
      <c r="Y1772" s="49"/>
      <c r="Z1772" s="49"/>
      <c r="AA1772" s="49"/>
      <c r="AB1772" s="49"/>
      <c r="AC1772" s="49"/>
      <c r="AD1772" s="49"/>
      <c r="AE1772" s="49"/>
      <c r="AF1772" s="49"/>
      <c r="AG1772" s="49"/>
      <c r="AH1772" s="49"/>
      <c r="AI1772" s="49"/>
      <c r="AJ1772" s="49"/>
      <c r="AK1772" s="49"/>
      <c r="AL1772" s="49"/>
      <c r="AM1772" s="49"/>
      <c r="AN1772" s="49"/>
      <c r="AO1772" s="49"/>
      <c r="DL1772" s="93"/>
    </row>
    <row r="1773" spans="14:116" x14ac:dyDescent="0.25">
      <c r="N1773" s="49"/>
      <c r="O1773" s="49"/>
      <c r="P1773" s="49"/>
      <c r="Q1773" s="49"/>
      <c r="R1773" s="49"/>
      <c r="S1773" s="49"/>
      <c r="T1773" s="49"/>
      <c r="U1773" s="49"/>
      <c r="V1773" s="49"/>
      <c r="W1773" s="49"/>
      <c r="X1773" s="49"/>
      <c r="Y1773" s="49"/>
      <c r="Z1773" s="49"/>
      <c r="AA1773" s="49"/>
      <c r="AB1773" s="49"/>
      <c r="AC1773" s="49"/>
      <c r="AD1773" s="49"/>
      <c r="AE1773" s="49"/>
      <c r="AF1773" s="49"/>
      <c r="AG1773" s="49"/>
      <c r="AH1773" s="49"/>
      <c r="AI1773" s="49"/>
      <c r="AJ1773" s="49"/>
      <c r="AK1773" s="49"/>
      <c r="AL1773" s="49"/>
      <c r="AM1773" s="49"/>
      <c r="AN1773" s="49"/>
      <c r="AO1773" s="49"/>
      <c r="DL1773" s="93"/>
    </row>
    <row r="1774" spans="14:116" x14ac:dyDescent="0.25">
      <c r="N1774" s="49"/>
      <c r="O1774" s="49"/>
      <c r="P1774" s="49"/>
      <c r="Q1774" s="49"/>
      <c r="R1774" s="49"/>
      <c r="S1774" s="49"/>
      <c r="T1774" s="49"/>
      <c r="U1774" s="49"/>
      <c r="V1774" s="49"/>
      <c r="W1774" s="49"/>
      <c r="X1774" s="49"/>
      <c r="Y1774" s="49"/>
      <c r="Z1774" s="49"/>
      <c r="AA1774" s="49"/>
      <c r="AB1774" s="49"/>
      <c r="AC1774" s="49"/>
      <c r="AD1774" s="49"/>
      <c r="AE1774" s="49"/>
      <c r="AF1774" s="49"/>
      <c r="AG1774" s="49"/>
      <c r="AH1774" s="49"/>
      <c r="AI1774" s="49"/>
      <c r="AJ1774" s="49"/>
      <c r="AK1774" s="49"/>
      <c r="AL1774" s="49"/>
      <c r="AM1774" s="49"/>
      <c r="AN1774" s="49"/>
      <c r="AO1774" s="49"/>
      <c r="DL1774" s="93"/>
    </row>
    <row r="1775" spans="14:116" x14ac:dyDescent="0.25">
      <c r="N1775" s="49"/>
      <c r="O1775" s="49"/>
      <c r="P1775" s="49"/>
      <c r="Q1775" s="49"/>
      <c r="R1775" s="49"/>
      <c r="S1775" s="49"/>
      <c r="T1775" s="49"/>
      <c r="U1775" s="49"/>
      <c r="V1775" s="49"/>
      <c r="W1775" s="49"/>
      <c r="X1775" s="49"/>
      <c r="Y1775" s="49"/>
      <c r="Z1775" s="49"/>
      <c r="AA1775" s="49"/>
      <c r="AB1775" s="49"/>
      <c r="AC1775" s="49"/>
      <c r="AD1775" s="49"/>
      <c r="AE1775" s="49"/>
      <c r="AF1775" s="49"/>
      <c r="AG1775" s="49"/>
      <c r="AH1775" s="49"/>
      <c r="AI1775" s="49"/>
      <c r="AJ1775" s="49"/>
      <c r="AK1775" s="49"/>
      <c r="AL1775" s="49"/>
      <c r="AM1775" s="49"/>
      <c r="AN1775" s="49"/>
      <c r="AO1775" s="49"/>
      <c r="DL1775" s="93"/>
    </row>
    <row r="1776" spans="14:116" x14ac:dyDescent="0.25">
      <c r="N1776" s="49"/>
      <c r="O1776" s="49"/>
      <c r="P1776" s="49"/>
      <c r="Q1776" s="49"/>
      <c r="R1776" s="49"/>
      <c r="S1776" s="49"/>
      <c r="T1776" s="49"/>
      <c r="U1776" s="49"/>
      <c r="V1776" s="49"/>
      <c r="W1776" s="49"/>
      <c r="X1776" s="49"/>
      <c r="Y1776" s="49"/>
      <c r="Z1776" s="49"/>
      <c r="AA1776" s="49"/>
      <c r="AB1776" s="49"/>
      <c r="AC1776" s="49"/>
      <c r="AD1776" s="49"/>
      <c r="AE1776" s="49"/>
      <c r="AF1776" s="49"/>
      <c r="AG1776" s="49"/>
      <c r="AH1776" s="49"/>
      <c r="AI1776" s="49"/>
      <c r="AJ1776" s="49"/>
      <c r="AK1776" s="49"/>
      <c r="AL1776" s="49"/>
      <c r="AM1776" s="49"/>
      <c r="AN1776" s="49"/>
      <c r="AO1776" s="49"/>
      <c r="DL1776" s="93"/>
    </row>
    <row r="1777" spans="14:116" x14ac:dyDescent="0.25">
      <c r="N1777" s="49"/>
      <c r="O1777" s="49"/>
      <c r="P1777" s="49"/>
      <c r="Q1777" s="49"/>
      <c r="R1777" s="49"/>
      <c r="S1777" s="49"/>
      <c r="T1777" s="49"/>
      <c r="U1777" s="49"/>
      <c r="V1777" s="49"/>
      <c r="W1777" s="49"/>
      <c r="X1777" s="49"/>
      <c r="Y1777" s="49"/>
      <c r="Z1777" s="49"/>
      <c r="AA1777" s="49"/>
      <c r="AB1777" s="49"/>
      <c r="AC1777" s="49"/>
      <c r="AD1777" s="49"/>
      <c r="AE1777" s="49"/>
      <c r="AF1777" s="49"/>
      <c r="AG1777" s="49"/>
      <c r="AH1777" s="49"/>
      <c r="AI1777" s="49"/>
      <c r="AJ1777" s="49"/>
      <c r="AK1777" s="49"/>
      <c r="AL1777" s="49"/>
      <c r="AM1777" s="49"/>
      <c r="AN1777" s="49"/>
      <c r="AO1777" s="49"/>
      <c r="DL1777" s="93"/>
    </row>
    <row r="1778" spans="14:116" x14ac:dyDescent="0.25">
      <c r="N1778" s="49"/>
      <c r="O1778" s="49"/>
      <c r="P1778" s="49"/>
      <c r="Q1778" s="49"/>
      <c r="R1778" s="49"/>
      <c r="S1778" s="49"/>
      <c r="T1778" s="49"/>
      <c r="U1778" s="49"/>
      <c r="V1778" s="49"/>
      <c r="W1778" s="49"/>
      <c r="X1778" s="49"/>
      <c r="Y1778" s="49"/>
      <c r="Z1778" s="49"/>
      <c r="AA1778" s="49"/>
      <c r="AB1778" s="49"/>
      <c r="AC1778" s="49"/>
      <c r="AD1778" s="49"/>
      <c r="AE1778" s="49"/>
      <c r="AF1778" s="49"/>
      <c r="AG1778" s="49"/>
      <c r="AH1778" s="49"/>
      <c r="AI1778" s="49"/>
      <c r="AJ1778" s="49"/>
      <c r="AK1778" s="49"/>
      <c r="AL1778" s="49"/>
      <c r="AM1778" s="49"/>
      <c r="AN1778" s="49"/>
      <c r="AO1778" s="49"/>
      <c r="DL1778" s="93"/>
    </row>
    <row r="1779" spans="14:116" x14ac:dyDescent="0.25">
      <c r="N1779" s="49"/>
      <c r="O1779" s="49"/>
      <c r="P1779" s="49"/>
      <c r="Q1779" s="49"/>
      <c r="R1779" s="49"/>
      <c r="S1779" s="49"/>
      <c r="T1779" s="49"/>
      <c r="U1779" s="49"/>
      <c r="V1779" s="49"/>
      <c r="W1779" s="49"/>
      <c r="X1779" s="49"/>
      <c r="Y1779" s="49"/>
      <c r="Z1779" s="49"/>
      <c r="AA1779" s="49"/>
      <c r="AB1779" s="49"/>
      <c r="AC1779" s="49"/>
      <c r="AD1779" s="49"/>
      <c r="AE1779" s="49"/>
      <c r="AF1779" s="49"/>
      <c r="AG1779" s="49"/>
      <c r="AH1779" s="49"/>
      <c r="AI1779" s="49"/>
      <c r="AJ1779" s="49"/>
      <c r="AK1779" s="49"/>
      <c r="AL1779" s="49"/>
      <c r="AM1779" s="49"/>
      <c r="AN1779" s="49"/>
      <c r="AO1779" s="49"/>
      <c r="DL1779" s="93"/>
    </row>
    <row r="1780" spans="14:116" x14ac:dyDescent="0.25">
      <c r="N1780" s="49"/>
      <c r="O1780" s="49"/>
      <c r="P1780" s="49"/>
      <c r="Q1780" s="49"/>
      <c r="R1780" s="49"/>
      <c r="S1780" s="49"/>
      <c r="T1780" s="49"/>
      <c r="U1780" s="49"/>
      <c r="V1780" s="49"/>
      <c r="W1780" s="49"/>
      <c r="X1780" s="49"/>
      <c r="Y1780" s="49"/>
      <c r="Z1780" s="49"/>
      <c r="AA1780" s="49"/>
      <c r="AB1780" s="49"/>
      <c r="AC1780" s="49"/>
      <c r="AD1780" s="49"/>
      <c r="AE1780" s="49"/>
      <c r="AF1780" s="49"/>
      <c r="AG1780" s="49"/>
      <c r="AH1780" s="49"/>
      <c r="AI1780" s="49"/>
      <c r="AJ1780" s="49"/>
      <c r="AK1780" s="49"/>
      <c r="AL1780" s="49"/>
      <c r="AM1780" s="49"/>
      <c r="AN1780" s="49"/>
      <c r="AO1780" s="49"/>
      <c r="DL1780" s="93"/>
    </row>
    <row r="1781" spans="14:116" x14ac:dyDescent="0.25">
      <c r="N1781" s="49"/>
      <c r="O1781" s="49"/>
      <c r="P1781" s="49"/>
      <c r="Q1781" s="49"/>
      <c r="R1781" s="49"/>
      <c r="S1781" s="49"/>
      <c r="T1781" s="49"/>
      <c r="U1781" s="49"/>
      <c r="V1781" s="49"/>
      <c r="W1781" s="49"/>
      <c r="X1781" s="49"/>
      <c r="Y1781" s="49"/>
      <c r="Z1781" s="49"/>
      <c r="AA1781" s="49"/>
      <c r="AB1781" s="49"/>
      <c r="AC1781" s="49"/>
      <c r="AD1781" s="49"/>
      <c r="AE1781" s="49"/>
      <c r="AF1781" s="49"/>
      <c r="AG1781" s="49"/>
      <c r="AH1781" s="49"/>
      <c r="AI1781" s="49"/>
      <c r="AJ1781" s="49"/>
      <c r="AK1781" s="49"/>
      <c r="AL1781" s="49"/>
      <c r="AM1781" s="49"/>
      <c r="AN1781" s="49"/>
      <c r="AO1781" s="49"/>
      <c r="DL1781" s="93"/>
    </row>
    <row r="1782" spans="14:116" x14ac:dyDescent="0.25">
      <c r="N1782" s="49"/>
      <c r="O1782" s="49"/>
      <c r="P1782" s="49"/>
      <c r="Q1782" s="49"/>
      <c r="R1782" s="49"/>
      <c r="S1782" s="49"/>
      <c r="T1782" s="49"/>
      <c r="U1782" s="49"/>
      <c r="V1782" s="49"/>
      <c r="W1782" s="49"/>
      <c r="X1782" s="49"/>
      <c r="Y1782" s="49"/>
      <c r="Z1782" s="49"/>
      <c r="AA1782" s="49"/>
      <c r="AB1782" s="49"/>
      <c r="AC1782" s="49"/>
      <c r="AD1782" s="49"/>
      <c r="AE1782" s="49"/>
      <c r="AF1782" s="49"/>
      <c r="AG1782" s="49"/>
      <c r="AH1782" s="49"/>
      <c r="AI1782" s="49"/>
      <c r="AJ1782" s="49"/>
      <c r="AK1782" s="49"/>
      <c r="AL1782" s="49"/>
      <c r="AM1782" s="49"/>
      <c r="AN1782" s="49"/>
      <c r="AO1782" s="49"/>
      <c r="DL1782" s="93"/>
    </row>
    <row r="1783" spans="14:116" x14ac:dyDescent="0.25">
      <c r="N1783" s="49"/>
      <c r="O1783" s="49"/>
      <c r="P1783" s="49"/>
      <c r="Q1783" s="49"/>
      <c r="R1783" s="49"/>
      <c r="S1783" s="49"/>
      <c r="T1783" s="49"/>
      <c r="U1783" s="49"/>
      <c r="V1783" s="49"/>
      <c r="W1783" s="49"/>
      <c r="X1783" s="49"/>
      <c r="Y1783" s="49"/>
      <c r="Z1783" s="49"/>
      <c r="AA1783" s="49"/>
      <c r="AB1783" s="49"/>
      <c r="AC1783" s="49"/>
      <c r="AD1783" s="49"/>
      <c r="AE1783" s="49"/>
      <c r="AF1783" s="49"/>
      <c r="AG1783" s="49"/>
      <c r="AH1783" s="49"/>
      <c r="AI1783" s="49"/>
      <c r="AJ1783" s="49"/>
      <c r="AK1783" s="49"/>
      <c r="AL1783" s="49"/>
      <c r="AM1783" s="49"/>
      <c r="AN1783" s="49"/>
      <c r="AO1783" s="49"/>
      <c r="DL1783" s="93"/>
    </row>
    <row r="1784" spans="14:116" x14ac:dyDescent="0.25">
      <c r="N1784" s="49"/>
      <c r="O1784" s="49"/>
      <c r="P1784" s="49"/>
      <c r="Q1784" s="49"/>
      <c r="R1784" s="49"/>
      <c r="S1784" s="49"/>
      <c r="T1784" s="49"/>
      <c r="U1784" s="49"/>
      <c r="V1784" s="49"/>
      <c r="W1784" s="49"/>
      <c r="X1784" s="49"/>
      <c r="Y1784" s="49"/>
      <c r="Z1784" s="49"/>
      <c r="AA1784" s="49"/>
      <c r="AB1784" s="49"/>
      <c r="AC1784" s="49"/>
      <c r="AD1784" s="49"/>
      <c r="AE1784" s="49"/>
      <c r="AF1784" s="49"/>
      <c r="AG1784" s="49"/>
      <c r="AH1784" s="49"/>
      <c r="AI1784" s="49"/>
      <c r="AJ1784" s="49"/>
      <c r="AK1784" s="49"/>
      <c r="AL1784" s="49"/>
      <c r="AM1784" s="49"/>
      <c r="AN1784" s="49"/>
      <c r="AO1784" s="49"/>
      <c r="DL1784" s="93"/>
    </row>
    <row r="1785" spans="14:116" x14ac:dyDescent="0.25">
      <c r="N1785" s="49"/>
      <c r="O1785" s="49"/>
      <c r="P1785" s="49"/>
      <c r="Q1785" s="49"/>
      <c r="R1785" s="49"/>
      <c r="S1785" s="49"/>
      <c r="T1785" s="49"/>
      <c r="U1785" s="49"/>
      <c r="V1785" s="49"/>
      <c r="W1785" s="49"/>
      <c r="X1785" s="49"/>
      <c r="Y1785" s="49"/>
      <c r="Z1785" s="49"/>
      <c r="AA1785" s="49"/>
      <c r="AB1785" s="49"/>
      <c r="AC1785" s="49"/>
      <c r="AD1785" s="49"/>
      <c r="AE1785" s="49"/>
      <c r="AF1785" s="49"/>
      <c r="AG1785" s="49"/>
      <c r="AH1785" s="49"/>
      <c r="AI1785" s="49"/>
      <c r="AJ1785" s="49"/>
      <c r="AK1785" s="49"/>
      <c r="AL1785" s="49"/>
      <c r="AM1785" s="49"/>
      <c r="AN1785" s="49"/>
      <c r="AO1785" s="49"/>
      <c r="DL1785" s="93"/>
    </row>
    <row r="1786" spans="14:116" x14ac:dyDescent="0.25">
      <c r="N1786" s="49"/>
      <c r="O1786" s="49"/>
      <c r="P1786" s="49"/>
      <c r="Q1786" s="49"/>
      <c r="R1786" s="49"/>
      <c r="S1786" s="49"/>
      <c r="T1786" s="49"/>
      <c r="U1786" s="49"/>
      <c r="V1786" s="49"/>
      <c r="W1786" s="49"/>
      <c r="X1786" s="49"/>
      <c r="Y1786" s="49"/>
      <c r="Z1786" s="49"/>
      <c r="AA1786" s="49"/>
      <c r="AB1786" s="49"/>
      <c r="AC1786" s="49"/>
      <c r="AD1786" s="49"/>
      <c r="AE1786" s="49"/>
      <c r="AF1786" s="49"/>
      <c r="AG1786" s="49"/>
      <c r="AH1786" s="49"/>
      <c r="AI1786" s="49"/>
      <c r="AJ1786" s="49"/>
      <c r="AK1786" s="49"/>
      <c r="AL1786" s="49"/>
      <c r="AM1786" s="49"/>
      <c r="AN1786" s="49"/>
      <c r="AO1786" s="49"/>
      <c r="DL1786" s="93"/>
    </row>
    <row r="1787" spans="14:116" x14ac:dyDescent="0.25">
      <c r="N1787" s="49"/>
      <c r="O1787" s="49"/>
      <c r="P1787" s="49"/>
      <c r="Q1787" s="49"/>
      <c r="R1787" s="49"/>
      <c r="S1787" s="49"/>
      <c r="T1787" s="49"/>
      <c r="U1787" s="49"/>
      <c r="V1787" s="49"/>
      <c r="W1787" s="49"/>
      <c r="X1787" s="49"/>
      <c r="Y1787" s="49"/>
      <c r="Z1787" s="49"/>
      <c r="AA1787" s="49"/>
      <c r="AB1787" s="49"/>
      <c r="AC1787" s="49"/>
      <c r="AD1787" s="49"/>
      <c r="AE1787" s="49"/>
      <c r="AF1787" s="49"/>
      <c r="AG1787" s="49"/>
      <c r="AH1787" s="49"/>
      <c r="AI1787" s="49"/>
      <c r="AJ1787" s="49"/>
      <c r="AK1787" s="49"/>
      <c r="AL1787" s="49"/>
      <c r="AM1787" s="49"/>
      <c r="AN1787" s="49"/>
      <c r="AO1787" s="49"/>
      <c r="DL1787" s="93"/>
    </row>
    <row r="1788" spans="14:116" x14ac:dyDescent="0.25">
      <c r="N1788" s="49"/>
      <c r="O1788" s="49"/>
      <c r="P1788" s="49"/>
      <c r="Q1788" s="49"/>
      <c r="R1788" s="49"/>
      <c r="S1788" s="49"/>
      <c r="T1788" s="49"/>
      <c r="U1788" s="49"/>
      <c r="V1788" s="49"/>
      <c r="W1788" s="49"/>
      <c r="X1788" s="49"/>
      <c r="Y1788" s="49"/>
      <c r="Z1788" s="49"/>
      <c r="AA1788" s="49"/>
      <c r="AB1788" s="49"/>
      <c r="AC1788" s="49"/>
      <c r="AD1788" s="49"/>
      <c r="AE1788" s="49"/>
      <c r="AF1788" s="49"/>
      <c r="AG1788" s="49"/>
      <c r="AH1788" s="49"/>
      <c r="AI1788" s="49"/>
      <c r="AJ1788" s="49"/>
      <c r="AK1788" s="49"/>
      <c r="AL1788" s="49"/>
      <c r="AM1788" s="49"/>
      <c r="AN1788" s="49"/>
      <c r="AO1788" s="49"/>
      <c r="DL1788" s="93"/>
    </row>
    <row r="1789" spans="14:116" x14ac:dyDescent="0.25">
      <c r="N1789" s="49"/>
      <c r="O1789" s="49"/>
      <c r="P1789" s="49"/>
      <c r="Q1789" s="49"/>
      <c r="R1789" s="49"/>
      <c r="S1789" s="49"/>
      <c r="T1789" s="49"/>
      <c r="U1789" s="49"/>
      <c r="V1789" s="49"/>
      <c r="W1789" s="49"/>
      <c r="X1789" s="49"/>
      <c r="Y1789" s="49"/>
      <c r="Z1789" s="49"/>
      <c r="AA1789" s="49"/>
      <c r="AB1789" s="49"/>
      <c r="AC1789" s="49"/>
      <c r="AD1789" s="49"/>
      <c r="AE1789" s="49"/>
      <c r="AF1789" s="49"/>
      <c r="AG1789" s="49"/>
      <c r="AH1789" s="49"/>
      <c r="AI1789" s="49"/>
      <c r="AJ1789" s="49"/>
      <c r="AK1789" s="49"/>
      <c r="AL1789" s="49"/>
      <c r="AM1789" s="49"/>
      <c r="AN1789" s="49"/>
      <c r="AO1789" s="49"/>
      <c r="DL1789" s="93"/>
    </row>
    <row r="1790" spans="14:116" x14ac:dyDescent="0.25">
      <c r="N1790" s="49"/>
      <c r="O1790" s="49"/>
      <c r="P1790" s="49"/>
      <c r="Q1790" s="49"/>
      <c r="R1790" s="49"/>
      <c r="S1790" s="49"/>
      <c r="T1790" s="49"/>
      <c r="U1790" s="49"/>
      <c r="V1790" s="49"/>
      <c r="W1790" s="49"/>
      <c r="X1790" s="49"/>
      <c r="Y1790" s="49"/>
      <c r="Z1790" s="49"/>
      <c r="AA1790" s="49"/>
      <c r="AB1790" s="49"/>
      <c r="AC1790" s="49"/>
      <c r="AD1790" s="49"/>
      <c r="AE1790" s="49"/>
      <c r="AF1790" s="49"/>
      <c r="AG1790" s="49"/>
      <c r="AH1790" s="49"/>
      <c r="AI1790" s="49"/>
      <c r="AJ1790" s="49"/>
      <c r="AK1790" s="49"/>
      <c r="AL1790" s="49"/>
      <c r="AM1790" s="49"/>
      <c r="AN1790" s="49"/>
      <c r="AO1790" s="49"/>
      <c r="DL1790" s="93"/>
    </row>
    <row r="1791" spans="14:116" x14ac:dyDescent="0.25">
      <c r="N1791" s="49"/>
      <c r="O1791" s="49"/>
      <c r="P1791" s="49"/>
      <c r="Q1791" s="49"/>
      <c r="R1791" s="49"/>
      <c r="S1791" s="49"/>
      <c r="T1791" s="49"/>
      <c r="U1791" s="49"/>
      <c r="V1791" s="49"/>
      <c r="W1791" s="49"/>
      <c r="X1791" s="49"/>
      <c r="Y1791" s="49"/>
      <c r="Z1791" s="49"/>
      <c r="AA1791" s="49"/>
      <c r="AB1791" s="49"/>
      <c r="AC1791" s="49"/>
      <c r="AD1791" s="49"/>
      <c r="AE1791" s="49"/>
      <c r="AF1791" s="49"/>
      <c r="AG1791" s="49"/>
      <c r="AH1791" s="49"/>
      <c r="AI1791" s="49"/>
      <c r="AJ1791" s="49"/>
      <c r="AK1791" s="49"/>
      <c r="AL1791" s="49"/>
      <c r="AM1791" s="49"/>
      <c r="AN1791" s="49"/>
      <c r="AO1791" s="49"/>
      <c r="DL1791" s="93"/>
    </row>
    <row r="1792" spans="14:116" x14ac:dyDescent="0.25">
      <c r="N1792" s="49"/>
      <c r="O1792" s="49"/>
      <c r="P1792" s="49"/>
      <c r="Q1792" s="49"/>
      <c r="R1792" s="49"/>
      <c r="S1792" s="49"/>
      <c r="T1792" s="49"/>
      <c r="U1792" s="49"/>
      <c r="V1792" s="49"/>
      <c r="W1792" s="49"/>
      <c r="X1792" s="49"/>
      <c r="Y1792" s="49"/>
      <c r="Z1792" s="49"/>
      <c r="AA1792" s="49"/>
      <c r="AB1792" s="49"/>
      <c r="AC1792" s="49"/>
      <c r="AD1792" s="49"/>
      <c r="AE1792" s="49"/>
      <c r="AF1792" s="49"/>
      <c r="AG1792" s="49"/>
      <c r="AH1792" s="49"/>
      <c r="AI1792" s="49"/>
      <c r="AJ1792" s="49"/>
      <c r="AK1792" s="49"/>
      <c r="AL1792" s="49"/>
      <c r="AM1792" s="49"/>
      <c r="AN1792" s="49"/>
      <c r="AO1792" s="49"/>
      <c r="DL1792" s="93"/>
    </row>
    <row r="1793" spans="14:116" x14ac:dyDescent="0.25">
      <c r="N1793" s="49"/>
      <c r="O1793" s="49"/>
      <c r="P1793" s="49"/>
      <c r="Q1793" s="49"/>
      <c r="R1793" s="49"/>
      <c r="S1793" s="49"/>
      <c r="T1793" s="49"/>
      <c r="U1793" s="49"/>
      <c r="V1793" s="49"/>
      <c r="W1793" s="49"/>
      <c r="X1793" s="49"/>
      <c r="Y1793" s="49"/>
      <c r="Z1793" s="49"/>
      <c r="AA1793" s="49"/>
      <c r="AB1793" s="49"/>
      <c r="AC1793" s="49"/>
      <c r="AD1793" s="49"/>
      <c r="AE1793" s="49"/>
      <c r="AF1793" s="49"/>
      <c r="AG1793" s="49"/>
      <c r="AH1793" s="49"/>
      <c r="AI1793" s="49"/>
      <c r="AJ1793" s="49"/>
      <c r="AK1793" s="49"/>
      <c r="AL1793" s="49"/>
      <c r="AM1793" s="49"/>
      <c r="AN1793" s="49"/>
      <c r="AO1793" s="49"/>
      <c r="DL1793" s="93"/>
    </row>
    <row r="1794" spans="14:116" x14ac:dyDescent="0.25">
      <c r="N1794" s="49"/>
      <c r="O1794" s="49"/>
      <c r="P1794" s="49"/>
      <c r="Q1794" s="49"/>
      <c r="R1794" s="49"/>
      <c r="S1794" s="49"/>
      <c r="T1794" s="49"/>
      <c r="U1794" s="49"/>
      <c r="V1794" s="49"/>
      <c r="W1794" s="49"/>
      <c r="X1794" s="49"/>
      <c r="Y1794" s="49"/>
      <c r="Z1794" s="49"/>
      <c r="AA1794" s="49"/>
      <c r="AB1794" s="49"/>
      <c r="AC1794" s="49"/>
      <c r="AD1794" s="49"/>
      <c r="AE1794" s="49"/>
      <c r="AF1794" s="49"/>
      <c r="AG1794" s="49"/>
      <c r="AH1794" s="49"/>
      <c r="AI1794" s="49"/>
      <c r="AJ1794" s="49"/>
      <c r="AK1794" s="49"/>
      <c r="AL1794" s="49"/>
      <c r="AM1794" s="49"/>
      <c r="AN1794" s="49"/>
      <c r="AO1794" s="49"/>
      <c r="DL1794" s="93"/>
    </row>
    <row r="1795" spans="14:116" x14ac:dyDescent="0.25">
      <c r="N1795" s="49"/>
      <c r="O1795" s="49"/>
      <c r="P1795" s="49"/>
      <c r="Q1795" s="49"/>
      <c r="R1795" s="49"/>
      <c r="S1795" s="49"/>
      <c r="T1795" s="49"/>
      <c r="U1795" s="49"/>
      <c r="V1795" s="49"/>
      <c r="W1795" s="49"/>
      <c r="X1795" s="49"/>
      <c r="Y1795" s="49"/>
      <c r="Z1795" s="49"/>
      <c r="AA1795" s="49"/>
      <c r="AB1795" s="49"/>
      <c r="AC1795" s="49"/>
      <c r="AD1795" s="49"/>
      <c r="AE1795" s="49"/>
      <c r="AF1795" s="49"/>
      <c r="AG1795" s="49"/>
      <c r="AH1795" s="49"/>
      <c r="AI1795" s="49"/>
      <c r="AJ1795" s="49"/>
      <c r="AK1795" s="49"/>
      <c r="AL1795" s="49"/>
      <c r="AM1795" s="49"/>
      <c r="AN1795" s="49"/>
      <c r="AO1795" s="49"/>
      <c r="DL1795" s="93"/>
    </row>
    <row r="1796" spans="14:116" x14ac:dyDescent="0.25">
      <c r="N1796" s="49"/>
      <c r="O1796" s="49"/>
      <c r="P1796" s="49"/>
      <c r="Q1796" s="49"/>
      <c r="R1796" s="49"/>
      <c r="S1796" s="49"/>
      <c r="T1796" s="49"/>
      <c r="U1796" s="49"/>
      <c r="V1796" s="49"/>
      <c r="W1796" s="49"/>
      <c r="X1796" s="49"/>
      <c r="Y1796" s="49"/>
      <c r="Z1796" s="49"/>
      <c r="AA1796" s="49"/>
      <c r="AB1796" s="49"/>
      <c r="AC1796" s="49"/>
      <c r="AD1796" s="49"/>
      <c r="AE1796" s="49"/>
      <c r="AF1796" s="49"/>
      <c r="AG1796" s="49"/>
      <c r="AH1796" s="49"/>
      <c r="AI1796" s="49"/>
      <c r="AJ1796" s="49"/>
      <c r="AK1796" s="49"/>
      <c r="AL1796" s="49"/>
      <c r="AM1796" s="49"/>
      <c r="AN1796" s="49"/>
      <c r="AO1796" s="49"/>
      <c r="DL1796" s="93"/>
    </row>
    <row r="1797" spans="14:116" x14ac:dyDescent="0.25">
      <c r="N1797" s="49"/>
      <c r="O1797" s="49"/>
      <c r="P1797" s="49"/>
      <c r="Q1797" s="49"/>
      <c r="R1797" s="49"/>
      <c r="S1797" s="49"/>
      <c r="T1797" s="49"/>
      <c r="U1797" s="49"/>
      <c r="V1797" s="49"/>
      <c r="W1797" s="49"/>
      <c r="X1797" s="49"/>
      <c r="Y1797" s="49"/>
      <c r="Z1797" s="49"/>
      <c r="AA1797" s="49"/>
      <c r="AB1797" s="49"/>
      <c r="AC1797" s="49"/>
      <c r="AD1797" s="49"/>
      <c r="AE1797" s="49"/>
      <c r="AF1797" s="49"/>
      <c r="AG1797" s="49"/>
      <c r="AH1797" s="49"/>
      <c r="AI1797" s="49"/>
      <c r="AJ1797" s="49"/>
      <c r="AK1797" s="49"/>
      <c r="AL1797" s="49"/>
      <c r="AM1797" s="49"/>
      <c r="AN1797" s="49"/>
      <c r="AO1797" s="49"/>
      <c r="DL1797" s="93"/>
    </row>
    <row r="1798" spans="14:116" x14ac:dyDescent="0.25">
      <c r="N1798" s="49"/>
      <c r="O1798" s="49"/>
      <c r="P1798" s="49"/>
      <c r="Q1798" s="49"/>
      <c r="R1798" s="49"/>
      <c r="S1798" s="49"/>
      <c r="T1798" s="49"/>
      <c r="U1798" s="49"/>
      <c r="V1798" s="49"/>
      <c r="W1798" s="49"/>
      <c r="X1798" s="49"/>
      <c r="Y1798" s="49"/>
      <c r="Z1798" s="49"/>
      <c r="AA1798" s="49"/>
      <c r="AB1798" s="49"/>
      <c r="AC1798" s="49"/>
      <c r="AD1798" s="49"/>
      <c r="AE1798" s="49"/>
      <c r="AF1798" s="49"/>
      <c r="AG1798" s="49"/>
      <c r="AH1798" s="49"/>
      <c r="AI1798" s="49"/>
      <c r="AJ1798" s="49"/>
      <c r="AK1798" s="49"/>
      <c r="AL1798" s="49"/>
      <c r="AM1798" s="49"/>
      <c r="AN1798" s="49"/>
      <c r="AO1798" s="49"/>
      <c r="DL1798" s="93"/>
    </row>
    <row r="1799" spans="14:116" x14ac:dyDescent="0.25">
      <c r="N1799" s="49"/>
      <c r="O1799" s="49"/>
      <c r="P1799" s="49"/>
      <c r="Q1799" s="49"/>
      <c r="R1799" s="49"/>
      <c r="S1799" s="49"/>
      <c r="T1799" s="49"/>
      <c r="U1799" s="49"/>
      <c r="V1799" s="49"/>
      <c r="W1799" s="49"/>
      <c r="X1799" s="49"/>
      <c r="Y1799" s="49"/>
      <c r="Z1799" s="49"/>
      <c r="AA1799" s="49"/>
      <c r="AB1799" s="49"/>
      <c r="AC1799" s="49"/>
      <c r="AD1799" s="49"/>
      <c r="AE1799" s="49"/>
      <c r="AF1799" s="49"/>
      <c r="AG1799" s="49"/>
      <c r="AH1799" s="49"/>
      <c r="AI1799" s="49"/>
      <c r="AJ1799" s="49"/>
      <c r="AK1799" s="49"/>
      <c r="AL1799" s="49"/>
      <c r="AM1799" s="49"/>
      <c r="AN1799" s="49"/>
      <c r="AO1799" s="49"/>
      <c r="DL1799" s="93"/>
    </row>
    <row r="1800" spans="14:116" x14ac:dyDescent="0.25">
      <c r="N1800" s="49"/>
      <c r="O1800" s="49"/>
      <c r="P1800" s="49"/>
      <c r="Q1800" s="49"/>
      <c r="R1800" s="49"/>
      <c r="S1800" s="49"/>
      <c r="T1800" s="49"/>
      <c r="U1800" s="49"/>
      <c r="V1800" s="49"/>
      <c r="W1800" s="49"/>
      <c r="X1800" s="49"/>
      <c r="Y1800" s="49"/>
      <c r="Z1800" s="49"/>
      <c r="AA1800" s="49"/>
      <c r="AB1800" s="49"/>
      <c r="AC1800" s="49"/>
      <c r="AD1800" s="49"/>
      <c r="AE1800" s="49"/>
      <c r="AF1800" s="49"/>
      <c r="AG1800" s="49"/>
      <c r="AH1800" s="49"/>
      <c r="AI1800" s="49"/>
      <c r="AJ1800" s="49"/>
      <c r="AK1800" s="49"/>
      <c r="AL1800" s="49"/>
      <c r="AM1800" s="49"/>
      <c r="AN1800" s="49"/>
      <c r="AO1800" s="49"/>
      <c r="DL1800" s="93"/>
    </row>
    <row r="1801" spans="14:116" x14ac:dyDescent="0.25">
      <c r="N1801" s="49"/>
      <c r="O1801" s="49"/>
      <c r="P1801" s="49"/>
      <c r="Q1801" s="49"/>
      <c r="R1801" s="49"/>
      <c r="S1801" s="49"/>
      <c r="T1801" s="49"/>
      <c r="U1801" s="49"/>
      <c r="V1801" s="49"/>
      <c r="W1801" s="49"/>
      <c r="X1801" s="49"/>
      <c r="Y1801" s="49"/>
      <c r="Z1801" s="49"/>
      <c r="AA1801" s="49"/>
      <c r="AB1801" s="49"/>
      <c r="AC1801" s="49"/>
      <c r="AD1801" s="49"/>
      <c r="AE1801" s="49"/>
      <c r="AF1801" s="49"/>
      <c r="AG1801" s="49"/>
      <c r="AH1801" s="49"/>
      <c r="AI1801" s="49"/>
      <c r="AJ1801" s="49"/>
      <c r="AK1801" s="49"/>
      <c r="AL1801" s="49"/>
      <c r="AM1801" s="49"/>
      <c r="AN1801" s="49"/>
      <c r="AO1801" s="49"/>
      <c r="DL1801" s="93"/>
    </row>
    <row r="1802" spans="14:116" x14ac:dyDescent="0.25">
      <c r="N1802" s="49"/>
      <c r="O1802" s="49"/>
      <c r="P1802" s="49"/>
      <c r="Q1802" s="49"/>
      <c r="R1802" s="49"/>
      <c r="S1802" s="49"/>
      <c r="T1802" s="49"/>
      <c r="U1802" s="49"/>
      <c r="V1802" s="49"/>
      <c r="W1802" s="49"/>
      <c r="X1802" s="49"/>
      <c r="Y1802" s="49"/>
      <c r="Z1802" s="49"/>
      <c r="AA1802" s="49"/>
      <c r="AB1802" s="49"/>
      <c r="AC1802" s="49"/>
      <c r="AD1802" s="49"/>
      <c r="AE1802" s="49"/>
      <c r="AF1802" s="49"/>
      <c r="AG1802" s="49"/>
      <c r="AH1802" s="49"/>
      <c r="AI1802" s="49"/>
      <c r="AJ1802" s="49"/>
      <c r="AK1802" s="49"/>
      <c r="AL1802" s="49"/>
      <c r="AM1802" s="49"/>
      <c r="AN1802" s="49"/>
      <c r="AO1802" s="49"/>
      <c r="DL1802" s="93"/>
    </row>
    <row r="1803" spans="14:116" x14ac:dyDescent="0.25">
      <c r="N1803" s="49"/>
      <c r="O1803" s="49"/>
      <c r="P1803" s="49"/>
      <c r="Q1803" s="49"/>
      <c r="R1803" s="49"/>
      <c r="S1803" s="49"/>
      <c r="T1803" s="49"/>
      <c r="U1803" s="49"/>
      <c r="V1803" s="49"/>
      <c r="W1803" s="49"/>
      <c r="X1803" s="49"/>
      <c r="Y1803" s="49"/>
      <c r="Z1803" s="49"/>
      <c r="AA1803" s="49"/>
      <c r="AB1803" s="49"/>
      <c r="AC1803" s="49"/>
      <c r="AD1803" s="49"/>
      <c r="AE1803" s="49"/>
      <c r="AF1803" s="49"/>
      <c r="AG1803" s="49"/>
      <c r="AH1803" s="49"/>
      <c r="AI1803" s="49"/>
      <c r="AJ1803" s="49"/>
      <c r="AK1803" s="49"/>
      <c r="AL1803" s="49"/>
      <c r="AM1803" s="49"/>
      <c r="AN1803" s="49"/>
      <c r="AO1803" s="49"/>
      <c r="DL1803" s="93"/>
    </row>
    <row r="1804" spans="14:116" x14ac:dyDescent="0.25">
      <c r="N1804" s="49"/>
      <c r="O1804" s="49"/>
      <c r="P1804" s="49"/>
      <c r="Q1804" s="49"/>
      <c r="R1804" s="49"/>
      <c r="S1804" s="49"/>
      <c r="T1804" s="49"/>
      <c r="U1804" s="49"/>
      <c r="V1804" s="49"/>
      <c r="W1804" s="49"/>
      <c r="X1804" s="49"/>
      <c r="Y1804" s="49"/>
      <c r="Z1804" s="49"/>
      <c r="AA1804" s="49"/>
      <c r="AB1804" s="49"/>
      <c r="AC1804" s="49"/>
      <c r="AD1804" s="49"/>
      <c r="AE1804" s="49"/>
      <c r="AF1804" s="49"/>
      <c r="AG1804" s="49"/>
      <c r="AH1804" s="49"/>
      <c r="AI1804" s="49"/>
      <c r="AJ1804" s="49"/>
      <c r="AK1804" s="49"/>
      <c r="AL1804" s="49"/>
      <c r="AM1804" s="49"/>
      <c r="AN1804" s="49"/>
      <c r="AO1804" s="49"/>
      <c r="DL1804" s="93"/>
    </row>
    <row r="1805" spans="14:116" x14ac:dyDescent="0.25">
      <c r="N1805" s="49"/>
      <c r="O1805" s="49"/>
      <c r="P1805" s="49"/>
      <c r="Q1805" s="49"/>
      <c r="R1805" s="49"/>
      <c r="S1805" s="49"/>
      <c r="T1805" s="49"/>
      <c r="U1805" s="49"/>
      <c r="V1805" s="49"/>
      <c r="W1805" s="49"/>
      <c r="X1805" s="49"/>
      <c r="Y1805" s="49"/>
      <c r="Z1805" s="49"/>
      <c r="AA1805" s="49"/>
      <c r="AB1805" s="49"/>
      <c r="AC1805" s="49"/>
      <c r="AD1805" s="49"/>
      <c r="AE1805" s="49"/>
      <c r="AF1805" s="49"/>
      <c r="AG1805" s="49"/>
      <c r="AH1805" s="49"/>
      <c r="AI1805" s="49"/>
      <c r="AJ1805" s="49"/>
      <c r="AK1805" s="49"/>
      <c r="AL1805" s="49"/>
      <c r="AM1805" s="49"/>
      <c r="AN1805" s="49"/>
      <c r="AO1805" s="49"/>
      <c r="DL1805" s="93"/>
    </row>
    <row r="1806" spans="14:116" x14ac:dyDescent="0.25">
      <c r="N1806" s="49"/>
      <c r="O1806" s="49"/>
      <c r="P1806" s="49"/>
      <c r="Q1806" s="49"/>
      <c r="R1806" s="49"/>
      <c r="S1806" s="49"/>
      <c r="T1806" s="49"/>
      <c r="U1806" s="49"/>
      <c r="V1806" s="49"/>
      <c r="W1806" s="49"/>
      <c r="X1806" s="49"/>
      <c r="Y1806" s="49"/>
      <c r="Z1806" s="49"/>
      <c r="AA1806" s="49"/>
      <c r="AB1806" s="49"/>
      <c r="AC1806" s="49"/>
      <c r="AD1806" s="49"/>
      <c r="AE1806" s="49"/>
      <c r="AF1806" s="49"/>
      <c r="AG1806" s="49"/>
      <c r="AH1806" s="49"/>
      <c r="AI1806" s="49"/>
      <c r="AJ1806" s="49"/>
      <c r="AK1806" s="49"/>
      <c r="AL1806" s="49"/>
      <c r="AM1806" s="49"/>
      <c r="AN1806" s="49"/>
      <c r="AO1806" s="49"/>
      <c r="DL1806" s="93"/>
    </row>
    <row r="1807" spans="14:116" x14ac:dyDescent="0.25">
      <c r="N1807" s="49"/>
      <c r="O1807" s="49"/>
      <c r="P1807" s="49"/>
      <c r="Q1807" s="49"/>
      <c r="R1807" s="49"/>
      <c r="S1807" s="49"/>
      <c r="T1807" s="49"/>
      <c r="U1807" s="49"/>
      <c r="V1807" s="49"/>
      <c r="W1807" s="49"/>
      <c r="X1807" s="49"/>
      <c r="Y1807" s="49"/>
      <c r="Z1807" s="49"/>
      <c r="AA1807" s="49"/>
      <c r="AB1807" s="49"/>
      <c r="AC1807" s="49"/>
      <c r="AD1807" s="49"/>
      <c r="AE1807" s="49"/>
      <c r="AF1807" s="49"/>
      <c r="AG1807" s="49"/>
      <c r="AH1807" s="49"/>
      <c r="AI1807" s="49"/>
      <c r="AJ1807" s="49"/>
      <c r="AK1807" s="49"/>
      <c r="AL1807" s="49"/>
      <c r="AM1807" s="49"/>
      <c r="AN1807" s="49"/>
      <c r="AO1807" s="49"/>
      <c r="DL1807" s="93"/>
    </row>
    <row r="1808" spans="14:116" x14ac:dyDescent="0.25">
      <c r="N1808" s="49"/>
      <c r="O1808" s="49"/>
      <c r="P1808" s="49"/>
      <c r="Q1808" s="49"/>
      <c r="R1808" s="49"/>
      <c r="S1808" s="49"/>
      <c r="T1808" s="49"/>
      <c r="U1808" s="49"/>
      <c r="V1808" s="49"/>
      <c r="W1808" s="49"/>
      <c r="X1808" s="49"/>
      <c r="Y1808" s="49"/>
      <c r="Z1808" s="49"/>
      <c r="AA1808" s="49"/>
      <c r="AB1808" s="49"/>
      <c r="AC1808" s="49"/>
      <c r="AD1808" s="49"/>
      <c r="AE1808" s="49"/>
      <c r="AF1808" s="49"/>
      <c r="AG1808" s="49"/>
      <c r="AH1808" s="49"/>
      <c r="AI1808" s="49"/>
      <c r="AJ1808" s="49"/>
      <c r="AK1808" s="49"/>
      <c r="AL1808" s="49"/>
      <c r="AM1808" s="49"/>
      <c r="AN1808" s="49"/>
      <c r="AO1808" s="49"/>
      <c r="DL1808" s="93"/>
    </row>
    <row r="1809" spans="14:116" x14ac:dyDescent="0.25">
      <c r="N1809" s="49"/>
      <c r="O1809" s="49"/>
      <c r="P1809" s="49"/>
      <c r="Q1809" s="49"/>
      <c r="R1809" s="49"/>
      <c r="S1809" s="49"/>
      <c r="T1809" s="49"/>
      <c r="U1809" s="49"/>
      <c r="V1809" s="49"/>
      <c r="W1809" s="49"/>
      <c r="X1809" s="49"/>
      <c r="Y1809" s="49"/>
      <c r="Z1809" s="49"/>
      <c r="AA1809" s="49"/>
      <c r="AB1809" s="49"/>
      <c r="AC1809" s="49"/>
      <c r="AD1809" s="49"/>
      <c r="AE1809" s="49"/>
      <c r="AF1809" s="49"/>
      <c r="AG1809" s="49"/>
      <c r="AH1809" s="49"/>
      <c r="AI1809" s="49"/>
      <c r="AJ1809" s="49"/>
      <c r="AK1809" s="49"/>
      <c r="AL1809" s="49"/>
      <c r="AM1809" s="49"/>
      <c r="AN1809" s="49"/>
      <c r="AO1809" s="49"/>
      <c r="DL1809" s="93"/>
    </row>
    <row r="1810" spans="14:116" x14ac:dyDescent="0.25">
      <c r="N1810" s="49"/>
      <c r="O1810" s="49"/>
      <c r="P1810" s="49"/>
      <c r="Q1810" s="49"/>
      <c r="R1810" s="49"/>
      <c r="S1810" s="49"/>
      <c r="T1810" s="49"/>
      <c r="U1810" s="49"/>
      <c r="V1810" s="49"/>
      <c r="W1810" s="49"/>
      <c r="X1810" s="49"/>
      <c r="Y1810" s="49"/>
      <c r="Z1810" s="49"/>
      <c r="AA1810" s="49"/>
      <c r="AB1810" s="49"/>
      <c r="AC1810" s="49"/>
      <c r="AD1810" s="49"/>
      <c r="AE1810" s="49"/>
      <c r="AF1810" s="49"/>
      <c r="AG1810" s="49"/>
      <c r="AH1810" s="49"/>
      <c r="AI1810" s="49"/>
      <c r="AJ1810" s="49"/>
      <c r="AK1810" s="49"/>
      <c r="AL1810" s="49"/>
      <c r="AM1810" s="49"/>
      <c r="AN1810" s="49"/>
      <c r="AO1810" s="49"/>
      <c r="DL1810" s="93"/>
    </row>
    <row r="1811" spans="14:116" x14ac:dyDescent="0.25">
      <c r="N1811" s="49"/>
      <c r="O1811" s="49"/>
      <c r="P1811" s="49"/>
      <c r="Q1811" s="49"/>
      <c r="R1811" s="49"/>
      <c r="S1811" s="49"/>
      <c r="T1811" s="49"/>
      <c r="U1811" s="49"/>
      <c r="V1811" s="49"/>
      <c r="W1811" s="49"/>
      <c r="X1811" s="49"/>
      <c r="Y1811" s="49"/>
      <c r="Z1811" s="49"/>
      <c r="AA1811" s="49"/>
      <c r="AB1811" s="49"/>
      <c r="AC1811" s="49"/>
      <c r="AD1811" s="49"/>
      <c r="AE1811" s="49"/>
      <c r="AF1811" s="49"/>
      <c r="AG1811" s="49"/>
      <c r="AH1811" s="49"/>
      <c r="AI1811" s="49"/>
      <c r="AJ1811" s="49"/>
      <c r="AK1811" s="49"/>
      <c r="AL1811" s="49"/>
      <c r="AM1811" s="49"/>
      <c r="AN1811" s="49"/>
      <c r="AO1811" s="49"/>
      <c r="DL1811" s="93"/>
    </row>
    <row r="1812" spans="14:116" x14ac:dyDescent="0.25">
      <c r="N1812" s="49"/>
      <c r="O1812" s="49"/>
      <c r="P1812" s="49"/>
      <c r="Q1812" s="49"/>
      <c r="R1812" s="49"/>
      <c r="S1812" s="49"/>
      <c r="T1812" s="49"/>
      <c r="U1812" s="49"/>
      <c r="V1812" s="49"/>
      <c r="W1812" s="49"/>
      <c r="X1812" s="49"/>
      <c r="Y1812" s="49"/>
      <c r="Z1812" s="49"/>
      <c r="AA1812" s="49"/>
      <c r="AB1812" s="49"/>
      <c r="AC1812" s="49"/>
      <c r="AD1812" s="49"/>
      <c r="AE1812" s="49"/>
      <c r="AF1812" s="49"/>
      <c r="AG1812" s="49"/>
      <c r="AH1812" s="49"/>
      <c r="AI1812" s="49"/>
      <c r="AJ1812" s="49"/>
      <c r="AK1812" s="49"/>
      <c r="AL1812" s="49"/>
      <c r="AM1812" s="49"/>
      <c r="AN1812" s="49"/>
      <c r="AO1812" s="49"/>
      <c r="DL1812" s="93"/>
    </row>
    <row r="1813" spans="14:116" x14ac:dyDescent="0.25">
      <c r="N1813" s="49"/>
      <c r="O1813" s="49"/>
      <c r="P1813" s="49"/>
      <c r="Q1813" s="49"/>
      <c r="R1813" s="49"/>
      <c r="S1813" s="49"/>
      <c r="T1813" s="49"/>
      <c r="U1813" s="49"/>
      <c r="V1813" s="49"/>
      <c r="W1813" s="49"/>
      <c r="X1813" s="49"/>
      <c r="Y1813" s="49"/>
      <c r="Z1813" s="49"/>
      <c r="AA1813" s="49"/>
      <c r="AB1813" s="49"/>
      <c r="AC1813" s="49"/>
      <c r="AD1813" s="49"/>
      <c r="AE1813" s="49"/>
      <c r="AF1813" s="49"/>
      <c r="AG1813" s="49"/>
      <c r="AH1813" s="49"/>
      <c r="AI1813" s="49"/>
      <c r="AJ1813" s="49"/>
      <c r="AK1813" s="49"/>
      <c r="AL1813" s="49"/>
      <c r="AM1813" s="49"/>
      <c r="AN1813" s="49"/>
      <c r="AO1813" s="49"/>
      <c r="DL1813" s="93"/>
    </row>
    <row r="1814" spans="14:116" x14ac:dyDescent="0.25">
      <c r="N1814" s="49"/>
      <c r="O1814" s="49"/>
      <c r="P1814" s="49"/>
      <c r="Q1814" s="49"/>
      <c r="R1814" s="49"/>
      <c r="S1814" s="49"/>
      <c r="T1814" s="49"/>
      <c r="U1814" s="49"/>
      <c r="V1814" s="49"/>
      <c r="W1814" s="49"/>
      <c r="X1814" s="49"/>
      <c r="Y1814" s="49"/>
      <c r="Z1814" s="49"/>
      <c r="AA1814" s="49"/>
      <c r="AB1814" s="49"/>
      <c r="AC1814" s="49"/>
      <c r="AD1814" s="49"/>
      <c r="AE1814" s="49"/>
      <c r="AF1814" s="49"/>
      <c r="AG1814" s="49"/>
      <c r="AH1814" s="49"/>
      <c r="AI1814" s="49"/>
      <c r="AJ1814" s="49"/>
      <c r="AK1814" s="49"/>
      <c r="AL1814" s="49"/>
      <c r="AM1814" s="49"/>
      <c r="AN1814" s="49"/>
      <c r="AO1814" s="49"/>
      <c r="DL1814" s="93"/>
    </row>
    <row r="1815" spans="14:116" x14ac:dyDescent="0.25">
      <c r="N1815" s="49"/>
      <c r="O1815" s="49"/>
      <c r="P1815" s="49"/>
      <c r="Q1815" s="49"/>
      <c r="R1815" s="49"/>
      <c r="S1815" s="49"/>
      <c r="T1815" s="49"/>
      <c r="U1815" s="49"/>
      <c r="V1815" s="49"/>
      <c r="W1815" s="49"/>
      <c r="X1815" s="49"/>
      <c r="Y1815" s="49"/>
      <c r="Z1815" s="49"/>
      <c r="AA1815" s="49"/>
      <c r="AB1815" s="49"/>
      <c r="AC1815" s="49"/>
      <c r="AD1815" s="49"/>
      <c r="AE1815" s="49"/>
      <c r="AF1815" s="49"/>
      <c r="AG1815" s="49"/>
      <c r="AH1815" s="49"/>
      <c r="AI1815" s="49"/>
      <c r="AJ1815" s="49"/>
      <c r="AK1815" s="49"/>
      <c r="AL1815" s="49"/>
      <c r="AM1815" s="49"/>
      <c r="AN1815" s="49"/>
      <c r="AO1815" s="49"/>
      <c r="DL1815" s="93"/>
    </row>
    <row r="1816" spans="14:116" x14ac:dyDescent="0.25">
      <c r="N1816" s="49"/>
      <c r="O1816" s="49"/>
      <c r="P1816" s="49"/>
      <c r="Q1816" s="49"/>
      <c r="R1816" s="49"/>
      <c r="S1816" s="49"/>
      <c r="T1816" s="49"/>
      <c r="U1816" s="49"/>
      <c r="V1816" s="49"/>
      <c r="W1816" s="49"/>
      <c r="X1816" s="49"/>
      <c r="Y1816" s="49"/>
      <c r="Z1816" s="49"/>
      <c r="AA1816" s="49"/>
      <c r="AB1816" s="49"/>
      <c r="AC1816" s="49"/>
      <c r="AD1816" s="49"/>
      <c r="AE1816" s="49"/>
      <c r="AF1816" s="49"/>
      <c r="AG1816" s="49"/>
      <c r="AH1816" s="49"/>
      <c r="AI1816" s="49"/>
      <c r="AJ1816" s="49"/>
      <c r="AK1816" s="49"/>
      <c r="AL1816" s="49"/>
      <c r="AM1816" s="49"/>
      <c r="AN1816" s="49"/>
      <c r="AO1816" s="49"/>
      <c r="DL1816" s="93"/>
    </row>
    <row r="1817" spans="14:116" x14ac:dyDescent="0.25">
      <c r="N1817" s="49"/>
      <c r="O1817" s="49"/>
      <c r="P1817" s="49"/>
      <c r="Q1817" s="49"/>
      <c r="R1817" s="49"/>
      <c r="S1817" s="49"/>
      <c r="T1817" s="49"/>
      <c r="U1817" s="49"/>
      <c r="V1817" s="49"/>
      <c r="W1817" s="49"/>
      <c r="X1817" s="49"/>
      <c r="Y1817" s="49"/>
      <c r="Z1817" s="49"/>
      <c r="AA1817" s="49"/>
      <c r="AB1817" s="49"/>
      <c r="AC1817" s="49"/>
      <c r="AD1817" s="49"/>
      <c r="AE1817" s="49"/>
      <c r="AF1817" s="49"/>
      <c r="AG1817" s="49"/>
      <c r="AH1817" s="49"/>
      <c r="AI1817" s="49"/>
      <c r="AJ1817" s="49"/>
      <c r="AK1817" s="49"/>
      <c r="AL1817" s="49"/>
      <c r="AM1817" s="49"/>
      <c r="AN1817" s="49"/>
      <c r="AO1817" s="49"/>
      <c r="DL1817" s="93"/>
    </row>
    <row r="1818" spans="14:116" x14ac:dyDescent="0.25">
      <c r="N1818" s="49"/>
      <c r="O1818" s="49"/>
      <c r="P1818" s="49"/>
      <c r="Q1818" s="49"/>
      <c r="R1818" s="49"/>
      <c r="S1818" s="49"/>
      <c r="T1818" s="49"/>
      <c r="U1818" s="49"/>
      <c r="V1818" s="49"/>
      <c r="W1818" s="49"/>
      <c r="X1818" s="49"/>
      <c r="Y1818" s="49"/>
      <c r="Z1818" s="49"/>
      <c r="AA1818" s="49"/>
      <c r="AB1818" s="49"/>
      <c r="AC1818" s="49"/>
      <c r="AD1818" s="49"/>
      <c r="AE1818" s="49"/>
      <c r="AF1818" s="49"/>
      <c r="AG1818" s="49"/>
      <c r="AH1818" s="49"/>
      <c r="AI1818" s="49"/>
      <c r="AJ1818" s="49"/>
      <c r="AK1818" s="49"/>
      <c r="AL1818" s="49"/>
      <c r="AM1818" s="49"/>
      <c r="AN1818" s="49"/>
      <c r="AO1818" s="49"/>
      <c r="DL1818" s="93"/>
    </row>
    <row r="1819" spans="14:116" x14ac:dyDescent="0.25">
      <c r="N1819" s="49"/>
      <c r="O1819" s="49"/>
      <c r="P1819" s="49"/>
      <c r="Q1819" s="49"/>
      <c r="R1819" s="49"/>
      <c r="S1819" s="49"/>
      <c r="T1819" s="49"/>
      <c r="U1819" s="49"/>
      <c r="V1819" s="49"/>
      <c r="W1819" s="49"/>
      <c r="X1819" s="49"/>
      <c r="Y1819" s="49"/>
      <c r="Z1819" s="49"/>
      <c r="AA1819" s="49"/>
      <c r="AB1819" s="49"/>
      <c r="AC1819" s="49"/>
      <c r="AD1819" s="49"/>
      <c r="AE1819" s="49"/>
      <c r="AF1819" s="49"/>
      <c r="AG1819" s="49"/>
      <c r="AH1819" s="49"/>
      <c r="AI1819" s="49"/>
      <c r="AJ1819" s="49"/>
      <c r="AK1819" s="49"/>
      <c r="AL1819" s="49"/>
      <c r="AM1819" s="49"/>
      <c r="AN1819" s="49"/>
      <c r="AO1819" s="49"/>
      <c r="DL1819" s="93"/>
    </row>
    <row r="1820" spans="14:116" x14ac:dyDescent="0.25">
      <c r="N1820" s="49"/>
      <c r="O1820" s="49"/>
      <c r="P1820" s="49"/>
      <c r="Q1820" s="49"/>
      <c r="R1820" s="49"/>
      <c r="S1820" s="49"/>
      <c r="T1820" s="49"/>
      <c r="U1820" s="49"/>
      <c r="V1820" s="49"/>
      <c r="W1820" s="49"/>
      <c r="X1820" s="49"/>
      <c r="Y1820" s="49"/>
      <c r="Z1820" s="49"/>
      <c r="AA1820" s="49"/>
      <c r="AB1820" s="49"/>
      <c r="AC1820" s="49"/>
      <c r="AD1820" s="49"/>
      <c r="AE1820" s="49"/>
      <c r="AF1820" s="49"/>
      <c r="AG1820" s="49"/>
      <c r="AH1820" s="49"/>
      <c r="AI1820" s="49"/>
      <c r="AJ1820" s="49"/>
      <c r="AK1820" s="49"/>
      <c r="AL1820" s="49"/>
      <c r="AM1820" s="49"/>
      <c r="AN1820" s="49"/>
      <c r="AO1820" s="49"/>
      <c r="DL1820" s="93"/>
    </row>
    <row r="1821" spans="14:116" x14ac:dyDescent="0.25">
      <c r="N1821" s="49"/>
      <c r="O1821" s="49"/>
      <c r="P1821" s="49"/>
      <c r="Q1821" s="49"/>
      <c r="R1821" s="49"/>
      <c r="S1821" s="49"/>
      <c r="T1821" s="49"/>
      <c r="U1821" s="49"/>
      <c r="V1821" s="49"/>
      <c r="W1821" s="49"/>
      <c r="X1821" s="49"/>
      <c r="Y1821" s="49"/>
      <c r="Z1821" s="49"/>
      <c r="AA1821" s="49"/>
      <c r="AB1821" s="49"/>
      <c r="AC1821" s="49"/>
      <c r="AD1821" s="49"/>
      <c r="AE1821" s="49"/>
      <c r="AF1821" s="49"/>
      <c r="AG1821" s="49"/>
      <c r="AH1821" s="49"/>
      <c r="AI1821" s="49"/>
      <c r="AJ1821" s="49"/>
      <c r="AK1821" s="49"/>
      <c r="AL1821" s="49"/>
      <c r="AM1821" s="49"/>
      <c r="AN1821" s="49"/>
      <c r="AO1821" s="49"/>
      <c r="DL1821" s="93"/>
    </row>
    <row r="1822" spans="14:116" x14ac:dyDescent="0.25">
      <c r="N1822" s="49"/>
      <c r="O1822" s="49"/>
      <c r="P1822" s="49"/>
      <c r="Q1822" s="49"/>
      <c r="R1822" s="49"/>
      <c r="S1822" s="49"/>
      <c r="T1822" s="49"/>
      <c r="U1822" s="49"/>
      <c r="V1822" s="49"/>
      <c r="W1822" s="49"/>
      <c r="X1822" s="49"/>
      <c r="Y1822" s="49"/>
      <c r="Z1822" s="49"/>
      <c r="AA1822" s="49"/>
      <c r="AB1822" s="49"/>
      <c r="AC1822" s="49"/>
      <c r="AD1822" s="49"/>
      <c r="AE1822" s="49"/>
      <c r="AF1822" s="49"/>
      <c r="AG1822" s="49"/>
      <c r="AH1822" s="49"/>
      <c r="AI1822" s="49"/>
      <c r="AJ1822" s="49"/>
      <c r="AK1822" s="49"/>
      <c r="AL1822" s="49"/>
      <c r="AM1822" s="49"/>
      <c r="AN1822" s="49"/>
      <c r="AO1822" s="49"/>
      <c r="DL1822" s="93"/>
    </row>
    <row r="1823" spans="14:116" x14ac:dyDescent="0.25">
      <c r="N1823" s="49"/>
      <c r="O1823" s="49"/>
      <c r="P1823" s="49"/>
      <c r="Q1823" s="49"/>
      <c r="R1823" s="49"/>
      <c r="S1823" s="49"/>
      <c r="T1823" s="49"/>
      <c r="U1823" s="49"/>
      <c r="V1823" s="49"/>
      <c r="W1823" s="49"/>
      <c r="X1823" s="49"/>
      <c r="Y1823" s="49"/>
      <c r="Z1823" s="49"/>
      <c r="AA1823" s="49"/>
      <c r="AB1823" s="49"/>
      <c r="AC1823" s="49"/>
      <c r="AD1823" s="49"/>
      <c r="AE1823" s="49"/>
      <c r="AF1823" s="49"/>
      <c r="AG1823" s="49"/>
      <c r="AH1823" s="49"/>
      <c r="AI1823" s="49"/>
      <c r="AJ1823" s="49"/>
      <c r="AK1823" s="49"/>
      <c r="AL1823" s="49"/>
      <c r="AM1823" s="49"/>
      <c r="AN1823" s="49"/>
      <c r="AO1823" s="49"/>
      <c r="DL1823" s="93"/>
    </row>
    <row r="1824" spans="14:116" x14ac:dyDescent="0.25">
      <c r="N1824" s="49"/>
      <c r="O1824" s="49"/>
      <c r="P1824" s="49"/>
      <c r="Q1824" s="49"/>
      <c r="R1824" s="49"/>
      <c r="S1824" s="49"/>
      <c r="T1824" s="49"/>
      <c r="U1824" s="49"/>
      <c r="V1824" s="49"/>
      <c r="W1824" s="49"/>
      <c r="X1824" s="49"/>
      <c r="Y1824" s="49"/>
      <c r="Z1824" s="49"/>
      <c r="AA1824" s="49"/>
      <c r="AB1824" s="49"/>
      <c r="AC1824" s="49"/>
      <c r="AD1824" s="49"/>
      <c r="AE1824" s="49"/>
      <c r="AF1824" s="49"/>
      <c r="AG1824" s="49"/>
      <c r="AH1824" s="49"/>
      <c r="AI1824" s="49"/>
      <c r="AJ1824" s="49"/>
      <c r="AK1824" s="49"/>
      <c r="AL1824" s="49"/>
      <c r="AM1824" s="49"/>
      <c r="AN1824" s="49"/>
      <c r="AO1824" s="49"/>
      <c r="DL1824" s="93"/>
    </row>
    <row r="1825" spans="14:116" x14ac:dyDescent="0.25">
      <c r="N1825" s="49"/>
      <c r="O1825" s="49"/>
      <c r="P1825" s="49"/>
      <c r="Q1825" s="49"/>
      <c r="R1825" s="49"/>
      <c r="S1825" s="49"/>
      <c r="T1825" s="49"/>
      <c r="U1825" s="49"/>
      <c r="V1825" s="49"/>
      <c r="W1825" s="49"/>
      <c r="X1825" s="49"/>
      <c r="Y1825" s="49"/>
      <c r="Z1825" s="49"/>
      <c r="AA1825" s="49"/>
      <c r="AB1825" s="49"/>
      <c r="AC1825" s="49"/>
      <c r="AD1825" s="49"/>
      <c r="AE1825" s="49"/>
      <c r="AF1825" s="49"/>
      <c r="AG1825" s="49"/>
      <c r="AH1825" s="49"/>
      <c r="AI1825" s="49"/>
      <c r="AJ1825" s="49"/>
      <c r="AK1825" s="49"/>
      <c r="AL1825" s="49"/>
      <c r="AM1825" s="49"/>
      <c r="AN1825" s="49"/>
      <c r="AO1825" s="49"/>
      <c r="DL1825" s="93"/>
    </row>
    <row r="1826" spans="14:116" x14ac:dyDescent="0.25">
      <c r="N1826" s="49"/>
      <c r="O1826" s="49"/>
      <c r="P1826" s="49"/>
      <c r="Q1826" s="49"/>
      <c r="R1826" s="49"/>
      <c r="S1826" s="49"/>
      <c r="T1826" s="49"/>
      <c r="U1826" s="49"/>
      <c r="V1826" s="49"/>
      <c r="W1826" s="49"/>
      <c r="X1826" s="49"/>
      <c r="Y1826" s="49"/>
      <c r="Z1826" s="49"/>
      <c r="AA1826" s="49"/>
      <c r="AB1826" s="49"/>
      <c r="AC1826" s="49"/>
      <c r="AD1826" s="49"/>
      <c r="AE1826" s="49"/>
      <c r="AF1826" s="49"/>
      <c r="AG1826" s="49"/>
      <c r="AH1826" s="49"/>
      <c r="AI1826" s="49"/>
      <c r="AJ1826" s="49"/>
      <c r="AK1826" s="49"/>
      <c r="AL1826" s="49"/>
      <c r="AM1826" s="49"/>
      <c r="AN1826" s="49"/>
      <c r="AO1826" s="49"/>
      <c r="DL1826" s="93"/>
    </row>
    <row r="1827" spans="14:116" x14ac:dyDescent="0.25">
      <c r="N1827" s="49"/>
      <c r="O1827" s="49"/>
      <c r="P1827" s="49"/>
      <c r="Q1827" s="49"/>
      <c r="R1827" s="49"/>
      <c r="S1827" s="49"/>
      <c r="T1827" s="49"/>
      <c r="U1827" s="49"/>
      <c r="V1827" s="49"/>
      <c r="W1827" s="49"/>
      <c r="X1827" s="49"/>
      <c r="Y1827" s="49"/>
      <c r="Z1827" s="49"/>
      <c r="AA1827" s="49"/>
      <c r="AB1827" s="49"/>
      <c r="AC1827" s="49"/>
      <c r="AD1827" s="49"/>
      <c r="AE1827" s="49"/>
      <c r="AF1827" s="49"/>
      <c r="AG1827" s="49"/>
      <c r="AH1827" s="49"/>
      <c r="AI1827" s="49"/>
      <c r="AJ1827" s="49"/>
      <c r="AK1827" s="49"/>
      <c r="AL1827" s="49"/>
      <c r="AM1827" s="49"/>
      <c r="AN1827" s="49"/>
      <c r="AO1827" s="49"/>
      <c r="DL1827" s="93"/>
    </row>
    <row r="1828" spans="14:116" x14ac:dyDescent="0.25">
      <c r="N1828" s="49"/>
      <c r="O1828" s="49"/>
      <c r="P1828" s="49"/>
      <c r="Q1828" s="49"/>
      <c r="R1828" s="49"/>
      <c r="S1828" s="49"/>
      <c r="T1828" s="49"/>
      <c r="U1828" s="49"/>
      <c r="V1828" s="49"/>
      <c r="W1828" s="49"/>
      <c r="X1828" s="49"/>
      <c r="Y1828" s="49"/>
      <c r="Z1828" s="49"/>
      <c r="AA1828" s="49"/>
      <c r="AB1828" s="49"/>
      <c r="AC1828" s="49"/>
      <c r="AD1828" s="49"/>
      <c r="AE1828" s="49"/>
      <c r="AF1828" s="49"/>
      <c r="AG1828" s="49"/>
      <c r="AH1828" s="49"/>
      <c r="AI1828" s="49"/>
      <c r="AJ1828" s="49"/>
      <c r="AK1828" s="49"/>
      <c r="AL1828" s="49"/>
      <c r="AM1828" s="49"/>
      <c r="AN1828" s="49"/>
      <c r="AO1828" s="49"/>
      <c r="DL1828" s="93"/>
    </row>
    <row r="1829" spans="14:116" x14ac:dyDescent="0.25">
      <c r="N1829" s="49"/>
      <c r="O1829" s="49"/>
      <c r="P1829" s="49"/>
      <c r="Q1829" s="49"/>
      <c r="R1829" s="49"/>
      <c r="S1829" s="49"/>
      <c r="T1829" s="49"/>
      <c r="U1829" s="49"/>
      <c r="V1829" s="49"/>
      <c r="W1829" s="49"/>
      <c r="X1829" s="49"/>
      <c r="Y1829" s="49"/>
      <c r="Z1829" s="49"/>
      <c r="AA1829" s="49"/>
      <c r="AB1829" s="49"/>
      <c r="AC1829" s="49"/>
      <c r="AD1829" s="49"/>
      <c r="AE1829" s="49"/>
      <c r="AF1829" s="49"/>
      <c r="AG1829" s="49"/>
      <c r="AH1829" s="49"/>
      <c r="AI1829" s="49"/>
      <c r="AJ1829" s="49"/>
      <c r="AK1829" s="49"/>
      <c r="AL1829" s="49"/>
      <c r="AM1829" s="49"/>
      <c r="AN1829" s="49"/>
      <c r="AO1829" s="49"/>
      <c r="DL1829" s="93"/>
    </row>
    <row r="1830" spans="14:116" x14ac:dyDescent="0.25">
      <c r="N1830" s="49"/>
      <c r="O1830" s="49"/>
      <c r="P1830" s="49"/>
      <c r="Q1830" s="49"/>
      <c r="R1830" s="49"/>
      <c r="S1830" s="49"/>
      <c r="T1830" s="49"/>
      <c r="U1830" s="49"/>
      <c r="V1830" s="49"/>
      <c r="W1830" s="49"/>
      <c r="X1830" s="49"/>
      <c r="Y1830" s="49"/>
      <c r="Z1830" s="49"/>
      <c r="AA1830" s="49"/>
      <c r="AB1830" s="49"/>
      <c r="AC1830" s="49"/>
      <c r="AD1830" s="49"/>
      <c r="AE1830" s="49"/>
      <c r="AF1830" s="49"/>
      <c r="AG1830" s="49"/>
      <c r="AH1830" s="49"/>
      <c r="AI1830" s="49"/>
      <c r="AJ1830" s="49"/>
      <c r="AK1830" s="49"/>
      <c r="AL1830" s="49"/>
      <c r="AM1830" s="49"/>
      <c r="AN1830" s="49"/>
      <c r="AO1830" s="49"/>
      <c r="DL1830" s="93"/>
    </row>
    <row r="1831" spans="14:116" x14ac:dyDescent="0.25">
      <c r="N1831" s="49"/>
      <c r="O1831" s="49"/>
      <c r="P1831" s="49"/>
      <c r="Q1831" s="49"/>
      <c r="R1831" s="49"/>
      <c r="S1831" s="49"/>
      <c r="T1831" s="49"/>
      <c r="U1831" s="49"/>
      <c r="V1831" s="49"/>
      <c r="W1831" s="49"/>
      <c r="X1831" s="49"/>
      <c r="Y1831" s="49"/>
      <c r="Z1831" s="49"/>
      <c r="AA1831" s="49"/>
      <c r="AB1831" s="49"/>
      <c r="AC1831" s="49"/>
      <c r="AD1831" s="49"/>
      <c r="AE1831" s="49"/>
      <c r="AF1831" s="49"/>
      <c r="AG1831" s="49"/>
      <c r="AH1831" s="49"/>
      <c r="AI1831" s="49"/>
      <c r="AJ1831" s="49"/>
      <c r="AK1831" s="49"/>
      <c r="AL1831" s="49"/>
      <c r="AM1831" s="49"/>
      <c r="AN1831" s="49"/>
      <c r="AO1831" s="49"/>
      <c r="DL1831" s="93"/>
    </row>
    <row r="1832" spans="14:116" x14ac:dyDescent="0.25">
      <c r="N1832" s="49"/>
      <c r="O1832" s="49"/>
      <c r="P1832" s="49"/>
      <c r="Q1832" s="49"/>
      <c r="R1832" s="49"/>
      <c r="S1832" s="49"/>
      <c r="T1832" s="49"/>
      <c r="U1832" s="49"/>
      <c r="V1832" s="49"/>
      <c r="W1832" s="49"/>
      <c r="X1832" s="49"/>
      <c r="Y1832" s="49"/>
      <c r="Z1832" s="49"/>
      <c r="AA1832" s="49"/>
      <c r="AB1832" s="49"/>
      <c r="AC1832" s="49"/>
      <c r="AD1832" s="49"/>
      <c r="AE1832" s="49"/>
      <c r="AF1832" s="49"/>
      <c r="AG1832" s="49"/>
      <c r="AH1832" s="49"/>
      <c r="AI1832" s="49"/>
      <c r="AJ1832" s="49"/>
      <c r="AK1832" s="49"/>
      <c r="AL1832" s="49"/>
      <c r="AM1832" s="49"/>
      <c r="AN1832" s="49"/>
      <c r="AO1832" s="49"/>
      <c r="DL1832" s="93"/>
    </row>
    <row r="1833" spans="14:116" x14ac:dyDescent="0.25">
      <c r="N1833" s="49"/>
      <c r="O1833" s="49"/>
      <c r="P1833" s="49"/>
      <c r="Q1833" s="49"/>
      <c r="R1833" s="49"/>
      <c r="S1833" s="49"/>
      <c r="T1833" s="49"/>
      <c r="U1833" s="49"/>
      <c r="V1833" s="49"/>
      <c r="W1833" s="49"/>
      <c r="X1833" s="49"/>
      <c r="Y1833" s="49"/>
      <c r="Z1833" s="49"/>
      <c r="AA1833" s="49"/>
      <c r="AB1833" s="49"/>
      <c r="AC1833" s="49"/>
      <c r="AD1833" s="49"/>
      <c r="AE1833" s="49"/>
      <c r="AF1833" s="49"/>
      <c r="AG1833" s="49"/>
      <c r="AH1833" s="49"/>
      <c r="AI1833" s="49"/>
      <c r="AJ1833" s="49"/>
      <c r="AK1833" s="49"/>
      <c r="AL1833" s="49"/>
      <c r="AM1833" s="49"/>
      <c r="AN1833" s="49"/>
      <c r="AO1833" s="49"/>
      <c r="DL1833" s="93"/>
    </row>
    <row r="1834" spans="14:116" x14ac:dyDescent="0.25">
      <c r="N1834" s="49"/>
      <c r="O1834" s="49"/>
      <c r="P1834" s="49"/>
      <c r="Q1834" s="49"/>
      <c r="R1834" s="49"/>
      <c r="S1834" s="49"/>
      <c r="T1834" s="49"/>
      <c r="U1834" s="49"/>
      <c r="V1834" s="49"/>
      <c r="W1834" s="49"/>
      <c r="X1834" s="49"/>
      <c r="Y1834" s="49"/>
      <c r="Z1834" s="49"/>
      <c r="AA1834" s="49"/>
      <c r="AB1834" s="49"/>
      <c r="AC1834" s="49"/>
      <c r="AD1834" s="49"/>
      <c r="AE1834" s="49"/>
      <c r="AF1834" s="49"/>
      <c r="AG1834" s="49"/>
      <c r="AH1834" s="49"/>
      <c r="AI1834" s="49"/>
      <c r="AJ1834" s="49"/>
      <c r="AK1834" s="49"/>
      <c r="AL1834" s="49"/>
      <c r="AM1834" s="49"/>
      <c r="AN1834" s="49"/>
      <c r="AO1834" s="49"/>
      <c r="DL1834" s="93"/>
    </row>
    <row r="1835" spans="14:116" x14ac:dyDescent="0.25">
      <c r="N1835" s="49"/>
      <c r="O1835" s="49"/>
      <c r="P1835" s="49"/>
      <c r="Q1835" s="49"/>
      <c r="R1835" s="49"/>
      <c r="S1835" s="49"/>
      <c r="T1835" s="49"/>
      <c r="U1835" s="49"/>
      <c r="V1835" s="49"/>
      <c r="W1835" s="49"/>
      <c r="X1835" s="49"/>
      <c r="Y1835" s="49"/>
      <c r="Z1835" s="49"/>
      <c r="AA1835" s="49"/>
      <c r="AB1835" s="49"/>
      <c r="AC1835" s="49"/>
      <c r="AD1835" s="49"/>
      <c r="AE1835" s="49"/>
      <c r="AF1835" s="49"/>
      <c r="AG1835" s="49"/>
      <c r="AH1835" s="49"/>
      <c r="AI1835" s="49"/>
      <c r="AJ1835" s="49"/>
      <c r="AK1835" s="49"/>
      <c r="AL1835" s="49"/>
      <c r="AM1835" s="49"/>
      <c r="AN1835" s="49"/>
      <c r="AO1835" s="49"/>
      <c r="DL1835" s="93"/>
    </row>
    <row r="1836" spans="14:116" x14ac:dyDescent="0.25">
      <c r="N1836" s="49"/>
      <c r="O1836" s="49"/>
      <c r="P1836" s="49"/>
      <c r="Q1836" s="49"/>
      <c r="R1836" s="49"/>
      <c r="S1836" s="49"/>
      <c r="T1836" s="49"/>
      <c r="U1836" s="49"/>
      <c r="V1836" s="49"/>
      <c r="W1836" s="49"/>
      <c r="X1836" s="49"/>
      <c r="Y1836" s="49"/>
      <c r="Z1836" s="49"/>
      <c r="AA1836" s="49"/>
      <c r="AB1836" s="49"/>
      <c r="AC1836" s="49"/>
      <c r="AD1836" s="49"/>
      <c r="AE1836" s="49"/>
      <c r="AF1836" s="49"/>
      <c r="AG1836" s="49"/>
      <c r="AH1836" s="49"/>
      <c r="AI1836" s="49"/>
      <c r="AJ1836" s="49"/>
      <c r="AK1836" s="49"/>
      <c r="AL1836" s="49"/>
      <c r="AM1836" s="49"/>
      <c r="AN1836" s="49"/>
      <c r="AO1836" s="49"/>
      <c r="DL1836" s="93"/>
    </row>
    <row r="1837" spans="14:116" x14ac:dyDescent="0.25">
      <c r="N1837" s="49"/>
      <c r="O1837" s="49"/>
      <c r="P1837" s="49"/>
      <c r="Q1837" s="49"/>
      <c r="R1837" s="49"/>
      <c r="S1837" s="49"/>
      <c r="T1837" s="49"/>
      <c r="U1837" s="49"/>
      <c r="V1837" s="49"/>
      <c r="W1837" s="49"/>
      <c r="X1837" s="49"/>
      <c r="Y1837" s="49"/>
      <c r="Z1837" s="49"/>
      <c r="AA1837" s="49"/>
      <c r="AB1837" s="49"/>
      <c r="AC1837" s="49"/>
      <c r="AD1837" s="49"/>
      <c r="AE1837" s="49"/>
      <c r="AF1837" s="49"/>
      <c r="AG1837" s="49"/>
      <c r="AH1837" s="49"/>
      <c r="AI1837" s="49"/>
      <c r="AJ1837" s="49"/>
      <c r="AK1837" s="49"/>
      <c r="AL1837" s="49"/>
      <c r="AM1837" s="49"/>
      <c r="AN1837" s="49"/>
      <c r="AO1837" s="49"/>
      <c r="DL1837" s="93"/>
    </row>
    <row r="1838" spans="14:116" x14ac:dyDescent="0.25">
      <c r="N1838" s="49"/>
      <c r="O1838" s="49"/>
      <c r="P1838" s="49"/>
      <c r="Q1838" s="49"/>
      <c r="R1838" s="49"/>
      <c r="S1838" s="49"/>
      <c r="T1838" s="49"/>
      <c r="U1838" s="49"/>
      <c r="V1838" s="49"/>
      <c r="W1838" s="49"/>
      <c r="X1838" s="49"/>
      <c r="Y1838" s="49"/>
      <c r="Z1838" s="49"/>
      <c r="AA1838" s="49"/>
      <c r="AB1838" s="49"/>
      <c r="AC1838" s="49"/>
      <c r="AD1838" s="49"/>
      <c r="AE1838" s="49"/>
      <c r="AF1838" s="49"/>
      <c r="AG1838" s="49"/>
      <c r="AH1838" s="49"/>
      <c r="AI1838" s="49"/>
      <c r="AJ1838" s="49"/>
      <c r="AK1838" s="49"/>
      <c r="AL1838" s="49"/>
      <c r="AM1838" s="49"/>
      <c r="AN1838" s="49"/>
      <c r="AO1838" s="49"/>
      <c r="DL1838" s="93"/>
    </row>
    <row r="1839" spans="14:116" x14ac:dyDescent="0.25">
      <c r="N1839" s="49"/>
      <c r="O1839" s="49"/>
      <c r="P1839" s="49"/>
      <c r="Q1839" s="49"/>
      <c r="R1839" s="49"/>
      <c r="S1839" s="49"/>
      <c r="T1839" s="49"/>
      <c r="U1839" s="49"/>
      <c r="V1839" s="49"/>
      <c r="W1839" s="49"/>
      <c r="X1839" s="49"/>
      <c r="Y1839" s="49"/>
      <c r="Z1839" s="49"/>
      <c r="AA1839" s="49"/>
      <c r="AB1839" s="49"/>
      <c r="AC1839" s="49"/>
      <c r="AD1839" s="49"/>
      <c r="AE1839" s="49"/>
      <c r="AF1839" s="49"/>
      <c r="AG1839" s="49"/>
      <c r="AH1839" s="49"/>
      <c r="AI1839" s="49"/>
      <c r="AJ1839" s="49"/>
      <c r="AK1839" s="49"/>
      <c r="AL1839" s="49"/>
      <c r="AM1839" s="49"/>
      <c r="AN1839" s="49"/>
      <c r="AO1839" s="49"/>
      <c r="DL1839" s="93"/>
    </row>
    <row r="1840" spans="14:116" x14ac:dyDescent="0.25">
      <c r="N1840" s="49"/>
      <c r="O1840" s="49"/>
      <c r="P1840" s="49"/>
      <c r="Q1840" s="49"/>
      <c r="R1840" s="49"/>
      <c r="S1840" s="49"/>
      <c r="T1840" s="49"/>
      <c r="U1840" s="49"/>
      <c r="V1840" s="49"/>
      <c r="W1840" s="49"/>
      <c r="X1840" s="49"/>
      <c r="Y1840" s="49"/>
      <c r="Z1840" s="49"/>
      <c r="AA1840" s="49"/>
      <c r="AB1840" s="49"/>
      <c r="AC1840" s="49"/>
      <c r="AD1840" s="49"/>
      <c r="AE1840" s="49"/>
      <c r="AF1840" s="49"/>
      <c r="AG1840" s="49"/>
      <c r="AH1840" s="49"/>
      <c r="AI1840" s="49"/>
      <c r="AJ1840" s="49"/>
      <c r="AK1840" s="49"/>
      <c r="AL1840" s="49"/>
      <c r="AM1840" s="49"/>
      <c r="AN1840" s="49"/>
      <c r="AO1840" s="49"/>
      <c r="DL1840" s="93"/>
    </row>
    <row r="1841" spans="14:116" x14ac:dyDescent="0.25">
      <c r="N1841" s="49"/>
      <c r="O1841" s="49"/>
      <c r="P1841" s="49"/>
      <c r="Q1841" s="49"/>
      <c r="R1841" s="49"/>
      <c r="S1841" s="49"/>
      <c r="T1841" s="49"/>
      <c r="U1841" s="49"/>
      <c r="V1841" s="49"/>
      <c r="W1841" s="49"/>
      <c r="X1841" s="49"/>
      <c r="Y1841" s="49"/>
      <c r="Z1841" s="49"/>
      <c r="AA1841" s="49"/>
      <c r="AB1841" s="49"/>
      <c r="AC1841" s="49"/>
      <c r="AD1841" s="49"/>
      <c r="AE1841" s="49"/>
      <c r="AF1841" s="49"/>
      <c r="AG1841" s="49"/>
      <c r="AH1841" s="49"/>
      <c r="AI1841" s="49"/>
      <c r="AJ1841" s="49"/>
      <c r="AK1841" s="49"/>
      <c r="AL1841" s="49"/>
      <c r="AM1841" s="49"/>
      <c r="AN1841" s="49"/>
      <c r="AO1841" s="49"/>
      <c r="DL1841" s="93"/>
    </row>
    <row r="1842" spans="14:116" x14ac:dyDescent="0.25">
      <c r="N1842" s="49"/>
      <c r="O1842" s="49"/>
      <c r="P1842" s="49"/>
      <c r="Q1842" s="49"/>
      <c r="R1842" s="49"/>
      <c r="S1842" s="49"/>
      <c r="T1842" s="49"/>
      <c r="U1842" s="49"/>
      <c r="V1842" s="49"/>
      <c r="W1842" s="49"/>
      <c r="X1842" s="49"/>
      <c r="Y1842" s="49"/>
      <c r="Z1842" s="49"/>
      <c r="AA1842" s="49"/>
      <c r="AB1842" s="49"/>
      <c r="AC1842" s="49"/>
      <c r="AD1842" s="49"/>
      <c r="AE1842" s="49"/>
      <c r="AF1842" s="49"/>
      <c r="AG1842" s="49"/>
      <c r="AH1842" s="49"/>
      <c r="AI1842" s="49"/>
      <c r="AJ1842" s="49"/>
      <c r="AK1842" s="49"/>
      <c r="AL1842" s="49"/>
      <c r="AM1842" s="49"/>
      <c r="AN1842" s="49"/>
      <c r="AO1842" s="49"/>
      <c r="DL1842" s="93"/>
    </row>
    <row r="1843" spans="14:116" x14ac:dyDescent="0.25">
      <c r="N1843" s="49"/>
      <c r="O1843" s="49"/>
      <c r="P1843" s="49"/>
      <c r="Q1843" s="49"/>
      <c r="R1843" s="49"/>
      <c r="S1843" s="49"/>
      <c r="T1843" s="49"/>
      <c r="U1843" s="49"/>
      <c r="V1843" s="49"/>
      <c r="W1843" s="49"/>
      <c r="X1843" s="49"/>
      <c r="Y1843" s="49"/>
      <c r="Z1843" s="49"/>
      <c r="AA1843" s="49"/>
      <c r="AB1843" s="49"/>
      <c r="AC1843" s="49"/>
      <c r="AD1843" s="49"/>
      <c r="AE1843" s="49"/>
      <c r="AF1843" s="49"/>
      <c r="AG1843" s="49"/>
      <c r="AH1843" s="49"/>
      <c r="AI1843" s="49"/>
      <c r="AJ1843" s="49"/>
      <c r="AK1843" s="49"/>
      <c r="AL1843" s="49"/>
      <c r="AM1843" s="49"/>
      <c r="AN1843" s="49"/>
      <c r="AO1843" s="49"/>
      <c r="DL1843" s="93"/>
    </row>
    <row r="1844" spans="14:116" x14ac:dyDescent="0.25">
      <c r="N1844" s="49"/>
      <c r="O1844" s="49"/>
      <c r="P1844" s="49"/>
      <c r="Q1844" s="49"/>
      <c r="R1844" s="49"/>
      <c r="S1844" s="49"/>
      <c r="T1844" s="49"/>
      <c r="U1844" s="49"/>
      <c r="V1844" s="49"/>
      <c r="W1844" s="49"/>
      <c r="X1844" s="49"/>
      <c r="Y1844" s="49"/>
      <c r="Z1844" s="49"/>
      <c r="AA1844" s="49"/>
      <c r="AB1844" s="49"/>
      <c r="AC1844" s="49"/>
      <c r="AD1844" s="49"/>
      <c r="AE1844" s="49"/>
      <c r="AF1844" s="49"/>
      <c r="AG1844" s="49"/>
      <c r="AH1844" s="49"/>
      <c r="AI1844" s="49"/>
      <c r="AJ1844" s="49"/>
      <c r="AK1844" s="49"/>
      <c r="AL1844" s="49"/>
      <c r="AM1844" s="49"/>
      <c r="AN1844" s="49"/>
      <c r="AO1844" s="49"/>
      <c r="DL1844" s="93"/>
    </row>
    <row r="1845" spans="14:116" x14ac:dyDescent="0.25">
      <c r="N1845" s="49"/>
      <c r="O1845" s="49"/>
      <c r="P1845" s="49"/>
      <c r="Q1845" s="49"/>
      <c r="R1845" s="49"/>
      <c r="S1845" s="49"/>
      <c r="T1845" s="49"/>
      <c r="U1845" s="49"/>
      <c r="V1845" s="49"/>
      <c r="W1845" s="49"/>
      <c r="X1845" s="49"/>
      <c r="Y1845" s="49"/>
      <c r="Z1845" s="49"/>
      <c r="AA1845" s="49"/>
      <c r="AB1845" s="49"/>
      <c r="AC1845" s="49"/>
      <c r="AD1845" s="49"/>
      <c r="AE1845" s="49"/>
      <c r="AF1845" s="49"/>
      <c r="AG1845" s="49"/>
      <c r="AH1845" s="49"/>
      <c r="AI1845" s="49"/>
      <c r="AJ1845" s="49"/>
      <c r="AK1845" s="49"/>
      <c r="AL1845" s="49"/>
      <c r="AM1845" s="49"/>
      <c r="AN1845" s="49"/>
      <c r="AO1845" s="49"/>
      <c r="DL1845" s="93"/>
    </row>
    <row r="1846" spans="14:116" x14ac:dyDescent="0.25">
      <c r="N1846" s="49"/>
      <c r="O1846" s="49"/>
      <c r="P1846" s="49"/>
      <c r="Q1846" s="49"/>
      <c r="R1846" s="49"/>
      <c r="S1846" s="49"/>
      <c r="T1846" s="49"/>
      <c r="U1846" s="49"/>
      <c r="V1846" s="49"/>
      <c r="W1846" s="49"/>
      <c r="X1846" s="49"/>
      <c r="Y1846" s="49"/>
      <c r="Z1846" s="49"/>
      <c r="AA1846" s="49"/>
      <c r="AB1846" s="49"/>
      <c r="AC1846" s="49"/>
      <c r="AD1846" s="49"/>
      <c r="AE1846" s="49"/>
      <c r="AF1846" s="49"/>
      <c r="AG1846" s="49"/>
      <c r="AH1846" s="49"/>
      <c r="AI1846" s="49"/>
      <c r="AJ1846" s="49"/>
      <c r="AK1846" s="49"/>
      <c r="AL1846" s="49"/>
      <c r="AM1846" s="49"/>
      <c r="AN1846" s="49"/>
      <c r="AO1846" s="49"/>
      <c r="DL1846" s="93"/>
    </row>
    <row r="1847" spans="14:116" x14ac:dyDescent="0.25">
      <c r="N1847" s="49"/>
      <c r="O1847" s="49"/>
      <c r="P1847" s="49"/>
      <c r="Q1847" s="49"/>
      <c r="R1847" s="49"/>
      <c r="S1847" s="49"/>
      <c r="T1847" s="49"/>
      <c r="U1847" s="49"/>
      <c r="V1847" s="49"/>
      <c r="W1847" s="49"/>
      <c r="X1847" s="49"/>
      <c r="Y1847" s="49"/>
      <c r="Z1847" s="49"/>
      <c r="AA1847" s="49"/>
      <c r="AB1847" s="49"/>
      <c r="AC1847" s="49"/>
      <c r="AD1847" s="49"/>
      <c r="AE1847" s="49"/>
      <c r="AF1847" s="49"/>
      <c r="AG1847" s="49"/>
      <c r="AH1847" s="49"/>
      <c r="AI1847" s="49"/>
      <c r="AJ1847" s="49"/>
      <c r="AK1847" s="49"/>
      <c r="AL1847" s="49"/>
      <c r="AM1847" s="49"/>
      <c r="AN1847" s="49"/>
      <c r="AO1847" s="49"/>
      <c r="DL1847" s="93"/>
    </row>
    <row r="1848" spans="14:116" x14ac:dyDescent="0.25">
      <c r="N1848" s="49"/>
      <c r="O1848" s="49"/>
      <c r="P1848" s="49"/>
      <c r="Q1848" s="49"/>
      <c r="R1848" s="49"/>
      <c r="S1848" s="49"/>
      <c r="T1848" s="49"/>
      <c r="U1848" s="49"/>
      <c r="V1848" s="49"/>
      <c r="W1848" s="49"/>
      <c r="X1848" s="49"/>
      <c r="Y1848" s="49"/>
      <c r="Z1848" s="49"/>
      <c r="AA1848" s="49"/>
      <c r="AB1848" s="49"/>
      <c r="AC1848" s="49"/>
      <c r="AD1848" s="49"/>
      <c r="AE1848" s="49"/>
      <c r="AF1848" s="49"/>
      <c r="AG1848" s="49"/>
      <c r="AH1848" s="49"/>
      <c r="AI1848" s="49"/>
      <c r="AJ1848" s="49"/>
      <c r="AK1848" s="49"/>
      <c r="AL1848" s="49"/>
      <c r="AM1848" s="49"/>
      <c r="AN1848" s="49"/>
      <c r="AO1848" s="49"/>
      <c r="DL1848" s="93"/>
    </row>
    <row r="1849" spans="14:116" x14ac:dyDescent="0.25">
      <c r="N1849" s="49"/>
      <c r="O1849" s="49"/>
      <c r="P1849" s="49"/>
      <c r="Q1849" s="49"/>
      <c r="R1849" s="49"/>
      <c r="S1849" s="49"/>
      <c r="T1849" s="49"/>
      <c r="U1849" s="49"/>
      <c r="V1849" s="49"/>
      <c r="W1849" s="49"/>
      <c r="X1849" s="49"/>
      <c r="Y1849" s="49"/>
      <c r="Z1849" s="49"/>
      <c r="AA1849" s="49"/>
      <c r="AB1849" s="49"/>
      <c r="AC1849" s="49"/>
      <c r="AD1849" s="49"/>
      <c r="AE1849" s="49"/>
      <c r="AF1849" s="49"/>
      <c r="AG1849" s="49"/>
      <c r="AH1849" s="49"/>
      <c r="AI1849" s="49"/>
      <c r="AJ1849" s="49"/>
      <c r="AK1849" s="49"/>
      <c r="AL1849" s="49"/>
      <c r="AM1849" s="49"/>
      <c r="AN1849" s="49"/>
      <c r="AO1849" s="49"/>
      <c r="DL1849" s="93"/>
    </row>
    <row r="1850" spans="14:116" x14ac:dyDescent="0.25">
      <c r="N1850" s="49"/>
      <c r="O1850" s="49"/>
      <c r="P1850" s="49"/>
      <c r="Q1850" s="49"/>
      <c r="R1850" s="49"/>
      <c r="S1850" s="49"/>
      <c r="T1850" s="49"/>
      <c r="U1850" s="49"/>
      <c r="V1850" s="49"/>
      <c r="W1850" s="49"/>
      <c r="X1850" s="49"/>
      <c r="Y1850" s="49"/>
      <c r="Z1850" s="49"/>
      <c r="AA1850" s="49"/>
      <c r="AB1850" s="49"/>
      <c r="AC1850" s="49"/>
      <c r="AD1850" s="49"/>
      <c r="AE1850" s="49"/>
      <c r="AF1850" s="49"/>
      <c r="AG1850" s="49"/>
      <c r="AH1850" s="49"/>
      <c r="AI1850" s="49"/>
      <c r="AJ1850" s="49"/>
      <c r="AK1850" s="49"/>
      <c r="AL1850" s="49"/>
      <c r="AM1850" s="49"/>
      <c r="AN1850" s="49"/>
      <c r="AO1850" s="49"/>
      <c r="DL1850" s="93"/>
    </row>
    <row r="1851" spans="14:116" x14ac:dyDescent="0.25">
      <c r="N1851" s="49"/>
      <c r="O1851" s="49"/>
      <c r="P1851" s="49"/>
      <c r="Q1851" s="49"/>
      <c r="R1851" s="49"/>
      <c r="S1851" s="49"/>
      <c r="T1851" s="49"/>
      <c r="U1851" s="49"/>
      <c r="V1851" s="49"/>
      <c r="W1851" s="49"/>
      <c r="X1851" s="49"/>
      <c r="Y1851" s="49"/>
      <c r="Z1851" s="49"/>
      <c r="AA1851" s="49"/>
      <c r="AB1851" s="49"/>
      <c r="AC1851" s="49"/>
      <c r="AD1851" s="49"/>
      <c r="AE1851" s="49"/>
      <c r="AF1851" s="49"/>
      <c r="AG1851" s="49"/>
      <c r="AH1851" s="49"/>
      <c r="AI1851" s="49"/>
      <c r="AJ1851" s="49"/>
      <c r="AK1851" s="49"/>
      <c r="AL1851" s="49"/>
      <c r="AM1851" s="49"/>
      <c r="AN1851" s="49"/>
      <c r="AO1851" s="49"/>
      <c r="DL1851" s="93"/>
    </row>
    <row r="1852" spans="14:116" x14ac:dyDescent="0.25">
      <c r="N1852" s="49"/>
      <c r="O1852" s="49"/>
      <c r="P1852" s="49"/>
      <c r="Q1852" s="49"/>
      <c r="R1852" s="49"/>
      <c r="S1852" s="49"/>
      <c r="T1852" s="49"/>
      <c r="U1852" s="49"/>
      <c r="V1852" s="49"/>
      <c r="W1852" s="49"/>
      <c r="X1852" s="49"/>
      <c r="Y1852" s="49"/>
      <c r="Z1852" s="49"/>
      <c r="AA1852" s="49"/>
      <c r="AB1852" s="49"/>
      <c r="AC1852" s="49"/>
      <c r="AD1852" s="49"/>
      <c r="AE1852" s="49"/>
      <c r="AF1852" s="49"/>
      <c r="AG1852" s="49"/>
      <c r="AH1852" s="49"/>
      <c r="AI1852" s="49"/>
      <c r="AJ1852" s="49"/>
      <c r="AK1852" s="49"/>
      <c r="AL1852" s="49"/>
      <c r="AM1852" s="49"/>
      <c r="AN1852" s="49"/>
      <c r="AO1852" s="49"/>
      <c r="DL1852" s="93"/>
    </row>
    <row r="1853" spans="14:116" x14ac:dyDescent="0.25">
      <c r="N1853" s="49"/>
      <c r="O1853" s="49"/>
      <c r="P1853" s="49"/>
      <c r="Q1853" s="49"/>
      <c r="R1853" s="49"/>
      <c r="S1853" s="49"/>
      <c r="T1853" s="49"/>
      <c r="U1853" s="49"/>
      <c r="V1853" s="49"/>
      <c r="W1853" s="49"/>
      <c r="X1853" s="49"/>
      <c r="Y1853" s="49"/>
      <c r="Z1853" s="49"/>
      <c r="AA1853" s="49"/>
      <c r="AB1853" s="49"/>
      <c r="AC1853" s="49"/>
      <c r="AD1853" s="49"/>
      <c r="AE1853" s="49"/>
      <c r="AF1853" s="49"/>
      <c r="AG1853" s="49"/>
      <c r="AH1853" s="49"/>
      <c r="AI1853" s="49"/>
      <c r="AJ1853" s="49"/>
      <c r="AK1853" s="49"/>
      <c r="AL1853" s="49"/>
      <c r="AM1853" s="49"/>
      <c r="AN1853" s="49"/>
      <c r="AO1853" s="49"/>
      <c r="DL1853" s="93"/>
    </row>
    <row r="1854" spans="14:116" x14ac:dyDescent="0.25">
      <c r="N1854" s="49"/>
      <c r="O1854" s="49"/>
      <c r="P1854" s="49"/>
      <c r="Q1854" s="49"/>
      <c r="R1854" s="49"/>
      <c r="S1854" s="49"/>
      <c r="T1854" s="49"/>
      <c r="U1854" s="49"/>
      <c r="V1854" s="49"/>
      <c r="W1854" s="49"/>
      <c r="X1854" s="49"/>
      <c r="Y1854" s="49"/>
      <c r="Z1854" s="49"/>
      <c r="AA1854" s="49"/>
      <c r="AB1854" s="49"/>
      <c r="AC1854" s="49"/>
      <c r="AD1854" s="49"/>
      <c r="AE1854" s="49"/>
      <c r="AF1854" s="49"/>
      <c r="AG1854" s="49"/>
      <c r="AH1854" s="49"/>
      <c r="AI1854" s="49"/>
      <c r="AJ1854" s="49"/>
      <c r="AK1854" s="49"/>
      <c r="AL1854" s="49"/>
      <c r="AM1854" s="49"/>
      <c r="AN1854" s="49"/>
      <c r="AO1854" s="49"/>
      <c r="DL1854" s="93"/>
    </row>
    <row r="1855" spans="14:116" x14ac:dyDescent="0.25">
      <c r="N1855" s="49"/>
      <c r="O1855" s="49"/>
      <c r="P1855" s="49"/>
      <c r="Q1855" s="49"/>
      <c r="R1855" s="49"/>
      <c r="S1855" s="49"/>
      <c r="T1855" s="49"/>
      <c r="U1855" s="49"/>
      <c r="V1855" s="49"/>
      <c r="W1855" s="49"/>
      <c r="X1855" s="49"/>
      <c r="Y1855" s="49"/>
      <c r="Z1855" s="49"/>
      <c r="AA1855" s="49"/>
      <c r="AB1855" s="49"/>
      <c r="AC1855" s="49"/>
      <c r="AD1855" s="49"/>
      <c r="AE1855" s="49"/>
      <c r="AF1855" s="49"/>
      <c r="AG1855" s="49"/>
      <c r="AH1855" s="49"/>
      <c r="AI1855" s="49"/>
      <c r="AJ1855" s="49"/>
      <c r="AK1855" s="49"/>
      <c r="AL1855" s="49"/>
      <c r="AM1855" s="49"/>
      <c r="AN1855" s="49"/>
      <c r="AO1855" s="49"/>
      <c r="DL1855" s="93"/>
    </row>
    <row r="1856" spans="14:116" x14ac:dyDescent="0.25">
      <c r="N1856" s="49"/>
      <c r="O1856" s="49"/>
      <c r="P1856" s="49"/>
      <c r="Q1856" s="49"/>
      <c r="R1856" s="49"/>
      <c r="S1856" s="49"/>
      <c r="T1856" s="49"/>
      <c r="U1856" s="49"/>
      <c r="V1856" s="49"/>
      <c r="W1856" s="49"/>
      <c r="X1856" s="49"/>
      <c r="Y1856" s="49"/>
      <c r="Z1856" s="49"/>
      <c r="AA1856" s="49"/>
      <c r="AB1856" s="49"/>
      <c r="AC1856" s="49"/>
      <c r="AD1856" s="49"/>
      <c r="AE1856" s="49"/>
      <c r="AF1856" s="49"/>
      <c r="AG1856" s="49"/>
      <c r="AH1856" s="49"/>
      <c r="AI1856" s="49"/>
      <c r="AJ1856" s="49"/>
      <c r="AK1856" s="49"/>
      <c r="AL1856" s="49"/>
      <c r="AM1856" s="49"/>
      <c r="AN1856" s="49"/>
      <c r="AO1856" s="49"/>
      <c r="DL1856" s="93"/>
    </row>
    <row r="1857" spans="14:116" x14ac:dyDescent="0.25">
      <c r="N1857" s="49"/>
      <c r="O1857" s="49"/>
      <c r="P1857" s="49"/>
      <c r="Q1857" s="49"/>
      <c r="R1857" s="49"/>
      <c r="S1857" s="49"/>
      <c r="T1857" s="49"/>
      <c r="U1857" s="49"/>
      <c r="V1857" s="49"/>
      <c r="W1857" s="49"/>
      <c r="X1857" s="49"/>
      <c r="Y1857" s="49"/>
      <c r="Z1857" s="49"/>
      <c r="AA1857" s="49"/>
      <c r="AB1857" s="49"/>
      <c r="AC1857" s="49"/>
      <c r="AD1857" s="49"/>
      <c r="AE1857" s="49"/>
      <c r="AF1857" s="49"/>
      <c r="AG1857" s="49"/>
      <c r="AH1857" s="49"/>
      <c r="AI1857" s="49"/>
      <c r="AJ1857" s="49"/>
      <c r="AK1857" s="49"/>
      <c r="AL1857" s="49"/>
      <c r="AM1857" s="49"/>
      <c r="AN1857" s="49"/>
      <c r="AO1857" s="49"/>
      <c r="DL1857" s="93"/>
    </row>
    <row r="1858" spans="14:116" x14ac:dyDescent="0.25">
      <c r="N1858" s="49"/>
      <c r="O1858" s="49"/>
      <c r="P1858" s="49"/>
      <c r="Q1858" s="49"/>
      <c r="R1858" s="49"/>
      <c r="S1858" s="49"/>
      <c r="T1858" s="49"/>
      <c r="U1858" s="49"/>
      <c r="V1858" s="49"/>
      <c r="W1858" s="49"/>
      <c r="X1858" s="49"/>
      <c r="Y1858" s="49"/>
      <c r="Z1858" s="49"/>
      <c r="AA1858" s="49"/>
      <c r="AB1858" s="49"/>
      <c r="AC1858" s="49"/>
      <c r="AD1858" s="49"/>
      <c r="AE1858" s="49"/>
      <c r="AF1858" s="49"/>
      <c r="AG1858" s="49"/>
      <c r="AH1858" s="49"/>
      <c r="AI1858" s="49"/>
      <c r="AJ1858" s="49"/>
      <c r="AK1858" s="49"/>
      <c r="AL1858" s="49"/>
      <c r="AM1858" s="49"/>
      <c r="AN1858" s="49"/>
      <c r="AO1858" s="49"/>
      <c r="DL1858" s="93"/>
    </row>
    <row r="1859" spans="14:116" x14ac:dyDescent="0.25">
      <c r="N1859" s="49"/>
      <c r="O1859" s="49"/>
      <c r="P1859" s="49"/>
      <c r="Q1859" s="49"/>
      <c r="R1859" s="49"/>
      <c r="S1859" s="49"/>
      <c r="T1859" s="49"/>
      <c r="U1859" s="49"/>
      <c r="V1859" s="49"/>
      <c r="W1859" s="49"/>
      <c r="X1859" s="49"/>
      <c r="Y1859" s="49"/>
      <c r="Z1859" s="49"/>
      <c r="AA1859" s="49"/>
      <c r="AB1859" s="49"/>
      <c r="AC1859" s="49"/>
      <c r="AD1859" s="49"/>
      <c r="AE1859" s="49"/>
      <c r="AF1859" s="49"/>
      <c r="AG1859" s="49"/>
      <c r="AH1859" s="49"/>
      <c r="AI1859" s="49"/>
      <c r="AJ1859" s="49"/>
      <c r="AK1859" s="49"/>
      <c r="AL1859" s="49"/>
      <c r="AM1859" s="49"/>
      <c r="AN1859" s="49"/>
      <c r="AO1859" s="49"/>
      <c r="DL1859" s="93"/>
    </row>
    <row r="1860" spans="14:116" x14ac:dyDescent="0.25">
      <c r="N1860" s="49"/>
      <c r="O1860" s="49"/>
      <c r="P1860" s="49"/>
      <c r="Q1860" s="49"/>
      <c r="R1860" s="49"/>
      <c r="S1860" s="49"/>
      <c r="T1860" s="49"/>
      <c r="U1860" s="49"/>
      <c r="V1860" s="49"/>
      <c r="W1860" s="49"/>
      <c r="X1860" s="49"/>
      <c r="Y1860" s="49"/>
      <c r="Z1860" s="49"/>
      <c r="AA1860" s="49"/>
      <c r="AB1860" s="49"/>
      <c r="AC1860" s="49"/>
      <c r="AD1860" s="49"/>
      <c r="AE1860" s="49"/>
      <c r="AF1860" s="49"/>
      <c r="AG1860" s="49"/>
      <c r="AH1860" s="49"/>
      <c r="AI1860" s="49"/>
      <c r="AJ1860" s="49"/>
      <c r="AK1860" s="49"/>
      <c r="AL1860" s="49"/>
      <c r="AM1860" s="49"/>
      <c r="AN1860" s="49"/>
      <c r="AO1860" s="49"/>
      <c r="DL1860" s="93"/>
    </row>
    <row r="1861" spans="14:116" x14ac:dyDescent="0.25">
      <c r="N1861" s="49"/>
      <c r="O1861" s="49"/>
      <c r="P1861" s="49"/>
      <c r="Q1861" s="49"/>
      <c r="R1861" s="49"/>
      <c r="S1861" s="49"/>
      <c r="T1861" s="49"/>
      <c r="U1861" s="49"/>
      <c r="V1861" s="49"/>
      <c r="W1861" s="49"/>
      <c r="X1861" s="49"/>
      <c r="Y1861" s="49"/>
      <c r="Z1861" s="49"/>
      <c r="AA1861" s="49"/>
      <c r="AB1861" s="49"/>
      <c r="AC1861" s="49"/>
      <c r="AD1861" s="49"/>
      <c r="AE1861" s="49"/>
      <c r="AF1861" s="49"/>
      <c r="AG1861" s="49"/>
      <c r="AH1861" s="49"/>
      <c r="AI1861" s="49"/>
      <c r="AJ1861" s="49"/>
      <c r="AK1861" s="49"/>
      <c r="AL1861" s="49"/>
      <c r="AM1861" s="49"/>
      <c r="AN1861" s="49"/>
      <c r="AO1861" s="49"/>
      <c r="DL1861" s="93"/>
    </row>
    <row r="1862" spans="14:116" x14ac:dyDescent="0.25">
      <c r="N1862" s="49"/>
      <c r="O1862" s="49"/>
      <c r="P1862" s="49"/>
      <c r="Q1862" s="49"/>
      <c r="R1862" s="49"/>
      <c r="S1862" s="49"/>
      <c r="T1862" s="49"/>
      <c r="U1862" s="49"/>
      <c r="V1862" s="49"/>
      <c r="W1862" s="49"/>
      <c r="X1862" s="49"/>
      <c r="Y1862" s="49"/>
      <c r="Z1862" s="49"/>
      <c r="AA1862" s="49"/>
      <c r="AB1862" s="49"/>
      <c r="AC1862" s="49"/>
      <c r="AD1862" s="49"/>
      <c r="AE1862" s="49"/>
      <c r="AF1862" s="49"/>
      <c r="AG1862" s="49"/>
      <c r="AH1862" s="49"/>
      <c r="AI1862" s="49"/>
      <c r="AJ1862" s="49"/>
      <c r="AK1862" s="49"/>
      <c r="AL1862" s="49"/>
      <c r="AM1862" s="49"/>
      <c r="AN1862" s="49"/>
      <c r="AO1862" s="49"/>
      <c r="DL1862" s="93"/>
    </row>
    <row r="1863" spans="14:116" x14ac:dyDescent="0.25">
      <c r="N1863" s="49"/>
      <c r="O1863" s="49"/>
      <c r="P1863" s="49"/>
      <c r="Q1863" s="49"/>
      <c r="R1863" s="49"/>
      <c r="S1863" s="49"/>
      <c r="T1863" s="49"/>
      <c r="U1863" s="49"/>
      <c r="V1863" s="49"/>
      <c r="W1863" s="49"/>
      <c r="X1863" s="49"/>
      <c r="Y1863" s="49"/>
      <c r="Z1863" s="49"/>
      <c r="AA1863" s="49"/>
      <c r="AB1863" s="49"/>
      <c r="AC1863" s="49"/>
      <c r="AD1863" s="49"/>
      <c r="AE1863" s="49"/>
      <c r="AF1863" s="49"/>
      <c r="AG1863" s="49"/>
      <c r="AH1863" s="49"/>
      <c r="AI1863" s="49"/>
      <c r="AJ1863" s="49"/>
      <c r="AK1863" s="49"/>
      <c r="AL1863" s="49"/>
      <c r="AM1863" s="49"/>
      <c r="AN1863" s="49"/>
      <c r="AO1863" s="49"/>
      <c r="DL1863" s="93"/>
    </row>
    <row r="1864" spans="14:116" x14ac:dyDescent="0.25">
      <c r="N1864" s="49"/>
      <c r="O1864" s="49"/>
      <c r="P1864" s="49"/>
      <c r="Q1864" s="49"/>
      <c r="R1864" s="49"/>
      <c r="S1864" s="49"/>
      <c r="T1864" s="49"/>
      <c r="U1864" s="49"/>
      <c r="V1864" s="49"/>
      <c r="W1864" s="49"/>
      <c r="X1864" s="49"/>
      <c r="Y1864" s="49"/>
      <c r="Z1864" s="49"/>
      <c r="AA1864" s="49"/>
      <c r="AB1864" s="49"/>
      <c r="AC1864" s="49"/>
      <c r="AD1864" s="49"/>
      <c r="AE1864" s="49"/>
      <c r="AF1864" s="49"/>
      <c r="AG1864" s="49"/>
      <c r="AH1864" s="49"/>
      <c r="AI1864" s="49"/>
      <c r="AJ1864" s="49"/>
      <c r="AK1864" s="49"/>
      <c r="AL1864" s="49"/>
      <c r="AM1864" s="49"/>
      <c r="AN1864" s="49"/>
      <c r="AO1864" s="49"/>
      <c r="DL1864" s="93"/>
    </row>
    <row r="1865" spans="14:116" x14ac:dyDescent="0.25">
      <c r="N1865" s="49"/>
      <c r="O1865" s="49"/>
      <c r="P1865" s="49"/>
      <c r="Q1865" s="49"/>
      <c r="R1865" s="49"/>
      <c r="S1865" s="49"/>
      <c r="T1865" s="49"/>
      <c r="U1865" s="49"/>
      <c r="V1865" s="49"/>
      <c r="W1865" s="49"/>
      <c r="X1865" s="49"/>
      <c r="Y1865" s="49"/>
      <c r="Z1865" s="49"/>
      <c r="AA1865" s="49"/>
      <c r="AB1865" s="49"/>
      <c r="AC1865" s="49"/>
      <c r="AD1865" s="49"/>
      <c r="AE1865" s="49"/>
      <c r="AF1865" s="49"/>
      <c r="AG1865" s="49"/>
      <c r="AH1865" s="49"/>
      <c r="AI1865" s="49"/>
      <c r="AJ1865" s="49"/>
      <c r="AK1865" s="49"/>
      <c r="AL1865" s="49"/>
      <c r="AM1865" s="49"/>
      <c r="AN1865" s="49"/>
      <c r="AO1865" s="49"/>
      <c r="DL1865" s="93"/>
    </row>
    <row r="1866" spans="14:116" x14ac:dyDescent="0.25">
      <c r="N1866" s="49"/>
      <c r="O1866" s="49"/>
      <c r="P1866" s="49"/>
      <c r="Q1866" s="49"/>
      <c r="R1866" s="49"/>
      <c r="S1866" s="49"/>
      <c r="T1866" s="49"/>
      <c r="U1866" s="49"/>
      <c r="V1866" s="49"/>
      <c r="W1866" s="49"/>
      <c r="X1866" s="49"/>
      <c r="Y1866" s="49"/>
      <c r="Z1866" s="49"/>
      <c r="AA1866" s="49"/>
      <c r="AB1866" s="49"/>
      <c r="AC1866" s="49"/>
      <c r="AD1866" s="49"/>
      <c r="AE1866" s="49"/>
      <c r="AF1866" s="49"/>
      <c r="AG1866" s="49"/>
      <c r="AH1866" s="49"/>
      <c r="AI1866" s="49"/>
      <c r="AJ1866" s="49"/>
      <c r="AK1866" s="49"/>
      <c r="AL1866" s="49"/>
      <c r="AM1866" s="49"/>
      <c r="AN1866" s="49"/>
      <c r="AO1866" s="49"/>
      <c r="DL1866" s="93"/>
    </row>
    <row r="1867" spans="14:116" x14ac:dyDescent="0.25">
      <c r="N1867" s="49"/>
      <c r="O1867" s="49"/>
      <c r="P1867" s="49"/>
      <c r="Q1867" s="49"/>
      <c r="R1867" s="49"/>
      <c r="S1867" s="49"/>
      <c r="T1867" s="49"/>
      <c r="U1867" s="49"/>
      <c r="V1867" s="49"/>
      <c r="W1867" s="49"/>
      <c r="X1867" s="49"/>
      <c r="Y1867" s="49"/>
      <c r="Z1867" s="49"/>
      <c r="AA1867" s="49"/>
      <c r="AB1867" s="49"/>
      <c r="AC1867" s="49"/>
      <c r="AD1867" s="49"/>
      <c r="AE1867" s="49"/>
      <c r="AF1867" s="49"/>
      <c r="AG1867" s="49"/>
      <c r="AH1867" s="49"/>
      <c r="AI1867" s="49"/>
      <c r="AJ1867" s="49"/>
      <c r="AK1867" s="49"/>
      <c r="AL1867" s="49"/>
      <c r="AM1867" s="49"/>
      <c r="AN1867" s="49"/>
      <c r="AO1867" s="49"/>
      <c r="DL1867" s="93"/>
    </row>
    <row r="1868" spans="14:116" x14ac:dyDescent="0.25">
      <c r="N1868" s="49"/>
      <c r="O1868" s="49"/>
      <c r="P1868" s="49"/>
      <c r="Q1868" s="49"/>
      <c r="R1868" s="49"/>
      <c r="S1868" s="49"/>
      <c r="T1868" s="49"/>
      <c r="U1868" s="49"/>
      <c r="V1868" s="49"/>
      <c r="W1868" s="49"/>
      <c r="X1868" s="49"/>
      <c r="Y1868" s="49"/>
      <c r="Z1868" s="49"/>
      <c r="AA1868" s="49"/>
      <c r="AB1868" s="49"/>
      <c r="AC1868" s="49"/>
      <c r="AD1868" s="49"/>
      <c r="AE1868" s="49"/>
      <c r="AF1868" s="49"/>
      <c r="AG1868" s="49"/>
      <c r="AH1868" s="49"/>
      <c r="AI1868" s="49"/>
      <c r="AJ1868" s="49"/>
      <c r="AK1868" s="49"/>
      <c r="AL1868" s="49"/>
      <c r="AM1868" s="49"/>
      <c r="AN1868" s="49"/>
      <c r="AO1868" s="49"/>
      <c r="DL1868" s="93"/>
    </row>
    <row r="1869" spans="14:116" x14ac:dyDescent="0.25">
      <c r="N1869" s="49"/>
      <c r="O1869" s="49"/>
      <c r="P1869" s="49"/>
      <c r="Q1869" s="49"/>
      <c r="R1869" s="49"/>
      <c r="S1869" s="49"/>
      <c r="T1869" s="49"/>
      <c r="U1869" s="49"/>
      <c r="V1869" s="49"/>
      <c r="W1869" s="49"/>
      <c r="X1869" s="49"/>
      <c r="Y1869" s="49"/>
      <c r="Z1869" s="49"/>
      <c r="AA1869" s="49"/>
      <c r="AB1869" s="49"/>
      <c r="AC1869" s="49"/>
      <c r="AD1869" s="49"/>
      <c r="AE1869" s="49"/>
      <c r="AF1869" s="49"/>
      <c r="AG1869" s="49"/>
      <c r="AH1869" s="49"/>
      <c r="AI1869" s="49"/>
      <c r="AJ1869" s="49"/>
      <c r="AK1869" s="49"/>
      <c r="AL1869" s="49"/>
      <c r="AM1869" s="49"/>
      <c r="AN1869" s="49"/>
      <c r="AO1869" s="49"/>
      <c r="DL1869" s="93"/>
    </row>
    <row r="1870" spans="14:116" x14ac:dyDescent="0.25">
      <c r="N1870" s="49"/>
      <c r="O1870" s="49"/>
      <c r="P1870" s="49"/>
      <c r="Q1870" s="49"/>
      <c r="R1870" s="49"/>
      <c r="S1870" s="49"/>
      <c r="T1870" s="49"/>
      <c r="U1870" s="49"/>
      <c r="V1870" s="49"/>
      <c r="W1870" s="49"/>
      <c r="X1870" s="49"/>
      <c r="Y1870" s="49"/>
      <c r="Z1870" s="49"/>
      <c r="AA1870" s="49"/>
      <c r="AB1870" s="49"/>
      <c r="AC1870" s="49"/>
      <c r="AD1870" s="49"/>
      <c r="AE1870" s="49"/>
      <c r="AF1870" s="49"/>
      <c r="AG1870" s="49"/>
      <c r="AH1870" s="49"/>
      <c r="AI1870" s="49"/>
      <c r="AJ1870" s="49"/>
      <c r="AK1870" s="49"/>
      <c r="AL1870" s="49"/>
      <c r="AM1870" s="49"/>
      <c r="AN1870" s="49"/>
      <c r="AO1870" s="49"/>
      <c r="DL1870" s="93"/>
    </row>
    <row r="1871" spans="14:116" x14ac:dyDescent="0.25">
      <c r="N1871" s="49"/>
      <c r="O1871" s="49"/>
      <c r="P1871" s="49"/>
      <c r="Q1871" s="49"/>
      <c r="R1871" s="49"/>
      <c r="S1871" s="49"/>
      <c r="T1871" s="49"/>
      <c r="U1871" s="49"/>
      <c r="V1871" s="49"/>
      <c r="W1871" s="49"/>
      <c r="X1871" s="49"/>
      <c r="Y1871" s="49"/>
      <c r="Z1871" s="49"/>
      <c r="AA1871" s="49"/>
      <c r="AB1871" s="49"/>
      <c r="AC1871" s="49"/>
      <c r="AD1871" s="49"/>
      <c r="AE1871" s="49"/>
      <c r="AF1871" s="49"/>
      <c r="AG1871" s="49"/>
      <c r="AH1871" s="49"/>
      <c r="AI1871" s="49"/>
      <c r="AJ1871" s="49"/>
      <c r="AK1871" s="49"/>
      <c r="AL1871" s="49"/>
      <c r="AM1871" s="49"/>
      <c r="AN1871" s="49"/>
      <c r="AO1871" s="49"/>
      <c r="DL1871" s="93"/>
    </row>
    <row r="1872" spans="14:116" x14ac:dyDescent="0.25">
      <c r="N1872" s="49"/>
      <c r="O1872" s="49"/>
      <c r="P1872" s="49"/>
      <c r="Q1872" s="49"/>
      <c r="R1872" s="49"/>
      <c r="S1872" s="49"/>
      <c r="T1872" s="49"/>
      <c r="U1872" s="49"/>
      <c r="V1872" s="49"/>
      <c r="W1872" s="49"/>
      <c r="X1872" s="49"/>
      <c r="Y1872" s="49"/>
      <c r="Z1872" s="49"/>
      <c r="AA1872" s="49"/>
      <c r="AB1872" s="49"/>
      <c r="AC1872" s="49"/>
      <c r="AD1872" s="49"/>
      <c r="AE1872" s="49"/>
      <c r="AF1872" s="49"/>
      <c r="AG1872" s="49"/>
      <c r="AH1872" s="49"/>
      <c r="AI1872" s="49"/>
      <c r="AJ1872" s="49"/>
      <c r="AK1872" s="49"/>
      <c r="AL1872" s="49"/>
      <c r="AM1872" s="49"/>
      <c r="AN1872" s="49"/>
      <c r="AO1872" s="49"/>
      <c r="DL1872" s="93"/>
    </row>
    <row r="1873" spans="14:116" x14ac:dyDescent="0.25">
      <c r="N1873" s="49"/>
      <c r="O1873" s="49"/>
      <c r="P1873" s="49"/>
      <c r="Q1873" s="49"/>
      <c r="R1873" s="49"/>
      <c r="S1873" s="49"/>
      <c r="T1873" s="49"/>
      <c r="U1873" s="49"/>
      <c r="V1873" s="49"/>
      <c r="W1873" s="49"/>
      <c r="X1873" s="49"/>
      <c r="Y1873" s="49"/>
      <c r="Z1873" s="49"/>
      <c r="AA1873" s="49"/>
      <c r="AB1873" s="49"/>
      <c r="AC1873" s="49"/>
      <c r="AD1873" s="49"/>
      <c r="AE1873" s="49"/>
      <c r="AF1873" s="49"/>
      <c r="AG1873" s="49"/>
      <c r="AH1873" s="49"/>
      <c r="AI1873" s="49"/>
      <c r="AJ1873" s="49"/>
      <c r="AK1873" s="49"/>
      <c r="AL1873" s="49"/>
      <c r="AM1873" s="49"/>
      <c r="AN1873" s="49"/>
      <c r="AO1873" s="49"/>
      <c r="DL1873" s="93"/>
    </row>
    <row r="1874" spans="14:116" x14ac:dyDescent="0.25">
      <c r="N1874" s="49"/>
      <c r="O1874" s="49"/>
      <c r="P1874" s="49"/>
      <c r="Q1874" s="49"/>
      <c r="R1874" s="49"/>
      <c r="S1874" s="49"/>
      <c r="T1874" s="49"/>
      <c r="U1874" s="49"/>
      <c r="V1874" s="49"/>
      <c r="W1874" s="49"/>
      <c r="X1874" s="49"/>
      <c r="Y1874" s="49"/>
      <c r="Z1874" s="49"/>
      <c r="AA1874" s="49"/>
      <c r="AB1874" s="49"/>
      <c r="AC1874" s="49"/>
      <c r="AD1874" s="49"/>
      <c r="AE1874" s="49"/>
      <c r="AF1874" s="49"/>
      <c r="AG1874" s="49"/>
      <c r="AH1874" s="49"/>
      <c r="AI1874" s="49"/>
      <c r="AJ1874" s="49"/>
      <c r="AK1874" s="49"/>
      <c r="AL1874" s="49"/>
      <c r="AM1874" s="49"/>
      <c r="AN1874" s="49"/>
      <c r="AO1874" s="49"/>
      <c r="DL1874" s="93"/>
    </row>
    <row r="1875" spans="14:116" x14ac:dyDescent="0.25">
      <c r="N1875" s="49"/>
      <c r="O1875" s="49"/>
      <c r="P1875" s="49"/>
      <c r="Q1875" s="49"/>
      <c r="R1875" s="49"/>
      <c r="S1875" s="49"/>
      <c r="T1875" s="49"/>
      <c r="U1875" s="49"/>
      <c r="V1875" s="49"/>
      <c r="W1875" s="49"/>
      <c r="X1875" s="49"/>
      <c r="Y1875" s="49"/>
      <c r="Z1875" s="49"/>
      <c r="AA1875" s="49"/>
      <c r="AB1875" s="49"/>
      <c r="AC1875" s="49"/>
      <c r="AD1875" s="49"/>
      <c r="AE1875" s="49"/>
      <c r="AF1875" s="49"/>
      <c r="AG1875" s="49"/>
      <c r="AH1875" s="49"/>
      <c r="AI1875" s="49"/>
      <c r="AJ1875" s="49"/>
      <c r="AK1875" s="49"/>
      <c r="AL1875" s="49"/>
      <c r="AM1875" s="49"/>
      <c r="AN1875" s="49"/>
      <c r="AO1875" s="49"/>
      <c r="DL1875" s="93"/>
    </row>
    <row r="1876" spans="14:116" x14ac:dyDescent="0.25">
      <c r="N1876" s="49"/>
      <c r="O1876" s="49"/>
      <c r="P1876" s="49"/>
      <c r="Q1876" s="49"/>
      <c r="R1876" s="49"/>
      <c r="S1876" s="49"/>
      <c r="T1876" s="49"/>
      <c r="U1876" s="49"/>
      <c r="V1876" s="49"/>
      <c r="W1876" s="49"/>
      <c r="X1876" s="49"/>
      <c r="Y1876" s="49"/>
      <c r="Z1876" s="49"/>
      <c r="AA1876" s="49"/>
      <c r="AB1876" s="49"/>
      <c r="AC1876" s="49"/>
      <c r="AD1876" s="49"/>
      <c r="AE1876" s="49"/>
      <c r="AF1876" s="49"/>
      <c r="AG1876" s="49"/>
      <c r="AH1876" s="49"/>
      <c r="AI1876" s="49"/>
      <c r="AJ1876" s="49"/>
      <c r="AK1876" s="49"/>
      <c r="AL1876" s="49"/>
      <c r="AM1876" s="49"/>
      <c r="AN1876" s="49"/>
      <c r="AO1876" s="49"/>
      <c r="DL1876" s="93"/>
    </row>
    <row r="1877" spans="14:116" x14ac:dyDescent="0.25">
      <c r="N1877" s="49"/>
      <c r="O1877" s="49"/>
      <c r="P1877" s="49"/>
      <c r="Q1877" s="49"/>
      <c r="R1877" s="49"/>
      <c r="S1877" s="49"/>
      <c r="T1877" s="49"/>
      <c r="U1877" s="49"/>
      <c r="V1877" s="49"/>
      <c r="W1877" s="49"/>
      <c r="X1877" s="49"/>
      <c r="Y1877" s="49"/>
      <c r="Z1877" s="49"/>
      <c r="AA1877" s="49"/>
      <c r="AB1877" s="49"/>
      <c r="AC1877" s="49"/>
      <c r="AD1877" s="49"/>
      <c r="AE1877" s="49"/>
      <c r="AF1877" s="49"/>
      <c r="AG1877" s="49"/>
      <c r="AH1877" s="49"/>
      <c r="AI1877" s="49"/>
      <c r="AJ1877" s="49"/>
      <c r="AK1877" s="49"/>
      <c r="AL1877" s="49"/>
      <c r="AM1877" s="49"/>
      <c r="AN1877" s="49"/>
      <c r="AO1877" s="49"/>
      <c r="DL1877" s="93"/>
    </row>
    <row r="1878" spans="14:116" x14ac:dyDescent="0.25">
      <c r="N1878" s="49"/>
      <c r="O1878" s="49"/>
      <c r="P1878" s="49"/>
      <c r="Q1878" s="49"/>
      <c r="R1878" s="49"/>
      <c r="S1878" s="49"/>
      <c r="T1878" s="49"/>
      <c r="U1878" s="49"/>
      <c r="V1878" s="49"/>
      <c r="W1878" s="49"/>
      <c r="X1878" s="49"/>
      <c r="Y1878" s="49"/>
      <c r="Z1878" s="49"/>
      <c r="AA1878" s="49"/>
      <c r="AB1878" s="49"/>
      <c r="AC1878" s="49"/>
      <c r="AD1878" s="49"/>
      <c r="AE1878" s="49"/>
      <c r="AF1878" s="49"/>
      <c r="AG1878" s="49"/>
      <c r="AH1878" s="49"/>
      <c r="AI1878" s="49"/>
      <c r="AJ1878" s="49"/>
      <c r="AK1878" s="49"/>
      <c r="AL1878" s="49"/>
      <c r="AM1878" s="49"/>
      <c r="AN1878" s="49"/>
      <c r="AO1878" s="49"/>
      <c r="DL1878" s="93"/>
    </row>
    <row r="1879" spans="14:116" x14ac:dyDescent="0.25">
      <c r="N1879" s="49"/>
      <c r="O1879" s="49"/>
      <c r="P1879" s="49"/>
      <c r="Q1879" s="49"/>
      <c r="R1879" s="49"/>
      <c r="S1879" s="49"/>
      <c r="T1879" s="49"/>
      <c r="U1879" s="49"/>
      <c r="V1879" s="49"/>
      <c r="W1879" s="49"/>
      <c r="X1879" s="49"/>
      <c r="Y1879" s="49"/>
      <c r="Z1879" s="49"/>
      <c r="AA1879" s="49"/>
      <c r="AB1879" s="49"/>
      <c r="AC1879" s="49"/>
      <c r="AD1879" s="49"/>
      <c r="AE1879" s="49"/>
      <c r="AF1879" s="49"/>
      <c r="AG1879" s="49"/>
      <c r="AH1879" s="49"/>
      <c r="AI1879" s="49"/>
      <c r="AJ1879" s="49"/>
      <c r="AK1879" s="49"/>
      <c r="AL1879" s="49"/>
      <c r="AM1879" s="49"/>
      <c r="AN1879" s="49"/>
      <c r="AO1879" s="49"/>
      <c r="DL1879" s="93"/>
    </row>
    <row r="1880" spans="14:116" x14ac:dyDescent="0.25">
      <c r="N1880" s="49"/>
      <c r="O1880" s="49"/>
      <c r="P1880" s="49"/>
      <c r="Q1880" s="49"/>
      <c r="R1880" s="49"/>
      <c r="S1880" s="49"/>
      <c r="T1880" s="49"/>
      <c r="U1880" s="49"/>
      <c r="V1880" s="49"/>
      <c r="W1880" s="49"/>
      <c r="X1880" s="49"/>
      <c r="Y1880" s="49"/>
      <c r="Z1880" s="49"/>
      <c r="AA1880" s="49"/>
      <c r="AB1880" s="49"/>
      <c r="AC1880" s="49"/>
      <c r="AD1880" s="49"/>
      <c r="AE1880" s="49"/>
      <c r="AF1880" s="49"/>
      <c r="AG1880" s="49"/>
      <c r="AH1880" s="49"/>
      <c r="AI1880" s="49"/>
      <c r="AJ1880" s="49"/>
      <c r="AK1880" s="49"/>
      <c r="AL1880" s="49"/>
      <c r="AM1880" s="49"/>
      <c r="AN1880" s="49"/>
      <c r="AO1880" s="49"/>
      <c r="DL1880" s="93"/>
    </row>
    <row r="1881" spans="14:116" x14ac:dyDescent="0.25">
      <c r="N1881" s="49"/>
      <c r="O1881" s="49"/>
      <c r="P1881" s="49"/>
      <c r="Q1881" s="49"/>
      <c r="R1881" s="49"/>
      <c r="S1881" s="49"/>
      <c r="T1881" s="49"/>
      <c r="U1881" s="49"/>
      <c r="V1881" s="49"/>
      <c r="W1881" s="49"/>
      <c r="X1881" s="49"/>
      <c r="Y1881" s="49"/>
      <c r="Z1881" s="49"/>
      <c r="AA1881" s="49"/>
      <c r="AB1881" s="49"/>
      <c r="AC1881" s="49"/>
      <c r="AD1881" s="49"/>
      <c r="AE1881" s="49"/>
      <c r="AF1881" s="49"/>
      <c r="AG1881" s="49"/>
      <c r="AH1881" s="49"/>
      <c r="AI1881" s="49"/>
      <c r="AJ1881" s="49"/>
      <c r="AK1881" s="49"/>
      <c r="AL1881" s="49"/>
      <c r="AM1881" s="49"/>
      <c r="AN1881" s="49"/>
      <c r="AO1881" s="49"/>
      <c r="DL1881" s="93"/>
    </row>
    <row r="1882" spans="14:116" x14ac:dyDescent="0.25">
      <c r="N1882" s="49"/>
      <c r="O1882" s="49"/>
      <c r="P1882" s="49"/>
      <c r="Q1882" s="49"/>
      <c r="R1882" s="49"/>
      <c r="S1882" s="49"/>
      <c r="T1882" s="49"/>
      <c r="U1882" s="49"/>
      <c r="V1882" s="49"/>
      <c r="W1882" s="49"/>
      <c r="X1882" s="49"/>
      <c r="Y1882" s="49"/>
      <c r="Z1882" s="49"/>
      <c r="AA1882" s="49"/>
      <c r="AB1882" s="49"/>
      <c r="AC1882" s="49"/>
      <c r="AD1882" s="49"/>
      <c r="AE1882" s="49"/>
      <c r="AF1882" s="49"/>
      <c r="AG1882" s="49"/>
      <c r="AH1882" s="49"/>
      <c r="AI1882" s="49"/>
      <c r="AJ1882" s="49"/>
      <c r="AK1882" s="49"/>
      <c r="AL1882" s="49"/>
      <c r="AM1882" s="49"/>
      <c r="AN1882" s="49"/>
      <c r="AO1882" s="49"/>
      <c r="DL1882" s="93"/>
    </row>
    <row r="1883" spans="14:116" x14ac:dyDescent="0.25">
      <c r="N1883" s="49"/>
      <c r="O1883" s="49"/>
      <c r="P1883" s="49"/>
      <c r="Q1883" s="49"/>
      <c r="R1883" s="49"/>
      <c r="S1883" s="49"/>
      <c r="T1883" s="49"/>
      <c r="U1883" s="49"/>
      <c r="V1883" s="49"/>
      <c r="W1883" s="49"/>
      <c r="X1883" s="49"/>
      <c r="Y1883" s="49"/>
      <c r="Z1883" s="49"/>
      <c r="AA1883" s="49"/>
      <c r="AB1883" s="49"/>
      <c r="AC1883" s="49"/>
      <c r="AD1883" s="49"/>
      <c r="AE1883" s="49"/>
      <c r="AF1883" s="49"/>
      <c r="AG1883" s="49"/>
      <c r="AH1883" s="49"/>
      <c r="AI1883" s="49"/>
      <c r="AJ1883" s="49"/>
      <c r="AK1883" s="49"/>
      <c r="AL1883" s="49"/>
      <c r="AM1883" s="49"/>
      <c r="AN1883" s="49"/>
      <c r="AO1883" s="49"/>
      <c r="DL1883" s="93"/>
    </row>
    <row r="1884" spans="14:116" x14ac:dyDescent="0.25">
      <c r="N1884" s="49"/>
      <c r="O1884" s="49"/>
      <c r="P1884" s="49"/>
      <c r="Q1884" s="49"/>
      <c r="R1884" s="49"/>
      <c r="S1884" s="49"/>
      <c r="T1884" s="49"/>
      <c r="U1884" s="49"/>
      <c r="V1884" s="49"/>
      <c r="W1884" s="49"/>
      <c r="X1884" s="49"/>
      <c r="Y1884" s="49"/>
      <c r="Z1884" s="49"/>
      <c r="AA1884" s="49"/>
      <c r="AB1884" s="49"/>
      <c r="AC1884" s="49"/>
      <c r="AD1884" s="49"/>
      <c r="AE1884" s="49"/>
      <c r="AF1884" s="49"/>
      <c r="AG1884" s="49"/>
      <c r="AH1884" s="49"/>
      <c r="AI1884" s="49"/>
      <c r="AJ1884" s="49"/>
      <c r="AK1884" s="49"/>
      <c r="AL1884" s="49"/>
      <c r="AM1884" s="49"/>
      <c r="AN1884" s="49"/>
      <c r="AO1884" s="49"/>
      <c r="DL1884" s="93"/>
    </row>
    <row r="1885" spans="14:116" x14ac:dyDescent="0.25">
      <c r="N1885" s="49"/>
      <c r="O1885" s="49"/>
      <c r="P1885" s="49"/>
      <c r="Q1885" s="49"/>
      <c r="R1885" s="49"/>
      <c r="S1885" s="49"/>
      <c r="T1885" s="49"/>
      <c r="U1885" s="49"/>
      <c r="V1885" s="49"/>
      <c r="W1885" s="49"/>
      <c r="X1885" s="49"/>
      <c r="Y1885" s="49"/>
      <c r="Z1885" s="49"/>
      <c r="AA1885" s="49"/>
      <c r="AB1885" s="49"/>
      <c r="AC1885" s="49"/>
      <c r="AD1885" s="49"/>
      <c r="AE1885" s="49"/>
      <c r="AF1885" s="49"/>
      <c r="AG1885" s="49"/>
      <c r="AH1885" s="49"/>
      <c r="AI1885" s="49"/>
      <c r="AJ1885" s="49"/>
      <c r="AK1885" s="49"/>
      <c r="AL1885" s="49"/>
      <c r="AM1885" s="49"/>
      <c r="AN1885" s="49"/>
      <c r="AO1885" s="49"/>
      <c r="DL1885" s="93"/>
    </row>
    <row r="1886" spans="14:116" x14ac:dyDescent="0.25">
      <c r="N1886" s="49"/>
      <c r="O1886" s="49"/>
      <c r="P1886" s="49"/>
      <c r="Q1886" s="49"/>
      <c r="R1886" s="49"/>
      <c r="S1886" s="49"/>
      <c r="T1886" s="49"/>
      <c r="U1886" s="49"/>
      <c r="V1886" s="49"/>
      <c r="W1886" s="49"/>
      <c r="X1886" s="49"/>
      <c r="Y1886" s="49"/>
      <c r="Z1886" s="49"/>
      <c r="AA1886" s="49"/>
      <c r="AB1886" s="49"/>
      <c r="AC1886" s="49"/>
      <c r="AD1886" s="49"/>
      <c r="AE1886" s="49"/>
      <c r="AF1886" s="49"/>
      <c r="AG1886" s="49"/>
      <c r="AH1886" s="49"/>
      <c r="AI1886" s="49"/>
      <c r="AJ1886" s="49"/>
      <c r="AK1886" s="49"/>
      <c r="AL1886" s="49"/>
      <c r="AM1886" s="49"/>
      <c r="AN1886" s="49"/>
      <c r="AO1886" s="49"/>
      <c r="DL1886" s="93"/>
    </row>
    <row r="1887" spans="14:116" x14ac:dyDescent="0.25">
      <c r="N1887" s="49"/>
      <c r="O1887" s="49"/>
      <c r="P1887" s="49"/>
      <c r="Q1887" s="49"/>
      <c r="R1887" s="49"/>
      <c r="S1887" s="49"/>
      <c r="T1887" s="49"/>
      <c r="U1887" s="49"/>
      <c r="V1887" s="49"/>
      <c r="W1887" s="49"/>
      <c r="X1887" s="49"/>
      <c r="Y1887" s="49"/>
      <c r="Z1887" s="49"/>
      <c r="AA1887" s="49"/>
      <c r="AB1887" s="49"/>
      <c r="AC1887" s="49"/>
      <c r="AD1887" s="49"/>
      <c r="AE1887" s="49"/>
      <c r="AF1887" s="49"/>
      <c r="AG1887" s="49"/>
      <c r="AH1887" s="49"/>
      <c r="AI1887" s="49"/>
      <c r="AJ1887" s="49"/>
      <c r="AK1887" s="49"/>
      <c r="AL1887" s="49"/>
      <c r="AM1887" s="49"/>
      <c r="AN1887" s="49"/>
      <c r="AO1887" s="49"/>
      <c r="DL1887" s="93"/>
    </row>
    <row r="1888" spans="14:116" x14ac:dyDescent="0.25">
      <c r="N1888" s="49"/>
      <c r="O1888" s="49"/>
      <c r="P1888" s="49"/>
      <c r="Q1888" s="49"/>
      <c r="R1888" s="49"/>
      <c r="S1888" s="49"/>
      <c r="T1888" s="49"/>
      <c r="U1888" s="49"/>
      <c r="V1888" s="49"/>
      <c r="W1888" s="49"/>
      <c r="X1888" s="49"/>
      <c r="Y1888" s="49"/>
      <c r="Z1888" s="49"/>
      <c r="AA1888" s="49"/>
      <c r="AB1888" s="49"/>
      <c r="AC1888" s="49"/>
      <c r="AD1888" s="49"/>
      <c r="AE1888" s="49"/>
      <c r="AF1888" s="49"/>
      <c r="AG1888" s="49"/>
      <c r="AH1888" s="49"/>
      <c r="AI1888" s="49"/>
      <c r="AJ1888" s="49"/>
      <c r="AK1888" s="49"/>
      <c r="AL1888" s="49"/>
      <c r="AM1888" s="49"/>
      <c r="AN1888" s="49"/>
      <c r="AO1888" s="49"/>
      <c r="DL1888" s="93"/>
    </row>
    <row r="1889" spans="14:116" x14ac:dyDescent="0.25">
      <c r="N1889" s="49"/>
      <c r="O1889" s="49"/>
      <c r="P1889" s="49"/>
      <c r="Q1889" s="49"/>
      <c r="R1889" s="49"/>
      <c r="S1889" s="49"/>
      <c r="T1889" s="49"/>
      <c r="U1889" s="49"/>
      <c r="V1889" s="49"/>
      <c r="W1889" s="49"/>
      <c r="X1889" s="49"/>
      <c r="Y1889" s="49"/>
      <c r="Z1889" s="49"/>
      <c r="AA1889" s="49"/>
      <c r="AB1889" s="49"/>
      <c r="AC1889" s="49"/>
      <c r="AD1889" s="49"/>
      <c r="AE1889" s="49"/>
      <c r="AF1889" s="49"/>
      <c r="AG1889" s="49"/>
      <c r="AH1889" s="49"/>
      <c r="AI1889" s="49"/>
      <c r="AJ1889" s="49"/>
      <c r="AK1889" s="49"/>
      <c r="AL1889" s="49"/>
      <c r="AM1889" s="49"/>
      <c r="AN1889" s="49"/>
      <c r="AO1889" s="49"/>
      <c r="DL1889" s="93"/>
    </row>
    <row r="1890" spans="14:116" x14ac:dyDescent="0.25">
      <c r="N1890" s="49"/>
      <c r="O1890" s="49"/>
      <c r="P1890" s="49"/>
      <c r="Q1890" s="49"/>
      <c r="R1890" s="49"/>
      <c r="S1890" s="49"/>
      <c r="T1890" s="49"/>
      <c r="U1890" s="49"/>
      <c r="V1890" s="49"/>
      <c r="W1890" s="49"/>
      <c r="X1890" s="49"/>
      <c r="Y1890" s="49"/>
      <c r="Z1890" s="49"/>
      <c r="AA1890" s="49"/>
      <c r="AB1890" s="49"/>
      <c r="AC1890" s="49"/>
      <c r="AD1890" s="49"/>
      <c r="AE1890" s="49"/>
      <c r="AF1890" s="49"/>
      <c r="AG1890" s="49"/>
      <c r="AH1890" s="49"/>
      <c r="AI1890" s="49"/>
      <c r="AJ1890" s="49"/>
      <c r="AK1890" s="49"/>
      <c r="AL1890" s="49"/>
      <c r="AM1890" s="49"/>
      <c r="AN1890" s="49"/>
      <c r="AO1890" s="49"/>
      <c r="DL1890" s="93"/>
    </row>
    <row r="1891" spans="14:116" x14ac:dyDescent="0.25">
      <c r="N1891" s="49"/>
      <c r="O1891" s="49"/>
      <c r="P1891" s="49"/>
      <c r="Q1891" s="49"/>
      <c r="R1891" s="49"/>
      <c r="S1891" s="49"/>
      <c r="T1891" s="49"/>
      <c r="U1891" s="49"/>
      <c r="V1891" s="49"/>
      <c r="W1891" s="49"/>
      <c r="X1891" s="49"/>
      <c r="Y1891" s="49"/>
      <c r="Z1891" s="49"/>
      <c r="AA1891" s="49"/>
      <c r="AB1891" s="49"/>
      <c r="AC1891" s="49"/>
      <c r="AD1891" s="49"/>
      <c r="AE1891" s="49"/>
      <c r="AF1891" s="49"/>
      <c r="AG1891" s="49"/>
      <c r="AH1891" s="49"/>
      <c r="AI1891" s="49"/>
      <c r="AJ1891" s="49"/>
      <c r="AK1891" s="49"/>
      <c r="AL1891" s="49"/>
      <c r="AM1891" s="49"/>
      <c r="AN1891" s="49"/>
      <c r="AO1891" s="49"/>
      <c r="DL1891" s="93"/>
    </row>
    <row r="1892" spans="14:116" x14ac:dyDescent="0.25">
      <c r="N1892" s="49"/>
      <c r="O1892" s="49"/>
      <c r="P1892" s="49"/>
      <c r="Q1892" s="49"/>
      <c r="R1892" s="49"/>
      <c r="S1892" s="49"/>
      <c r="T1892" s="49"/>
      <c r="U1892" s="49"/>
      <c r="V1892" s="49"/>
      <c r="W1892" s="49"/>
      <c r="X1892" s="49"/>
      <c r="Y1892" s="49"/>
      <c r="Z1892" s="49"/>
      <c r="AA1892" s="49"/>
      <c r="AB1892" s="49"/>
      <c r="AC1892" s="49"/>
      <c r="AD1892" s="49"/>
      <c r="AE1892" s="49"/>
      <c r="AF1892" s="49"/>
      <c r="AG1892" s="49"/>
      <c r="AH1892" s="49"/>
      <c r="AI1892" s="49"/>
      <c r="AJ1892" s="49"/>
      <c r="AK1892" s="49"/>
      <c r="AL1892" s="49"/>
      <c r="AM1892" s="49"/>
      <c r="AN1892" s="49"/>
      <c r="AO1892" s="49"/>
      <c r="DL1892" s="93"/>
    </row>
    <row r="1893" spans="14:116" x14ac:dyDescent="0.25">
      <c r="N1893" s="49"/>
      <c r="O1893" s="49"/>
      <c r="P1893" s="49"/>
      <c r="Q1893" s="49"/>
      <c r="R1893" s="49"/>
      <c r="S1893" s="49"/>
      <c r="T1893" s="49"/>
      <c r="U1893" s="49"/>
      <c r="V1893" s="49"/>
      <c r="W1893" s="49"/>
      <c r="X1893" s="49"/>
      <c r="Y1893" s="49"/>
      <c r="Z1893" s="49"/>
      <c r="AA1893" s="49"/>
      <c r="AB1893" s="49"/>
      <c r="AC1893" s="49"/>
      <c r="AD1893" s="49"/>
      <c r="AE1893" s="49"/>
      <c r="AF1893" s="49"/>
      <c r="AG1893" s="49"/>
      <c r="AH1893" s="49"/>
      <c r="AI1893" s="49"/>
      <c r="AJ1893" s="49"/>
      <c r="AK1893" s="49"/>
      <c r="AL1893" s="49"/>
      <c r="AM1893" s="49"/>
      <c r="AN1893" s="49"/>
      <c r="AO1893" s="49"/>
      <c r="DL1893" s="93"/>
    </row>
    <row r="1894" spans="14:116" x14ac:dyDescent="0.25">
      <c r="N1894" s="49"/>
      <c r="O1894" s="49"/>
      <c r="P1894" s="49"/>
      <c r="Q1894" s="49"/>
      <c r="R1894" s="49"/>
      <c r="S1894" s="49"/>
      <c r="T1894" s="49"/>
      <c r="U1894" s="49"/>
      <c r="V1894" s="49"/>
      <c r="W1894" s="49"/>
      <c r="X1894" s="49"/>
      <c r="Y1894" s="49"/>
      <c r="Z1894" s="49"/>
      <c r="AA1894" s="49"/>
      <c r="AB1894" s="49"/>
      <c r="AC1894" s="49"/>
      <c r="AD1894" s="49"/>
      <c r="AE1894" s="49"/>
      <c r="AF1894" s="49"/>
      <c r="AG1894" s="49"/>
      <c r="AH1894" s="49"/>
      <c r="AI1894" s="49"/>
      <c r="AJ1894" s="49"/>
      <c r="AK1894" s="49"/>
      <c r="AL1894" s="49"/>
      <c r="AM1894" s="49"/>
      <c r="AN1894" s="49"/>
      <c r="AO1894" s="49"/>
      <c r="DL1894" s="93"/>
    </row>
    <row r="1895" spans="14:116" x14ac:dyDescent="0.25">
      <c r="N1895" s="49"/>
      <c r="O1895" s="49"/>
      <c r="P1895" s="49"/>
      <c r="Q1895" s="49"/>
      <c r="R1895" s="49"/>
      <c r="S1895" s="49"/>
      <c r="T1895" s="49"/>
      <c r="U1895" s="49"/>
      <c r="V1895" s="49"/>
      <c r="W1895" s="49"/>
      <c r="X1895" s="49"/>
      <c r="Y1895" s="49"/>
      <c r="Z1895" s="49"/>
      <c r="AA1895" s="49"/>
      <c r="AB1895" s="49"/>
      <c r="AC1895" s="49"/>
      <c r="AD1895" s="49"/>
      <c r="AE1895" s="49"/>
      <c r="AF1895" s="49"/>
      <c r="AG1895" s="49"/>
      <c r="AH1895" s="49"/>
      <c r="AI1895" s="49"/>
      <c r="AJ1895" s="49"/>
      <c r="AK1895" s="49"/>
      <c r="AL1895" s="49"/>
      <c r="AM1895" s="49"/>
      <c r="AN1895" s="49"/>
      <c r="AO1895" s="49"/>
      <c r="DL1895" s="93"/>
    </row>
    <row r="1896" spans="14:116" x14ac:dyDescent="0.25">
      <c r="N1896" s="49"/>
      <c r="O1896" s="49"/>
      <c r="P1896" s="49"/>
      <c r="Q1896" s="49"/>
      <c r="R1896" s="49"/>
      <c r="S1896" s="49"/>
      <c r="T1896" s="49"/>
      <c r="U1896" s="49"/>
      <c r="V1896" s="49"/>
      <c r="W1896" s="49"/>
      <c r="X1896" s="49"/>
      <c r="Y1896" s="49"/>
      <c r="Z1896" s="49"/>
      <c r="AA1896" s="49"/>
      <c r="AB1896" s="49"/>
      <c r="AC1896" s="49"/>
      <c r="AD1896" s="49"/>
      <c r="AE1896" s="49"/>
      <c r="AF1896" s="49"/>
      <c r="AG1896" s="49"/>
      <c r="AH1896" s="49"/>
      <c r="AI1896" s="49"/>
      <c r="AJ1896" s="49"/>
      <c r="AK1896" s="49"/>
      <c r="AL1896" s="49"/>
      <c r="AM1896" s="49"/>
      <c r="AN1896" s="49"/>
      <c r="AO1896" s="49"/>
      <c r="DL1896" s="93"/>
    </row>
    <row r="1897" spans="14:116" x14ac:dyDescent="0.25">
      <c r="N1897" s="49"/>
      <c r="O1897" s="49"/>
      <c r="P1897" s="49"/>
      <c r="Q1897" s="49"/>
      <c r="R1897" s="49"/>
      <c r="S1897" s="49"/>
      <c r="T1897" s="49"/>
      <c r="U1897" s="49"/>
      <c r="V1897" s="49"/>
      <c r="W1897" s="49"/>
      <c r="X1897" s="49"/>
      <c r="Y1897" s="49"/>
      <c r="Z1897" s="49"/>
      <c r="AA1897" s="49"/>
      <c r="AB1897" s="49"/>
      <c r="AC1897" s="49"/>
      <c r="AD1897" s="49"/>
      <c r="AE1897" s="49"/>
      <c r="AF1897" s="49"/>
      <c r="AG1897" s="49"/>
      <c r="AH1897" s="49"/>
      <c r="AI1897" s="49"/>
      <c r="AJ1897" s="49"/>
      <c r="AK1897" s="49"/>
      <c r="AL1897" s="49"/>
      <c r="AM1897" s="49"/>
      <c r="AN1897" s="49"/>
      <c r="AO1897" s="49"/>
      <c r="DL1897" s="93"/>
    </row>
    <row r="1898" spans="14:116" x14ac:dyDescent="0.25">
      <c r="N1898" s="49"/>
      <c r="O1898" s="49"/>
      <c r="P1898" s="49"/>
      <c r="Q1898" s="49"/>
      <c r="R1898" s="49"/>
      <c r="S1898" s="49"/>
      <c r="T1898" s="49"/>
      <c r="U1898" s="49"/>
      <c r="V1898" s="49"/>
      <c r="W1898" s="49"/>
      <c r="X1898" s="49"/>
      <c r="Y1898" s="49"/>
      <c r="Z1898" s="49"/>
      <c r="AA1898" s="49"/>
      <c r="AB1898" s="49"/>
      <c r="AC1898" s="49"/>
      <c r="AD1898" s="49"/>
      <c r="AE1898" s="49"/>
      <c r="AF1898" s="49"/>
      <c r="AG1898" s="49"/>
      <c r="AH1898" s="49"/>
      <c r="AI1898" s="49"/>
      <c r="AJ1898" s="49"/>
      <c r="AK1898" s="49"/>
      <c r="AL1898" s="49"/>
      <c r="AM1898" s="49"/>
      <c r="AN1898" s="49"/>
      <c r="AO1898" s="49"/>
      <c r="DL1898" s="93"/>
    </row>
    <row r="1899" spans="14:116" x14ac:dyDescent="0.25">
      <c r="N1899" s="49"/>
      <c r="O1899" s="49"/>
      <c r="P1899" s="49"/>
      <c r="Q1899" s="49"/>
      <c r="R1899" s="49"/>
      <c r="S1899" s="49"/>
      <c r="T1899" s="49"/>
      <c r="U1899" s="49"/>
      <c r="V1899" s="49"/>
      <c r="W1899" s="49"/>
      <c r="X1899" s="49"/>
      <c r="Y1899" s="49"/>
      <c r="Z1899" s="49"/>
      <c r="AA1899" s="49"/>
      <c r="AB1899" s="49"/>
      <c r="AC1899" s="49"/>
      <c r="AD1899" s="49"/>
      <c r="AE1899" s="49"/>
      <c r="AF1899" s="49"/>
      <c r="AG1899" s="49"/>
      <c r="AH1899" s="49"/>
      <c r="AI1899" s="49"/>
      <c r="AJ1899" s="49"/>
      <c r="AK1899" s="49"/>
      <c r="AL1899" s="49"/>
      <c r="AM1899" s="49"/>
      <c r="AN1899" s="49"/>
      <c r="AO1899" s="49"/>
      <c r="DL1899" s="93"/>
    </row>
    <row r="1900" spans="14:116" x14ac:dyDescent="0.25">
      <c r="N1900" s="49"/>
      <c r="O1900" s="49"/>
      <c r="P1900" s="49"/>
      <c r="Q1900" s="49"/>
      <c r="R1900" s="49"/>
      <c r="S1900" s="49"/>
      <c r="T1900" s="49"/>
      <c r="U1900" s="49"/>
      <c r="V1900" s="49"/>
      <c r="W1900" s="49"/>
      <c r="X1900" s="49"/>
      <c r="Y1900" s="49"/>
      <c r="Z1900" s="49"/>
      <c r="AA1900" s="49"/>
      <c r="AB1900" s="49"/>
      <c r="AC1900" s="49"/>
      <c r="AD1900" s="49"/>
      <c r="AE1900" s="49"/>
      <c r="AF1900" s="49"/>
      <c r="AG1900" s="49"/>
      <c r="AH1900" s="49"/>
      <c r="AI1900" s="49"/>
      <c r="AJ1900" s="49"/>
      <c r="AK1900" s="49"/>
      <c r="AL1900" s="49"/>
      <c r="AM1900" s="49"/>
      <c r="AN1900" s="49"/>
      <c r="AO1900" s="49"/>
      <c r="DL1900" s="93"/>
    </row>
    <row r="1901" spans="14:116" x14ac:dyDescent="0.25">
      <c r="N1901" s="49"/>
      <c r="O1901" s="49"/>
      <c r="P1901" s="49"/>
      <c r="Q1901" s="49"/>
      <c r="R1901" s="49"/>
      <c r="S1901" s="49"/>
      <c r="T1901" s="49"/>
      <c r="U1901" s="49"/>
      <c r="V1901" s="49"/>
      <c r="W1901" s="49"/>
      <c r="X1901" s="49"/>
      <c r="Y1901" s="49"/>
      <c r="Z1901" s="49"/>
      <c r="AA1901" s="49"/>
      <c r="AB1901" s="49"/>
      <c r="AC1901" s="49"/>
      <c r="AD1901" s="49"/>
      <c r="AE1901" s="49"/>
      <c r="AF1901" s="49"/>
      <c r="AG1901" s="49"/>
      <c r="AH1901" s="49"/>
      <c r="AI1901" s="49"/>
      <c r="AJ1901" s="49"/>
      <c r="AK1901" s="49"/>
      <c r="AL1901" s="49"/>
      <c r="AM1901" s="49"/>
      <c r="AN1901" s="49"/>
      <c r="AO1901" s="49"/>
      <c r="DL1901" s="93"/>
    </row>
    <row r="1902" spans="14:116" x14ac:dyDescent="0.25">
      <c r="N1902" s="49"/>
      <c r="O1902" s="49"/>
      <c r="P1902" s="49"/>
      <c r="Q1902" s="49"/>
      <c r="R1902" s="49"/>
      <c r="S1902" s="49"/>
      <c r="T1902" s="49"/>
      <c r="U1902" s="49"/>
      <c r="V1902" s="49"/>
      <c r="W1902" s="49"/>
      <c r="X1902" s="49"/>
      <c r="Y1902" s="49"/>
      <c r="Z1902" s="49"/>
      <c r="AA1902" s="49"/>
      <c r="AB1902" s="49"/>
      <c r="AC1902" s="49"/>
      <c r="AD1902" s="49"/>
      <c r="AE1902" s="49"/>
      <c r="AF1902" s="49"/>
      <c r="AG1902" s="49"/>
      <c r="AH1902" s="49"/>
      <c r="AI1902" s="49"/>
      <c r="AJ1902" s="49"/>
      <c r="AK1902" s="49"/>
      <c r="AL1902" s="49"/>
      <c r="AM1902" s="49"/>
      <c r="AN1902" s="49"/>
      <c r="AO1902" s="49"/>
      <c r="DL1902" s="93"/>
    </row>
    <row r="1903" spans="14:116" x14ac:dyDescent="0.25">
      <c r="N1903" s="49"/>
      <c r="O1903" s="49"/>
      <c r="P1903" s="49"/>
      <c r="Q1903" s="49"/>
      <c r="R1903" s="49"/>
      <c r="S1903" s="49"/>
      <c r="T1903" s="49"/>
      <c r="U1903" s="49"/>
      <c r="V1903" s="49"/>
      <c r="W1903" s="49"/>
      <c r="X1903" s="49"/>
      <c r="Y1903" s="49"/>
      <c r="Z1903" s="49"/>
      <c r="AA1903" s="49"/>
      <c r="AB1903" s="49"/>
      <c r="AC1903" s="49"/>
      <c r="AD1903" s="49"/>
      <c r="AE1903" s="49"/>
      <c r="AF1903" s="49"/>
      <c r="AG1903" s="49"/>
      <c r="AH1903" s="49"/>
      <c r="AI1903" s="49"/>
      <c r="AJ1903" s="49"/>
      <c r="AK1903" s="49"/>
      <c r="AL1903" s="49"/>
      <c r="AM1903" s="49"/>
      <c r="AN1903" s="49"/>
      <c r="AO1903" s="49"/>
      <c r="DL1903" s="93"/>
    </row>
    <row r="1904" spans="14:116" x14ac:dyDescent="0.25">
      <c r="N1904" s="49"/>
      <c r="O1904" s="49"/>
      <c r="P1904" s="49"/>
      <c r="Q1904" s="49"/>
      <c r="R1904" s="49"/>
      <c r="S1904" s="49"/>
      <c r="T1904" s="49"/>
      <c r="U1904" s="49"/>
      <c r="V1904" s="49"/>
      <c r="W1904" s="49"/>
      <c r="X1904" s="49"/>
      <c r="Y1904" s="49"/>
      <c r="Z1904" s="49"/>
      <c r="AA1904" s="49"/>
      <c r="AB1904" s="49"/>
      <c r="AC1904" s="49"/>
      <c r="AD1904" s="49"/>
      <c r="AE1904" s="49"/>
      <c r="AF1904" s="49"/>
      <c r="AG1904" s="49"/>
      <c r="AH1904" s="49"/>
      <c r="AI1904" s="49"/>
      <c r="AJ1904" s="49"/>
      <c r="AK1904" s="49"/>
      <c r="AL1904" s="49"/>
      <c r="AM1904" s="49"/>
      <c r="AN1904" s="49"/>
      <c r="AO1904" s="49"/>
      <c r="DL1904" s="93"/>
    </row>
    <row r="1905" spans="14:116" x14ac:dyDescent="0.25">
      <c r="N1905" s="49"/>
      <c r="O1905" s="49"/>
      <c r="P1905" s="49"/>
      <c r="Q1905" s="49"/>
      <c r="R1905" s="49"/>
      <c r="S1905" s="49"/>
      <c r="T1905" s="49"/>
      <c r="U1905" s="49"/>
      <c r="V1905" s="49"/>
      <c r="W1905" s="49"/>
      <c r="X1905" s="49"/>
      <c r="Y1905" s="49"/>
      <c r="Z1905" s="49"/>
      <c r="AA1905" s="49"/>
      <c r="AB1905" s="49"/>
      <c r="AC1905" s="49"/>
      <c r="AD1905" s="49"/>
      <c r="AE1905" s="49"/>
      <c r="AF1905" s="49"/>
      <c r="AG1905" s="49"/>
      <c r="AH1905" s="49"/>
      <c r="AI1905" s="49"/>
      <c r="AJ1905" s="49"/>
      <c r="AK1905" s="49"/>
      <c r="AL1905" s="49"/>
      <c r="AM1905" s="49"/>
      <c r="AN1905" s="49"/>
      <c r="AO1905" s="49"/>
      <c r="DL1905" s="93"/>
    </row>
    <row r="1906" spans="14:116" x14ac:dyDescent="0.25">
      <c r="N1906" s="49"/>
      <c r="O1906" s="49"/>
      <c r="P1906" s="49"/>
      <c r="Q1906" s="49"/>
      <c r="R1906" s="49"/>
      <c r="S1906" s="49"/>
      <c r="T1906" s="49"/>
      <c r="U1906" s="49"/>
      <c r="V1906" s="49"/>
      <c r="W1906" s="49"/>
      <c r="X1906" s="49"/>
      <c r="Y1906" s="49"/>
      <c r="Z1906" s="49"/>
      <c r="AA1906" s="49"/>
      <c r="AB1906" s="49"/>
      <c r="AC1906" s="49"/>
      <c r="AD1906" s="49"/>
      <c r="AE1906" s="49"/>
      <c r="AF1906" s="49"/>
      <c r="AG1906" s="49"/>
      <c r="AH1906" s="49"/>
      <c r="AI1906" s="49"/>
      <c r="AJ1906" s="49"/>
      <c r="AK1906" s="49"/>
      <c r="AL1906" s="49"/>
      <c r="AM1906" s="49"/>
      <c r="AN1906" s="49"/>
      <c r="AO1906" s="49"/>
      <c r="DL1906" s="93"/>
    </row>
    <row r="1907" spans="14:116" x14ac:dyDescent="0.25">
      <c r="N1907" s="49"/>
      <c r="O1907" s="49"/>
      <c r="P1907" s="49"/>
      <c r="Q1907" s="49"/>
      <c r="R1907" s="49"/>
      <c r="S1907" s="49"/>
      <c r="T1907" s="49"/>
      <c r="U1907" s="49"/>
      <c r="V1907" s="49"/>
      <c r="W1907" s="49"/>
      <c r="X1907" s="49"/>
      <c r="Y1907" s="49"/>
      <c r="Z1907" s="49"/>
      <c r="AA1907" s="49"/>
      <c r="AB1907" s="49"/>
      <c r="AC1907" s="49"/>
      <c r="AD1907" s="49"/>
      <c r="AE1907" s="49"/>
      <c r="AF1907" s="49"/>
      <c r="AG1907" s="49"/>
      <c r="AH1907" s="49"/>
      <c r="AI1907" s="49"/>
      <c r="AJ1907" s="49"/>
      <c r="AK1907" s="49"/>
      <c r="AL1907" s="49"/>
      <c r="AM1907" s="49"/>
      <c r="AN1907" s="49"/>
      <c r="AO1907" s="49"/>
      <c r="DL1907" s="93"/>
    </row>
    <row r="1908" spans="14:116" x14ac:dyDescent="0.25">
      <c r="N1908" s="49"/>
      <c r="O1908" s="49"/>
      <c r="P1908" s="49"/>
      <c r="Q1908" s="49"/>
      <c r="R1908" s="49"/>
      <c r="S1908" s="49"/>
      <c r="T1908" s="49"/>
      <c r="U1908" s="49"/>
      <c r="V1908" s="49"/>
      <c r="W1908" s="49"/>
      <c r="X1908" s="49"/>
      <c r="Y1908" s="49"/>
      <c r="Z1908" s="49"/>
      <c r="AA1908" s="49"/>
      <c r="AB1908" s="49"/>
      <c r="AC1908" s="49"/>
      <c r="AD1908" s="49"/>
      <c r="AE1908" s="49"/>
      <c r="AF1908" s="49"/>
      <c r="AG1908" s="49"/>
      <c r="AH1908" s="49"/>
      <c r="AI1908" s="49"/>
      <c r="AJ1908" s="49"/>
      <c r="AK1908" s="49"/>
      <c r="AL1908" s="49"/>
      <c r="AM1908" s="49"/>
      <c r="AN1908" s="49"/>
      <c r="AO1908" s="49"/>
      <c r="DL1908" s="93"/>
    </row>
    <row r="1909" spans="14:116" x14ac:dyDescent="0.25">
      <c r="N1909" s="49"/>
      <c r="O1909" s="49"/>
      <c r="P1909" s="49"/>
      <c r="Q1909" s="49"/>
      <c r="R1909" s="49"/>
      <c r="S1909" s="49"/>
      <c r="T1909" s="49"/>
      <c r="U1909" s="49"/>
      <c r="V1909" s="49"/>
      <c r="W1909" s="49"/>
      <c r="X1909" s="49"/>
      <c r="Y1909" s="49"/>
      <c r="Z1909" s="49"/>
      <c r="AA1909" s="49"/>
      <c r="AB1909" s="49"/>
      <c r="AC1909" s="49"/>
      <c r="AD1909" s="49"/>
      <c r="AE1909" s="49"/>
      <c r="AF1909" s="49"/>
      <c r="AG1909" s="49"/>
      <c r="AH1909" s="49"/>
      <c r="AI1909" s="49"/>
      <c r="AJ1909" s="49"/>
      <c r="AK1909" s="49"/>
      <c r="AL1909" s="49"/>
      <c r="AM1909" s="49"/>
      <c r="AN1909" s="49"/>
      <c r="AO1909" s="49"/>
      <c r="DL1909" s="93"/>
    </row>
    <row r="1910" spans="14:116" x14ac:dyDescent="0.25">
      <c r="N1910" s="49"/>
      <c r="O1910" s="49"/>
      <c r="P1910" s="49"/>
      <c r="Q1910" s="49"/>
      <c r="R1910" s="49"/>
      <c r="S1910" s="49"/>
      <c r="T1910" s="49"/>
      <c r="U1910" s="49"/>
      <c r="V1910" s="49"/>
      <c r="W1910" s="49"/>
      <c r="X1910" s="49"/>
      <c r="Y1910" s="49"/>
      <c r="Z1910" s="49"/>
      <c r="AA1910" s="49"/>
      <c r="AB1910" s="49"/>
      <c r="AC1910" s="49"/>
      <c r="AD1910" s="49"/>
      <c r="AE1910" s="49"/>
      <c r="AF1910" s="49"/>
      <c r="AG1910" s="49"/>
      <c r="AH1910" s="49"/>
      <c r="AI1910" s="49"/>
      <c r="AJ1910" s="49"/>
      <c r="AK1910" s="49"/>
      <c r="AL1910" s="49"/>
      <c r="AM1910" s="49"/>
      <c r="AN1910" s="49"/>
      <c r="AO1910" s="49"/>
      <c r="DL1910" s="93"/>
    </row>
    <row r="1911" spans="14:116" x14ac:dyDescent="0.25">
      <c r="N1911" s="49"/>
      <c r="O1911" s="49"/>
      <c r="P1911" s="49"/>
      <c r="Q1911" s="49"/>
      <c r="R1911" s="49"/>
      <c r="S1911" s="49"/>
      <c r="T1911" s="49"/>
      <c r="U1911" s="49"/>
      <c r="V1911" s="49"/>
      <c r="W1911" s="49"/>
      <c r="X1911" s="49"/>
      <c r="Y1911" s="49"/>
      <c r="Z1911" s="49"/>
      <c r="AA1911" s="49"/>
      <c r="AB1911" s="49"/>
      <c r="AC1911" s="49"/>
      <c r="AD1911" s="49"/>
      <c r="AE1911" s="49"/>
      <c r="AF1911" s="49"/>
      <c r="AG1911" s="49"/>
      <c r="AH1911" s="49"/>
      <c r="AI1911" s="49"/>
      <c r="AJ1911" s="49"/>
      <c r="AK1911" s="49"/>
      <c r="AL1911" s="49"/>
      <c r="AM1911" s="49"/>
      <c r="AN1911" s="49"/>
      <c r="AO1911" s="49"/>
      <c r="DL1911" s="93"/>
    </row>
    <row r="1912" spans="14:116" x14ac:dyDescent="0.25">
      <c r="N1912" s="49"/>
      <c r="O1912" s="49"/>
      <c r="P1912" s="49"/>
      <c r="Q1912" s="49"/>
      <c r="R1912" s="49"/>
      <c r="S1912" s="49"/>
      <c r="T1912" s="49"/>
      <c r="U1912" s="49"/>
      <c r="V1912" s="49"/>
      <c r="W1912" s="49"/>
      <c r="X1912" s="49"/>
      <c r="Y1912" s="49"/>
      <c r="Z1912" s="49"/>
      <c r="AA1912" s="49"/>
      <c r="AB1912" s="49"/>
      <c r="AC1912" s="49"/>
      <c r="AD1912" s="49"/>
      <c r="AE1912" s="49"/>
      <c r="AF1912" s="49"/>
      <c r="AG1912" s="49"/>
      <c r="AH1912" s="49"/>
      <c r="AI1912" s="49"/>
      <c r="AJ1912" s="49"/>
      <c r="AK1912" s="49"/>
      <c r="AL1912" s="49"/>
      <c r="AM1912" s="49"/>
      <c r="AN1912" s="49"/>
      <c r="AO1912" s="49"/>
      <c r="DL1912" s="93"/>
    </row>
    <row r="1913" spans="14:116" x14ac:dyDescent="0.25">
      <c r="N1913" s="49"/>
      <c r="O1913" s="49"/>
      <c r="P1913" s="49"/>
      <c r="Q1913" s="49"/>
      <c r="R1913" s="49"/>
      <c r="S1913" s="49"/>
      <c r="T1913" s="49"/>
      <c r="U1913" s="49"/>
      <c r="V1913" s="49"/>
      <c r="W1913" s="49"/>
      <c r="X1913" s="49"/>
      <c r="Y1913" s="49"/>
      <c r="Z1913" s="49"/>
      <c r="AA1913" s="49"/>
      <c r="AB1913" s="49"/>
      <c r="AC1913" s="49"/>
      <c r="AD1913" s="49"/>
      <c r="AE1913" s="49"/>
      <c r="AF1913" s="49"/>
      <c r="AG1913" s="49"/>
      <c r="AH1913" s="49"/>
      <c r="AI1913" s="49"/>
      <c r="AJ1913" s="49"/>
      <c r="AK1913" s="49"/>
      <c r="AL1913" s="49"/>
      <c r="AM1913" s="49"/>
      <c r="AN1913" s="49"/>
      <c r="AO1913" s="49"/>
      <c r="DL1913" s="93"/>
    </row>
    <row r="1914" spans="14:116" x14ac:dyDescent="0.25">
      <c r="N1914" s="49"/>
      <c r="O1914" s="49"/>
      <c r="P1914" s="49"/>
      <c r="Q1914" s="49"/>
      <c r="R1914" s="49"/>
      <c r="S1914" s="49"/>
      <c r="T1914" s="49"/>
      <c r="U1914" s="49"/>
      <c r="V1914" s="49"/>
      <c r="W1914" s="49"/>
      <c r="X1914" s="49"/>
      <c r="Y1914" s="49"/>
      <c r="Z1914" s="49"/>
      <c r="AA1914" s="49"/>
      <c r="AB1914" s="49"/>
      <c r="AC1914" s="49"/>
      <c r="AD1914" s="49"/>
      <c r="AE1914" s="49"/>
      <c r="AF1914" s="49"/>
      <c r="AG1914" s="49"/>
      <c r="AH1914" s="49"/>
      <c r="AI1914" s="49"/>
      <c r="AJ1914" s="49"/>
      <c r="AK1914" s="49"/>
      <c r="AL1914" s="49"/>
      <c r="AM1914" s="49"/>
      <c r="AN1914" s="49"/>
      <c r="AO1914" s="49"/>
      <c r="DL1914" s="93"/>
    </row>
    <row r="1915" spans="14:116" x14ac:dyDescent="0.25">
      <c r="N1915" s="49"/>
      <c r="O1915" s="49"/>
      <c r="P1915" s="49"/>
      <c r="Q1915" s="49"/>
      <c r="R1915" s="49"/>
      <c r="S1915" s="49"/>
      <c r="T1915" s="49"/>
      <c r="U1915" s="49"/>
      <c r="V1915" s="49"/>
      <c r="W1915" s="49"/>
      <c r="X1915" s="49"/>
      <c r="Y1915" s="49"/>
      <c r="Z1915" s="49"/>
      <c r="AA1915" s="49"/>
      <c r="AB1915" s="49"/>
      <c r="AC1915" s="49"/>
      <c r="AD1915" s="49"/>
      <c r="AE1915" s="49"/>
      <c r="AF1915" s="49"/>
      <c r="AG1915" s="49"/>
      <c r="AH1915" s="49"/>
      <c r="AI1915" s="49"/>
      <c r="AJ1915" s="49"/>
      <c r="AK1915" s="49"/>
      <c r="AL1915" s="49"/>
      <c r="AM1915" s="49"/>
      <c r="AN1915" s="49"/>
      <c r="AO1915" s="49"/>
      <c r="DL1915" s="93"/>
    </row>
    <row r="1916" spans="14:116" x14ac:dyDescent="0.25">
      <c r="N1916" s="49"/>
      <c r="O1916" s="49"/>
      <c r="P1916" s="49"/>
      <c r="Q1916" s="49"/>
      <c r="R1916" s="49"/>
      <c r="S1916" s="49"/>
      <c r="T1916" s="49"/>
      <c r="U1916" s="49"/>
      <c r="V1916" s="49"/>
      <c r="W1916" s="49"/>
      <c r="X1916" s="49"/>
      <c r="Y1916" s="49"/>
      <c r="Z1916" s="49"/>
      <c r="AA1916" s="49"/>
      <c r="AB1916" s="49"/>
      <c r="AC1916" s="49"/>
      <c r="AD1916" s="49"/>
      <c r="AE1916" s="49"/>
      <c r="AF1916" s="49"/>
      <c r="AG1916" s="49"/>
      <c r="AH1916" s="49"/>
      <c r="AI1916" s="49"/>
      <c r="AJ1916" s="49"/>
      <c r="AK1916" s="49"/>
      <c r="AL1916" s="49"/>
      <c r="AM1916" s="49"/>
      <c r="AN1916" s="49"/>
      <c r="AO1916" s="49"/>
      <c r="DL1916" s="93"/>
    </row>
    <row r="1917" spans="14:116" x14ac:dyDescent="0.25">
      <c r="N1917" s="49"/>
      <c r="O1917" s="49"/>
      <c r="P1917" s="49"/>
      <c r="Q1917" s="49"/>
      <c r="R1917" s="49"/>
      <c r="S1917" s="49"/>
      <c r="T1917" s="49"/>
      <c r="U1917" s="49"/>
      <c r="V1917" s="49"/>
      <c r="W1917" s="49"/>
      <c r="X1917" s="49"/>
      <c r="Y1917" s="49"/>
      <c r="Z1917" s="49"/>
      <c r="AA1917" s="49"/>
      <c r="AB1917" s="49"/>
      <c r="AC1917" s="49"/>
      <c r="AD1917" s="49"/>
      <c r="AE1917" s="49"/>
      <c r="AF1917" s="49"/>
      <c r="AG1917" s="49"/>
      <c r="AH1917" s="49"/>
      <c r="AI1917" s="49"/>
      <c r="AJ1917" s="49"/>
      <c r="AK1917" s="49"/>
      <c r="AL1917" s="49"/>
      <c r="AM1917" s="49"/>
      <c r="AN1917" s="49"/>
      <c r="AO1917" s="49"/>
      <c r="DL1917" s="93"/>
    </row>
    <row r="1918" spans="14:116" x14ac:dyDescent="0.25">
      <c r="N1918" s="49"/>
      <c r="O1918" s="49"/>
      <c r="P1918" s="49"/>
      <c r="Q1918" s="49"/>
      <c r="R1918" s="49"/>
      <c r="S1918" s="49"/>
      <c r="T1918" s="49"/>
      <c r="U1918" s="49"/>
      <c r="V1918" s="49"/>
      <c r="W1918" s="49"/>
      <c r="X1918" s="49"/>
      <c r="Y1918" s="49"/>
      <c r="Z1918" s="49"/>
      <c r="AA1918" s="49"/>
      <c r="AB1918" s="49"/>
      <c r="AC1918" s="49"/>
      <c r="AD1918" s="49"/>
      <c r="AE1918" s="49"/>
      <c r="AF1918" s="49"/>
      <c r="AG1918" s="49"/>
      <c r="AH1918" s="49"/>
      <c r="AI1918" s="49"/>
      <c r="AJ1918" s="49"/>
      <c r="AK1918" s="49"/>
      <c r="AL1918" s="49"/>
      <c r="AM1918" s="49"/>
      <c r="AN1918" s="49"/>
      <c r="AO1918" s="49"/>
      <c r="DL1918" s="93"/>
    </row>
    <row r="1919" spans="14:116" x14ac:dyDescent="0.25">
      <c r="N1919" s="49"/>
      <c r="O1919" s="49"/>
      <c r="P1919" s="49"/>
      <c r="Q1919" s="49"/>
      <c r="R1919" s="49"/>
      <c r="S1919" s="49"/>
      <c r="T1919" s="49"/>
      <c r="U1919" s="49"/>
      <c r="V1919" s="49"/>
      <c r="W1919" s="49"/>
      <c r="X1919" s="49"/>
      <c r="Y1919" s="49"/>
      <c r="Z1919" s="49"/>
      <c r="AA1919" s="49"/>
      <c r="AB1919" s="49"/>
      <c r="AC1919" s="49"/>
      <c r="AD1919" s="49"/>
      <c r="AE1919" s="49"/>
      <c r="AF1919" s="49"/>
      <c r="AG1919" s="49"/>
      <c r="AH1919" s="49"/>
      <c r="AI1919" s="49"/>
      <c r="AJ1919" s="49"/>
      <c r="AK1919" s="49"/>
      <c r="AL1919" s="49"/>
      <c r="AM1919" s="49"/>
      <c r="AN1919" s="49"/>
      <c r="AO1919" s="49"/>
      <c r="DL1919" s="93"/>
    </row>
    <row r="1920" spans="14:116" x14ac:dyDescent="0.25">
      <c r="N1920" s="49"/>
      <c r="O1920" s="49"/>
      <c r="P1920" s="49"/>
      <c r="Q1920" s="49"/>
      <c r="R1920" s="49"/>
      <c r="S1920" s="49"/>
      <c r="T1920" s="49"/>
      <c r="U1920" s="49"/>
      <c r="V1920" s="49"/>
      <c r="W1920" s="49"/>
      <c r="X1920" s="49"/>
      <c r="Y1920" s="49"/>
      <c r="Z1920" s="49"/>
      <c r="AA1920" s="49"/>
      <c r="AB1920" s="49"/>
      <c r="AC1920" s="49"/>
      <c r="AD1920" s="49"/>
      <c r="AE1920" s="49"/>
      <c r="AF1920" s="49"/>
      <c r="AG1920" s="49"/>
      <c r="AH1920" s="49"/>
      <c r="AI1920" s="49"/>
      <c r="AJ1920" s="49"/>
      <c r="AK1920" s="49"/>
      <c r="AL1920" s="49"/>
      <c r="AM1920" s="49"/>
      <c r="AN1920" s="49"/>
      <c r="AO1920" s="49"/>
      <c r="DL1920" s="93"/>
    </row>
    <row r="1921" spans="14:116" x14ac:dyDescent="0.25">
      <c r="N1921" s="49"/>
      <c r="O1921" s="49"/>
      <c r="P1921" s="49"/>
      <c r="Q1921" s="49"/>
      <c r="R1921" s="49"/>
      <c r="S1921" s="49"/>
      <c r="T1921" s="49"/>
      <c r="U1921" s="49"/>
      <c r="V1921" s="49"/>
      <c r="W1921" s="49"/>
      <c r="X1921" s="49"/>
      <c r="Y1921" s="49"/>
      <c r="Z1921" s="49"/>
      <c r="AA1921" s="49"/>
      <c r="AB1921" s="49"/>
      <c r="AC1921" s="49"/>
      <c r="AD1921" s="49"/>
      <c r="AE1921" s="49"/>
      <c r="AF1921" s="49"/>
      <c r="AG1921" s="49"/>
      <c r="AH1921" s="49"/>
      <c r="AI1921" s="49"/>
      <c r="AJ1921" s="49"/>
      <c r="AK1921" s="49"/>
      <c r="AL1921" s="49"/>
      <c r="AM1921" s="49"/>
      <c r="AN1921" s="49"/>
      <c r="AO1921" s="49"/>
      <c r="DL1921" s="93"/>
    </row>
    <row r="1922" spans="14:116" x14ac:dyDescent="0.25">
      <c r="N1922" s="49"/>
      <c r="O1922" s="49"/>
      <c r="P1922" s="49"/>
      <c r="Q1922" s="49"/>
      <c r="R1922" s="49"/>
      <c r="S1922" s="49"/>
      <c r="T1922" s="49"/>
      <c r="U1922" s="49"/>
      <c r="V1922" s="49"/>
      <c r="W1922" s="49"/>
      <c r="X1922" s="49"/>
      <c r="Y1922" s="49"/>
      <c r="Z1922" s="49"/>
      <c r="AA1922" s="49"/>
      <c r="AB1922" s="49"/>
      <c r="AC1922" s="49"/>
      <c r="AD1922" s="49"/>
      <c r="AE1922" s="49"/>
      <c r="AF1922" s="49"/>
      <c r="AG1922" s="49"/>
      <c r="AH1922" s="49"/>
      <c r="AI1922" s="49"/>
      <c r="AJ1922" s="49"/>
      <c r="AK1922" s="49"/>
      <c r="AL1922" s="49"/>
      <c r="AM1922" s="49"/>
      <c r="AN1922" s="49"/>
      <c r="AO1922" s="49"/>
      <c r="DL1922" s="93"/>
    </row>
    <row r="1923" spans="14:116" x14ac:dyDescent="0.25">
      <c r="N1923" s="49"/>
      <c r="O1923" s="49"/>
      <c r="P1923" s="49"/>
      <c r="Q1923" s="49"/>
      <c r="R1923" s="49"/>
      <c r="S1923" s="49"/>
      <c r="T1923" s="49"/>
      <c r="U1923" s="49"/>
      <c r="V1923" s="49"/>
      <c r="W1923" s="49"/>
      <c r="X1923" s="49"/>
      <c r="Y1923" s="49"/>
      <c r="Z1923" s="49"/>
      <c r="AA1923" s="49"/>
      <c r="AB1923" s="49"/>
      <c r="AC1923" s="49"/>
      <c r="AD1923" s="49"/>
      <c r="AE1923" s="49"/>
      <c r="AF1923" s="49"/>
      <c r="AG1923" s="49"/>
      <c r="AH1923" s="49"/>
      <c r="AI1923" s="49"/>
      <c r="AJ1923" s="49"/>
      <c r="AK1923" s="49"/>
      <c r="AL1923" s="49"/>
      <c r="AM1923" s="49"/>
      <c r="AN1923" s="49"/>
      <c r="AO1923" s="49"/>
      <c r="DL1923" s="93"/>
    </row>
    <row r="1924" spans="14:116" x14ac:dyDescent="0.25">
      <c r="N1924" s="49"/>
      <c r="O1924" s="49"/>
      <c r="P1924" s="49"/>
      <c r="Q1924" s="49"/>
      <c r="R1924" s="49"/>
      <c r="S1924" s="49"/>
      <c r="T1924" s="49"/>
      <c r="U1924" s="49"/>
      <c r="V1924" s="49"/>
      <c r="W1924" s="49"/>
      <c r="X1924" s="49"/>
      <c r="Y1924" s="49"/>
      <c r="Z1924" s="49"/>
      <c r="AA1924" s="49"/>
      <c r="AB1924" s="49"/>
      <c r="AC1924" s="49"/>
      <c r="AD1924" s="49"/>
      <c r="AE1924" s="49"/>
      <c r="AF1924" s="49"/>
      <c r="AG1924" s="49"/>
      <c r="AH1924" s="49"/>
      <c r="AI1924" s="49"/>
      <c r="AJ1924" s="49"/>
      <c r="AK1924" s="49"/>
      <c r="AL1924" s="49"/>
      <c r="AM1924" s="49"/>
      <c r="AN1924" s="49"/>
      <c r="AO1924" s="49"/>
      <c r="DL1924" s="93"/>
    </row>
    <row r="1925" spans="14:116" x14ac:dyDescent="0.25">
      <c r="N1925" s="49"/>
      <c r="O1925" s="49"/>
      <c r="P1925" s="49"/>
      <c r="Q1925" s="49"/>
      <c r="R1925" s="49"/>
      <c r="S1925" s="49"/>
      <c r="T1925" s="49"/>
      <c r="U1925" s="49"/>
      <c r="V1925" s="49"/>
      <c r="W1925" s="49"/>
      <c r="X1925" s="49"/>
      <c r="Y1925" s="49"/>
      <c r="Z1925" s="49"/>
      <c r="AA1925" s="49"/>
      <c r="AB1925" s="49"/>
      <c r="AC1925" s="49"/>
      <c r="AD1925" s="49"/>
      <c r="AE1925" s="49"/>
      <c r="AF1925" s="49"/>
      <c r="AG1925" s="49"/>
      <c r="AH1925" s="49"/>
      <c r="AI1925" s="49"/>
      <c r="AJ1925" s="49"/>
      <c r="AK1925" s="49"/>
      <c r="AL1925" s="49"/>
      <c r="AM1925" s="49"/>
      <c r="AN1925" s="49"/>
      <c r="AO1925" s="49"/>
      <c r="DL1925" s="93"/>
    </row>
    <row r="1926" spans="14:116" x14ac:dyDescent="0.25">
      <c r="N1926" s="49"/>
      <c r="O1926" s="49"/>
      <c r="P1926" s="49"/>
      <c r="Q1926" s="49"/>
      <c r="R1926" s="49"/>
      <c r="S1926" s="49"/>
      <c r="T1926" s="49"/>
      <c r="U1926" s="49"/>
      <c r="V1926" s="49"/>
      <c r="W1926" s="49"/>
      <c r="X1926" s="49"/>
      <c r="Y1926" s="49"/>
      <c r="Z1926" s="49"/>
      <c r="AA1926" s="49"/>
      <c r="AB1926" s="49"/>
      <c r="AC1926" s="49"/>
      <c r="AD1926" s="49"/>
      <c r="AE1926" s="49"/>
      <c r="AF1926" s="49"/>
      <c r="AG1926" s="49"/>
      <c r="AH1926" s="49"/>
      <c r="AI1926" s="49"/>
      <c r="AJ1926" s="49"/>
      <c r="AK1926" s="49"/>
      <c r="AL1926" s="49"/>
      <c r="AM1926" s="49"/>
      <c r="AN1926" s="49"/>
      <c r="AO1926" s="49"/>
      <c r="DL1926" s="93"/>
    </row>
    <row r="1927" spans="14:116" x14ac:dyDescent="0.25">
      <c r="N1927" s="49"/>
      <c r="O1927" s="49"/>
      <c r="P1927" s="49"/>
      <c r="Q1927" s="49"/>
      <c r="R1927" s="49"/>
      <c r="S1927" s="49"/>
      <c r="T1927" s="49"/>
      <c r="U1927" s="49"/>
      <c r="V1927" s="49"/>
      <c r="W1927" s="49"/>
      <c r="X1927" s="49"/>
      <c r="Y1927" s="49"/>
      <c r="Z1927" s="49"/>
      <c r="AA1927" s="49"/>
      <c r="AB1927" s="49"/>
      <c r="AC1927" s="49"/>
      <c r="AD1927" s="49"/>
      <c r="AE1927" s="49"/>
      <c r="AF1927" s="49"/>
      <c r="AG1927" s="49"/>
      <c r="AH1927" s="49"/>
      <c r="AI1927" s="49"/>
      <c r="AJ1927" s="49"/>
      <c r="AK1927" s="49"/>
      <c r="AL1927" s="49"/>
      <c r="AM1927" s="49"/>
      <c r="AN1927" s="49"/>
      <c r="AO1927" s="49"/>
      <c r="DL1927" s="93"/>
    </row>
    <row r="1928" spans="14:116" x14ac:dyDescent="0.25">
      <c r="N1928" s="49"/>
      <c r="O1928" s="49"/>
      <c r="P1928" s="49"/>
      <c r="Q1928" s="49"/>
      <c r="R1928" s="49"/>
      <c r="S1928" s="49"/>
      <c r="T1928" s="49"/>
      <c r="U1928" s="49"/>
      <c r="V1928" s="49"/>
      <c r="W1928" s="49"/>
      <c r="X1928" s="49"/>
      <c r="Y1928" s="49"/>
      <c r="Z1928" s="49"/>
      <c r="AA1928" s="49"/>
      <c r="AB1928" s="49"/>
      <c r="AC1928" s="49"/>
      <c r="AD1928" s="49"/>
      <c r="AE1928" s="49"/>
      <c r="AF1928" s="49"/>
      <c r="AG1928" s="49"/>
      <c r="AH1928" s="49"/>
      <c r="AI1928" s="49"/>
      <c r="AJ1928" s="49"/>
      <c r="AK1928" s="49"/>
      <c r="AL1928" s="49"/>
      <c r="AM1928" s="49"/>
      <c r="AN1928" s="49"/>
      <c r="AO1928" s="49"/>
      <c r="DL1928" s="93"/>
    </row>
    <row r="1929" spans="14:116" x14ac:dyDescent="0.25">
      <c r="N1929" s="49"/>
      <c r="O1929" s="49"/>
      <c r="P1929" s="49"/>
      <c r="Q1929" s="49"/>
      <c r="R1929" s="49"/>
      <c r="S1929" s="49"/>
      <c r="T1929" s="49"/>
      <c r="U1929" s="49"/>
      <c r="V1929" s="49"/>
      <c r="W1929" s="49"/>
      <c r="X1929" s="49"/>
      <c r="Y1929" s="49"/>
      <c r="Z1929" s="49"/>
      <c r="AA1929" s="49"/>
      <c r="AB1929" s="49"/>
      <c r="AC1929" s="49"/>
      <c r="AD1929" s="49"/>
      <c r="AE1929" s="49"/>
      <c r="AF1929" s="49"/>
      <c r="AG1929" s="49"/>
      <c r="AH1929" s="49"/>
      <c r="AI1929" s="49"/>
      <c r="AJ1929" s="49"/>
      <c r="AK1929" s="49"/>
      <c r="AL1929" s="49"/>
      <c r="AM1929" s="49"/>
      <c r="AN1929" s="49"/>
      <c r="AO1929" s="49"/>
      <c r="DL1929" s="93"/>
    </row>
    <row r="1930" spans="14:116" x14ac:dyDescent="0.25">
      <c r="N1930" s="49"/>
      <c r="O1930" s="49"/>
      <c r="P1930" s="49"/>
      <c r="Q1930" s="49"/>
      <c r="R1930" s="49"/>
      <c r="S1930" s="49"/>
      <c r="T1930" s="49"/>
      <c r="U1930" s="49"/>
      <c r="V1930" s="49"/>
      <c r="W1930" s="49"/>
      <c r="X1930" s="49"/>
      <c r="Y1930" s="49"/>
      <c r="Z1930" s="49"/>
      <c r="AA1930" s="49"/>
      <c r="AB1930" s="49"/>
      <c r="AC1930" s="49"/>
      <c r="AD1930" s="49"/>
      <c r="AE1930" s="49"/>
      <c r="AF1930" s="49"/>
      <c r="AG1930" s="49"/>
      <c r="AH1930" s="49"/>
      <c r="AI1930" s="49"/>
      <c r="AJ1930" s="49"/>
      <c r="AK1930" s="49"/>
      <c r="AL1930" s="49"/>
      <c r="AM1930" s="49"/>
      <c r="AN1930" s="49"/>
      <c r="AO1930" s="49"/>
      <c r="DL1930" s="93"/>
    </row>
    <row r="1931" spans="14:116" x14ac:dyDescent="0.25">
      <c r="N1931" s="49"/>
      <c r="O1931" s="49"/>
      <c r="P1931" s="49"/>
      <c r="Q1931" s="49"/>
      <c r="R1931" s="49"/>
      <c r="S1931" s="49"/>
      <c r="T1931" s="49"/>
      <c r="U1931" s="49"/>
      <c r="V1931" s="49"/>
      <c r="W1931" s="49"/>
      <c r="X1931" s="49"/>
      <c r="Y1931" s="49"/>
      <c r="Z1931" s="49"/>
      <c r="AA1931" s="49"/>
      <c r="AB1931" s="49"/>
      <c r="AC1931" s="49"/>
      <c r="AD1931" s="49"/>
      <c r="AE1931" s="49"/>
      <c r="AF1931" s="49"/>
      <c r="AG1931" s="49"/>
      <c r="AH1931" s="49"/>
      <c r="AI1931" s="49"/>
      <c r="AJ1931" s="49"/>
      <c r="AK1931" s="49"/>
      <c r="AL1931" s="49"/>
      <c r="AM1931" s="49"/>
      <c r="AN1931" s="49"/>
      <c r="AO1931" s="49"/>
      <c r="DL1931" s="93"/>
    </row>
    <row r="1932" spans="14:116" x14ac:dyDescent="0.25">
      <c r="N1932" s="49"/>
      <c r="O1932" s="49"/>
      <c r="P1932" s="49"/>
      <c r="Q1932" s="49"/>
      <c r="R1932" s="49"/>
      <c r="S1932" s="49"/>
      <c r="T1932" s="49"/>
      <c r="U1932" s="49"/>
      <c r="V1932" s="49"/>
      <c r="W1932" s="49"/>
      <c r="X1932" s="49"/>
      <c r="Y1932" s="49"/>
      <c r="Z1932" s="49"/>
      <c r="AA1932" s="49"/>
      <c r="AB1932" s="49"/>
      <c r="AC1932" s="49"/>
      <c r="AD1932" s="49"/>
      <c r="AE1932" s="49"/>
      <c r="AF1932" s="49"/>
      <c r="AG1932" s="49"/>
      <c r="AH1932" s="49"/>
      <c r="AI1932" s="49"/>
      <c r="AJ1932" s="49"/>
      <c r="AK1932" s="49"/>
      <c r="AL1932" s="49"/>
      <c r="AM1932" s="49"/>
      <c r="AN1932" s="49"/>
      <c r="AO1932" s="49"/>
      <c r="DL1932" s="93"/>
    </row>
    <row r="1933" spans="14:116" x14ac:dyDescent="0.25">
      <c r="N1933" s="49"/>
      <c r="O1933" s="49"/>
      <c r="P1933" s="49"/>
      <c r="Q1933" s="49"/>
      <c r="R1933" s="49"/>
      <c r="S1933" s="49"/>
      <c r="T1933" s="49"/>
      <c r="U1933" s="49"/>
      <c r="V1933" s="49"/>
      <c r="W1933" s="49"/>
      <c r="X1933" s="49"/>
      <c r="Y1933" s="49"/>
      <c r="Z1933" s="49"/>
      <c r="AA1933" s="49"/>
      <c r="AB1933" s="49"/>
      <c r="AC1933" s="49"/>
      <c r="AD1933" s="49"/>
      <c r="AE1933" s="49"/>
      <c r="AF1933" s="49"/>
      <c r="AG1933" s="49"/>
      <c r="AH1933" s="49"/>
      <c r="AI1933" s="49"/>
      <c r="AJ1933" s="49"/>
      <c r="AK1933" s="49"/>
      <c r="AL1933" s="49"/>
      <c r="AM1933" s="49"/>
      <c r="AN1933" s="49"/>
      <c r="AO1933" s="49"/>
      <c r="DL1933" s="93"/>
    </row>
    <row r="1934" spans="14:116" x14ac:dyDescent="0.25">
      <c r="N1934" s="49"/>
      <c r="O1934" s="49"/>
      <c r="P1934" s="49"/>
      <c r="Q1934" s="49"/>
      <c r="R1934" s="49"/>
      <c r="S1934" s="49"/>
      <c r="T1934" s="49"/>
      <c r="U1934" s="49"/>
      <c r="V1934" s="49"/>
      <c r="W1934" s="49"/>
      <c r="X1934" s="49"/>
      <c r="Y1934" s="49"/>
      <c r="Z1934" s="49"/>
      <c r="AA1934" s="49"/>
      <c r="AB1934" s="49"/>
      <c r="AC1934" s="49"/>
      <c r="AD1934" s="49"/>
      <c r="AE1934" s="49"/>
      <c r="AF1934" s="49"/>
      <c r="AG1934" s="49"/>
      <c r="AH1934" s="49"/>
      <c r="AI1934" s="49"/>
      <c r="AJ1934" s="49"/>
      <c r="AK1934" s="49"/>
      <c r="AL1934" s="49"/>
      <c r="AM1934" s="49"/>
      <c r="AN1934" s="49"/>
      <c r="AO1934" s="49"/>
      <c r="DL1934" s="93"/>
    </row>
    <row r="1935" spans="14:116" x14ac:dyDescent="0.25">
      <c r="N1935" s="49"/>
      <c r="O1935" s="49"/>
      <c r="P1935" s="49"/>
      <c r="Q1935" s="49"/>
      <c r="R1935" s="49"/>
      <c r="S1935" s="49"/>
      <c r="T1935" s="49"/>
      <c r="U1935" s="49"/>
      <c r="V1935" s="49"/>
      <c r="W1935" s="49"/>
      <c r="X1935" s="49"/>
      <c r="Y1935" s="49"/>
      <c r="Z1935" s="49"/>
      <c r="AA1935" s="49"/>
      <c r="AB1935" s="49"/>
      <c r="AC1935" s="49"/>
      <c r="AD1935" s="49"/>
      <c r="AE1935" s="49"/>
      <c r="AF1935" s="49"/>
      <c r="AG1935" s="49"/>
      <c r="AH1935" s="49"/>
      <c r="AI1935" s="49"/>
      <c r="AJ1935" s="49"/>
      <c r="AK1935" s="49"/>
      <c r="AL1935" s="49"/>
      <c r="AM1935" s="49"/>
      <c r="AN1935" s="49"/>
      <c r="AO1935" s="49"/>
      <c r="DL1935" s="93"/>
    </row>
    <row r="1936" spans="14:116" x14ac:dyDescent="0.25">
      <c r="N1936" s="49"/>
      <c r="O1936" s="49"/>
      <c r="P1936" s="49"/>
      <c r="Q1936" s="49"/>
      <c r="R1936" s="49"/>
      <c r="S1936" s="49"/>
      <c r="T1936" s="49"/>
      <c r="U1936" s="49"/>
      <c r="V1936" s="49"/>
      <c r="W1936" s="49"/>
      <c r="X1936" s="49"/>
      <c r="Y1936" s="49"/>
      <c r="Z1936" s="49"/>
      <c r="AA1936" s="49"/>
      <c r="AB1936" s="49"/>
      <c r="AC1936" s="49"/>
      <c r="AD1936" s="49"/>
      <c r="AE1936" s="49"/>
      <c r="AF1936" s="49"/>
      <c r="AG1936" s="49"/>
      <c r="AH1936" s="49"/>
      <c r="AI1936" s="49"/>
      <c r="AJ1936" s="49"/>
      <c r="AK1936" s="49"/>
      <c r="AL1936" s="49"/>
      <c r="AM1936" s="49"/>
      <c r="AN1936" s="49"/>
      <c r="AO1936" s="49"/>
      <c r="DL1936" s="93"/>
    </row>
    <row r="1937" spans="14:116" x14ac:dyDescent="0.25">
      <c r="N1937" s="49"/>
      <c r="O1937" s="49"/>
      <c r="P1937" s="49"/>
      <c r="Q1937" s="49"/>
      <c r="R1937" s="49"/>
      <c r="S1937" s="49"/>
      <c r="T1937" s="49"/>
      <c r="U1937" s="49"/>
      <c r="V1937" s="49"/>
      <c r="W1937" s="49"/>
      <c r="X1937" s="49"/>
      <c r="Y1937" s="49"/>
      <c r="Z1937" s="49"/>
      <c r="AA1937" s="49"/>
      <c r="AB1937" s="49"/>
      <c r="AC1937" s="49"/>
      <c r="AD1937" s="49"/>
      <c r="AE1937" s="49"/>
      <c r="AF1937" s="49"/>
      <c r="AG1937" s="49"/>
      <c r="AH1937" s="49"/>
      <c r="AI1937" s="49"/>
      <c r="AJ1937" s="49"/>
      <c r="AK1937" s="49"/>
      <c r="AL1937" s="49"/>
      <c r="AM1937" s="49"/>
      <c r="AN1937" s="49"/>
      <c r="AO1937" s="49"/>
      <c r="DL1937" s="93"/>
    </row>
    <row r="1938" spans="14:116" x14ac:dyDescent="0.25">
      <c r="N1938" s="49"/>
      <c r="O1938" s="49"/>
      <c r="P1938" s="49"/>
      <c r="Q1938" s="49"/>
      <c r="R1938" s="49"/>
      <c r="S1938" s="49"/>
      <c r="T1938" s="49"/>
      <c r="U1938" s="49"/>
      <c r="V1938" s="49"/>
      <c r="W1938" s="49"/>
      <c r="X1938" s="49"/>
      <c r="Y1938" s="49"/>
      <c r="Z1938" s="49"/>
      <c r="AA1938" s="49"/>
      <c r="AB1938" s="49"/>
      <c r="AC1938" s="49"/>
      <c r="AD1938" s="49"/>
      <c r="AE1938" s="49"/>
      <c r="AF1938" s="49"/>
      <c r="AG1938" s="49"/>
      <c r="AH1938" s="49"/>
      <c r="AI1938" s="49"/>
      <c r="AJ1938" s="49"/>
      <c r="AK1938" s="49"/>
      <c r="AL1938" s="49"/>
      <c r="AM1938" s="49"/>
      <c r="AN1938" s="49"/>
      <c r="AO1938" s="49"/>
      <c r="DL1938" s="93"/>
    </row>
    <row r="1939" spans="14:116" x14ac:dyDescent="0.25">
      <c r="N1939" s="49"/>
      <c r="O1939" s="49"/>
      <c r="P1939" s="49"/>
      <c r="Q1939" s="49"/>
      <c r="R1939" s="49"/>
      <c r="S1939" s="49"/>
      <c r="T1939" s="49"/>
      <c r="U1939" s="49"/>
      <c r="V1939" s="49"/>
      <c r="W1939" s="49"/>
      <c r="X1939" s="49"/>
      <c r="Y1939" s="49"/>
      <c r="Z1939" s="49"/>
      <c r="AA1939" s="49"/>
      <c r="AB1939" s="49"/>
      <c r="AC1939" s="49"/>
      <c r="AD1939" s="49"/>
      <c r="AE1939" s="49"/>
      <c r="AF1939" s="49"/>
      <c r="AG1939" s="49"/>
      <c r="AH1939" s="49"/>
      <c r="AI1939" s="49"/>
      <c r="AJ1939" s="49"/>
      <c r="AK1939" s="49"/>
      <c r="AL1939" s="49"/>
      <c r="AM1939" s="49"/>
      <c r="AN1939" s="49"/>
      <c r="AO1939" s="49"/>
      <c r="DL1939" s="93"/>
    </row>
    <row r="1940" spans="14:116" x14ac:dyDescent="0.25">
      <c r="N1940" s="49"/>
      <c r="O1940" s="49"/>
      <c r="P1940" s="49"/>
      <c r="Q1940" s="49"/>
      <c r="R1940" s="49"/>
      <c r="S1940" s="49"/>
      <c r="T1940" s="49"/>
      <c r="U1940" s="49"/>
      <c r="V1940" s="49"/>
      <c r="W1940" s="49"/>
      <c r="X1940" s="49"/>
      <c r="Y1940" s="49"/>
      <c r="Z1940" s="49"/>
      <c r="AA1940" s="49"/>
      <c r="AB1940" s="49"/>
      <c r="AC1940" s="49"/>
      <c r="AD1940" s="49"/>
      <c r="AE1940" s="49"/>
      <c r="AF1940" s="49"/>
      <c r="AG1940" s="49"/>
      <c r="AH1940" s="49"/>
      <c r="AI1940" s="49"/>
      <c r="AJ1940" s="49"/>
      <c r="AK1940" s="49"/>
      <c r="AL1940" s="49"/>
      <c r="AM1940" s="49"/>
      <c r="AN1940" s="49"/>
      <c r="AO1940" s="49"/>
      <c r="DL1940" s="93"/>
    </row>
    <row r="1941" spans="14:116" x14ac:dyDescent="0.25">
      <c r="N1941" s="49"/>
      <c r="O1941" s="49"/>
      <c r="P1941" s="49"/>
      <c r="Q1941" s="49"/>
      <c r="R1941" s="49"/>
      <c r="S1941" s="49"/>
      <c r="T1941" s="49"/>
      <c r="U1941" s="49"/>
      <c r="V1941" s="49"/>
      <c r="W1941" s="49"/>
      <c r="X1941" s="49"/>
      <c r="Y1941" s="49"/>
      <c r="Z1941" s="49"/>
      <c r="AA1941" s="49"/>
      <c r="AB1941" s="49"/>
      <c r="AC1941" s="49"/>
      <c r="AD1941" s="49"/>
      <c r="AE1941" s="49"/>
      <c r="AF1941" s="49"/>
      <c r="AG1941" s="49"/>
      <c r="AH1941" s="49"/>
      <c r="AI1941" s="49"/>
      <c r="AJ1941" s="49"/>
      <c r="AK1941" s="49"/>
      <c r="AL1941" s="49"/>
      <c r="AM1941" s="49"/>
      <c r="AN1941" s="49"/>
      <c r="AO1941" s="49"/>
      <c r="DL1941" s="93"/>
    </row>
    <row r="1942" spans="14:116" x14ac:dyDescent="0.25">
      <c r="N1942" s="49"/>
      <c r="O1942" s="49"/>
      <c r="P1942" s="49"/>
      <c r="Q1942" s="49"/>
      <c r="R1942" s="49"/>
      <c r="S1942" s="49"/>
      <c r="T1942" s="49"/>
      <c r="U1942" s="49"/>
      <c r="V1942" s="49"/>
      <c r="W1942" s="49"/>
      <c r="X1942" s="49"/>
      <c r="Y1942" s="49"/>
      <c r="Z1942" s="49"/>
      <c r="AA1942" s="49"/>
      <c r="AB1942" s="49"/>
      <c r="AC1942" s="49"/>
      <c r="AD1942" s="49"/>
      <c r="AE1942" s="49"/>
      <c r="AF1942" s="49"/>
      <c r="AG1942" s="49"/>
      <c r="AH1942" s="49"/>
      <c r="AI1942" s="49"/>
      <c r="AJ1942" s="49"/>
      <c r="AK1942" s="49"/>
      <c r="AL1942" s="49"/>
      <c r="AM1942" s="49"/>
      <c r="AN1942" s="49"/>
      <c r="AO1942" s="49"/>
      <c r="DL1942" s="93"/>
    </row>
    <row r="1943" spans="14:116" x14ac:dyDescent="0.25">
      <c r="N1943" s="49"/>
      <c r="O1943" s="49"/>
      <c r="P1943" s="49"/>
      <c r="Q1943" s="49"/>
      <c r="R1943" s="49"/>
      <c r="S1943" s="49"/>
      <c r="T1943" s="49"/>
      <c r="U1943" s="49"/>
      <c r="V1943" s="49"/>
      <c r="W1943" s="49"/>
      <c r="X1943" s="49"/>
      <c r="Y1943" s="49"/>
      <c r="Z1943" s="49"/>
      <c r="AA1943" s="49"/>
      <c r="AB1943" s="49"/>
      <c r="AC1943" s="49"/>
      <c r="AD1943" s="49"/>
      <c r="AE1943" s="49"/>
      <c r="AF1943" s="49"/>
      <c r="AG1943" s="49"/>
      <c r="AH1943" s="49"/>
      <c r="AI1943" s="49"/>
      <c r="AJ1943" s="49"/>
      <c r="AK1943" s="49"/>
      <c r="AL1943" s="49"/>
      <c r="AM1943" s="49"/>
      <c r="AN1943" s="49"/>
      <c r="AO1943" s="49"/>
      <c r="DL1943" s="93"/>
    </row>
    <row r="1944" spans="14:116" x14ac:dyDescent="0.25">
      <c r="N1944" s="49"/>
      <c r="O1944" s="49"/>
      <c r="P1944" s="49"/>
      <c r="Q1944" s="49"/>
      <c r="R1944" s="49"/>
      <c r="S1944" s="49"/>
      <c r="T1944" s="49"/>
      <c r="U1944" s="49"/>
      <c r="V1944" s="49"/>
      <c r="W1944" s="49"/>
      <c r="X1944" s="49"/>
      <c r="Y1944" s="49"/>
      <c r="Z1944" s="49"/>
      <c r="AA1944" s="49"/>
      <c r="AB1944" s="49"/>
      <c r="AC1944" s="49"/>
      <c r="AD1944" s="49"/>
      <c r="AE1944" s="49"/>
      <c r="AF1944" s="49"/>
      <c r="AG1944" s="49"/>
      <c r="AH1944" s="49"/>
      <c r="AI1944" s="49"/>
      <c r="AJ1944" s="49"/>
      <c r="AK1944" s="49"/>
      <c r="AL1944" s="49"/>
      <c r="AM1944" s="49"/>
      <c r="AN1944" s="49"/>
      <c r="AO1944" s="49"/>
      <c r="DL1944" s="93"/>
    </row>
    <row r="1945" spans="14:116" x14ac:dyDescent="0.25">
      <c r="N1945" s="49"/>
      <c r="O1945" s="49"/>
      <c r="P1945" s="49"/>
      <c r="Q1945" s="49"/>
      <c r="R1945" s="49"/>
      <c r="S1945" s="49"/>
      <c r="T1945" s="49"/>
      <c r="U1945" s="49"/>
      <c r="V1945" s="49"/>
      <c r="W1945" s="49"/>
      <c r="X1945" s="49"/>
      <c r="Y1945" s="49"/>
      <c r="Z1945" s="49"/>
      <c r="AA1945" s="49"/>
      <c r="AB1945" s="49"/>
      <c r="AC1945" s="49"/>
      <c r="AD1945" s="49"/>
      <c r="AE1945" s="49"/>
      <c r="AF1945" s="49"/>
      <c r="AG1945" s="49"/>
      <c r="AH1945" s="49"/>
      <c r="AI1945" s="49"/>
      <c r="AJ1945" s="49"/>
      <c r="AK1945" s="49"/>
      <c r="AL1945" s="49"/>
      <c r="AM1945" s="49"/>
      <c r="AN1945" s="49"/>
      <c r="AO1945" s="49"/>
      <c r="DL1945" s="93"/>
    </row>
    <row r="1946" spans="14:116" x14ac:dyDescent="0.25">
      <c r="N1946" s="49"/>
      <c r="O1946" s="49"/>
      <c r="P1946" s="49"/>
      <c r="Q1946" s="49"/>
      <c r="R1946" s="49"/>
      <c r="S1946" s="49"/>
      <c r="T1946" s="49"/>
      <c r="U1946" s="49"/>
      <c r="V1946" s="49"/>
      <c r="W1946" s="49"/>
      <c r="X1946" s="49"/>
      <c r="Y1946" s="49"/>
      <c r="Z1946" s="49"/>
      <c r="AA1946" s="49"/>
      <c r="AB1946" s="49"/>
      <c r="AC1946" s="49"/>
      <c r="AD1946" s="49"/>
      <c r="AE1946" s="49"/>
      <c r="AF1946" s="49"/>
      <c r="AG1946" s="49"/>
      <c r="AH1946" s="49"/>
      <c r="AI1946" s="49"/>
      <c r="AJ1946" s="49"/>
      <c r="AK1946" s="49"/>
      <c r="AL1946" s="49"/>
      <c r="AM1946" s="49"/>
      <c r="AN1946" s="49"/>
      <c r="AO1946" s="49"/>
      <c r="DL1946" s="93"/>
    </row>
    <row r="1947" spans="14:116" x14ac:dyDescent="0.25">
      <c r="N1947" s="49"/>
      <c r="O1947" s="49"/>
      <c r="P1947" s="49"/>
      <c r="Q1947" s="49"/>
      <c r="R1947" s="49"/>
      <c r="S1947" s="49"/>
      <c r="T1947" s="49"/>
      <c r="U1947" s="49"/>
      <c r="V1947" s="49"/>
      <c r="W1947" s="49"/>
      <c r="X1947" s="49"/>
      <c r="Y1947" s="49"/>
      <c r="Z1947" s="49"/>
      <c r="AA1947" s="49"/>
      <c r="AB1947" s="49"/>
      <c r="AC1947" s="49"/>
      <c r="AD1947" s="49"/>
      <c r="AE1947" s="49"/>
      <c r="AF1947" s="49"/>
      <c r="AG1947" s="49"/>
      <c r="AH1947" s="49"/>
      <c r="AI1947" s="49"/>
      <c r="AJ1947" s="49"/>
      <c r="AK1947" s="49"/>
      <c r="AL1947" s="49"/>
      <c r="AM1947" s="49"/>
      <c r="AN1947" s="49"/>
      <c r="AO1947" s="49"/>
      <c r="DL1947" s="93"/>
    </row>
    <row r="1948" spans="14:116" x14ac:dyDescent="0.25">
      <c r="N1948" s="49"/>
      <c r="O1948" s="49"/>
      <c r="P1948" s="49"/>
      <c r="Q1948" s="49"/>
      <c r="R1948" s="49"/>
      <c r="S1948" s="49"/>
      <c r="T1948" s="49"/>
      <c r="U1948" s="49"/>
      <c r="V1948" s="49"/>
      <c r="W1948" s="49"/>
      <c r="X1948" s="49"/>
      <c r="Y1948" s="49"/>
      <c r="Z1948" s="49"/>
      <c r="AA1948" s="49"/>
      <c r="AB1948" s="49"/>
      <c r="AC1948" s="49"/>
      <c r="AD1948" s="49"/>
      <c r="AE1948" s="49"/>
      <c r="AF1948" s="49"/>
      <c r="AG1948" s="49"/>
      <c r="AH1948" s="49"/>
      <c r="AI1948" s="49"/>
      <c r="AJ1948" s="49"/>
      <c r="AK1948" s="49"/>
      <c r="AL1948" s="49"/>
      <c r="AM1948" s="49"/>
      <c r="AN1948" s="49"/>
      <c r="AO1948" s="49"/>
      <c r="DL1948" s="93"/>
    </row>
    <row r="1949" spans="14:116" x14ac:dyDescent="0.25">
      <c r="N1949" s="49"/>
      <c r="O1949" s="49"/>
      <c r="P1949" s="49"/>
      <c r="Q1949" s="49"/>
      <c r="R1949" s="49"/>
      <c r="S1949" s="49"/>
      <c r="T1949" s="49"/>
      <c r="U1949" s="49"/>
      <c r="V1949" s="49"/>
      <c r="W1949" s="49"/>
      <c r="X1949" s="49"/>
      <c r="Y1949" s="49"/>
      <c r="Z1949" s="49"/>
      <c r="AA1949" s="49"/>
      <c r="AB1949" s="49"/>
      <c r="AC1949" s="49"/>
      <c r="AD1949" s="49"/>
      <c r="AE1949" s="49"/>
      <c r="AF1949" s="49"/>
      <c r="AG1949" s="49"/>
      <c r="AH1949" s="49"/>
      <c r="AI1949" s="49"/>
      <c r="AJ1949" s="49"/>
      <c r="AK1949" s="49"/>
      <c r="AL1949" s="49"/>
      <c r="AM1949" s="49"/>
      <c r="AN1949" s="49"/>
      <c r="AO1949" s="49"/>
      <c r="DL1949" s="93"/>
    </row>
    <row r="1950" spans="14:116" x14ac:dyDescent="0.25">
      <c r="N1950" s="49"/>
      <c r="O1950" s="49"/>
      <c r="P1950" s="49"/>
      <c r="Q1950" s="49"/>
      <c r="R1950" s="49"/>
      <c r="S1950" s="49"/>
      <c r="T1950" s="49"/>
      <c r="U1950" s="49"/>
      <c r="V1950" s="49"/>
      <c r="W1950" s="49"/>
      <c r="X1950" s="49"/>
      <c r="Y1950" s="49"/>
      <c r="Z1950" s="49"/>
      <c r="AA1950" s="49"/>
      <c r="AB1950" s="49"/>
      <c r="AC1950" s="49"/>
      <c r="AD1950" s="49"/>
      <c r="AE1950" s="49"/>
      <c r="AF1950" s="49"/>
      <c r="AG1950" s="49"/>
      <c r="AH1950" s="49"/>
      <c r="AI1950" s="49"/>
      <c r="AJ1950" s="49"/>
      <c r="AK1950" s="49"/>
      <c r="AL1950" s="49"/>
      <c r="AM1950" s="49"/>
      <c r="AN1950" s="49"/>
      <c r="AO1950" s="49"/>
      <c r="DL1950" s="93"/>
    </row>
    <row r="1951" spans="14:116" x14ac:dyDescent="0.25">
      <c r="N1951" s="49"/>
      <c r="O1951" s="49"/>
      <c r="P1951" s="49"/>
      <c r="Q1951" s="49"/>
      <c r="R1951" s="49"/>
      <c r="S1951" s="49"/>
      <c r="T1951" s="49"/>
      <c r="U1951" s="49"/>
      <c r="V1951" s="49"/>
      <c r="W1951" s="49"/>
      <c r="X1951" s="49"/>
      <c r="Y1951" s="49"/>
      <c r="Z1951" s="49"/>
      <c r="AA1951" s="49"/>
      <c r="AB1951" s="49"/>
      <c r="AC1951" s="49"/>
      <c r="AD1951" s="49"/>
      <c r="AE1951" s="49"/>
      <c r="AF1951" s="49"/>
      <c r="AG1951" s="49"/>
      <c r="AH1951" s="49"/>
      <c r="AI1951" s="49"/>
      <c r="AJ1951" s="49"/>
      <c r="AK1951" s="49"/>
      <c r="AL1951" s="49"/>
      <c r="AM1951" s="49"/>
      <c r="AN1951" s="49"/>
      <c r="AO1951" s="49"/>
      <c r="DL1951" s="93"/>
    </row>
    <row r="1952" spans="14:116" x14ac:dyDescent="0.25">
      <c r="N1952" s="49"/>
      <c r="O1952" s="49"/>
      <c r="P1952" s="49"/>
      <c r="Q1952" s="49"/>
      <c r="R1952" s="49"/>
      <c r="S1952" s="49"/>
      <c r="T1952" s="49"/>
      <c r="U1952" s="49"/>
      <c r="V1952" s="49"/>
      <c r="W1952" s="49"/>
      <c r="X1952" s="49"/>
      <c r="Y1952" s="49"/>
      <c r="Z1952" s="49"/>
      <c r="AA1952" s="49"/>
      <c r="AB1952" s="49"/>
      <c r="AC1952" s="49"/>
      <c r="AD1952" s="49"/>
      <c r="AE1952" s="49"/>
      <c r="AF1952" s="49"/>
      <c r="AG1952" s="49"/>
      <c r="AH1952" s="49"/>
      <c r="AI1952" s="49"/>
      <c r="AJ1952" s="49"/>
      <c r="AK1952" s="49"/>
      <c r="AL1952" s="49"/>
      <c r="AM1952" s="49"/>
      <c r="AN1952" s="49"/>
      <c r="AO1952" s="49"/>
      <c r="DL1952" s="93"/>
    </row>
    <row r="1953" spans="14:116" x14ac:dyDescent="0.25">
      <c r="N1953" s="49"/>
      <c r="O1953" s="49"/>
      <c r="P1953" s="49"/>
      <c r="Q1953" s="49"/>
      <c r="R1953" s="49"/>
      <c r="S1953" s="49"/>
      <c r="T1953" s="49"/>
      <c r="U1953" s="49"/>
      <c r="V1953" s="49"/>
      <c r="W1953" s="49"/>
      <c r="X1953" s="49"/>
      <c r="Y1953" s="49"/>
      <c r="Z1953" s="49"/>
      <c r="AA1953" s="49"/>
      <c r="AB1953" s="49"/>
      <c r="AC1953" s="49"/>
      <c r="AD1953" s="49"/>
      <c r="AE1953" s="49"/>
      <c r="AF1953" s="49"/>
      <c r="AG1953" s="49"/>
      <c r="AH1953" s="49"/>
      <c r="AI1953" s="49"/>
      <c r="AJ1953" s="49"/>
      <c r="AK1953" s="49"/>
      <c r="AL1953" s="49"/>
      <c r="AM1953" s="49"/>
      <c r="AN1953" s="49"/>
      <c r="AO1953" s="49"/>
      <c r="DL1953" s="93"/>
    </row>
    <row r="1954" spans="14:116" x14ac:dyDescent="0.25">
      <c r="N1954" s="49"/>
      <c r="O1954" s="49"/>
      <c r="P1954" s="49"/>
      <c r="Q1954" s="49"/>
      <c r="R1954" s="49"/>
      <c r="S1954" s="49"/>
      <c r="T1954" s="49"/>
      <c r="U1954" s="49"/>
      <c r="V1954" s="49"/>
      <c r="W1954" s="49"/>
      <c r="X1954" s="49"/>
      <c r="Y1954" s="49"/>
      <c r="Z1954" s="49"/>
      <c r="AA1954" s="49"/>
      <c r="AB1954" s="49"/>
      <c r="AC1954" s="49"/>
      <c r="AD1954" s="49"/>
      <c r="AE1954" s="49"/>
      <c r="AF1954" s="49"/>
      <c r="AG1954" s="49"/>
      <c r="AH1954" s="49"/>
      <c r="AI1954" s="49"/>
      <c r="AJ1954" s="49"/>
      <c r="AK1954" s="49"/>
      <c r="AL1954" s="49"/>
      <c r="AM1954" s="49"/>
      <c r="AN1954" s="49"/>
      <c r="AO1954" s="49"/>
      <c r="DL1954" s="93"/>
    </row>
    <row r="1955" spans="14:116" x14ac:dyDescent="0.25">
      <c r="N1955" s="49"/>
      <c r="O1955" s="49"/>
      <c r="P1955" s="49"/>
      <c r="Q1955" s="49"/>
      <c r="R1955" s="49"/>
      <c r="S1955" s="49"/>
      <c r="T1955" s="49"/>
      <c r="U1955" s="49"/>
      <c r="V1955" s="49"/>
      <c r="W1955" s="49"/>
      <c r="X1955" s="49"/>
      <c r="Y1955" s="49"/>
      <c r="Z1955" s="49"/>
      <c r="AA1955" s="49"/>
      <c r="AB1955" s="49"/>
      <c r="AC1955" s="49"/>
      <c r="AD1955" s="49"/>
      <c r="AE1955" s="49"/>
      <c r="AF1955" s="49"/>
      <c r="AG1955" s="49"/>
      <c r="AH1955" s="49"/>
      <c r="AI1955" s="49"/>
      <c r="AJ1955" s="49"/>
      <c r="AK1955" s="49"/>
      <c r="AL1955" s="49"/>
      <c r="AM1955" s="49"/>
      <c r="AN1955" s="49"/>
      <c r="AO1955" s="49"/>
      <c r="DL1955" s="93"/>
    </row>
    <row r="1956" spans="14:116" x14ac:dyDescent="0.25">
      <c r="N1956" s="49"/>
      <c r="O1956" s="49"/>
      <c r="P1956" s="49"/>
      <c r="Q1956" s="49"/>
      <c r="R1956" s="49"/>
      <c r="S1956" s="49"/>
      <c r="T1956" s="49"/>
      <c r="U1956" s="49"/>
      <c r="V1956" s="49"/>
      <c r="W1956" s="49"/>
      <c r="X1956" s="49"/>
      <c r="Y1956" s="49"/>
      <c r="Z1956" s="49"/>
      <c r="AA1956" s="49"/>
      <c r="AB1956" s="49"/>
      <c r="AC1956" s="49"/>
      <c r="AD1956" s="49"/>
      <c r="AE1956" s="49"/>
      <c r="AF1956" s="49"/>
      <c r="AG1956" s="49"/>
      <c r="AH1956" s="49"/>
      <c r="AI1956" s="49"/>
      <c r="AJ1956" s="49"/>
      <c r="AK1956" s="49"/>
      <c r="AL1956" s="49"/>
      <c r="AM1956" s="49"/>
      <c r="AN1956" s="49"/>
      <c r="AO1956" s="49"/>
      <c r="DL1956" s="93"/>
    </row>
    <row r="1957" spans="14:116" x14ac:dyDescent="0.25">
      <c r="N1957" s="49"/>
      <c r="O1957" s="49"/>
      <c r="P1957" s="49"/>
      <c r="Q1957" s="49"/>
      <c r="R1957" s="49"/>
      <c r="S1957" s="49"/>
      <c r="T1957" s="49"/>
      <c r="U1957" s="49"/>
      <c r="V1957" s="49"/>
      <c r="W1957" s="49"/>
      <c r="X1957" s="49"/>
      <c r="Y1957" s="49"/>
      <c r="Z1957" s="49"/>
      <c r="AA1957" s="49"/>
      <c r="AB1957" s="49"/>
      <c r="AC1957" s="49"/>
      <c r="AD1957" s="49"/>
      <c r="AE1957" s="49"/>
      <c r="AF1957" s="49"/>
      <c r="AG1957" s="49"/>
      <c r="AH1957" s="49"/>
      <c r="AI1957" s="49"/>
      <c r="AJ1957" s="49"/>
      <c r="AK1957" s="49"/>
      <c r="AL1957" s="49"/>
      <c r="AM1957" s="49"/>
      <c r="AN1957" s="49"/>
      <c r="AO1957" s="49"/>
      <c r="DL1957" s="93"/>
    </row>
    <row r="1958" spans="14:116" x14ac:dyDescent="0.25">
      <c r="N1958" s="49"/>
      <c r="O1958" s="49"/>
      <c r="P1958" s="49"/>
      <c r="Q1958" s="49"/>
      <c r="R1958" s="49"/>
      <c r="S1958" s="49"/>
      <c r="T1958" s="49"/>
      <c r="U1958" s="49"/>
      <c r="V1958" s="49"/>
      <c r="W1958" s="49"/>
      <c r="X1958" s="49"/>
      <c r="Y1958" s="49"/>
      <c r="Z1958" s="49"/>
      <c r="AA1958" s="49"/>
      <c r="AB1958" s="49"/>
      <c r="AC1958" s="49"/>
      <c r="AD1958" s="49"/>
      <c r="AE1958" s="49"/>
      <c r="AF1958" s="49"/>
      <c r="AG1958" s="49"/>
      <c r="AH1958" s="49"/>
      <c r="AI1958" s="49"/>
      <c r="AJ1958" s="49"/>
      <c r="AK1958" s="49"/>
      <c r="AL1958" s="49"/>
      <c r="AM1958" s="49"/>
      <c r="AN1958" s="49"/>
      <c r="AO1958" s="49"/>
      <c r="DL1958" s="93"/>
    </row>
    <row r="1959" spans="14:116" x14ac:dyDescent="0.25">
      <c r="N1959" s="49"/>
      <c r="O1959" s="49"/>
      <c r="P1959" s="49"/>
      <c r="Q1959" s="49"/>
      <c r="R1959" s="49"/>
      <c r="S1959" s="49"/>
      <c r="T1959" s="49"/>
      <c r="U1959" s="49"/>
      <c r="V1959" s="49"/>
      <c r="W1959" s="49"/>
      <c r="X1959" s="49"/>
      <c r="Y1959" s="49"/>
      <c r="Z1959" s="49"/>
      <c r="AA1959" s="49"/>
      <c r="AB1959" s="49"/>
      <c r="AC1959" s="49"/>
      <c r="AD1959" s="49"/>
      <c r="AE1959" s="49"/>
      <c r="AF1959" s="49"/>
      <c r="AG1959" s="49"/>
      <c r="AH1959" s="49"/>
      <c r="AI1959" s="49"/>
      <c r="AJ1959" s="49"/>
      <c r="AK1959" s="49"/>
      <c r="AL1959" s="49"/>
      <c r="AM1959" s="49"/>
      <c r="AN1959" s="49"/>
      <c r="AO1959" s="49"/>
      <c r="DL1959" s="93"/>
    </row>
    <row r="1960" spans="14:116" x14ac:dyDescent="0.25">
      <c r="N1960" s="49"/>
      <c r="O1960" s="49"/>
      <c r="P1960" s="49"/>
      <c r="Q1960" s="49"/>
      <c r="R1960" s="49"/>
      <c r="S1960" s="49"/>
      <c r="T1960" s="49"/>
      <c r="U1960" s="49"/>
      <c r="V1960" s="49"/>
      <c r="W1960" s="49"/>
      <c r="X1960" s="49"/>
      <c r="Y1960" s="49"/>
      <c r="Z1960" s="49"/>
      <c r="AA1960" s="49"/>
      <c r="AB1960" s="49"/>
      <c r="AC1960" s="49"/>
      <c r="AD1960" s="49"/>
      <c r="AE1960" s="49"/>
      <c r="AF1960" s="49"/>
      <c r="AG1960" s="49"/>
      <c r="AH1960" s="49"/>
      <c r="AI1960" s="49"/>
      <c r="AJ1960" s="49"/>
      <c r="AK1960" s="49"/>
      <c r="AL1960" s="49"/>
      <c r="AM1960" s="49"/>
      <c r="AN1960" s="49"/>
      <c r="AO1960" s="49"/>
      <c r="DL1960" s="93"/>
    </row>
    <row r="1961" spans="14:116" x14ac:dyDescent="0.25">
      <c r="N1961" s="49"/>
      <c r="O1961" s="49"/>
      <c r="P1961" s="49"/>
      <c r="Q1961" s="49"/>
      <c r="R1961" s="49"/>
      <c r="S1961" s="49"/>
      <c r="T1961" s="49"/>
      <c r="U1961" s="49"/>
      <c r="V1961" s="49"/>
      <c r="W1961" s="49"/>
      <c r="X1961" s="49"/>
      <c r="Y1961" s="49"/>
      <c r="Z1961" s="49"/>
      <c r="AA1961" s="49"/>
      <c r="AB1961" s="49"/>
      <c r="AC1961" s="49"/>
      <c r="AD1961" s="49"/>
      <c r="AE1961" s="49"/>
      <c r="AF1961" s="49"/>
      <c r="AG1961" s="49"/>
      <c r="AH1961" s="49"/>
      <c r="AI1961" s="49"/>
      <c r="AJ1961" s="49"/>
      <c r="AK1961" s="49"/>
      <c r="AL1961" s="49"/>
      <c r="AM1961" s="49"/>
      <c r="AN1961" s="49"/>
      <c r="AO1961" s="49"/>
      <c r="DL1961" s="93"/>
    </row>
    <row r="1962" spans="14:116" x14ac:dyDescent="0.25">
      <c r="N1962" s="49"/>
      <c r="O1962" s="49"/>
      <c r="P1962" s="49"/>
      <c r="Q1962" s="49"/>
      <c r="R1962" s="49"/>
      <c r="S1962" s="49"/>
      <c r="T1962" s="49"/>
      <c r="U1962" s="49"/>
      <c r="V1962" s="49"/>
      <c r="W1962" s="49"/>
      <c r="X1962" s="49"/>
      <c r="Y1962" s="49"/>
      <c r="Z1962" s="49"/>
      <c r="AA1962" s="49"/>
      <c r="AB1962" s="49"/>
      <c r="AC1962" s="49"/>
      <c r="AD1962" s="49"/>
      <c r="AE1962" s="49"/>
      <c r="AF1962" s="49"/>
      <c r="AG1962" s="49"/>
      <c r="AH1962" s="49"/>
      <c r="AI1962" s="49"/>
      <c r="AJ1962" s="49"/>
      <c r="AK1962" s="49"/>
      <c r="AL1962" s="49"/>
      <c r="AM1962" s="49"/>
      <c r="AN1962" s="49"/>
      <c r="AO1962" s="49"/>
      <c r="DL1962" s="93"/>
    </row>
    <row r="1963" spans="14:116" x14ac:dyDescent="0.25">
      <c r="N1963" s="49"/>
      <c r="O1963" s="49"/>
      <c r="P1963" s="49"/>
      <c r="Q1963" s="49"/>
      <c r="R1963" s="49"/>
      <c r="S1963" s="49"/>
      <c r="T1963" s="49"/>
      <c r="U1963" s="49"/>
      <c r="V1963" s="49"/>
      <c r="W1963" s="49"/>
      <c r="X1963" s="49"/>
      <c r="Y1963" s="49"/>
      <c r="Z1963" s="49"/>
      <c r="AA1963" s="49"/>
      <c r="AB1963" s="49"/>
      <c r="AC1963" s="49"/>
      <c r="AD1963" s="49"/>
      <c r="AE1963" s="49"/>
      <c r="AF1963" s="49"/>
      <c r="AG1963" s="49"/>
      <c r="AH1963" s="49"/>
      <c r="AI1963" s="49"/>
      <c r="AJ1963" s="49"/>
      <c r="AK1963" s="49"/>
      <c r="AL1963" s="49"/>
      <c r="AM1963" s="49"/>
      <c r="AN1963" s="49"/>
      <c r="AO1963" s="49"/>
      <c r="DL1963" s="93"/>
    </row>
    <row r="1964" spans="14:116" x14ac:dyDescent="0.25">
      <c r="N1964" s="49"/>
      <c r="O1964" s="49"/>
      <c r="P1964" s="49"/>
      <c r="Q1964" s="49"/>
      <c r="R1964" s="49"/>
      <c r="S1964" s="49"/>
      <c r="T1964" s="49"/>
      <c r="U1964" s="49"/>
      <c r="V1964" s="49"/>
      <c r="W1964" s="49"/>
      <c r="X1964" s="49"/>
      <c r="Y1964" s="49"/>
      <c r="Z1964" s="49"/>
      <c r="AA1964" s="49"/>
      <c r="AB1964" s="49"/>
      <c r="AC1964" s="49"/>
      <c r="AD1964" s="49"/>
      <c r="AE1964" s="49"/>
      <c r="AF1964" s="49"/>
      <c r="AG1964" s="49"/>
      <c r="AH1964" s="49"/>
      <c r="AI1964" s="49"/>
      <c r="AJ1964" s="49"/>
      <c r="AK1964" s="49"/>
      <c r="AL1964" s="49"/>
      <c r="AM1964" s="49"/>
      <c r="AN1964" s="49"/>
      <c r="AO1964" s="49"/>
      <c r="DL1964" s="93"/>
    </row>
    <row r="1965" spans="14:116" x14ac:dyDescent="0.25">
      <c r="N1965" s="49"/>
      <c r="O1965" s="49"/>
      <c r="P1965" s="49"/>
      <c r="Q1965" s="49"/>
      <c r="R1965" s="49"/>
      <c r="S1965" s="49"/>
      <c r="T1965" s="49"/>
      <c r="U1965" s="49"/>
      <c r="V1965" s="49"/>
      <c r="W1965" s="49"/>
      <c r="X1965" s="49"/>
      <c r="Y1965" s="49"/>
      <c r="Z1965" s="49"/>
      <c r="AA1965" s="49"/>
      <c r="AB1965" s="49"/>
      <c r="AC1965" s="49"/>
      <c r="AD1965" s="49"/>
      <c r="AE1965" s="49"/>
      <c r="AF1965" s="49"/>
      <c r="AG1965" s="49"/>
      <c r="AH1965" s="49"/>
      <c r="AI1965" s="49"/>
      <c r="AJ1965" s="49"/>
      <c r="AK1965" s="49"/>
      <c r="AL1965" s="49"/>
      <c r="AM1965" s="49"/>
      <c r="AN1965" s="49"/>
      <c r="AO1965" s="49"/>
      <c r="DL1965" s="93"/>
    </row>
    <row r="1966" spans="14:116" x14ac:dyDescent="0.25">
      <c r="N1966" s="49"/>
      <c r="O1966" s="49"/>
      <c r="P1966" s="49"/>
      <c r="Q1966" s="49"/>
      <c r="R1966" s="49"/>
      <c r="S1966" s="49"/>
      <c r="T1966" s="49"/>
      <c r="U1966" s="49"/>
      <c r="V1966" s="49"/>
      <c r="W1966" s="49"/>
      <c r="X1966" s="49"/>
      <c r="Y1966" s="49"/>
      <c r="Z1966" s="49"/>
      <c r="AA1966" s="49"/>
      <c r="AB1966" s="49"/>
      <c r="AC1966" s="49"/>
      <c r="AD1966" s="49"/>
      <c r="AE1966" s="49"/>
      <c r="AF1966" s="49"/>
      <c r="AG1966" s="49"/>
      <c r="AH1966" s="49"/>
      <c r="AI1966" s="49"/>
      <c r="AJ1966" s="49"/>
      <c r="AK1966" s="49"/>
      <c r="AL1966" s="49"/>
      <c r="AM1966" s="49"/>
      <c r="AN1966" s="49"/>
      <c r="AO1966" s="49"/>
      <c r="DL1966" s="93"/>
    </row>
    <row r="1967" spans="14:116" x14ac:dyDescent="0.25">
      <c r="N1967" s="49"/>
      <c r="O1967" s="49"/>
      <c r="P1967" s="49"/>
      <c r="Q1967" s="49"/>
      <c r="R1967" s="49"/>
      <c r="S1967" s="49"/>
      <c r="T1967" s="49"/>
      <c r="U1967" s="49"/>
      <c r="V1967" s="49"/>
      <c r="W1967" s="49"/>
      <c r="X1967" s="49"/>
      <c r="Y1967" s="49"/>
      <c r="Z1967" s="49"/>
      <c r="AA1967" s="49"/>
      <c r="AB1967" s="49"/>
      <c r="AC1967" s="49"/>
      <c r="AD1967" s="49"/>
      <c r="AE1967" s="49"/>
      <c r="AF1967" s="49"/>
      <c r="AG1967" s="49"/>
      <c r="AH1967" s="49"/>
      <c r="AI1967" s="49"/>
      <c r="AJ1967" s="49"/>
      <c r="AK1967" s="49"/>
      <c r="AL1967" s="49"/>
      <c r="AM1967" s="49"/>
      <c r="AN1967" s="49"/>
      <c r="AO1967" s="49"/>
      <c r="DL1967" s="93"/>
    </row>
    <row r="1968" spans="14:116" x14ac:dyDescent="0.25">
      <c r="N1968" s="49"/>
      <c r="O1968" s="49"/>
      <c r="P1968" s="49"/>
      <c r="Q1968" s="49"/>
      <c r="R1968" s="49"/>
      <c r="S1968" s="49"/>
      <c r="T1968" s="49"/>
      <c r="U1968" s="49"/>
      <c r="V1968" s="49"/>
      <c r="W1968" s="49"/>
      <c r="X1968" s="49"/>
      <c r="Y1968" s="49"/>
      <c r="Z1968" s="49"/>
      <c r="AA1968" s="49"/>
      <c r="AB1968" s="49"/>
      <c r="AC1968" s="49"/>
      <c r="AD1968" s="49"/>
      <c r="AE1968" s="49"/>
      <c r="AF1968" s="49"/>
      <c r="AG1968" s="49"/>
      <c r="AH1968" s="49"/>
      <c r="AI1968" s="49"/>
      <c r="AJ1968" s="49"/>
      <c r="AK1968" s="49"/>
      <c r="AL1968" s="49"/>
      <c r="AM1968" s="49"/>
      <c r="AN1968" s="49"/>
      <c r="AO1968" s="49"/>
      <c r="DL1968" s="93"/>
    </row>
    <row r="1969" spans="14:116" x14ac:dyDescent="0.25">
      <c r="N1969" s="49"/>
      <c r="O1969" s="49"/>
      <c r="P1969" s="49"/>
      <c r="Q1969" s="49"/>
      <c r="R1969" s="49"/>
      <c r="S1969" s="49"/>
      <c r="T1969" s="49"/>
      <c r="U1969" s="49"/>
      <c r="V1969" s="49"/>
      <c r="W1969" s="49"/>
      <c r="X1969" s="49"/>
      <c r="Y1969" s="49"/>
      <c r="Z1969" s="49"/>
      <c r="AA1969" s="49"/>
      <c r="AB1969" s="49"/>
      <c r="AC1969" s="49"/>
      <c r="AD1969" s="49"/>
      <c r="AE1969" s="49"/>
      <c r="AF1969" s="49"/>
      <c r="AG1969" s="49"/>
      <c r="AH1969" s="49"/>
      <c r="AI1969" s="49"/>
      <c r="AJ1969" s="49"/>
      <c r="AK1969" s="49"/>
      <c r="AL1969" s="49"/>
      <c r="AM1969" s="49"/>
      <c r="AN1969" s="49"/>
      <c r="AO1969" s="49"/>
      <c r="DL1969" s="93"/>
    </row>
    <row r="1970" spans="14:116" x14ac:dyDescent="0.25">
      <c r="N1970" s="49"/>
      <c r="O1970" s="49"/>
      <c r="P1970" s="49"/>
      <c r="Q1970" s="49"/>
      <c r="R1970" s="49"/>
      <c r="S1970" s="49"/>
      <c r="T1970" s="49"/>
      <c r="U1970" s="49"/>
      <c r="V1970" s="49"/>
      <c r="W1970" s="49"/>
      <c r="X1970" s="49"/>
      <c r="Y1970" s="49"/>
      <c r="Z1970" s="49"/>
      <c r="AA1970" s="49"/>
      <c r="AB1970" s="49"/>
      <c r="AC1970" s="49"/>
      <c r="AD1970" s="49"/>
      <c r="AE1970" s="49"/>
      <c r="AF1970" s="49"/>
      <c r="AG1970" s="49"/>
      <c r="AH1970" s="49"/>
      <c r="AI1970" s="49"/>
      <c r="AJ1970" s="49"/>
      <c r="AK1970" s="49"/>
      <c r="AL1970" s="49"/>
      <c r="AM1970" s="49"/>
      <c r="AN1970" s="49"/>
      <c r="AO1970" s="49"/>
      <c r="DL1970" s="93"/>
    </row>
    <row r="1971" spans="14:116" x14ac:dyDescent="0.25">
      <c r="N1971" s="49"/>
      <c r="O1971" s="49"/>
      <c r="P1971" s="49"/>
      <c r="Q1971" s="49"/>
      <c r="R1971" s="49"/>
      <c r="S1971" s="49"/>
      <c r="T1971" s="49"/>
      <c r="U1971" s="49"/>
      <c r="V1971" s="49"/>
      <c r="W1971" s="49"/>
      <c r="X1971" s="49"/>
      <c r="Y1971" s="49"/>
      <c r="Z1971" s="49"/>
      <c r="AA1971" s="49"/>
      <c r="AB1971" s="49"/>
      <c r="AC1971" s="49"/>
      <c r="AD1971" s="49"/>
      <c r="AE1971" s="49"/>
      <c r="AF1971" s="49"/>
      <c r="AG1971" s="49"/>
      <c r="AH1971" s="49"/>
      <c r="AI1971" s="49"/>
      <c r="AJ1971" s="49"/>
      <c r="AK1971" s="49"/>
      <c r="AL1971" s="49"/>
      <c r="AM1971" s="49"/>
      <c r="AN1971" s="49"/>
      <c r="AO1971" s="49"/>
      <c r="DL1971" s="93"/>
    </row>
    <row r="1972" spans="14:116" x14ac:dyDescent="0.25">
      <c r="N1972" s="49"/>
      <c r="O1972" s="49"/>
      <c r="P1972" s="49"/>
      <c r="Q1972" s="49"/>
      <c r="R1972" s="49"/>
      <c r="S1972" s="49"/>
      <c r="T1972" s="49"/>
      <c r="U1972" s="49"/>
      <c r="V1972" s="49"/>
      <c r="W1972" s="49"/>
      <c r="X1972" s="49"/>
      <c r="Y1972" s="49"/>
      <c r="Z1972" s="49"/>
      <c r="AA1972" s="49"/>
      <c r="AB1972" s="49"/>
      <c r="AC1972" s="49"/>
      <c r="AD1972" s="49"/>
      <c r="AE1972" s="49"/>
      <c r="AF1972" s="49"/>
      <c r="AG1972" s="49"/>
      <c r="AH1972" s="49"/>
      <c r="AI1972" s="49"/>
      <c r="AJ1972" s="49"/>
      <c r="AK1972" s="49"/>
      <c r="AL1972" s="49"/>
      <c r="AM1972" s="49"/>
      <c r="AN1972" s="49"/>
      <c r="AO1972" s="49"/>
      <c r="DL1972" s="93"/>
    </row>
    <row r="1973" spans="14:116" x14ac:dyDescent="0.25">
      <c r="N1973" s="49"/>
      <c r="O1973" s="49"/>
      <c r="P1973" s="49"/>
      <c r="Q1973" s="49"/>
      <c r="R1973" s="49"/>
      <c r="S1973" s="49"/>
      <c r="T1973" s="49"/>
      <c r="U1973" s="49"/>
      <c r="V1973" s="49"/>
      <c r="W1973" s="49"/>
      <c r="X1973" s="49"/>
      <c r="Y1973" s="49"/>
      <c r="Z1973" s="49"/>
      <c r="AA1973" s="49"/>
      <c r="AB1973" s="49"/>
      <c r="AC1973" s="49"/>
      <c r="AD1973" s="49"/>
      <c r="AE1973" s="49"/>
      <c r="AF1973" s="49"/>
      <c r="AG1973" s="49"/>
      <c r="AH1973" s="49"/>
      <c r="AI1973" s="49"/>
      <c r="AJ1973" s="49"/>
      <c r="AK1973" s="49"/>
      <c r="AL1973" s="49"/>
      <c r="AM1973" s="49"/>
      <c r="AN1973" s="49"/>
      <c r="AO1973" s="49"/>
      <c r="DL1973" s="93"/>
    </row>
    <row r="1974" spans="14:116" x14ac:dyDescent="0.25">
      <c r="N1974" s="49"/>
      <c r="O1974" s="49"/>
      <c r="P1974" s="49"/>
      <c r="Q1974" s="49"/>
      <c r="R1974" s="49"/>
      <c r="S1974" s="49"/>
      <c r="T1974" s="49"/>
      <c r="U1974" s="49"/>
      <c r="V1974" s="49"/>
      <c r="W1974" s="49"/>
      <c r="X1974" s="49"/>
      <c r="Y1974" s="49"/>
      <c r="Z1974" s="49"/>
      <c r="AA1974" s="49"/>
      <c r="AB1974" s="49"/>
      <c r="AC1974" s="49"/>
      <c r="AD1974" s="49"/>
      <c r="AE1974" s="49"/>
      <c r="AF1974" s="49"/>
      <c r="AG1974" s="49"/>
      <c r="AH1974" s="49"/>
      <c r="AI1974" s="49"/>
      <c r="AJ1974" s="49"/>
      <c r="AK1974" s="49"/>
      <c r="AL1974" s="49"/>
      <c r="AM1974" s="49"/>
      <c r="AN1974" s="49"/>
      <c r="AO1974" s="49"/>
      <c r="DL1974" s="93"/>
    </row>
    <row r="1975" spans="14:116" x14ac:dyDescent="0.25">
      <c r="N1975" s="49"/>
      <c r="O1975" s="49"/>
      <c r="P1975" s="49"/>
      <c r="Q1975" s="49"/>
      <c r="R1975" s="49"/>
      <c r="S1975" s="49"/>
      <c r="T1975" s="49"/>
      <c r="U1975" s="49"/>
      <c r="V1975" s="49"/>
      <c r="W1975" s="49"/>
      <c r="X1975" s="49"/>
      <c r="Y1975" s="49"/>
      <c r="Z1975" s="49"/>
      <c r="AA1975" s="49"/>
      <c r="AB1975" s="49"/>
      <c r="AC1975" s="49"/>
      <c r="AD1975" s="49"/>
      <c r="AE1975" s="49"/>
      <c r="AF1975" s="49"/>
      <c r="AG1975" s="49"/>
      <c r="AH1975" s="49"/>
      <c r="AI1975" s="49"/>
      <c r="AJ1975" s="49"/>
      <c r="AK1975" s="49"/>
      <c r="AL1975" s="49"/>
      <c r="AM1975" s="49"/>
      <c r="AN1975" s="49"/>
      <c r="AO1975" s="49"/>
      <c r="DL1975" s="93"/>
    </row>
    <row r="1976" spans="14:116" x14ac:dyDescent="0.25">
      <c r="N1976" s="49"/>
      <c r="O1976" s="49"/>
      <c r="P1976" s="49"/>
      <c r="Q1976" s="49"/>
      <c r="R1976" s="49"/>
      <c r="S1976" s="49"/>
      <c r="T1976" s="49"/>
      <c r="U1976" s="49"/>
      <c r="V1976" s="49"/>
      <c r="W1976" s="49"/>
      <c r="X1976" s="49"/>
      <c r="Y1976" s="49"/>
      <c r="Z1976" s="49"/>
      <c r="AA1976" s="49"/>
      <c r="AB1976" s="49"/>
      <c r="AC1976" s="49"/>
      <c r="AD1976" s="49"/>
      <c r="AE1976" s="49"/>
      <c r="AF1976" s="49"/>
      <c r="AG1976" s="49"/>
      <c r="AH1976" s="49"/>
      <c r="AI1976" s="49"/>
      <c r="AJ1976" s="49"/>
      <c r="AK1976" s="49"/>
      <c r="AL1976" s="49"/>
      <c r="AM1976" s="49"/>
      <c r="AN1976" s="49"/>
      <c r="AO1976" s="49"/>
      <c r="DL1976" s="93"/>
    </row>
    <row r="1977" spans="14:116" x14ac:dyDescent="0.25">
      <c r="N1977" s="49"/>
      <c r="O1977" s="49"/>
      <c r="P1977" s="49"/>
      <c r="Q1977" s="49"/>
      <c r="R1977" s="49"/>
      <c r="S1977" s="49"/>
      <c r="T1977" s="49"/>
      <c r="U1977" s="49"/>
      <c r="V1977" s="49"/>
      <c r="W1977" s="49"/>
      <c r="X1977" s="49"/>
      <c r="Y1977" s="49"/>
      <c r="Z1977" s="49"/>
      <c r="AA1977" s="49"/>
      <c r="AB1977" s="49"/>
      <c r="AC1977" s="49"/>
      <c r="AD1977" s="49"/>
      <c r="AE1977" s="49"/>
      <c r="AF1977" s="49"/>
      <c r="AG1977" s="49"/>
      <c r="AH1977" s="49"/>
      <c r="AI1977" s="49"/>
      <c r="AJ1977" s="49"/>
      <c r="AK1977" s="49"/>
      <c r="AL1977" s="49"/>
      <c r="AM1977" s="49"/>
      <c r="AN1977" s="49"/>
      <c r="AO1977" s="49"/>
      <c r="DL1977" s="93"/>
    </row>
    <row r="1978" spans="14:116" x14ac:dyDescent="0.25">
      <c r="N1978" s="49"/>
      <c r="O1978" s="49"/>
      <c r="P1978" s="49"/>
      <c r="Q1978" s="49"/>
      <c r="R1978" s="49"/>
      <c r="S1978" s="49"/>
      <c r="T1978" s="49"/>
      <c r="U1978" s="49"/>
      <c r="V1978" s="49"/>
      <c r="W1978" s="49"/>
      <c r="X1978" s="49"/>
      <c r="Y1978" s="49"/>
      <c r="Z1978" s="49"/>
      <c r="AA1978" s="49"/>
      <c r="AB1978" s="49"/>
      <c r="AC1978" s="49"/>
      <c r="AD1978" s="49"/>
      <c r="AE1978" s="49"/>
      <c r="AF1978" s="49"/>
      <c r="AG1978" s="49"/>
      <c r="AH1978" s="49"/>
      <c r="AI1978" s="49"/>
      <c r="AJ1978" s="49"/>
      <c r="AK1978" s="49"/>
      <c r="AL1978" s="49"/>
      <c r="AM1978" s="49"/>
      <c r="AN1978" s="49"/>
      <c r="AO1978" s="49"/>
      <c r="DL1978" s="93"/>
    </row>
    <row r="1979" spans="14:116" x14ac:dyDescent="0.25">
      <c r="N1979" s="49"/>
      <c r="O1979" s="49"/>
      <c r="P1979" s="49"/>
      <c r="Q1979" s="49"/>
      <c r="R1979" s="49"/>
      <c r="S1979" s="49"/>
      <c r="T1979" s="49"/>
      <c r="U1979" s="49"/>
      <c r="V1979" s="49"/>
      <c r="W1979" s="49"/>
      <c r="X1979" s="49"/>
      <c r="Y1979" s="49"/>
      <c r="Z1979" s="49"/>
      <c r="AA1979" s="49"/>
      <c r="AB1979" s="49"/>
      <c r="AC1979" s="49"/>
      <c r="AD1979" s="49"/>
      <c r="AE1979" s="49"/>
      <c r="AF1979" s="49"/>
      <c r="AG1979" s="49"/>
      <c r="AH1979" s="49"/>
      <c r="AI1979" s="49"/>
      <c r="AJ1979" s="49"/>
      <c r="AK1979" s="49"/>
      <c r="AL1979" s="49"/>
      <c r="AM1979" s="49"/>
      <c r="AN1979" s="49"/>
      <c r="AO1979" s="49"/>
      <c r="DL1979" s="93"/>
    </row>
    <row r="1980" spans="14:116" x14ac:dyDescent="0.25">
      <c r="N1980" s="49"/>
      <c r="O1980" s="49"/>
      <c r="P1980" s="49"/>
      <c r="Q1980" s="49"/>
      <c r="R1980" s="49"/>
      <c r="S1980" s="49"/>
      <c r="T1980" s="49"/>
      <c r="U1980" s="49"/>
      <c r="V1980" s="49"/>
      <c r="W1980" s="49"/>
      <c r="X1980" s="49"/>
      <c r="Y1980" s="49"/>
      <c r="Z1980" s="49"/>
      <c r="AA1980" s="49"/>
      <c r="AB1980" s="49"/>
      <c r="AC1980" s="49"/>
      <c r="AD1980" s="49"/>
      <c r="AE1980" s="49"/>
      <c r="AF1980" s="49"/>
      <c r="AG1980" s="49"/>
      <c r="AH1980" s="49"/>
      <c r="AI1980" s="49"/>
      <c r="AJ1980" s="49"/>
      <c r="AK1980" s="49"/>
      <c r="AL1980" s="49"/>
      <c r="AM1980" s="49"/>
      <c r="AN1980" s="49"/>
      <c r="AO1980" s="49"/>
      <c r="DL1980" s="93"/>
    </row>
    <row r="1981" spans="14:116" x14ac:dyDescent="0.25">
      <c r="N1981" s="49"/>
      <c r="O1981" s="49"/>
      <c r="P1981" s="49"/>
      <c r="Q1981" s="49"/>
      <c r="R1981" s="49"/>
      <c r="S1981" s="49"/>
      <c r="T1981" s="49"/>
      <c r="U1981" s="49"/>
      <c r="V1981" s="49"/>
      <c r="W1981" s="49"/>
      <c r="X1981" s="49"/>
      <c r="Y1981" s="49"/>
      <c r="Z1981" s="49"/>
      <c r="AA1981" s="49"/>
      <c r="AB1981" s="49"/>
      <c r="AC1981" s="49"/>
      <c r="AD1981" s="49"/>
      <c r="AE1981" s="49"/>
      <c r="AF1981" s="49"/>
      <c r="AG1981" s="49"/>
      <c r="AH1981" s="49"/>
      <c r="AI1981" s="49"/>
      <c r="AJ1981" s="49"/>
      <c r="AK1981" s="49"/>
      <c r="AL1981" s="49"/>
      <c r="AM1981" s="49"/>
      <c r="AN1981" s="49"/>
      <c r="AO1981" s="49"/>
      <c r="DL1981" s="93"/>
    </row>
    <row r="1982" spans="14:116" x14ac:dyDescent="0.25">
      <c r="N1982" s="49"/>
      <c r="O1982" s="49"/>
      <c r="P1982" s="49"/>
      <c r="Q1982" s="49"/>
      <c r="R1982" s="49"/>
      <c r="S1982" s="49"/>
      <c r="T1982" s="49"/>
      <c r="U1982" s="49"/>
      <c r="V1982" s="49"/>
      <c r="W1982" s="49"/>
      <c r="X1982" s="49"/>
      <c r="Y1982" s="49"/>
      <c r="Z1982" s="49"/>
      <c r="AA1982" s="49"/>
      <c r="AB1982" s="49"/>
      <c r="AC1982" s="49"/>
      <c r="AD1982" s="49"/>
      <c r="AE1982" s="49"/>
      <c r="AF1982" s="49"/>
      <c r="AG1982" s="49"/>
      <c r="AH1982" s="49"/>
      <c r="AI1982" s="49"/>
      <c r="AJ1982" s="49"/>
      <c r="AK1982" s="49"/>
      <c r="AL1982" s="49"/>
      <c r="AM1982" s="49"/>
      <c r="AN1982" s="49"/>
      <c r="AO1982" s="49"/>
      <c r="DL1982" s="93"/>
    </row>
    <row r="1983" spans="14:116" x14ac:dyDescent="0.25">
      <c r="N1983" s="49"/>
      <c r="O1983" s="49"/>
      <c r="P1983" s="49"/>
      <c r="Q1983" s="49"/>
      <c r="R1983" s="49"/>
      <c r="S1983" s="49"/>
      <c r="T1983" s="49"/>
      <c r="U1983" s="49"/>
      <c r="V1983" s="49"/>
      <c r="W1983" s="49"/>
      <c r="X1983" s="49"/>
      <c r="Y1983" s="49"/>
      <c r="Z1983" s="49"/>
      <c r="AA1983" s="49"/>
      <c r="AB1983" s="49"/>
      <c r="AC1983" s="49"/>
      <c r="AD1983" s="49"/>
      <c r="AE1983" s="49"/>
      <c r="AF1983" s="49"/>
      <c r="AG1983" s="49"/>
      <c r="AH1983" s="49"/>
      <c r="AI1983" s="49"/>
      <c r="AJ1983" s="49"/>
      <c r="AK1983" s="49"/>
      <c r="AL1983" s="49"/>
      <c r="AM1983" s="49"/>
      <c r="AN1983" s="49"/>
      <c r="AO1983" s="49"/>
      <c r="DL1983" s="93"/>
    </row>
    <row r="1984" spans="14:116" x14ac:dyDescent="0.25">
      <c r="N1984" s="49"/>
      <c r="O1984" s="49"/>
      <c r="P1984" s="49"/>
      <c r="Q1984" s="49"/>
      <c r="R1984" s="49"/>
      <c r="S1984" s="49"/>
      <c r="T1984" s="49"/>
      <c r="U1984" s="49"/>
      <c r="V1984" s="49"/>
      <c r="W1984" s="49"/>
      <c r="X1984" s="49"/>
      <c r="Y1984" s="49"/>
      <c r="Z1984" s="49"/>
      <c r="AA1984" s="49"/>
      <c r="AB1984" s="49"/>
      <c r="AC1984" s="49"/>
      <c r="AD1984" s="49"/>
      <c r="AE1984" s="49"/>
      <c r="AF1984" s="49"/>
      <c r="AG1984" s="49"/>
      <c r="AH1984" s="49"/>
      <c r="AI1984" s="49"/>
      <c r="AJ1984" s="49"/>
      <c r="AK1984" s="49"/>
      <c r="AL1984" s="49"/>
      <c r="AM1984" s="49"/>
      <c r="AN1984" s="49"/>
      <c r="AO1984" s="49"/>
      <c r="DL1984" s="93"/>
    </row>
    <row r="1985" spans="14:116" x14ac:dyDescent="0.25">
      <c r="N1985" s="49"/>
      <c r="O1985" s="49"/>
      <c r="P1985" s="49"/>
      <c r="Q1985" s="49"/>
      <c r="R1985" s="49"/>
      <c r="S1985" s="49"/>
      <c r="T1985" s="49"/>
      <c r="U1985" s="49"/>
      <c r="V1985" s="49"/>
      <c r="W1985" s="49"/>
      <c r="X1985" s="49"/>
      <c r="Y1985" s="49"/>
      <c r="Z1985" s="49"/>
      <c r="AA1985" s="49"/>
      <c r="AB1985" s="49"/>
      <c r="AC1985" s="49"/>
      <c r="AD1985" s="49"/>
      <c r="AE1985" s="49"/>
      <c r="AF1985" s="49"/>
      <c r="AG1985" s="49"/>
      <c r="AH1985" s="49"/>
      <c r="AI1985" s="49"/>
      <c r="AJ1985" s="49"/>
      <c r="AK1985" s="49"/>
      <c r="AL1985" s="49"/>
      <c r="AM1985" s="49"/>
      <c r="AN1985" s="49"/>
      <c r="AO1985" s="49"/>
      <c r="DL1985" s="93"/>
    </row>
    <row r="1986" spans="14:116" x14ac:dyDescent="0.25">
      <c r="N1986" s="49"/>
      <c r="O1986" s="49"/>
      <c r="P1986" s="49"/>
      <c r="Q1986" s="49"/>
      <c r="R1986" s="49"/>
      <c r="S1986" s="49"/>
      <c r="T1986" s="49"/>
      <c r="U1986" s="49"/>
      <c r="V1986" s="49"/>
      <c r="W1986" s="49"/>
      <c r="X1986" s="49"/>
      <c r="Y1986" s="49"/>
      <c r="Z1986" s="49"/>
      <c r="AA1986" s="49"/>
      <c r="AB1986" s="49"/>
      <c r="AC1986" s="49"/>
      <c r="AD1986" s="49"/>
      <c r="AE1986" s="49"/>
      <c r="AF1986" s="49"/>
      <c r="AG1986" s="49"/>
      <c r="AH1986" s="49"/>
      <c r="AI1986" s="49"/>
      <c r="AJ1986" s="49"/>
      <c r="AK1986" s="49"/>
      <c r="AL1986" s="49"/>
      <c r="AM1986" s="49"/>
      <c r="AN1986" s="49"/>
      <c r="AO1986" s="49"/>
      <c r="DL1986" s="93"/>
    </row>
    <row r="1987" spans="14:116" x14ac:dyDescent="0.25">
      <c r="N1987" s="49"/>
      <c r="O1987" s="49"/>
      <c r="P1987" s="49"/>
      <c r="Q1987" s="49"/>
      <c r="R1987" s="49"/>
      <c r="S1987" s="49"/>
      <c r="T1987" s="49"/>
      <c r="U1987" s="49"/>
      <c r="V1987" s="49"/>
      <c r="W1987" s="49"/>
      <c r="X1987" s="49"/>
      <c r="Y1987" s="49"/>
      <c r="Z1987" s="49"/>
      <c r="AA1987" s="49"/>
      <c r="AB1987" s="49"/>
      <c r="AC1987" s="49"/>
      <c r="AD1987" s="49"/>
      <c r="AE1987" s="49"/>
      <c r="AF1987" s="49"/>
      <c r="AG1987" s="49"/>
      <c r="AH1987" s="49"/>
      <c r="AI1987" s="49"/>
      <c r="AJ1987" s="49"/>
      <c r="AK1987" s="49"/>
      <c r="AL1987" s="49"/>
      <c r="AM1987" s="49"/>
      <c r="AN1987" s="49"/>
      <c r="AO1987" s="49"/>
      <c r="DL1987" s="93"/>
    </row>
    <row r="1988" spans="14:116" x14ac:dyDescent="0.25">
      <c r="N1988" s="49"/>
      <c r="O1988" s="49"/>
      <c r="P1988" s="49"/>
      <c r="Q1988" s="49"/>
      <c r="R1988" s="49"/>
      <c r="S1988" s="49"/>
      <c r="T1988" s="49"/>
      <c r="U1988" s="49"/>
      <c r="V1988" s="49"/>
      <c r="W1988" s="49"/>
      <c r="X1988" s="49"/>
      <c r="Y1988" s="49"/>
      <c r="Z1988" s="49"/>
      <c r="AA1988" s="49"/>
      <c r="AB1988" s="49"/>
      <c r="AC1988" s="49"/>
      <c r="AD1988" s="49"/>
      <c r="AE1988" s="49"/>
      <c r="AF1988" s="49"/>
      <c r="AG1988" s="49"/>
      <c r="AH1988" s="49"/>
      <c r="AI1988" s="49"/>
      <c r="AJ1988" s="49"/>
      <c r="AK1988" s="49"/>
      <c r="AL1988" s="49"/>
      <c r="AM1988" s="49"/>
      <c r="AN1988" s="49"/>
      <c r="AO1988" s="49"/>
      <c r="DL1988" s="93"/>
    </row>
    <row r="1989" spans="14:116" x14ac:dyDescent="0.25">
      <c r="N1989" s="49"/>
      <c r="O1989" s="49"/>
      <c r="P1989" s="49"/>
      <c r="Q1989" s="49"/>
      <c r="R1989" s="49"/>
      <c r="S1989" s="49"/>
      <c r="T1989" s="49"/>
      <c r="U1989" s="49"/>
      <c r="V1989" s="49"/>
      <c r="W1989" s="49"/>
      <c r="X1989" s="49"/>
      <c r="Y1989" s="49"/>
      <c r="Z1989" s="49"/>
      <c r="AA1989" s="49"/>
      <c r="AB1989" s="49"/>
      <c r="AC1989" s="49"/>
      <c r="AD1989" s="49"/>
      <c r="AE1989" s="49"/>
      <c r="AF1989" s="49"/>
      <c r="AG1989" s="49"/>
      <c r="AH1989" s="49"/>
      <c r="AI1989" s="49"/>
      <c r="AJ1989" s="49"/>
      <c r="AK1989" s="49"/>
      <c r="AL1989" s="49"/>
      <c r="AM1989" s="49"/>
      <c r="AN1989" s="49"/>
      <c r="AO1989" s="49"/>
      <c r="DL1989" s="93"/>
    </row>
    <row r="1990" spans="14:116" x14ac:dyDescent="0.25">
      <c r="N1990" s="49"/>
      <c r="O1990" s="49"/>
      <c r="P1990" s="49"/>
      <c r="Q1990" s="49"/>
      <c r="R1990" s="49"/>
      <c r="S1990" s="49"/>
      <c r="T1990" s="49"/>
      <c r="U1990" s="49"/>
      <c r="V1990" s="49"/>
      <c r="W1990" s="49"/>
      <c r="X1990" s="49"/>
      <c r="Y1990" s="49"/>
      <c r="Z1990" s="49"/>
      <c r="AA1990" s="49"/>
      <c r="AB1990" s="49"/>
      <c r="AC1990" s="49"/>
      <c r="AD1990" s="49"/>
      <c r="AE1990" s="49"/>
      <c r="AF1990" s="49"/>
      <c r="AG1990" s="49"/>
      <c r="AH1990" s="49"/>
      <c r="AI1990" s="49"/>
      <c r="AJ1990" s="49"/>
      <c r="AK1990" s="49"/>
      <c r="AL1990" s="49"/>
      <c r="AM1990" s="49"/>
      <c r="AN1990" s="49"/>
      <c r="AO1990" s="49"/>
      <c r="DL1990" s="93"/>
    </row>
    <row r="1991" spans="14:116" x14ac:dyDescent="0.25">
      <c r="N1991" s="49"/>
      <c r="O1991" s="49"/>
      <c r="P1991" s="49"/>
      <c r="Q1991" s="49"/>
      <c r="R1991" s="49"/>
      <c r="S1991" s="49"/>
      <c r="T1991" s="49"/>
      <c r="U1991" s="49"/>
      <c r="V1991" s="49"/>
      <c r="W1991" s="49"/>
      <c r="X1991" s="49"/>
      <c r="Y1991" s="49"/>
      <c r="Z1991" s="49"/>
      <c r="AA1991" s="49"/>
      <c r="AB1991" s="49"/>
      <c r="AC1991" s="49"/>
      <c r="AD1991" s="49"/>
      <c r="AE1991" s="49"/>
      <c r="AF1991" s="49"/>
      <c r="AG1991" s="49"/>
      <c r="AH1991" s="49"/>
      <c r="AI1991" s="49"/>
      <c r="AJ1991" s="49"/>
      <c r="AK1991" s="49"/>
      <c r="AL1991" s="49"/>
      <c r="AM1991" s="49"/>
      <c r="AN1991" s="49"/>
      <c r="AO1991" s="49"/>
      <c r="DL1991" s="93"/>
    </row>
    <row r="1992" spans="14:116" x14ac:dyDescent="0.25">
      <c r="N1992" s="49"/>
      <c r="O1992" s="49"/>
      <c r="P1992" s="49"/>
      <c r="Q1992" s="49"/>
      <c r="R1992" s="49"/>
      <c r="S1992" s="49"/>
      <c r="T1992" s="49"/>
      <c r="U1992" s="49"/>
      <c r="V1992" s="49"/>
      <c r="W1992" s="49"/>
      <c r="X1992" s="49"/>
      <c r="Y1992" s="49"/>
      <c r="Z1992" s="49"/>
      <c r="AA1992" s="49"/>
      <c r="AB1992" s="49"/>
      <c r="AC1992" s="49"/>
      <c r="AD1992" s="49"/>
      <c r="AE1992" s="49"/>
      <c r="AF1992" s="49"/>
      <c r="AG1992" s="49"/>
      <c r="AH1992" s="49"/>
      <c r="AI1992" s="49"/>
      <c r="AJ1992" s="49"/>
      <c r="AK1992" s="49"/>
      <c r="AL1992" s="49"/>
      <c r="AM1992" s="49"/>
      <c r="AN1992" s="49"/>
      <c r="AO1992" s="49"/>
      <c r="DL1992" s="93"/>
    </row>
    <row r="1993" spans="14:116" x14ac:dyDescent="0.25">
      <c r="N1993" s="49"/>
      <c r="O1993" s="49"/>
      <c r="P1993" s="49"/>
      <c r="Q1993" s="49"/>
      <c r="R1993" s="49"/>
      <c r="S1993" s="49"/>
      <c r="T1993" s="49"/>
      <c r="U1993" s="49"/>
      <c r="V1993" s="49"/>
      <c r="W1993" s="49"/>
      <c r="X1993" s="49"/>
      <c r="Y1993" s="49"/>
      <c r="Z1993" s="49"/>
      <c r="AA1993" s="49"/>
      <c r="AB1993" s="49"/>
      <c r="AC1993" s="49"/>
      <c r="AD1993" s="49"/>
      <c r="AE1993" s="49"/>
      <c r="AF1993" s="49"/>
      <c r="AG1993" s="49"/>
      <c r="AH1993" s="49"/>
      <c r="AI1993" s="49"/>
      <c r="AJ1993" s="49"/>
      <c r="AK1993" s="49"/>
      <c r="AL1993" s="49"/>
      <c r="AM1993" s="49"/>
      <c r="AN1993" s="49"/>
      <c r="AO1993" s="49"/>
      <c r="DL1993" s="93"/>
    </row>
    <row r="1994" spans="14:116" x14ac:dyDescent="0.25">
      <c r="N1994" s="49"/>
      <c r="O1994" s="49"/>
      <c r="P1994" s="49"/>
      <c r="Q1994" s="49"/>
      <c r="R1994" s="49"/>
      <c r="S1994" s="49"/>
      <c r="T1994" s="49"/>
      <c r="U1994" s="49"/>
      <c r="V1994" s="49"/>
      <c r="W1994" s="49"/>
      <c r="X1994" s="49"/>
      <c r="Y1994" s="49"/>
      <c r="Z1994" s="49"/>
      <c r="AA1994" s="49"/>
      <c r="AB1994" s="49"/>
      <c r="AC1994" s="49"/>
      <c r="AD1994" s="49"/>
      <c r="AE1994" s="49"/>
      <c r="AF1994" s="49"/>
      <c r="AG1994" s="49"/>
      <c r="AH1994" s="49"/>
      <c r="AI1994" s="49"/>
      <c r="AJ1994" s="49"/>
      <c r="AK1994" s="49"/>
      <c r="AL1994" s="49"/>
      <c r="AM1994" s="49"/>
      <c r="AN1994" s="49"/>
      <c r="AO1994" s="49"/>
      <c r="DL1994" s="93"/>
    </row>
    <row r="1995" spans="14:116" x14ac:dyDescent="0.25">
      <c r="N1995" s="49"/>
      <c r="O1995" s="49"/>
      <c r="P1995" s="49"/>
      <c r="Q1995" s="49"/>
      <c r="R1995" s="49"/>
      <c r="S1995" s="49"/>
      <c r="T1995" s="49"/>
      <c r="U1995" s="49"/>
      <c r="V1995" s="49"/>
      <c r="W1995" s="49"/>
      <c r="X1995" s="49"/>
      <c r="Y1995" s="49"/>
      <c r="Z1995" s="49"/>
      <c r="AA1995" s="49"/>
      <c r="AB1995" s="49"/>
      <c r="AC1995" s="49"/>
      <c r="AD1995" s="49"/>
      <c r="AE1995" s="49"/>
      <c r="AF1995" s="49"/>
      <c r="AG1995" s="49"/>
      <c r="AH1995" s="49"/>
      <c r="AI1995" s="49"/>
      <c r="AJ1995" s="49"/>
      <c r="AK1995" s="49"/>
      <c r="AL1995" s="49"/>
      <c r="AM1995" s="49"/>
      <c r="AN1995" s="49"/>
      <c r="AO1995" s="49"/>
      <c r="DL1995" s="93"/>
    </row>
    <row r="1996" spans="14:116" x14ac:dyDescent="0.25">
      <c r="N1996" s="49"/>
      <c r="O1996" s="49"/>
      <c r="P1996" s="49"/>
      <c r="Q1996" s="49"/>
      <c r="R1996" s="49"/>
      <c r="S1996" s="49"/>
      <c r="T1996" s="49"/>
      <c r="U1996" s="49"/>
      <c r="V1996" s="49"/>
      <c r="W1996" s="49"/>
      <c r="X1996" s="49"/>
      <c r="Y1996" s="49"/>
      <c r="Z1996" s="49"/>
      <c r="AA1996" s="49"/>
      <c r="AB1996" s="49"/>
      <c r="AC1996" s="49"/>
      <c r="AD1996" s="49"/>
      <c r="AE1996" s="49"/>
      <c r="AF1996" s="49"/>
      <c r="AG1996" s="49"/>
      <c r="AH1996" s="49"/>
      <c r="AI1996" s="49"/>
      <c r="AJ1996" s="49"/>
      <c r="AK1996" s="49"/>
      <c r="AL1996" s="49"/>
      <c r="AM1996" s="49"/>
      <c r="AN1996" s="49"/>
      <c r="AO1996" s="49"/>
      <c r="DL1996" s="93"/>
    </row>
    <row r="1997" spans="14:116" x14ac:dyDescent="0.25">
      <c r="N1997" s="49"/>
      <c r="O1997" s="49"/>
      <c r="P1997" s="49"/>
      <c r="Q1997" s="49"/>
      <c r="R1997" s="49"/>
      <c r="S1997" s="49"/>
      <c r="T1997" s="49"/>
      <c r="U1997" s="49"/>
      <c r="V1997" s="49"/>
      <c r="W1997" s="49"/>
      <c r="X1997" s="49"/>
      <c r="Y1997" s="49"/>
      <c r="Z1997" s="49"/>
      <c r="AA1997" s="49"/>
      <c r="AB1997" s="49"/>
      <c r="AC1997" s="49"/>
      <c r="AD1997" s="49"/>
      <c r="AE1997" s="49"/>
      <c r="AF1997" s="49"/>
      <c r="AG1997" s="49"/>
      <c r="AH1997" s="49"/>
      <c r="AI1997" s="49"/>
      <c r="AJ1997" s="49"/>
      <c r="AK1997" s="49"/>
      <c r="AL1997" s="49"/>
      <c r="AM1997" s="49"/>
      <c r="AN1997" s="49"/>
      <c r="AO1997" s="49"/>
      <c r="DL1997" s="93"/>
    </row>
    <row r="1998" spans="14:116" x14ac:dyDescent="0.25">
      <c r="N1998" s="49"/>
      <c r="O1998" s="49"/>
      <c r="P1998" s="49"/>
      <c r="Q1998" s="49"/>
      <c r="R1998" s="49"/>
      <c r="S1998" s="49"/>
      <c r="T1998" s="49"/>
      <c r="U1998" s="49"/>
      <c r="V1998" s="49"/>
      <c r="W1998" s="49"/>
      <c r="X1998" s="49"/>
      <c r="Y1998" s="49"/>
      <c r="Z1998" s="49"/>
      <c r="AA1998" s="49"/>
      <c r="AB1998" s="49"/>
      <c r="AC1998" s="49"/>
      <c r="AD1998" s="49"/>
      <c r="AE1998" s="49"/>
      <c r="AF1998" s="49"/>
      <c r="AG1998" s="49"/>
      <c r="AH1998" s="49"/>
      <c r="AI1998" s="49"/>
      <c r="AJ1998" s="49"/>
      <c r="AK1998" s="49"/>
      <c r="AL1998" s="49"/>
      <c r="AM1998" s="49"/>
      <c r="AN1998" s="49"/>
      <c r="AO1998" s="49"/>
      <c r="DL1998" s="93"/>
    </row>
    <row r="1999" spans="14:116" x14ac:dyDescent="0.25">
      <c r="N1999" s="49"/>
      <c r="O1999" s="49"/>
      <c r="P1999" s="49"/>
      <c r="Q1999" s="49"/>
      <c r="R1999" s="49"/>
      <c r="S1999" s="49"/>
      <c r="T1999" s="49"/>
      <c r="U1999" s="49"/>
      <c r="V1999" s="49"/>
      <c r="W1999" s="49"/>
      <c r="X1999" s="49"/>
      <c r="Y1999" s="49"/>
      <c r="Z1999" s="49"/>
      <c r="AA1999" s="49"/>
      <c r="AB1999" s="49"/>
      <c r="AC1999" s="49"/>
      <c r="AD1999" s="49"/>
      <c r="AE1999" s="49"/>
      <c r="AF1999" s="49"/>
      <c r="AG1999" s="49"/>
      <c r="AH1999" s="49"/>
      <c r="AI1999" s="49"/>
      <c r="AJ1999" s="49"/>
      <c r="AK1999" s="49"/>
      <c r="AL1999" s="49"/>
      <c r="AM1999" s="49"/>
      <c r="AN1999" s="49"/>
      <c r="AO1999" s="49"/>
      <c r="DL1999" s="93"/>
    </row>
    <row r="2000" spans="14:116" x14ac:dyDescent="0.25">
      <c r="N2000" s="49"/>
      <c r="O2000" s="49"/>
      <c r="P2000" s="49"/>
      <c r="Q2000" s="49"/>
      <c r="R2000" s="49"/>
      <c r="S2000" s="49"/>
      <c r="T2000" s="49"/>
      <c r="U2000" s="49"/>
      <c r="V2000" s="49"/>
      <c r="W2000" s="49"/>
      <c r="X2000" s="49"/>
      <c r="Y2000" s="49"/>
      <c r="Z2000" s="49"/>
      <c r="AA2000" s="49"/>
      <c r="AB2000" s="49"/>
      <c r="AC2000" s="49"/>
      <c r="AD2000" s="49"/>
      <c r="AE2000" s="49"/>
      <c r="AF2000" s="49"/>
      <c r="AG2000" s="49"/>
      <c r="AH2000" s="49"/>
      <c r="AI2000" s="49"/>
      <c r="AJ2000" s="49"/>
      <c r="AK2000" s="49"/>
      <c r="AL2000" s="49"/>
      <c r="AM2000" s="49"/>
      <c r="AN2000" s="49"/>
      <c r="AO2000" s="49"/>
      <c r="DL2000" s="93"/>
    </row>
    <row r="2001" spans="14:116" x14ac:dyDescent="0.25">
      <c r="N2001" s="49"/>
      <c r="O2001" s="49"/>
      <c r="P2001" s="49"/>
      <c r="Q2001" s="49"/>
      <c r="R2001" s="49"/>
      <c r="S2001" s="49"/>
      <c r="T2001" s="49"/>
      <c r="U2001" s="49"/>
      <c r="V2001" s="49"/>
      <c r="W2001" s="49"/>
      <c r="X2001" s="49"/>
      <c r="Y2001" s="49"/>
      <c r="Z2001" s="49"/>
      <c r="AA2001" s="49"/>
      <c r="AB2001" s="49"/>
      <c r="AC2001" s="49"/>
      <c r="AD2001" s="49"/>
      <c r="AE2001" s="49"/>
      <c r="AF2001" s="49"/>
      <c r="AG2001" s="49"/>
      <c r="AH2001" s="49"/>
      <c r="AI2001" s="49"/>
      <c r="AJ2001" s="49"/>
      <c r="AK2001" s="49"/>
      <c r="AL2001" s="49"/>
      <c r="AM2001" s="49"/>
      <c r="AN2001" s="49"/>
      <c r="AO2001" s="49"/>
      <c r="DL2001" s="93"/>
    </row>
    <row r="2002" spans="14:116" x14ac:dyDescent="0.25">
      <c r="N2002" s="49"/>
      <c r="O2002" s="49"/>
      <c r="P2002" s="49"/>
      <c r="Q2002" s="49"/>
      <c r="R2002" s="49"/>
      <c r="S2002" s="49"/>
      <c r="T2002" s="49"/>
      <c r="U2002" s="49"/>
      <c r="V2002" s="49"/>
      <c r="W2002" s="49"/>
      <c r="X2002" s="49"/>
      <c r="Y2002" s="49"/>
      <c r="Z2002" s="49"/>
      <c r="AA2002" s="49"/>
      <c r="AB2002" s="49"/>
      <c r="AC2002" s="49"/>
      <c r="AD2002" s="49"/>
      <c r="AE2002" s="49"/>
      <c r="AF2002" s="49"/>
      <c r="AG2002" s="49"/>
      <c r="AH2002" s="49"/>
      <c r="AI2002" s="49"/>
      <c r="AJ2002" s="49"/>
      <c r="AK2002" s="49"/>
      <c r="AL2002" s="49"/>
      <c r="AM2002" s="49"/>
      <c r="AN2002" s="49"/>
      <c r="AO2002" s="49"/>
      <c r="DL2002" s="93"/>
    </row>
    <row r="2003" spans="14:116" x14ac:dyDescent="0.25">
      <c r="N2003" s="49"/>
      <c r="O2003" s="49"/>
      <c r="P2003" s="49"/>
      <c r="Q2003" s="49"/>
      <c r="R2003" s="49"/>
      <c r="S2003" s="49"/>
      <c r="T2003" s="49"/>
      <c r="U2003" s="49"/>
      <c r="V2003" s="49"/>
      <c r="W2003" s="49"/>
      <c r="X2003" s="49"/>
      <c r="Y2003" s="49"/>
      <c r="Z2003" s="49"/>
      <c r="AA2003" s="49"/>
      <c r="AB2003" s="49"/>
      <c r="AC2003" s="49"/>
      <c r="AD2003" s="49"/>
      <c r="AE2003" s="49"/>
      <c r="AF2003" s="49"/>
      <c r="AG2003" s="49"/>
      <c r="AH2003" s="49"/>
      <c r="AI2003" s="49"/>
      <c r="AJ2003" s="49"/>
      <c r="AK2003" s="49"/>
      <c r="AL2003" s="49"/>
      <c r="AM2003" s="49"/>
      <c r="AN2003" s="49"/>
      <c r="AO2003" s="49"/>
      <c r="DL2003" s="93"/>
    </row>
    <row r="2004" spans="14:116" x14ac:dyDescent="0.25">
      <c r="N2004" s="49"/>
      <c r="O2004" s="49"/>
      <c r="P2004" s="49"/>
      <c r="Q2004" s="49"/>
      <c r="R2004" s="49"/>
      <c r="S2004" s="49"/>
      <c r="T2004" s="49"/>
      <c r="U2004" s="49"/>
      <c r="V2004" s="49"/>
      <c r="W2004" s="49"/>
      <c r="X2004" s="49"/>
      <c r="Y2004" s="49"/>
      <c r="Z2004" s="49"/>
      <c r="AA2004" s="49"/>
      <c r="AB2004" s="49"/>
      <c r="AC2004" s="49"/>
      <c r="AD2004" s="49"/>
      <c r="AE2004" s="49"/>
      <c r="AF2004" s="49"/>
      <c r="AG2004" s="49"/>
      <c r="AH2004" s="49"/>
      <c r="AI2004" s="49"/>
      <c r="AJ2004" s="49"/>
      <c r="AK2004" s="49"/>
      <c r="AL2004" s="49"/>
      <c r="AM2004" s="49"/>
      <c r="AN2004" s="49"/>
      <c r="AO2004" s="49"/>
      <c r="DL2004" s="93"/>
    </row>
    <row r="2005" spans="14:116" x14ac:dyDescent="0.25">
      <c r="N2005" s="49"/>
      <c r="O2005" s="49"/>
      <c r="P2005" s="49"/>
      <c r="Q2005" s="49"/>
      <c r="R2005" s="49"/>
      <c r="S2005" s="49"/>
      <c r="T2005" s="49"/>
      <c r="U2005" s="49"/>
      <c r="V2005" s="49"/>
      <c r="W2005" s="49"/>
      <c r="X2005" s="49"/>
      <c r="Y2005" s="49"/>
      <c r="Z2005" s="49"/>
      <c r="AA2005" s="49"/>
      <c r="AB2005" s="49"/>
      <c r="AC2005" s="49"/>
      <c r="AD2005" s="49"/>
      <c r="AE2005" s="49"/>
      <c r="AF2005" s="49"/>
      <c r="AG2005" s="49"/>
      <c r="AH2005" s="49"/>
      <c r="AI2005" s="49"/>
      <c r="AJ2005" s="49"/>
      <c r="AK2005" s="49"/>
      <c r="AL2005" s="49"/>
      <c r="AM2005" s="49"/>
      <c r="AN2005" s="49"/>
      <c r="AO2005" s="49"/>
      <c r="DL2005" s="93"/>
    </row>
    <row r="2006" spans="14:116" x14ac:dyDescent="0.25">
      <c r="N2006" s="49"/>
      <c r="O2006" s="49"/>
      <c r="P2006" s="49"/>
      <c r="Q2006" s="49"/>
      <c r="R2006" s="49"/>
      <c r="S2006" s="49"/>
      <c r="T2006" s="49"/>
      <c r="U2006" s="49"/>
      <c r="V2006" s="49"/>
      <c r="W2006" s="49"/>
      <c r="X2006" s="49"/>
      <c r="Y2006" s="49"/>
      <c r="Z2006" s="49"/>
      <c r="AA2006" s="49"/>
      <c r="AB2006" s="49"/>
      <c r="AC2006" s="49"/>
      <c r="AD2006" s="49"/>
      <c r="AE2006" s="49"/>
      <c r="AF2006" s="49"/>
      <c r="AG2006" s="49"/>
      <c r="AH2006" s="49"/>
      <c r="AI2006" s="49"/>
      <c r="AJ2006" s="49"/>
      <c r="AK2006" s="49"/>
      <c r="AL2006" s="49"/>
      <c r="AM2006" s="49"/>
      <c r="AN2006" s="49"/>
      <c r="AO2006" s="49"/>
      <c r="DL2006" s="93"/>
    </row>
    <row r="2007" spans="14:116" x14ac:dyDescent="0.25">
      <c r="N2007" s="49"/>
      <c r="O2007" s="49"/>
      <c r="P2007" s="49"/>
      <c r="Q2007" s="49"/>
      <c r="R2007" s="49"/>
      <c r="S2007" s="49"/>
      <c r="T2007" s="49"/>
      <c r="U2007" s="49"/>
      <c r="V2007" s="49"/>
      <c r="W2007" s="49"/>
      <c r="X2007" s="49"/>
      <c r="Y2007" s="49"/>
      <c r="Z2007" s="49"/>
      <c r="AA2007" s="49"/>
      <c r="AB2007" s="49"/>
      <c r="AC2007" s="49"/>
      <c r="AD2007" s="49"/>
      <c r="AE2007" s="49"/>
      <c r="AF2007" s="49"/>
      <c r="AG2007" s="49"/>
      <c r="AH2007" s="49"/>
      <c r="AI2007" s="49"/>
      <c r="AJ2007" s="49"/>
      <c r="AK2007" s="49"/>
      <c r="AL2007" s="49"/>
      <c r="AM2007" s="49"/>
      <c r="AN2007" s="49"/>
      <c r="AO2007" s="49"/>
      <c r="DL2007" s="93"/>
    </row>
    <row r="2008" spans="14:116" x14ac:dyDescent="0.25">
      <c r="N2008" s="49"/>
      <c r="O2008" s="49"/>
      <c r="P2008" s="49"/>
      <c r="Q2008" s="49"/>
      <c r="R2008" s="49"/>
      <c r="S2008" s="49"/>
      <c r="T2008" s="49"/>
      <c r="U2008" s="49"/>
      <c r="V2008" s="49"/>
      <c r="W2008" s="49"/>
      <c r="X2008" s="49"/>
      <c r="Y2008" s="49"/>
      <c r="Z2008" s="49"/>
      <c r="AA2008" s="49"/>
      <c r="AB2008" s="49"/>
      <c r="AC2008" s="49"/>
      <c r="AD2008" s="49"/>
      <c r="AE2008" s="49"/>
      <c r="AF2008" s="49"/>
      <c r="AG2008" s="49"/>
      <c r="AH2008" s="49"/>
      <c r="AI2008" s="49"/>
      <c r="AJ2008" s="49"/>
      <c r="AK2008" s="49"/>
      <c r="AL2008" s="49"/>
      <c r="AM2008" s="49"/>
      <c r="AN2008" s="49"/>
      <c r="AO2008" s="49"/>
      <c r="DL2008" s="93"/>
    </row>
    <row r="2009" spans="14:116" x14ac:dyDescent="0.25">
      <c r="N2009" s="49"/>
      <c r="O2009" s="49"/>
      <c r="P2009" s="49"/>
      <c r="Q2009" s="49"/>
      <c r="R2009" s="49"/>
      <c r="S2009" s="49"/>
      <c r="T2009" s="49"/>
      <c r="U2009" s="49"/>
      <c r="V2009" s="49"/>
      <c r="W2009" s="49"/>
      <c r="X2009" s="49"/>
      <c r="Y2009" s="49"/>
      <c r="Z2009" s="49"/>
      <c r="AA2009" s="49"/>
      <c r="AB2009" s="49"/>
      <c r="AC2009" s="49"/>
      <c r="AD2009" s="49"/>
      <c r="AE2009" s="49"/>
      <c r="AF2009" s="49"/>
      <c r="AG2009" s="49"/>
      <c r="AH2009" s="49"/>
      <c r="AI2009" s="49"/>
      <c r="AJ2009" s="49"/>
      <c r="AK2009" s="49"/>
      <c r="AL2009" s="49"/>
      <c r="AM2009" s="49"/>
      <c r="AN2009" s="49"/>
      <c r="AO2009" s="49"/>
      <c r="DL2009" s="93"/>
    </row>
    <row r="2010" spans="14:116" x14ac:dyDescent="0.25">
      <c r="N2010" s="49"/>
      <c r="O2010" s="49"/>
      <c r="P2010" s="49"/>
      <c r="Q2010" s="49"/>
      <c r="R2010" s="49"/>
      <c r="S2010" s="49"/>
      <c r="T2010" s="49"/>
      <c r="U2010" s="49"/>
      <c r="V2010" s="49"/>
      <c r="W2010" s="49"/>
      <c r="X2010" s="49"/>
      <c r="Y2010" s="49"/>
      <c r="Z2010" s="49"/>
      <c r="AA2010" s="49"/>
      <c r="AB2010" s="49"/>
      <c r="AC2010" s="49"/>
      <c r="AD2010" s="49"/>
      <c r="AE2010" s="49"/>
      <c r="AF2010" s="49"/>
      <c r="AG2010" s="49"/>
      <c r="AH2010" s="49"/>
      <c r="AI2010" s="49"/>
      <c r="AJ2010" s="49"/>
      <c r="AK2010" s="49"/>
      <c r="AL2010" s="49"/>
      <c r="AM2010" s="49"/>
      <c r="AN2010" s="49"/>
      <c r="AO2010" s="49"/>
      <c r="DL2010" s="93"/>
    </row>
    <row r="2011" spans="14:116" x14ac:dyDescent="0.25">
      <c r="N2011" s="49"/>
      <c r="O2011" s="49"/>
      <c r="P2011" s="49"/>
      <c r="Q2011" s="49"/>
      <c r="R2011" s="49"/>
      <c r="S2011" s="49"/>
      <c r="T2011" s="49"/>
      <c r="U2011" s="49"/>
      <c r="V2011" s="49"/>
      <c r="W2011" s="49"/>
      <c r="X2011" s="49"/>
      <c r="Y2011" s="49"/>
      <c r="Z2011" s="49"/>
      <c r="AA2011" s="49"/>
      <c r="AB2011" s="49"/>
      <c r="AC2011" s="49"/>
      <c r="AD2011" s="49"/>
      <c r="AE2011" s="49"/>
      <c r="AF2011" s="49"/>
      <c r="AG2011" s="49"/>
      <c r="AH2011" s="49"/>
      <c r="AI2011" s="49"/>
      <c r="AJ2011" s="49"/>
      <c r="AK2011" s="49"/>
      <c r="AL2011" s="49"/>
      <c r="AM2011" s="49"/>
      <c r="AN2011" s="49"/>
      <c r="AO2011" s="49"/>
      <c r="DL2011" s="93"/>
    </row>
    <row r="2012" spans="14:116" x14ac:dyDescent="0.25">
      <c r="N2012" s="49"/>
      <c r="O2012" s="49"/>
      <c r="P2012" s="49"/>
      <c r="Q2012" s="49"/>
      <c r="R2012" s="49"/>
      <c r="S2012" s="49"/>
      <c r="T2012" s="49"/>
      <c r="U2012" s="49"/>
      <c r="V2012" s="49"/>
      <c r="W2012" s="49"/>
      <c r="X2012" s="49"/>
      <c r="Y2012" s="49"/>
      <c r="Z2012" s="49"/>
      <c r="AA2012" s="49"/>
      <c r="AB2012" s="49"/>
      <c r="AC2012" s="49"/>
      <c r="AD2012" s="49"/>
      <c r="AE2012" s="49"/>
      <c r="AF2012" s="49"/>
      <c r="AG2012" s="49"/>
      <c r="AH2012" s="49"/>
      <c r="AI2012" s="49"/>
      <c r="AJ2012" s="49"/>
      <c r="AK2012" s="49"/>
      <c r="AL2012" s="49"/>
      <c r="AM2012" s="49"/>
      <c r="AN2012" s="49"/>
      <c r="AO2012" s="49"/>
      <c r="DL2012" s="93"/>
    </row>
    <row r="2013" spans="14:116" x14ac:dyDescent="0.25">
      <c r="N2013" s="49"/>
      <c r="O2013" s="49"/>
      <c r="P2013" s="49"/>
      <c r="Q2013" s="49"/>
      <c r="R2013" s="49"/>
      <c r="S2013" s="49"/>
      <c r="T2013" s="49"/>
      <c r="U2013" s="49"/>
      <c r="V2013" s="49"/>
      <c r="W2013" s="49"/>
      <c r="X2013" s="49"/>
      <c r="Y2013" s="49"/>
      <c r="Z2013" s="49"/>
      <c r="AA2013" s="49"/>
      <c r="AB2013" s="49"/>
      <c r="AC2013" s="49"/>
      <c r="AD2013" s="49"/>
      <c r="AE2013" s="49"/>
      <c r="AF2013" s="49"/>
      <c r="AG2013" s="49"/>
      <c r="AH2013" s="49"/>
      <c r="AI2013" s="49"/>
      <c r="AJ2013" s="49"/>
      <c r="AK2013" s="49"/>
      <c r="AL2013" s="49"/>
      <c r="AM2013" s="49"/>
      <c r="AN2013" s="49"/>
      <c r="AO2013" s="49"/>
      <c r="DL2013" s="93"/>
    </row>
    <row r="2014" spans="14:116" x14ac:dyDescent="0.25">
      <c r="N2014" s="49"/>
      <c r="O2014" s="49"/>
      <c r="P2014" s="49"/>
      <c r="Q2014" s="49"/>
      <c r="R2014" s="49"/>
      <c r="S2014" s="49"/>
      <c r="T2014" s="49"/>
      <c r="U2014" s="49"/>
      <c r="V2014" s="49"/>
      <c r="W2014" s="49"/>
      <c r="X2014" s="49"/>
      <c r="Y2014" s="49"/>
      <c r="Z2014" s="49"/>
      <c r="AA2014" s="49"/>
      <c r="AB2014" s="49"/>
      <c r="AC2014" s="49"/>
      <c r="AD2014" s="49"/>
      <c r="AE2014" s="49"/>
      <c r="AF2014" s="49"/>
      <c r="AG2014" s="49"/>
      <c r="AH2014" s="49"/>
      <c r="AI2014" s="49"/>
      <c r="AJ2014" s="49"/>
      <c r="AK2014" s="49"/>
      <c r="AL2014" s="49"/>
      <c r="AM2014" s="49"/>
      <c r="AN2014" s="49"/>
      <c r="AO2014" s="49"/>
      <c r="DL2014" s="93"/>
    </row>
    <row r="2015" spans="14:116" x14ac:dyDescent="0.25">
      <c r="N2015" s="49"/>
      <c r="O2015" s="49"/>
      <c r="P2015" s="49"/>
      <c r="Q2015" s="49"/>
      <c r="R2015" s="49"/>
      <c r="S2015" s="49"/>
      <c r="T2015" s="49"/>
      <c r="U2015" s="49"/>
      <c r="V2015" s="49"/>
      <c r="W2015" s="49"/>
      <c r="X2015" s="49"/>
      <c r="Y2015" s="49"/>
      <c r="Z2015" s="49"/>
      <c r="AA2015" s="49"/>
      <c r="AB2015" s="49"/>
      <c r="AC2015" s="49"/>
      <c r="AD2015" s="49"/>
      <c r="AE2015" s="49"/>
      <c r="AF2015" s="49"/>
      <c r="AG2015" s="49"/>
      <c r="AH2015" s="49"/>
      <c r="AI2015" s="49"/>
      <c r="AJ2015" s="49"/>
      <c r="AK2015" s="49"/>
      <c r="AL2015" s="49"/>
      <c r="AM2015" s="49"/>
      <c r="AN2015" s="49"/>
      <c r="AO2015" s="49"/>
      <c r="DL2015" s="93"/>
    </row>
    <row r="2016" spans="14:116" x14ac:dyDescent="0.25">
      <c r="N2016" s="49"/>
      <c r="O2016" s="49"/>
      <c r="P2016" s="49"/>
      <c r="Q2016" s="49"/>
      <c r="R2016" s="49"/>
      <c r="S2016" s="49"/>
      <c r="T2016" s="49"/>
      <c r="U2016" s="49"/>
      <c r="V2016" s="49"/>
      <c r="W2016" s="49"/>
      <c r="X2016" s="49"/>
      <c r="Y2016" s="49"/>
      <c r="Z2016" s="49"/>
      <c r="AA2016" s="49"/>
      <c r="AB2016" s="49"/>
      <c r="AC2016" s="49"/>
      <c r="AD2016" s="49"/>
      <c r="AE2016" s="49"/>
      <c r="AF2016" s="49"/>
      <c r="AG2016" s="49"/>
      <c r="AH2016" s="49"/>
      <c r="AI2016" s="49"/>
      <c r="AJ2016" s="49"/>
      <c r="AK2016" s="49"/>
      <c r="AL2016" s="49"/>
      <c r="AM2016" s="49"/>
      <c r="AN2016" s="49"/>
      <c r="AO2016" s="49"/>
      <c r="DL2016" s="93"/>
    </row>
    <row r="2017" spans="14:116" x14ac:dyDescent="0.25">
      <c r="N2017" s="49"/>
      <c r="O2017" s="49"/>
      <c r="P2017" s="49"/>
      <c r="Q2017" s="49"/>
      <c r="R2017" s="49"/>
      <c r="S2017" s="49"/>
      <c r="T2017" s="49"/>
      <c r="U2017" s="49"/>
      <c r="V2017" s="49"/>
      <c r="W2017" s="49"/>
      <c r="X2017" s="49"/>
      <c r="Y2017" s="49"/>
      <c r="Z2017" s="49"/>
      <c r="AA2017" s="49"/>
      <c r="AB2017" s="49"/>
      <c r="AC2017" s="49"/>
      <c r="AD2017" s="49"/>
      <c r="AE2017" s="49"/>
      <c r="AF2017" s="49"/>
      <c r="AG2017" s="49"/>
      <c r="AH2017" s="49"/>
      <c r="AI2017" s="49"/>
      <c r="AJ2017" s="49"/>
      <c r="AK2017" s="49"/>
      <c r="AL2017" s="49"/>
      <c r="AM2017" s="49"/>
      <c r="AN2017" s="49"/>
      <c r="AO2017" s="49"/>
      <c r="DL2017" s="93"/>
    </row>
    <row r="2018" spans="14:116" x14ac:dyDescent="0.25">
      <c r="N2018" s="49"/>
      <c r="O2018" s="49"/>
      <c r="P2018" s="49"/>
      <c r="Q2018" s="49"/>
      <c r="R2018" s="49"/>
      <c r="S2018" s="49"/>
      <c r="T2018" s="49"/>
      <c r="U2018" s="49"/>
      <c r="V2018" s="49"/>
      <c r="W2018" s="49"/>
      <c r="X2018" s="49"/>
      <c r="Y2018" s="49"/>
      <c r="Z2018" s="49"/>
      <c r="AA2018" s="49"/>
      <c r="AB2018" s="49"/>
      <c r="AC2018" s="49"/>
      <c r="AD2018" s="49"/>
      <c r="AE2018" s="49"/>
      <c r="AF2018" s="49"/>
      <c r="AG2018" s="49"/>
      <c r="AH2018" s="49"/>
      <c r="AI2018" s="49"/>
      <c r="AJ2018" s="49"/>
      <c r="AK2018" s="49"/>
      <c r="AL2018" s="49"/>
      <c r="AM2018" s="49"/>
      <c r="AN2018" s="49"/>
      <c r="AO2018" s="49"/>
      <c r="DL2018" s="93"/>
    </row>
    <row r="2019" spans="14:116" x14ac:dyDescent="0.25">
      <c r="N2019" s="49"/>
      <c r="O2019" s="49"/>
      <c r="P2019" s="49"/>
      <c r="Q2019" s="49"/>
      <c r="R2019" s="49"/>
      <c r="S2019" s="49"/>
      <c r="T2019" s="49"/>
      <c r="U2019" s="49"/>
      <c r="V2019" s="49"/>
      <c r="W2019" s="49"/>
      <c r="X2019" s="49"/>
      <c r="Y2019" s="49"/>
      <c r="Z2019" s="49"/>
      <c r="AA2019" s="49"/>
      <c r="AB2019" s="49"/>
      <c r="AC2019" s="49"/>
      <c r="AD2019" s="49"/>
      <c r="AE2019" s="49"/>
      <c r="AF2019" s="49"/>
      <c r="AG2019" s="49"/>
      <c r="AH2019" s="49"/>
      <c r="AI2019" s="49"/>
      <c r="AJ2019" s="49"/>
      <c r="AK2019" s="49"/>
      <c r="AL2019" s="49"/>
      <c r="AM2019" s="49"/>
      <c r="AN2019" s="49"/>
      <c r="AO2019" s="49"/>
      <c r="DL2019" s="93"/>
    </row>
    <row r="2020" spans="14:116" x14ac:dyDescent="0.25">
      <c r="N2020" s="49"/>
      <c r="O2020" s="49"/>
      <c r="P2020" s="49"/>
      <c r="Q2020" s="49"/>
      <c r="R2020" s="49"/>
      <c r="S2020" s="49"/>
      <c r="T2020" s="49"/>
      <c r="U2020" s="49"/>
      <c r="V2020" s="49"/>
      <c r="W2020" s="49"/>
      <c r="X2020" s="49"/>
      <c r="Y2020" s="49"/>
      <c r="Z2020" s="49"/>
      <c r="AA2020" s="49"/>
      <c r="AB2020" s="49"/>
      <c r="AC2020" s="49"/>
      <c r="AD2020" s="49"/>
      <c r="AE2020" s="49"/>
      <c r="AF2020" s="49"/>
      <c r="AG2020" s="49"/>
      <c r="AH2020" s="49"/>
      <c r="AI2020" s="49"/>
      <c r="AJ2020" s="49"/>
      <c r="AK2020" s="49"/>
      <c r="AL2020" s="49"/>
      <c r="AM2020" s="49"/>
      <c r="AN2020" s="49"/>
      <c r="AO2020" s="49"/>
      <c r="DL2020" s="93"/>
    </row>
    <row r="2021" spans="14:116" x14ac:dyDescent="0.25">
      <c r="N2021" s="49"/>
      <c r="O2021" s="49"/>
      <c r="P2021" s="49"/>
      <c r="Q2021" s="49"/>
      <c r="R2021" s="49"/>
      <c r="S2021" s="49"/>
      <c r="T2021" s="49"/>
      <c r="U2021" s="49"/>
      <c r="V2021" s="49"/>
      <c r="W2021" s="49"/>
      <c r="X2021" s="49"/>
      <c r="Y2021" s="49"/>
      <c r="Z2021" s="49"/>
      <c r="AA2021" s="49"/>
      <c r="AB2021" s="49"/>
      <c r="AC2021" s="49"/>
      <c r="AD2021" s="49"/>
      <c r="AE2021" s="49"/>
      <c r="AF2021" s="49"/>
      <c r="AG2021" s="49"/>
      <c r="AH2021" s="49"/>
      <c r="AI2021" s="49"/>
      <c r="AJ2021" s="49"/>
      <c r="AK2021" s="49"/>
      <c r="AL2021" s="49"/>
      <c r="AM2021" s="49"/>
      <c r="AN2021" s="49"/>
      <c r="AO2021" s="49"/>
      <c r="DL2021" s="93"/>
    </row>
    <row r="2022" spans="14:116" x14ac:dyDescent="0.25">
      <c r="N2022" s="49"/>
      <c r="O2022" s="49"/>
      <c r="P2022" s="49"/>
      <c r="Q2022" s="49"/>
      <c r="R2022" s="49"/>
      <c r="S2022" s="49"/>
      <c r="T2022" s="49"/>
      <c r="U2022" s="49"/>
      <c r="V2022" s="49"/>
      <c r="W2022" s="49"/>
      <c r="X2022" s="49"/>
      <c r="Y2022" s="49"/>
      <c r="Z2022" s="49"/>
      <c r="AA2022" s="49"/>
      <c r="AB2022" s="49"/>
      <c r="AC2022" s="49"/>
      <c r="AD2022" s="49"/>
      <c r="AE2022" s="49"/>
      <c r="AF2022" s="49"/>
      <c r="AG2022" s="49"/>
      <c r="AH2022" s="49"/>
      <c r="AI2022" s="49"/>
      <c r="AJ2022" s="49"/>
      <c r="AK2022" s="49"/>
      <c r="AL2022" s="49"/>
      <c r="AM2022" s="49"/>
      <c r="AN2022" s="49"/>
      <c r="AO2022" s="49"/>
      <c r="DL2022" s="93"/>
    </row>
    <row r="2023" spans="14:116" x14ac:dyDescent="0.25">
      <c r="N2023" s="49"/>
      <c r="O2023" s="49"/>
      <c r="P2023" s="49"/>
      <c r="Q2023" s="49"/>
      <c r="R2023" s="49"/>
      <c r="S2023" s="49"/>
      <c r="T2023" s="49"/>
      <c r="U2023" s="49"/>
      <c r="V2023" s="49"/>
      <c r="W2023" s="49"/>
      <c r="X2023" s="49"/>
      <c r="Y2023" s="49"/>
      <c r="Z2023" s="49"/>
      <c r="AA2023" s="49"/>
      <c r="AB2023" s="49"/>
      <c r="AC2023" s="49"/>
      <c r="AD2023" s="49"/>
      <c r="AE2023" s="49"/>
      <c r="AF2023" s="49"/>
      <c r="AG2023" s="49"/>
      <c r="AH2023" s="49"/>
      <c r="AI2023" s="49"/>
      <c r="AJ2023" s="49"/>
      <c r="AK2023" s="49"/>
      <c r="AL2023" s="49"/>
      <c r="AM2023" s="49"/>
      <c r="AN2023" s="49"/>
      <c r="AO2023" s="49"/>
      <c r="DL2023" s="93"/>
    </row>
    <row r="2024" spans="14:116" x14ac:dyDescent="0.25">
      <c r="N2024" s="49"/>
      <c r="O2024" s="49"/>
      <c r="P2024" s="49"/>
      <c r="Q2024" s="49"/>
      <c r="R2024" s="49"/>
      <c r="S2024" s="49"/>
      <c r="T2024" s="49"/>
      <c r="U2024" s="49"/>
      <c r="V2024" s="49"/>
      <c r="W2024" s="49"/>
      <c r="X2024" s="49"/>
      <c r="Y2024" s="49"/>
      <c r="Z2024" s="49"/>
      <c r="AA2024" s="49"/>
      <c r="AB2024" s="49"/>
      <c r="AC2024" s="49"/>
      <c r="AD2024" s="49"/>
      <c r="AE2024" s="49"/>
      <c r="AF2024" s="49"/>
      <c r="AG2024" s="49"/>
      <c r="AH2024" s="49"/>
      <c r="AI2024" s="49"/>
      <c r="AJ2024" s="49"/>
      <c r="AK2024" s="49"/>
      <c r="AL2024" s="49"/>
      <c r="AM2024" s="49"/>
      <c r="AN2024" s="49"/>
      <c r="AO2024" s="49"/>
      <c r="DL2024" s="93"/>
    </row>
    <row r="2025" spans="14:116" x14ac:dyDescent="0.25">
      <c r="N2025" s="49"/>
      <c r="O2025" s="49"/>
      <c r="P2025" s="49"/>
      <c r="Q2025" s="49"/>
      <c r="R2025" s="49"/>
      <c r="S2025" s="49"/>
      <c r="T2025" s="49"/>
      <c r="U2025" s="49"/>
      <c r="V2025" s="49"/>
      <c r="W2025" s="49"/>
      <c r="X2025" s="49"/>
      <c r="Y2025" s="49"/>
      <c r="Z2025" s="49"/>
      <c r="AA2025" s="49"/>
      <c r="AB2025" s="49"/>
      <c r="AC2025" s="49"/>
      <c r="AD2025" s="49"/>
      <c r="AE2025" s="49"/>
      <c r="AF2025" s="49"/>
      <c r="AG2025" s="49"/>
      <c r="AH2025" s="49"/>
      <c r="AI2025" s="49"/>
      <c r="AJ2025" s="49"/>
      <c r="AK2025" s="49"/>
      <c r="AL2025" s="49"/>
      <c r="AM2025" s="49"/>
      <c r="AN2025" s="49"/>
      <c r="AO2025" s="49"/>
      <c r="DL2025" s="93"/>
    </row>
    <row r="2026" spans="14:116" x14ac:dyDescent="0.25">
      <c r="N2026" s="49"/>
      <c r="O2026" s="49"/>
      <c r="P2026" s="49"/>
      <c r="Q2026" s="49"/>
      <c r="R2026" s="49"/>
      <c r="S2026" s="49"/>
      <c r="T2026" s="49"/>
      <c r="U2026" s="49"/>
      <c r="V2026" s="49"/>
      <c r="W2026" s="49"/>
      <c r="X2026" s="49"/>
      <c r="Y2026" s="49"/>
      <c r="Z2026" s="49"/>
      <c r="AA2026" s="49"/>
      <c r="AB2026" s="49"/>
      <c r="AC2026" s="49"/>
      <c r="AD2026" s="49"/>
      <c r="AE2026" s="49"/>
      <c r="AF2026" s="49"/>
      <c r="AG2026" s="49"/>
      <c r="AH2026" s="49"/>
      <c r="AI2026" s="49"/>
      <c r="AJ2026" s="49"/>
      <c r="AK2026" s="49"/>
      <c r="AL2026" s="49"/>
      <c r="AM2026" s="49"/>
      <c r="AN2026" s="49"/>
      <c r="AO2026" s="49"/>
      <c r="DL2026" s="93"/>
    </row>
    <row r="2027" spans="14:116" x14ac:dyDescent="0.25">
      <c r="N2027" s="49"/>
      <c r="O2027" s="49"/>
      <c r="P2027" s="49"/>
      <c r="Q2027" s="49"/>
      <c r="R2027" s="49"/>
      <c r="S2027" s="49"/>
      <c r="T2027" s="49"/>
      <c r="U2027" s="49"/>
      <c r="V2027" s="49"/>
      <c r="W2027" s="49"/>
      <c r="X2027" s="49"/>
      <c r="Y2027" s="49"/>
      <c r="Z2027" s="49"/>
      <c r="AA2027" s="49"/>
      <c r="AB2027" s="49"/>
      <c r="AC2027" s="49"/>
      <c r="AD2027" s="49"/>
      <c r="AE2027" s="49"/>
      <c r="AF2027" s="49"/>
      <c r="AG2027" s="49"/>
      <c r="AH2027" s="49"/>
      <c r="AI2027" s="49"/>
      <c r="AJ2027" s="49"/>
      <c r="AK2027" s="49"/>
      <c r="AL2027" s="49"/>
      <c r="AM2027" s="49"/>
      <c r="AN2027" s="49"/>
      <c r="AO2027" s="49"/>
      <c r="DL2027" s="93"/>
    </row>
    <row r="2028" spans="14:116" x14ac:dyDescent="0.25">
      <c r="N2028" s="49"/>
      <c r="O2028" s="49"/>
      <c r="P2028" s="49"/>
      <c r="Q2028" s="49"/>
      <c r="R2028" s="49"/>
      <c r="S2028" s="49"/>
      <c r="T2028" s="49"/>
      <c r="U2028" s="49"/>
      <c r="V2028" s="49"/>
      <c r="W2028" s="49"/>
      <c r="X2028" s="49"/>
      <c r="Y2028" s="49"/>
      <c r="Z2028" s="49"/>
      <c r="AA2028" s="49"/>
      <c r="AB2028" s="49"/>
      <c r="AC2028" s="49"/>
      <c r="AD2028" s="49"/>
      <c r="AE2028" s="49"/>
      <c r="AF2028" s="49"/>
      <c r="AG2028" s="49"/>
      <c r="AH2028" s="49"/>
      <c r="AI2028" s="49"/>
      <c r="AJ2028" s="49"/>
      <c r="AK2028" s="49"/>
      <c r="AL2028" s="49"/>
      <c r="AM2028" s="49"/>
      <c r="AN2028" s="49"/>
      <c r="AO2028" s="49"/>
      <c r="DL2028" s="93"/>
    </row>
    <row r="2029" spans="14:116" x14ac:dyDescent="0.25">
      <c r="N2029" s="49"/>
      <c r="O2029" s="49"/>
      <c r="P2029" s="49"/>
      <c r="Q2029" s="49"/>
      <c r="R2029" s="49"/>
      <c r="S2029" s="49"/>
      <c r="T2029" s="49"/>
      <c r="U2029" s="49"/>
      <c r="V2029" s="49"/>
      <c r="W2029" s="49"/>
      <c r="X2029" s="49"/>
      <c r="Y2029" s="49"/>
      <c r="Z2029" s="49"/>
      <c r="AA2029" s="49"/>
      <c r="AB2029" s="49"/>
      <c r="AC2029" s="49"/>
      <c r="AD2029" s="49"/>
      <c r="AE2029" s="49"/>
      <c r="AF2029" s="49"/>
      <c r="AG2029" s="49"/>
      <c r="AH2029" s="49"/>
      <c r="AI2029" s="49"/>
      <c r="AJ2029" s="49"/>
      <c r="AK2029" s="49"/>
      <c r="AL2029" s="49"/>
      <c r="AM2029" s="49"/>
      <c r="AN2029" s="49"/>
      <c r="AO2029" s="49"/>
      <c r="DL2029" s="93"/>
    </row>
    <row r="2030" spans="14:116" x14ac:dyDescent="0.25">
      <c r="N2030" s="49"/>
      <c r="O2030" s="49"/>
      <c r="P2030" s="49"/>
      <c r="Q2030" s="49"/>
      <c r="R2030" s="49"/>
      <c r="S2030" s="49"/>
      <c r="T2030" s="49"/>
      <c r="U2030" s="49"/>
      <c r="V2030" s="49"/>
      <c r="W2030" s="49"/>
      <c r="X2030" s="49"/>
      <c r="Y2030" s="49"/>
      <c r="Z2030" s="49"/>
      <c r="AA2030" s="49"/>
      <c r="AB2030" s="49"/>
      <c r="AC2030" s="49"/>
      <c r="AD2030" s="49"/>
      <c r="AE2030" s="49"/>
      <c r="AF2030" s="49"/>
      <c r="AG2030" s="49"/>
      <c r="AH2030" s="49"/>
      <c r="AI2030" s="49"/>
      <c r="AJ2030" s="49"/>
      <c r="AK2030" s="49"/>
      <c r="AL2030" s="49"/>
      <c r="AM2030" s="49"/>
      <c r="AN2030" s="49"/>
      <c r="AO2030" s="49"/>
      <c r="DL2030" s="93"/>
    </row>
    <row r="2031" spans="14:116" x14ac:dyDescent="0.25">
      <c r="N2031" s="49"/>
      <c r="O2031" s="49"/>
      <c r="P2031" s="49"/>
      <c r="Q2031" s="49"/>
      <c r="R2031" s="49"/>
      <c r="S2031" s="49"/>
      <c r="T2031" s="49"/>
      <c r="U2031" s="49"/>
      <c r="V2031" s="49"/>
      <c r="W2031" s="49"/>
      <c r="X2031" s="49"/>
      <c r="Y2031" s="49"/>
      <c r="Z2031" s="49"/>
      <c r="AA2031" s="49"/>
      <c r="AB2031" s="49"/>
      <c r="AC2031" s="49"/>
      <c r="AD2031" s="49"/>
      <c r="AE2031" s="49"/>
      <c r="AF2031" s="49"/>
      <c r="AG2031" s="49"/>
      <c r="AH2031" s="49"/>
      <c r="AI2031" s="49"/>
      <c r="AJ2031" s="49"/>
      <c r="AK2031" s="49"/>
      <c r="AL2031" s="49"/>
      <c r="AM2031" s="49"/>
      <c r="AN2031" s="49"/>
      <c r="AO2031" s="49"/>
      <c r="DL2031" s="93"/>
    </row>
    <row r="2032" spans="14:116" x14ac:dyDescent="0.25">
      <c r="N2032" s="49"/>
      <c r="O2032" s="49"/>
      <c r="P2032" s="49"/>
      <c r="Q2032" s="49"/>
      <c r="R2032" s="49"/>
      <c r="S2032" s="49"/>
      <c r="T2032" s="49"/>
      <c r="U2032" s="49"/>
      <c r="V2032" s="49"/>
      <c r="W2032" s="49"/>
      <c r="X2032" s="49"/>
      <c r="Y2032" s="49"/>
      <c r="Z2032" s="49"/>
      <c r="AA2032" s="49"/>
      <c r="AB2032" s="49"/>
      <c r="AC2032" s="49"/>
      <c r="AD2032" s="49"/>
      <c r="AE2032" s="49"/>
      <c r="AF2032" s="49"/>
      <c r="AG2032" s="49"/>
      <c r="AH2032" s="49"/>
      <c r="AI2032" s="49"/>
      <c r="AJ2032" s="49"/>
      <c r="AK2032" s="49"/>
      <c r="AL2032" s="49"/>
      <c r="AM2032" s="49"/>
      <c r="AN2032" s="49"/>
      <c r="AO2032" s="49"/>
      <c r="DL2032" s="93"/>
    </row>
    <row r="2033" spans="14:116" x14ac:dyDescent="0.25">
      <c r="N2033" s="49"/>
      <c r="O2033" s="49"/>
      <c r="P2033" s="49"/>
      <c r="Q2033" s="49"/>
      <c r="R2033" s="49"/>
      <c r="S2033" s="49"/>
      <c r="T2033" s="49"/>
      <c r="U2033" s="49"/>
      <c r="V2033" s="49"/>
      <c r="W2033" s="49"/>
      <c r="X2033" s="49"/>
      <c r="Y2033" s="49"/>
      <c r="Z2033" s="49"/>
      <c r="AA2033" s="49"/>
      <c r="AB2033" s="49"/>
      <c r="AC2033" s="49"/>
      <c r="AD2033" s="49"/>
      <c r="AE2033" s="49"/>
      <c r="AF2033" s="49"/>
      <c r="AG2033" s="49"/>
      <c r="AH2033" s="49"/>
      <c r="AI2033" s="49"/>
      <c r="AJ2033" s="49"/>
      <c r="AK2033" s="49"/>
      <c r="AL2033" s="49"/>
      <c r="AM2033" s="49"/>
      <c r="AN2033" s="49"/>
      <c r="AO2033" s="49"/>
      <c r="DL2033" s="93"/>
    </row>
    <row r="2034" spans="14:116" x14ac:dyDescent="0.25">
      <c r="N2034" s="49"/>
      <c r="O2034" s="49"/>
      <c r="P2034" s="49"/>
      <c r="Q2034" s="49"/>
      <c r="R2034" s="49"/>
      <c r="S2034" s="49"/>
      <c r="T2034" s="49"/>
      <c r="U2034" s="49"/>
      <c r="V2034" s="49"/>
      <c r="W2034" s="49"/>
      <c r="X2034" s="49"/>
      <c r="Y2034" s="49"/>
      <c r="Z2034" s="49"/>
      <c r="AA2034" s="49"/>
      <c r="AB2034" s="49"/>
      <c r="AC2034" s="49"/>
      <c r="AD2034" s="49"/>
      <c r="AE2034" s="49"/>
      <c r="AF2034" s="49"/>
      <c r="AG2034" s="49"/>
      <c r="AH2034" s="49"/>
      <c r="AI2034" s="49"/>
      <c r="AJ2034" s="49"/>
      <c r="AK2034" s="49"/>
      <c r="AL2034" s="49"/>
      <c r="AM2034" s="49"/>
      <c r="AN2034" s="49"/>
      <c r="AO2034" s="49"/>
      <c r="DL2034" s="93"/>
    </row>
    <row r="2035" spans="14:116" x14ac:dyDescent="0.25">
      <c r="N2035" s="49"/>
      <c r="O2035" s="49"/>
      <c r="P2035" s="49"/>
      <c r="Q2035" s="49"/>
      <c r="R2035" s="49"/>
      <c r="S2035" s="49"/>
      <c r="T2035" s="49"/>
      <c r="U2035" s="49"/>
      <c r="V2035" s="49"/>
      <c r="W2035" s="49"/>
      <c r="X2035" s="49"/>
      <c r="Y2035" s="49"/>
      <c r="Z2035" s="49"/>
      <c r="AA2035" s="49"/>
      <c r="AB2035" s="49"/>
      <c r="AC2035" s="49"/>
      <c r="AD2035" s="49"/>
      <c r="AE2035" s="49"/>
      <c r="AF2035" s="49"/>
      <c r="AG2035" s="49"/>
      <c r="AH2035" s="49"/>
      <c r="AI2035" s="49"/>
      <c r="AJ2035" s="49"/>
      <c r="AK2035" s="49"/>
      <c r="AL2035" s="49"/>
      <c r="AM2035" s="49"/>
      <c r="AN2035" s="49"/>
      <c r="AO2035" s="49"/>
      <c r="DL2035" s="93"/>
    </row>
    <row r="2036" spans="14:116" x14ac:dyDescent="0.25">
      <c r="N2036" s="49"/>
      <c r="O2036" s="49"/>
      <c r="P2036" s="49"/>
      <c r="Q2036" s="49"/>
      <c r="R2036" s="49"/>
      <c r="S2036" s="49"/>
      <c r="T2036" s="49"/>
      <c r="U2036" s="49"/>
      <c r="V2036" s="49"/>
      <c r="W2036" s="49"/>
      <c r="X2036" s="49"/>
      <c r="Y2036" s="49"/>
      <c r="Z2036" s="49"/>
      <c r="AA2036" s="49"/>
      <c r="AB2036" s="49"/>
      <c r="AC2036" s="49"/>
      <c r="AD2036" s="49"/>
      <c r="AE2036" s="49"/>
      <c r="AF2036" s="49"/>
      <c r="AG2036" s="49"/>
      <c r="AH2036" s="49"/>
      <c r="AI2036" s="49"/>
      <c r="AJ2036" s="49"/>
      <c r="AK2036" s="49"/>
      <c r="AL2036" s="49"/>
      <c r="AM2036" s="49"/>
      <c r="AN2036" s="49"/>
      <c r="AO2036" s="49"/>
      <c r="DL2036" s="93"/>
    </row>
    <row r="2037" spans="14:116" x14ac:dyDescent="0.25">
      <c r="N2037" s="49"/>
      <c r="O2037" s="49"/>
      <c r="P2037" s="49"/>
      <c r="Q2037" s="49"/>
      <c r="R2037" s="49"/>
      <c r="S2037" s="49"/>
      <c r="T2037" s="49"/>
      <c r="U2037" s="49"/>
      <c r="V2037" s="49"/>
      <c r="W2037" s="49"/>
      <c r="X2037" s="49"/>
      <c r="Y2037" s="49"/>
      <c r="Z2037" s="49"/>
      <c r="AA2037" s="49"/>
      <c r="AB2037" s="49"/>
      <c r="AC2037" s="49"/>
      <c r="AD2037" s="49"/>
      <c r="AE2037" s="49"/>
      <c r="AF2037" s="49"/>
      <c r="AG2037" s="49"/>
      <c r="AH2037" s="49"/>
      <c r="AI2037" s="49"/>
      <c r="AJ2037" s="49"/>
      <c r="AK2037" s="49"/>
      <c r="AL2037" s="49"/>
      <c r="AM2037" s="49"/>
      <c r="AN2037" s="49"/>
      <c r="AO2037" s="49"/>
      <c r="DL2037" s="93"/>
    </row>
    <row r="2038" spans="14:116" x14ac:dyDescent="0.25">
      <c r="N2038" s="49"/>
      <c r="O2038" s="49"/>
      <c r="P2038" s="49"/>
      <c r="Q2038" s="49"/>
      <c r="R2038" s="49"/>
      <c r="S2038" s="49"/>
      <c r="T2038" s="49"/>
      <c r="U2038" s="49"/>
      <c r="V2038" s="49"/>
      <c r="W2038" s="49"/>
      <c r="X2038" s="49"/>
      <c r="Y2038" s="49"/>
      <c r="Z2038" s="49"/>
      <c r="AA2038" s="49"/>
      <c r="AB2038" s="49"/>
      <c r="AC2038" s="49"/>
      <c r="AD2038" s="49"/>
      <c r="AE2038" s="49"/>
      <c r="AF2038" s="49"/>
      <c r="AG2038" s="49"/>
      <c r="AH2038" s="49"/>
      <c r="AI2038" s="49"/>
      <c r="AJ2038" s="49"/>
      <c r="AK2038" s="49"/>
      <c r="AL2038" s="49"/>
      <c r="AM2038" s="49"/>
      <c r="AN2038" s="49"/>
      <c r="AO2038" s="49"/>
      <c r="DL2038" s="93"/>
    </row>
    <row r="2039" spans="14:116" x14ac:dyDescent="0.25">
      <c r="N2039" s="49"/>
      <c r="O2039" s="49"/>
      <c r="P2039" s="49"/>
      <c r="Q2039" s="49"/>
      <c r="R2039" s="49"/>
      <c r="S2039" s="49"/>
      <c r="T2039" s="49"/>
      <c r="U2039" s="49"/>
      <c r="V2039" s="49"/>
      <c r="W2039" s="49"/>
      <c r="X2039" s="49"/>
      <c r="Y2039" s="49"/>
      <c r="Z2039" s="49"/>
      <c r="AA2039" s="49"/>
      <c r="AB2039" s="49"/>
      <c r="AC2039" s="49"/>
      <c r="AD2039" s="49"/>
      <c r="AE2039" s="49"/>
      <c r="AF2039" s="49"/>
      <c r="AG2039" s="49"/>
      <c r="AH2039" s="49"/>
      <c r="AI2039" s="49"/>
      <c r="AJ2039" s="49"/>
      <c r="AK2039" s="49"/>
      <c r="AL2039" s="49"/>
      <c r="AM2039" s="49"/>
      <c r="AN2039" s="49"/>
      <c r="AO2039" s="49"/>
      <c r="DL2039" s="93"/>
    </row>
    <row r="2040" spans="14:116" x14ac:dyDescent="0.25">
      <c r="N2040" s="49"/>
      <c r="O2040" s="49"/>
      <c r="P2040" s="49"/>
      <c r="Q2040" s="49"/>
      <c r="R2040" s="49"/>
      <c r="S2040" s="49"/>
      <c r="T2040" s="49"/>
      <c r="U2040" s="49"/>
      <c r="V2040" s="49"/>
      <c r="W2040" s="49"/>
      <c r="X2040" s="49"/>
      <c r="Y2040" s="49"/>
      <c r="Z2040" s="49"/>
      <c r="AA2040" s="49"/>
      <c r="AB2040" s="49"/>
      <c r="AC2040" s="49"/>
      <c r="AD2040" s="49"/>
      <c r="AE2040" s="49"/>
      <c r="AF2040" s="49"/>
      <c r="AG2040" s="49"/>
      <c r="AH2040" s="49"/>
      <c r="AI2040" s="49"/>
      <c r="AJ2040" s="49"/>
      <c r="AK2040" s="49"/>
      <c r="AL2040" s="49"/>
      <c r="AM2040" s="49"/>
      <c r="AN2040" s="49"/>
      <c r="AO2040" s="49"/>
      <c r="DL2040" s="93"/>
    </row>
    <row r="2041" spans="14:116" x14ac:dyDescent="0.25">
      <c r="N2041" s="49"/>
      <c r="O2041" s="49"/>
      <c r="P2041" s="49"/>
      <c r="Q2041" s="49"/>
      <c r="R2041" s="49"/>
      <c r="S2041" s="49"/>
      <c r="T2041" s="49"/>
      <c r="U2041" s="49"/>
      <c r="V2041" s="49"/>
      <c r="W2041" s="49"/>
      <c r="X2041" s="49"/>
      <c r="Y2041" s="49"/>
      <c r="Z2041" s="49"/>
      <c r="AA2041" s="49"/>
      <c r="AB2041" s="49"/>
      <c r="AC2041" s="49"/>
      <c r="AD2041" s="49"/>
      <c r="AE2041" s="49"/>
      <c r="AF2041" s="49"/>
      <c r="AG2041" s="49"/>
      <c r="AH2041" s="49"/>
      <c r="AI2041" s="49"/>
      <c r="AJ2041" s="49"/>
      <c r="AK2041" s="49"/>
      <c r="AL2041" s="49"/>
      <c r="AM2041" s="49"/>
      <c r="AN2041" s="49"/>
      <c r="AO2041" s="49"/>
      <c r="DL2041" s="93"/>
    </row>
    <row r="2042" spans="14:116" x14ac:dyDescent="0.25">
      <c r="N2042" s="49"/>
      <c r="O2042" s="49"/>
      <c r="P2042" s="49"/>
      <c r="Q2042" s="49"/>
      <c r="R2042" s="49"/>
      <c r="S2042" s="49"/>
      <c r="T2042" s="49"/>
      <c r="U2042" s="49"/>
      <c r="V2042" s="49"/>
      <c r="W2042" s="49"/>
      <c r="X2042" s="49"/>
      <c r="Y2042" s="49"/>
      <c r="Z2042" s="49"/>
      <c r="AA2042" s="49"/>
      <c r="AB2042" s="49"/>
      <c r="AC2042" s="49"/>
      <c r="AD2042" s="49"/>
      <c r="AE2042" s="49"/>
      <c r="AF2042" s="49"/>
      <c r="AG2042" s="49"/>
      <c r="AH2042" s="49"/>
      <c r="AI2042" s="49"/>
      <c r="AJ2042" s="49"/>
      <c r="AK2042" s="49"/>
      <c r="AL2042" s="49"/>
      <c r="AM2042" s="49"/>
      <c r="AN2042" s="49"/>
      <c r="AO2042" s="49"/>
      <c r="DL2042" s="93"/>
    </row>
    <row r="2043" spans="14:116" x14ac:dyDescent="0.25">
      <c r="N2043" s="49"/>
      <c r="O2043" s="49"/>
      <c r="P2043" s="49"/>
      <c r="Q2043" s="49"/>
      <c r="R2043" s="49"/>
      <c r="S2043" s="49"/>
      <c r="T2043" s="49"/>
      <c r="U2043" s="49"/>
      <c r="V2043" s="49"/>
      <c r="W2043" s="49"/>
      <c r="X2043" s="49"/>
      <c r="Y2043" s="49"/>
      <c r="Z2043" s="49"/>
      <c r="AA2043" s="49"/>
      <c r="AB2043" s="49"/>
      <c r="AC2043" s="49"/>
      <c r="AD2043" s="49"/>
      <c r="AE2043" s="49"/>
      <c r="AF2043" s="49"/>
      <c r="AG2043" s="49"/>
      <c r="AH2043" s="49"/>
      <c r="AI2043" s="49"/>
      <c r="AJ2043" s="49"/>
      <c r="AK2043" s="49"/>
      <c r="AL2043" s="49"/>
      <c r="AM2043" s="49"/>
      <c r="AN2043" s="49"/>
      <c r="AO2043" s="49"/>
      <c r="DL2043" s="93"/>
    </row>
    <row r="2044" spans="14:116" x14ac:dyDescent="0.25">
      <c r="N2044" s="49"/>
      <c r="O2044" s="49"/>
      <c r="P2044" s="49"/>
      <c r="Q2044" s="49"/>
      <c r="R2044" s="49"/>
      <c r="S2044" s="49"/>
      <c r="T2044" s="49"/>
      <c r="U2044" s="49"/>
      <c r="V2044" s="49"/>
      <c r="W2044" s="49"/>
      <c r="X2044" s="49"/>
      <c r="Y2044" s="49"/>
      <c r="Z2044" s="49"/>
      <c r="AA2044" s="49"/>
      <c r="AB2044" s="49"/>
      <c r="AC2044" s="49"/>
      <c r="AD2044" s="49"/>
      <c r="AE2044" s="49"/>
      <c r="AF2044" s="49"/>
      <c r="AG2044" s="49"/>
      <c r="AH2044" s="49"/>
      <c r="AI2044" s="49"/>
      <c r="AJ2044" s="49"/>
      <c r="AK2044" s="49"/>
      <c r="AL2044" s="49"/>
      <c r="AM2044" s="49"/>
      <c r="AN2044" s="49"/>
      <c r="AO2044" s="49"/>
      <c r="DL2044" s="93"/>
    </row>
    <row r="2045" spans="14:116" x14ac:dyDescent="0.25">
      <c r="N2045" s="49"/>
      <c r="O2045" s="49"/>
      <c r="P2045" s="49"/>
      <c r="Q2045" s="49"/>
      <c r="R2045" s="49"/>
      <c r="S2045" s="49"/>
      <c r="T2045" s="49"/>
      <c r="U2045" s="49"/>
      <c r="V2045" s="49"/>
      <c r="W2045" s="49"/>
      <c r="X2045" s="49"/>
      <c r="Y2045" s="49"/>
      <c r="Z2045" s="49"/>
      <c r="AA2045" s="49"/>
      <c r="AB2045" s="49"/>
      <c r="AC2045" s="49"/>
      <c r="AD2045" s="49"/>
      <c r="AE2045" s="49"/>
      <c r="AF2045" s="49"/>
      <c r="AG2045" s="49"/>
      <c r="AH2045" s="49"/>
      <c r="AI2045" s="49"/>
      <c r="AJ2045" s="49"/>
      <c r="AK2045" s="49"/>
      <c r="AL2045" s="49"/>
      <c r="AM2045" s="49"/>
      <c r="AN2045" s="49"/>
      <c r="AO2045" s="49"/>
      <c r="DL2045" s="93"/>
    </row>
    <row r="2046" spans="14:116" x14ac:dyDescent="0.25">
      <c r="N2046" s="49"/>
      <c r="O2046" s="49"/>
      <c r="P2046" s="49"/>
      <c r="Q2046" s="49"/>
      <c r="R2046" s="49"/>
      <c r="S2046" s="49"/>
      <c r="T2046" s="49"/>
      <c r="U2046" s="49"/>
      <c r="V2046" s="49"/>
      <c r="W2046" s="49"/>
      <c r="X2046" s="49"/>
      <c r="Y2046" s="49"/>
      <c r="Z2046" s="49"/>
      <c r="AA2046" s="49"/>
      <c r="AB2046" s="49"/>
      <c r="AC2046" s="49"/>
      <c r="AD2046" s="49"/>
      <c r="AE2046" s="49"/>
      <c r="AF2046" s="49"/>
      <c r="AG2046" s="49"/>
      <c r="AH2046" s="49"/>
      <c r="AI2046" s="49"/>
      <c r="AJ2046" s="49"/>
      <c r="AK2046" s="49"/>
      <c r="AL2046" s="49"/>
      <c r="AM2046" s="49"/>
      <c r="AN2046" s="49"/>
      <c r="AO2046" s="49"/>
      <c r="DL2046" s="93"/>
    </row>
    <row r="2047" spans="14:116" x14ac:dyDescent="0.25">
      <c r="N2047" s="49"/>
      <c r="O2047" s="49"/>
      <c r="P2047" s="49"/>
      <c r="Q2047" s="49"/>
      <c r="R2047" s="49"/>
      <c r="S2047" s="49"/>
      <c r="T2047" s="49"/>
      <c r="U2047" s="49"/>
      <c r="V2047" s="49"/>
      <c r="W2047" s="49"/>
      <c r="X2047" s="49"/>
      <c r="Y2047" s="49"/>
      <c r="Z2047" s="49"/>
      <c r="AA2047" s="49"/>
      <c r="AB2047" s="49"/>
      <c r="AC2047" s="49"/>
      <c r="AD2047" s="49"/>
      <c r="AE2047" s="49"/>
      <c r="AF2047" s="49"/>
      <c r="AG2047" s="49"/>
      <c r="AH2047" s="49"/>
      <c r="AI2047" s="49"/>
      <c r="AJ2047" s="49"/>
      <c r="AK2047" s="49"/>
      <c r="AL2047" s="49"/>
      <c r="AM2047" s="49"/>
      <c r="AN2047" s="49"/>
      <c r="AO2047" s="49"/>
      <c r="DL2047" s="93"/>
    </row>
    <row r="2048" spans="14:116" x14ac:dyDescent="0.25">
      <c r="N2048" s="49"/>
      <c r="O2048" s="49"/>
      <c r="P2048" s="49"/>
      <c r="Q2048" s="49"/>
      <c r="R2048" s="49"/>
      <c r="S2048" s="49"/>
      <c r="T2048" s="49"/>
      <c r="U2048" s="49"/>
      <c r="V2048" s="49"/>
      <c r="W2048" s="49"/>
      <c r="X2048" s="49"/>
      <c r="Y2048" s="49"/>
      <c r="Z2048" s="49"/>
      <c r="AA2048" s="49"/>
      <c r="AB2048" s="49"/>
      <c r="AC2048" s="49"/>
      <c r="AD2048" s="49"/>
      <c r="AE2048" s="49"/>
      <c r="AF2048" s="49"/>
      <c r="AG2048" s="49"/>
      <c r="AH2048" s="49"/>
      <c r="AI2048" s="49"/>
      <c r="AJ2048" s="49"/>
      <c r="AK2048" s="49"/>
      <c r="AL2048" s="49"/>
      <c r="AM2048" s="49"/>
      <c r="AN2048" s="49"/>
      <c r="AO2048" s="49"/>
      <c r="DL2048" s="93"/>
    </row>
    <row r="2049" spans="14:116" x14ac:dyDescent="0.25">
      <c r="N2049" s="49"/>
      <c r="O2049" s="49"/>
      <c r="P2049" s="49"/>
      <c r="Q2049" s="49"/>
      <c r="R2049" s="49"/>
      <c r="S2049" s="49"/>
      <c r="T2049" s="49"/>
      <c r="U2049" s="49"/>
      <c r="V2049" s="49"/>
      <c r="W2049" s="49"/>
      <c r="X2049" s="49"/>
      <c r="Y2049" s="49"/>
      <c r="Z2049" s="49"/>
      <c r="AA2049" s="49"/>
      <c r="AB2049" s="49"/>
      <c r="AC2049" s="49"/>
      <c r="AD2049" s="49"/>
      <c r="AE2049" s="49"/>
      <c r="AF2049" s="49"/>
      <c r="AG2049" s="49"/>
      <c r="AH2049" s="49"/>
      <c r="AI2049" s="49"/>
      <c r="AJ2049" s="49"/>
      <c r="AK2049" s="49"/>
      <c r="AL2049" s="49"/>
      <c r="AM2049" s="49"/>
      <c r="AN2049" s="49"/>
      <c r="AO2049" s="49"/>
      <c r="DL2049" s="93"/>
    </row>
    <row r="2050" spans="14:116" x14ac:dyDescent="0.25">
      <c r="N2050" s="49"/>
      <c r="O2050" s="49"/>
      <c r="P2050" s="49"/>
      <c r="Q2050" s="49"/>
      <c r="R2050" s="49"/>
      <c r="S2050" s="49"/>
      <c r="T2050" s="49"/>
      <c r="U2050" s="49"/>
      <c r="V2050" s="49"/>
      <c r="W2050" s="49"/>
      <c r="X2050" s="49"/>
      <c r="Y2050" s="49"/>
      <c r="Z2050" s="49"/>
      <c r="AA2050" s="49"/>
      <c r="AB2050" s="49"/>
      <c r="AC2050" s="49"/>
      <c r="AD2050" s="49"/>
      <c r="AE2050" s="49"/>
      <c r="AF2050" s="49"/>
      <c r="AG2050" s="49"/>
      <c r="AH2050" s="49"/>
      <c r="AI2050" s="49"/>
      <c r="AJ2050" s="49"/>
      <c r="AK2050" s="49"/>
      <c r="AL2050" s="49"/>
      <c r="AM2050" s="49"/>
      <c r="AN2050" s="49"/>
      <c r="AO2050" s="49"/>
      <c r="DL2050" s="93"/>
    </row>
    <row r="2051" spans="14:116" x14ac:dyDescent="0.25">
      <c r="N2051" s="49"/>
      <c r="O2051" s="49"/>
      <c r="P2051" s="49"/>
      <c r="Q2051" s="49"/>
      <c r="R2051" s="49"/>
      <c r="S2051" s="49"/>
      <c r="T2051" s="49"/>
      <c r="U2051" s="49"/>
      <c r="V2051" s="49"/>
      <c r="W2051" s="49"/>
      <c r="X2051" s="49"/>
      <c r="Y2051" s="49"/>
      <c r="Z2051" s="49"/>
      <c r="AA2051" s="49"/>
      <c r="AB2051" s="49"/>
      <c r="AC2051" s="49"/>
      <c r="AD2051" s="49"/>
      <c r="AE2051" s="49"/>
      <c r="AF2051" s="49"/>
      <c r="AG2051" s="49"/>
      <c r="AH2051" s="49"/>
      <c r="AI2051" s="49"/>
      <c r="AJ2051" s="49"/>
      <c r="AK2051" s="49"/>
      <c r="AL2051" s="49"/>
      <c r="AM2051" s="49"/>
      <c r="AN2051" s="49"/>
      <c r="AO2051" s="49"/>
      <c r="DL2051" s="93"/>
    </row>
    <row r="2052" spans="14:116" x14ac:dyDescent="0.25">
      <c r="N2052" s="49"/>
      <c r="O2052" s="49"/>
      <c r="P2052" s="49"/>
      <c r="Q2052" s="49"/>
      <c r="R2052" s="49"/>
      <c r="S2052" s="49"/>
      <c r="T2052" s="49"/>
      <c r="U2052" s="49"/>
      <c r="V2052" s="49"/>
      <c r="W2052" s="49"/>
      <c r="X2052" s="49"/>
      <c r="Y2052" s="49"/>
      <c r="Z2052" s="49"/>
      <c r="AA2052" s="49"/>
      <c r="AB2052" s="49"/>
      <c r="AC2052" s="49"/>
      <c r="AD2052" s="49"/>
      <c r="AE2052" s="49"/>
      <c r="AF2052" s="49"/>
      <c r="AG2052" s="49"/>
      <c r="AH2052" s="49"/>
      <c r="AI2052" s="49"/>
      <c r="AJ2052" s="49"/>
      <c r="AK2052" s="49"/>
      <c r="AL2052" s="49"/>
      <c r="AM2052" s="49"/>
      <c r="AN2052" s="49"/>
      <c r="AO2052" s="49"/>
      <c r="DL2052" s="93"/>
    </row>
    <row r="2053" spans="14:116" x14ac:dyDescent="0.25">
      <c r="N2053" s="49"/>
      <c r="O2053" s="49"/>
      <c r="P2053" s="49"/>
      <c r="Q2053" s="49"/>
      <c r="R2053" s="49"/>
      <c r="S2053" s="49"/>
      <c r="T2053" s="49"/>
      <c r="U2053" s="49"/>
      <c r="V2053" s="49"/>
      <c r="W2053" s="49"/>
      <c r="X2053" s="49"/>
      <c r="Y2053" s="49"/>
      <c r="Z2053" s="49"/>
      <c r="AA2053" s="49"/>
      <c r="AB2053" s="49"/>
      <c r="AC2053" s="49"/>
      <c r="AD2053" s="49"/>
      <c r="AE2053" s="49"/>
      <c r="AF2053" s="49"/>
      <c r="AG2053" s="49"/>
      <c r="AH2053" s="49"/>
      <c r="AI2053" s="49"/>
      <c r="AJ2053" s="49"/>
      <c r="AK2053" s="49"/>
      <c r="AL2053" s="49"/>
      <c r="AM2053" s="49"/>
      <c r="AN2053" s="49"/>
      <c r="AO2053" s="49"/>
      <c r="DL2053" s="93"/>
    </row>
    <row r="2054" spans="14:116" x14ac:dyDescent="0.25">
      <c r="N2054" s="49"/>
      <c r="O2054" s="49"/>
      <c r="P2054" s="49"/>
      <c r="Q2054" s="49"/>
      <c r="R2054" s="49"/>
      <c r="S2054" s="49"/>
      <c r="T2054" s="49"/>
      <c r="U2054" s="49"/>
      <c r="V2054" s="49"/>
      <c r="W2054" s="49"/>
      <c r="X2054" s="49"/>
      <c r="Y2054" s="49"/>
      <c r="Z2054" s="49"/>
      <c r="AA2054" s="49"/>
      <c r="AB2054" s="49"/>
      <c r="AC2054" s="49"/>
      <c r="AD2054" s="49"/>
      <c r="AE2054" s="49"/>
      <c r="AF2054" s="49"/>
      <c r="AG2054" s="49"/>
      <c r="AH2054" s="49"/>
      <c r="AI2054" s="49"/>
      <c r="AJ2054" s="49"/>
      <c r="AK2054" s="49"/>
      <c r="AL2054" s="49"/>
      <c r="AM2054" s="49"/>
      <c r="AN2054" s="49"/>
      <c r="AO2054" s="49"/>
      <c r="DL2054" s="93"/>
    </row>
    <row r="2055" spans="14:116" x14ac:dyDescent="0.25">
      <c r="N2055" s="49"/>
      <c r="O2055" s="49"/>
      <c r="P2055" s="49"/>
      <c r="Q2055" s="49"/>
      <c r="R2055" s="49"/>
      <c r="S2055" s="49"/>
      <c r="T2055" s="49"/>
      <c r="U2055" s="49"/>
      <c r="V2055" s="49"/>
      <c r="W2055" s="49"/>
      <c r="X2055" s="49"/>
      <c r="Y2055" s="49"/>
      <c r="Z2055" s="49"/>
      <c r="AA2055" s="49"/>
      <c r="AB2055" s="49"/>
      <c r="AC2055" s="49"/>
      <c r="AD2055" s="49"/>
      <c r="AE2055" s="49"/>
      <c r="AF2055" s="49"/>
      <c r="AG2055" s="49"/>
      <c r="AH2055" s="49"/>
      <c r="AI2055" s="49"/>
      <c r="AJ2055" s="49"/>
      <c r="AK2055" s="49"/>
      <c r="AL2055" s="49"/>
      <c r="AM2055" s="49"/>
      <c r="AN2055" s="49"/>
      <c r="AO2055" s="49"/>
      <c r="DL2055" s="93"/>
    </row>
    <row r="2056" spans="14:116" x14ac:dyDescent="0.25">
      <c r="N2056" s="49"/>
      <c r="O2056" s="49"/>
      <c r="P2056" s="49"/>
      <c r="Q2056" s="49"/>
      <c r="R2056" s="49"/>
      <c r="S2056" s="49"/>
      <c r="T2056" s="49"/>
      <c r="U2056" s="49"/>
      <c r="V2056" s="49"/>
      <c r="W2056" s="49"/>
      <c r="X2056" s="49"/>
      <c r="Y2056" s="49"/>
      <c r="Z2056" s="49"/>
      <c r="AA2056" s="49"/>
      <c r="AB2056" s="49"/>
      <c r="AC2056" s="49"/>
      <c r="AD2056" s="49"/>
      <c r="AE2056" s="49"/>
      <c r="AF2056" s="49"/>
      <c r="AG2056" s="49"/>
      <c r="AH2056" s="49"/>
      <c r="AI2056" s="49"/>
      <c r="AJ2056" s="49"/>
      <c r="AK2056" s="49"/>
      <c r="AL2056" s="49"/>
      <c r="AM2056" s="49"/>
      <c r="AN2056" s="49"/>
      <c r="AO2056" s="49"/>
      <c r="DL2056" s="93"/>
    </row>
    <row r="2057" spans="14:116" x14ac:dyDescent="0.25">
      <c r="N2057" s="49"/>
      <c r="O2057" s="49"/>
      <c r="P2057" s="49"/>
      <c r="Q2057" s="49"/>
      <c r="R2057" s="49"/>
      <c r="S2057" s="49"/>
      <c r="T2057" s="49"/>
      <c r="U2057" s="49"/>
      <c r="V2057" s="49"/>
      <c r="W2057" s="49"/>
      <c r="X2057" s="49"/>
      <c r="Y2057" s="49"/>
      <c r="Z2057" s="49"/>
      <c r="AA2057" s="49"/>
      <c r="AB2057" s="49"/>
      <c r="AC2057" s="49"/>
      <c r="AD2057" s="49"/>
      <c r="AE2057" s="49"/>
      <c r="AF2057" s="49"/>
      <c r="AG2057" s="49"/>
      <c r="AH2057" s="49"/>
      <c r="AI2057" s="49"/>
      <c r="AJ2057" s="49"/>
      <c r="AK2057" s="49"/>
      <c r="AL2057" s="49"/>
      <c r="AM2057" s="49"/>
      <c r="AN2057" s="49"/>
      <c r="AO2057" s="49"/>
      <c r="DL2057" s="93"/>
    </row>
    <row r="2058" spans="14:116" x14ac:dyDescent="0.25">
      <c r="N2058" s="49"/>
      <c r="O2058" s="49"/>
      <c r="P2058" s="49"/>
      <c r="Q2058" s="49"/>
      <c r="R2058" s="49"/>
      <c r="S2058" s="49"/>
      <c r="T2058" s="49"/>
      <c r="U2058" s="49"/>
      <c r="V2058" s="49"/>
      <c r="W2058" s="49"/>
      <c r="X2058" s="49"/>
      <c r="Y2058" s="49"/>
      <c r="Z2058" s="49"/>
      <c r="AA2058" s="49"/>
      <c r="AB2058" s="49"/>
      <c r="AC2058" s="49"/>
      <c r="AD2058" s="49"/>
      <c r="AE2058" s="49"/>
      <c r="AF2058" s="49"/>
      <c r="AG2058" s="49"/>
      <c r="AH2058" s="49"/>
      <c r="AI2058" s="49"/>
      <c r="AJ2058" s="49"/>
      <c r="AK2058" s="49"/>
      <c r="AL2058" s="49"/>
      <c r="AM2058" s="49"/>
      <c r="AN2058" s="49"/>
      <c r="AO2058" s="49"/>
      <c r="DL2058" s="93"/>
    </row>
    <row r="2059" spans="14:116" x14ac:dyDescent="0.25">
      <c r="N2059" s="49"/>
      <c r="O2059" s="49"/>
      <c r="P2059" s="49"/>
      <c r="Q2059" s="49"/>
      <c r="R2059" s="49"/>
      <c r="S2059" s="49"/>
      <c r="T2059" s="49"/>
      <c r="U2059" s="49"/>
      <c r="V2059" s="49"/>
      <c r="W2059" s="49"/>
      <c r="X2059" s="49"/>
      <c r="Y2059" s="49"/>
      <c r="Z2059" s="49"/>
      <c r="AA2059" s="49"/>
      <c r="AB2059" s="49"/>
      <c r="AC2059" s="49"/>
      <c r="AD2059" s="49"/>
      <c r="AE2059" s="49"/>
      <c r="AF2059" s="49"/>
      <c r="AG2059" s="49"/>
      <c r="AH2059" s="49"/>
      <c r="AI2059" s="49"/>
      <c r="AJ2059" s="49"/>
      <c r="AK2059" s="49"/>
      <c r="AL2059" s="49"/>
      <c r="AM2059" s="49"/>
      <c r="AN2059" s="49"/>
      <c r="AO2059" s="49"/>
      <c r="DL2059" s="93"/>
    </row>
    <row r="2060" spans="14:116" x14ac:dyDescent="0.25">
      <c r="N2060" s="49"/>
      <c r="O2060" s="49"/>
      <c r="P2060" s="49"/>
      <c r="Q2060" s="49"/>
      <c r="R2060" s="49"/>
      <c r="S2060" s="49"/>
      <c r="T2060" s="49"/>
      <c r="U2060" s="49"/>
      <c r="V2060" s="49"/>
      <c r="W2060" s="49"/>
      <c r="X2060" s="49"/>
      <c r="Y2060" s="49"/>
      <c r="Z2060" s="49"/>
      <c r="AA2060" s="49"/>
      <c r="AB2060" s="49"/>
      <c r="AC2060" s="49"/>
      <c r="AD2060" s="49"/>
      <c r="AE2060" s="49"/>
      <c r="AF2060" s="49"/>
      <c r="AG2060" s="49"/>
      <c r="AH2060" s="49"/>
      <c r="AI2060" s="49"/>
      <c r="AJ2060" s="49"/>
      <c r="AK2060" s="49"/>
      <c r="AL2060" s="49"/>
      <c r="AM2060" s="49"/>
      <c r="AN2060" s="49"/>
      <c r="AO2060" s="49"/>
      <c r="DL2060" s="93"/>
    </row>
    <row r="2061" spans="14:116" x14ac:dyDescent="0.25">
      <c r="N2061" s="49"/>
      <c r="O2061" s="49"/>
      <c r="P2061" s="49"/>
      <c r="Q2061" s="49"/>
      <c r="R2061" s="49"/>
      <c r="S2061" s="49"/>
      <c r="T2061" s="49"/>
      <c r="U2061" s="49"/>
      <c r="V2061" s="49"/>
      <c r="W2061" s="49"/>
      <c r="X2061" s="49"/>
      <c r="Y2061" s="49"/>
      <c r="Z2061" s="49"/>
      <c r="AA2061" s="49"/>
      <c r="AB2061" s="49"/>
      <c r="AC2061" s="49"/>
      <c r="AD2061" s="49"/>
      <c r="AE2061" s="49"/>
      <c r="AF2061" s="49"/>
      <c r="AG2061" s="49"/>
      <c r="AH2061" s="49"/>
      <c r="AI2061" s="49"/>
      <c r="AJ2061" s="49"/>
      <c r="AK2061" s="49"/>
      <c r="AL2061" s="49"/>
      <c r="AM2061" s="49"/>
      <c r="AN2061" s="49"/>
      <c r="AO2061" s="49"/>
      <c r="DL2061" s="93"/>
    </row>
    <row r="2062" spans="14:116" x14ac:dyDescent="0.25">
      <c r="N2062" s="49"/>
      <c r="O2062" s="49"/>
      <c r="P2062" s="49"/>
      <c r="Q2062" s="49"/>
      <c r="R2062" s="49"/>
      <c r="S2062" s="49"/>
      <c r="T2062" s="49"/>
      <c r="U2062" s="49"/>
      <c r="V2062" s="49"/>
      <c r="W2062" s="49"/>
      <c r="X2062" s="49"/>
      <c r="Y2062" s="49"/>
      <c r="Z2062" s="49"/>
      <c r="AA2062" s="49"/>
      <c r="AB2062" s="49"/>
      <c r="AC2062" s="49"/>
      <c r="AD2062" s="49"/>
      <c r="AE2062" s="49"/>
      <c r="AF2062" s="49"/>
      <c r="AG2062" s="49"/>
      <c r="AH2062" s="49"/>
      <c r="AI2062" s="49"/>
      <c r="AJ2062" s="49"/>
      <c r="AK2062" s="49"/>
      <c r="AL2062" s="49"/>
      <c r="AM2062" s="49"/>
      <c r="AN2062" s="49"/>
      <c r="AO2062" s="49"/>
      <c r="DL2062" s="93"/>
    </row>
    <row r="2063" spans="14:116" x14ac:dyDescent="0.25">
      <c r="N2063" s="49"/>
      <c r="O2063" s="49"/>
      <c r="P2063" s="49"/>
      <c r="Q2063" s="49"/>
      <c r="R2063" s="49"/>
      <c r="S2063" s="49"/>
      <c r="T2063" s="49"/>
      <c r="U2063" s="49"/>
      <c r="V2063" s="49"/>
      <c r="W2063" s="49"/>
      <c r="X2063" s="49"/>
      <c r="Y2063" s="49"/>
      <c r="Z2063" s="49"/>
      <c r="AA2063" s="49"/>
      <c r="AB2063" s="49"/>
      <c r="AC2063" s="49"/>
      <c r="AD2063" s="49"/>
      <c r="AE2063" s="49"/>
      <c r="AF2063" s="49"/>
      <c r="AG2063" s="49"/>
      <c r="AH2063" s="49"/>
      <c r="AI2063" s="49"/>
      <c r="AJ2063" s="49"/>
      <c r="AK2063" s="49"/>
      <c r="AL2063" s="49"/>
      <c r="AM2063" s="49"/>
      <c r="AN2063" s="49"/>
      <c r="AO2063" s="49"/>
      <c r="DL2063" s="93"/>
    </row>
    <row r="2064" spans="14:116" x14ac:dyDescent="0.25">
      <c r="N2064" s="49"/>
      <c r="O2064" s="49"/>
      <c r="P2064" s="49"/>
      <c r="Q2064" s="49"/>
      <c r="R2064" s="49"/>
      <c r="S2064" s="49"/>
      <c r="T2064" s="49"/>
      <c r="U2064" s="49"/>
      <c r="V2064" s="49"/>
      <c r="W2064" s="49"/>
      <c r="X2064" s="49"/>
      <c r="Y2064" s="49"/>
      <c r="Z2064" s="49"/>
      <c r="AA2064" s="49"/>
      <c r="AB2064" s="49"/>
      <c r="AC2064" s="49"/>
      <c r="AD2064" s="49"/>
      <c r="AE2064" s="49"/>
      <c r="AF2064" s="49"/>
      <c r="AG2064" s="49"/>
      <c r="AH2064" s="49"/>
      <c r="AI2064" s="49"/>
      <c r="AJ2064" s="49"/>
      <c r="AK2064" s="49"/>
      <c r="AL2064" s="49"/>
      <c r="AM2064" s="49"/>
      <c r="AN2064" s="49"/>
      <c r="AO2064" s="49"/>
      <c r="DL2064" s="93"/>
    </row>
    <row r="2065" spans="14:116" x14ac:dyDescent="0.25">
      <c r="N2065" s="49"/>
      <c r="O2065" s="49"/>
      <c r="P2065" s="49"/>
      <c r="Q2065" s="49"/>
      <c r="R2065" s="49"/>
      <c r="S2065" s="49"/>
      <c r="T2065" s="49"/>
      <c r="U2065" s="49"/>
      <c r="V2065" s="49"/>
      <c r="W2065" s="49"/>
      <c r="X2065" s="49"/>
      <c r="Y2065" s="49"/>
      <c r="Z2065" s="49"/>
      <c r="AA2065" s="49"/>
      <c r="AB2065" s="49"/>
      <c r="AC2065" s="49"/>
      <c r="AD2065" s="49"/>
      <c r="AE2065" s="49"/>
      <c r="AF2065" s="49"/>
      <c r="AG2065" s="49"/>
      <c r="AH2065" s="49"/>
      <c r="AI2065" s="49"/>
      <c r="AJ2065" s="49"/>
      <c r="AK2065" s="49"/>
      <c r="AL2065" s="49"/>
      <c r="AM2065" s="49"/>
      <c r="AN2065" s="49"/>
      <c r="AO2065" s="49"/>
      <c r="DL2065" s="93"/>
    </row>
    <row r="2066" spans="14:116" x14ac:dyDescent="0.25">
      <c r="N2066" s="49"/>
      <c r="O2066" s="49"/>
      <c r="P2066" s="49"/>
      <c r="Q2066" s="49"/>
      <c r="R2066" s="49"/>
      <c r="S2066" s="49"/>
      <c r="T2066" s="49"/>
      <c r="U2066" s="49"/>
      <c r="V2066" s="49"/>
      <c r="W2066" s="49"/>
      <c r="X2066" s="49"/>
      <c r="Y2066" s="49"/>
      <c r="Z2066" s="49"/>
      <c r="AA2066" s="49"/>
      <c r="AB2066" s="49"/>
      <c r="AC2066" s="49"/>
      <c r="AD2066" s="49"/>
      <c r="AE2066" s="49"/>
      <c r="AF2066" s="49"/>
      <c r="AG2066" s="49"/>
      <c r="AH2066" s="49"/>
      <c r="AI2066" s="49"/>
      <c r="AJ2066" s="49"/>
      <c r="AK2066" s="49"/>
      <c r="AL2066" s="49"/>
      <c r="AM2066" s="49"/>
      <c r="AN2066" s="49"/>
      <c r="AO2066" s="49"/>
      <c r="DL2066" s="93"/>
    </row>
    <row r="2067" spans="14:116" x14ac:dyDescent="0.25">
      <c r="N2067" s="49"/>
      <c r="O2067" s="49"/>
      <c r="P2067" s="49"/>
      <c r="Q2067" s="49"/>
      <c r="R2067" s="49"/>
      <c r="S2067" s="49"/>
      <c r="T2067" s="49"/>
      <c r="U2067" s="49"/>
      <c r="V2067" s="49"/>
      <c r="W2067" s="49"/>
      <c r="X2067" s="49"/>
      <c r="Y2067" s="49"/>
      <c r="Z2067" s="49"/>
      <c r="AA2067" s="49"/>
      <c r="AB2067" s="49"/>
      <c r="AC2067" s="49"/>
      <c r="AD2067" s="49"/>
      <c r="AE2067" s="49"/>
      <c r="AF2067" s="49"/>
      <c r="AG2067" s="49"/>
      <c r="AH2067" s="49"/>
      <c r="AI2067" s="49"/>
      <c r="AJ2067" s="49"/>
      <c r="AK2067" s="49"/>
      <c r="AL2067" s="49"/>
      <c r="AM2067" s="49"/>
      <c r="AN2067" s="49"/>
      <c r="AO2067" s="49"/>
      <c r="DL2067" s="93"/>
    </row>
    <row r="2068" spans="14:116" x14ac:dyDescent="0.25">
      <c r="N2068" s="49"/>
      <c r="O2068" s="49"/>
      <c r="P2068" s="49"/>
      <c r="Q2068" s="49"/>
      <c r="R2068" s="49"/>
      <c r="S2068" s="49"/>
      <c r="T2068" s="49"/>
      <c r="U2068" s="49"/>
      <c r="V2068" s="49"/>
      <c r="W2068" s="49"/>
      <c r="X2068" s="49"/>
      <c r="Y2068" s="49"/>
      <c r="Z2068" s="49"/>
      <c r="AA2068" s="49"/>
      <c r="AB2068" s="49"/>
      <c r="AC2068" s="49"/>
      <c r="AD2068" s="49"/>
      <c r="AE2068" s="49"/>
      <c r="AF2068" s="49"/>
      <c r="AG2068" s="49"/>
      <c r="AH2068" s="49"/>
      <c r="AI2068" s="49"/>
      <c r="AJ2068" s="49"/>
      <c r="AK2068" s="49"/>
      <c r="AL2068" s="49"/>
      <c r="AM2068" s="49"/>
      <c r="AN2068" s="49"/>
      <c r="AO2068" s="49"/>
      <c r="DL2068" s="93"/>
    </row>
    <row r="2069" spans="14:116" x14ac:dyDescent="0.25">
      <c r="N2069" s="49"/>
      <c r="O2069" s="49"/>
      <c r="P2069" s="49"/>
      <c r="Q2069" s="49"/>
      <c r="R2069" s="49"/>
      <c r="S2069" s="49"/>
      <c r="T2069" s="49"/>
      <c r="U2069" s="49"/>
      <c r="V2069" s="49"/>
      <c r="W2069" s="49"/>
      <c r="X2069" s="49"/>
      <c r="Y2069" s="49"/>
      <c r="Z2069" s="49"/>
      <c r="AA2069" s="49"/>
      <c r="AB2069" s="49"/>
      <c r="AC2069" s="49"/>
      <c r="AD2069" s="49"/>
      <c r="AE2069" s="49"/>
      <c r="AF2069" s="49"/>
      <c r="AG2069" s="49"/>
      <c r="AH2069" s="49"/>
      <c r="AI2069" s="49"/>
      <c r="AJ2069" s="49"/>
      <c r="AK2069" s="49"/>
      <c r="AL2069" s="49"/>
      <c r="AM2069" s="49"/>
      <c r="AN2069" s="49"/>
      <c r="AO2069" s="49"/>
      <c r="DL2069" s="93"/>
    </row>
    <row r="2070" spans="14:116" x14ac:dyDescent="0.25">
      <c r="N2070" s="49"/>
      <c r="O2070" s="49"/>
      <c r="P2070" s="49"/>
      <c r="Q2070" s="49"/>
      <c r="R2070" s="49"/>
      <c r="S2070" s="49"/>
      <c r="T2070" s="49"/>
      <c r="U2070" s="49"/>
      <c r="V2070" s="49"/>
      <c r="W2070" s="49"/>
      <c r="X2070" s="49"/>
      <c r="Y2070" s="49"/>
      <c r="Z2070" s="49"/>
      <c r="AA2070" s="49"/>
      <c r="AB2070" s="49"/>
      <c r="AC2070" s="49"/>
      <c r="AD2070" s="49"/>
      <c r="AE2070" s="49"/>
      <c r="AF2070" s="49"/>
      <c r="AG2070" s="49"/>
      <c r="AH2070" s="49"/>
      <c r="AI2070" s="49"/>
      <c r="AJ2070" s="49"/>
      <c r="AK2070" s="49"/>
      <c r="AL2070" s="49"/>
      <c r="AM2070" s="49"/>
      <c r="AN2070" s="49"/>
      <c r="AO2070" s="49"/>
      <c r="DL2070" s="93"/>
    </row>
    <row r="2071" spans="14:116" x14ac:dyDescent="0.25">
      <c r="N2071" s="49"/>
      <c r="O2071" s="49"/>
      <c r="P2071" s="49"/>
      <c r="Q2071" s="49"/>
      <c r="R2071" s="49"/>
      <c r="S2071" s="49"/>
      <c r="T2071" s="49"/>
      <c r="U2071" s="49"/>
      <c r="V2071" s="49"/>
      <c r="W2071" s="49"/>
      <c r="X2071" s="49"/>
      <c r="Y2071" s="49"/>
      <c r="Z2071" s="49"/>
      <c r="AA2071" s="49"/>
      <c r="AB2071" s="49"/>
      <c r="AC2071" s="49"/>
      <c r="AD2071" s="49"/>
      <c r="AE2071" s="49"/>
      <c r="AF2071" s="49"/>
      <c r="AG2071" s="49"/>
      <c r="AH2071" s="49"/>
      <c r="AI2071" s="49"/>
      <c r="AJ2071" s="49"/>
      <c r="AK2071" s="49"/>
      <c r="AL2071" s="49"/>
      <c r="AM2071" s="49"/>
      <c r="AN2071" s="49"/>
      <c r="AO2071" s="49"/>
      <c r="DL2071" s="93"/>
    </row>
    <row r="2072" spans="14:116" x14ac:dyDescent="0.25">
      <c r="N2072" s="49"/>
      <c r="O2072" s="49"/>
      <c r="P2072" s="49"/>
      <c r="Q2072" s="49"/>
      <c r="R2072" s="49"/>
      <c r="S2072" s="49"/>
      <c r="T2072" s="49"/>
      <c r="U2072" s="49"/>
      <c r="V2072" s="49"/>
      <c r="W2072" s="49"/>
      <c r="X2072" s="49"/>
      <c r="Y2072" s="49"/>
      <c r="Z2072" s="49"/>
      <c r="AA2072" s="49"/>
      <c r="AB2072" s="49"/>
      <c r="AC2072" s="49"/>
      <c r="AD2072" s="49"/>
      <c r="AE2072" s="49"/>
      <c r="AF2072" s="49"/>
      <c r="AG2072" s="49"/>
      <c r="AH2072" s="49"/>
      <c r="AI2072" s="49"/>
      <c r="AJ2072" s="49"/>
      <c r="AK2072" s="49"/>
      <c r="AL2072" s="49"/>
      <c r="AM2072" s="49"/>
      <c r="AN2072" s="49"/>
      <c r="AO2072" s="49"/>
      <c r="DL2072" s="93"/>
    </row>
    <row r="2073" spans="14:116" x14ac:dyDescent="0.25">
      <c r="N2073" s="49"/>
      <c r="O2073" s="49"/>
      <c r="P2073" s="49"/>
      <c r="Q2073" s="49"/>
      <c r="R2073" s="49"/>
      <c r="S2073" s="49"/>
      <c r="T2073" s="49"/>
      <c r="U2073" s="49"/>
      <c r="V2073" s="49"/>
      <c r="W2073" s="49"/>
      <c r="X2073" s="49"/>
      <c r="Y2073" s="49"/>
      <c r="Z2073" s="49"/>
      <c r="AA2073" s="49"/>
      <c r="AB2073" s="49"/>
      <c r="AC2073" s="49"/>
      <c r="AD2073" s="49"/>
      <c r="AE2073" s="49"/>
      <c r="AF2073" s="49"/>
      <c r="AG2073" s="49"/>
      <c r="AH2073" s="49"/>
      <c r="AI2073" s="49"/>
      <c r="AJ2073" s="49"/>
      <c r="AK2073" s="49"/>
      <c r="AL2073" s="49"/>
      <c r="AM2073" s="49"/>
      <c r="AN2073" s="49"/>
      <c r="AO2073" s="49"/>
      <c r="DL2073" s="93"/>
    </row>
    <row r="2074" spans="14:116" x14ac:dyDescent="0.25">
      <c r="N2074" s="49"/>
      <c r="O2074" s="49"/>
      <c r="P2074" s="49"/>
      <c r="Q2074" s="49"/>
      <c r="R2074" s="49"/>
      <c r="S2074" s="49"/>
      <c r="T2074" s="49"/>
      <c r="U2074" s="49"/>
      <c r="V2074" s="49"/>
      <c r="W2074" s="49"/>
      <c r="X2074" s="49"/>
      <c r="Y2074" s="49"/>
      <c r="Z2074" s="49"/>
      <c r="AA2074" s="49"/>
      <c r="AB2074" s="49"/>
      <c r="AC2074" s="49"/>
      <c r="AD2074" s="49"/>
      <c r="AE2074" s="49"/>
      <c r="AF2074" s="49"/>
      <c r="AG2074" s="49"/>
      <c r="AH2074" s="49"/>
      <c r="AI2074" s="49"/>
      <c r="AJ2074" s="49"/>
      <c r="AK2074" s="49"/>
      <c r="AL2074" s="49"/>
      <c r="AM2074" s="49"/>
      <c r="AN2074" s="49"/>
      <c r="AO2074" s="49"/>
      <c r="DL2074" s="93"/>
    </row>
    <row r="2075" spans="14:116" x14ac:dyDescent="0.25">
      <c r="N2075" s="49"/>
      <c r="O2075" s="49"/>
      <c r="P2075" s="49"/>
      <c r="Q2075" s="49"/>
      <c r="R2075" s="49"/>
      <c r="S2075" s="49"/>
      <c r="T2075" s="49"/>
      <c r="U2075" s="49"/>
      <c r="V2075" s="49"/>
      <c r="W2075" s="49"/>
      <c r="X2075" s="49"/>
      <c r="Y2075" s="49"/>
      <c r="Z2075" s="49"/>
      <c r="AA2075" s="49"/>
      <c r="AB2075" s="49"/>
      <c r="AC2075" s="49"/>
      <c r="AD2075" s="49"/>
      <c r="AE2075" s="49"/>
      <c r="AF2075" s="49"/>
      <c r="AG2075" s="49"/>
      <c r="AH2075" s="49"/>
      <c r="AI2075" s="49"/>
      <c r="AJ2075" s="49"/>
      <c r="AK2075" s="49"/>
      <c r="AL2075" s="49"/>
      <c r="AM2075" s="49"/>
      <c r="AN2075" s="49"/>
      <c r="AO2075" s="49"/>
      <c r="DL2075" s="93"/>
    </row>
    <row r="2076" spans="14:116" x14ac:dyDescent="0.25">
      <c r="N2076" s="49"/>
      <c r="O2076" s="49"/>
      <c r="P2076" s="49"/>
      <c r="Q2076" s="49"/>
      <c r="R2076" s="49"/>
      <c r="S2076" s="49"/>
      <c r="T2076" s="49"/>
      <c r="U2076" s="49"/>
      <c r="V2076" s="49"/>
      <c r="W2076" s="49"/>
      <c r="X2076" s="49"/>
      <c r="Y2076" s="49"/>
      <c r="Z2076" s="49"/>
      <c r="AA2076" s="49"/>
      <c r="AB2076" s="49"/>
      <c r="AC2076" s="49"/>
      <c r="AD2076" s="49"/>
      <c r="AE2076" s="49"/>
      <c r="AF2076" s="49"/>
      <c r="AG2076" s="49"/>
      <c r="AH2076" s="49"/>
      <c r="AI2076" s="49"/>
      <c r="AJ2076" s="49"/>
      <c r="AK2076" s="49"/>
      <c r="AL2076" s="49"/>
      <c r="AM2076" s="49"/>
      <c r="AN2076" s="49"/>
      <c r="AO2076" s="49"/>
      <c r="DL2076" s="93"/>
    </row>
    <row r="2077" spans="14:116" x14ac:dyDescent="0.25">
      <c r="N2077" s="49"/>
      <c r="O2077" s="49"/>
      <c r="P2077" s="49"/>
      <c r="Q2077" s="49"/>
      <c r="R2077" s="49"/>
      <c r="S2077" s="49"/>
      <c r="T2077" s="49"/>
      <c r="U2077" s="49"/>
      <c r="V2077" s="49"/>
      <c r="W2077" s="49"/>
      <c r="X2077" s="49"/>
      <c r="Y2077" s="49"/>
      <c r="Z2077" s="49"/>
      <c r="AA2077" s="49"/>
      <c r="AB2077" s="49"/>
      <c r="AC2077" s="49"/>
      <c r="AD2077" s="49"/>
      <c r="AE2077" s="49"/>
      <c r="AF2077" s="49"/>
      <c r="AG2077" s="49"/>
      <c r="AH2077" s="49"/>
      <c r="AI2077" s="49"/>
      <c r="AJ2077" s="49"/>
      <c r="AK2077" s="49"/>
      <c r="AL2077" s="49"/>
      <c r="AM2077" s="49"/>
      <c r="AN2077" s="49"/>
      <c r="AO2077" s="49"/>
      <c r="DL2077" s="93"/>
    </row>
    <row r="2078" spans="14:116" x14ac:dyDescent="0.25">
      <c r="N2078" s="49"/>
      <c r="O2078" s="49"/>
      <c r="P2078" s="49"/>
      <c r="Q2078" s="49"/>
      <c r="R2078" s="49"/>
      <c r="S2078" s="49"/>
      <c r="T2078" s="49"/>
      <c r="U2078" s="49"/>
      <c r="V2078" s="49"/>
      <c r="W2078" s="49"/>
      <c r="X2078" s="49"/>
      <c r="Y2078" s="49"/>
      <c r="Z2078" s="49"/>
      <c r="AA2078" s="49"/>
      <c r="AB2078" s="49"/>
      <c r="AC2078" s="49"/>
      <c r="AD2078" s="49"/>
      <c r="AE2078" s="49"/>
      <c r="AF2078" s="49"/>
      <c r="AG2078" s="49"/>
      <c r="AH2078" s="49"/>
      <c r="AI2078" s="49"/>
      <c r="AJ2078" s="49"/>
      <c r="AK2078" s="49"/>
      <c r="AL2078" s="49"/>
      <c r="AM2078" s="49"/>
      <c r="AN2078" s="49"/>
      <c r="AO2078" s="49"/>
      <c r="DL2078" s="93"/>
    </row>
    <row r="2079" spans="14:116" x14ac:dyDescent="0.25">
      <c r="N2079" s="49"/>
      <c r="O2079" s="49"/>
      <c r="P2079" s="49"/>
      <c r="Q2079" s="49"/>
      <c r="R2079" s="49"/>
      <c r="S2079" s="49"/>
      <c r="T2079" s="49"/>
      <c r="U2079" s="49"/>
      <c r="V2079" s="49"/>
      <c r="W2079" s="49"/>
      <c r="X2079" s="49"/>
      <c r="Y2079" s="49"/>
      <c r="Z2079" s="49"/>
      <c r="AA2079" s="49"/>
      <c r="AB2079" s="49"/>
      <c r="AC2079" s="49"/>
      <c r="AD2079" s="49"/>
      <c r="AE2079" s="49"/>
      <c r="AF2079" s="49"/>
      <c r="AG2079" s="49"/>
      <c r="AH2079" s="49"/>
      <c r="AI2079" s="49"/>
      <c r="AJ2079" s="49"/>
      <c r="AK2079" s="49"/>
      <c r="AL2079" s="49"/>
      <c r="AM2079" s="49"/>
      <c r="AN2079" s="49"/>
      <c r="AO2079" s="49"/>
      <c r="DL2079" s="93"/>
    </row>
    <row r="2080" spans="14:116" x14ac:dyDescent="0.25">
      <c r="N2080" s="49"/>
      <c r="O2080" s="49"/>
      <c r="P2080" s="49"/>
      <c r="Q2080" s="49"/>
      <c r="R2080" s="49"/>
      <c r="S2080" s="49"/>
      <c r="T2080" s="49"/>
      <c r="U2080" s="49"/>
      <c r="V2080" s="49"/>
      <c r="W2080" s="49"/>
      <c r="X2080" s="49"/>
      <c r="Y2080" s="49"/>
      <c r="Z2080" s="49"/>
      <c r="AA2080" s="49"/>
      <c r="AB2080" s="49"/>
      <c r="AC2080" s="49"/>
      <c r="AD2080" s="49"/>
      <c r="AE2080" s="49"/>
      <c r="AF2080" s="49"/>
      <c r="AG2080" s="49"/>
      <c r="AH2080" s="49"/>
      <c r="AI2080" s="49"/>
      <c r="AJ2080" s="49"/>
      <c r="AK2080" s="49"/>
      <c r="AL2080" s="49"/>
      <c r="AM2080" s="49"/>
      <c r="AN2080" s="49"/>
      <c r="AO2080" s="49"/>
      <c r="DL2080" s="93"/>
    </row>
    <row r="2081" spans="14:116" x14ac:dyDescent="0.25">
      <c r="N2081" s="49"/>
      <c r="O2081" s="49"/>
      <c r="P2081" s="49"/>
      <c r="Q2081" s="49"/>
      <c r="R2081" s="49"/>
      <c r="S2081" s="49"/>
      <c r="T2081" s="49"/>
      <c r="U2081" s="49"/>
      <c r="V2081" s="49"/>
      <c r="W2081" s="49"/>
      <c r="X2081" s="49"/>
      <c r="Y2081" s="49"/>
      <c r="Z2081" s="49"/>
      <c r="AA2081" s="49"/>
      <c r="AB2081" s="49"/>
      <c r="AC2081" s="49"/>
      <c r="AD2081" s="49"/>
      <c r="AE2081" s="49"/>
      <c r="AF2081" s="49"/>
      <c r="AG2081" s="49"/>
      <c r="AH2081" s="49"/>
      <c r="AI2081" s="49"/>
      <c r="AJ2081" s="49"/>
      <c r="AK2081" s="49"/>
      <c r="AL2081" s="49"/>
      <c r="AM2081" s="49"/>
      <c r="AN2081" s="49"/>
      <c r="AO2081" s="49"/>
      <c r="DL2081" s="93"/>
    </row>
    <row r="2082" spans="14:116" x14ac:dyDescent="0.25">
      <c r="N2082" s="49"/>
      <c r="O2082" s="49"/>
      <c r="P2082" s="49"/>
      <c r="Q2082" s="49"/>
      <c r="R2082" s="49"/>
      <c r="S2082" s="49"/>
      <c r="T2082" s="49"/>
      <c r="U2082" s="49"/>
      <c r="V2082" s="49"/>
      <c r="W2082" s="49"/>
      <c r="X2082" s="49"/>
      <c r="Y2082" s="49"/>
      <c r="Z2082" s="49"/>
      <c r="AA2082" s="49"/>
      <c r="AB2082" s="49"/>
      <c r="AC2082" s="49"/>
      <c r="AD2082" s="49"/>
      <c r="AE2082" s="49"/>
      <c r="AF2082" s="49"/>
      <c r="AG2082" s="49"/>
      <c r="AH2082" s="49"/>
      <c r="AI2082" s="49"/>
      <c r="AJ2082" s="49"/>
      <c r="AK2082" s="49"/>
      <c r="AL2082" s="49"/>
      <c r="AM2082" s="49"/>
      <c r="AN2082" s="49"/>
      <c r="AO2082" s="49"/>
      <c r="DL2082" s="93"/>
    </row>
    <row r="2083" spans="14:116" x14ac:dyDescent="0.25">
      <c r="N2083" s="49"/>
      <c r="O2083" s="49"/>
      <c r="P2083" s="49"/>
      <c r="Q2083" s="49"/>
      <c r="R2083" s="49"/>
      <c r="S2083" s="49"/>
      <c r="T2083" s="49"/>
      <c r="U2083" s="49"/>
      <c r="V2083" s="49"/>
      <c r="W2083" s="49"/>
      <c r="X2083" s="49"/>
      <c r="Y2083" s="49"/>
      <c r="Z2083" s="49"/>
      <c r="AA2083" s="49"/>
      <c r="AB2083" s="49"/>
      <c r="AC2083" s="49"/>
      <c r="AD2083" s="49"/>
      <c r="AE2083" s="49"/>
      <c r="AF2083" s="49"/>
      <c r="AG2083" s="49"/>
      <c r="AH2083" s="49"/>
      <c r="AI2083" s="49"/>
      <c r="AJ2083" s="49"/>
      <c r="AK2083" s="49"/>
      <c r="AL2083" s="49"/>
      <c r="AM2083" s="49"/>
      <c r="AN2083" s="49"/>
      <c r="AO2083" s="49"/>
      <c r="DL2083" s="93"/>
    </row>
    <row r="2084" spans="14:116" x14ac:dyDescent="0.25">
      <c r="N2084" s="49"/>
      <c r="O2084" s="49"/>
      <c r="P2084" s="49"/>
      <c r="Q2084" s="49"/>
      <c r="R2084" s="49"/>
      <c r="S2084" s="49"/>
      <c r="T2084" s="49"/>
      <c r="U2084" s="49"/>
      <c r="V2084" s="49"/>
      <c r="W2084" s="49"/>
      <c r="X2084" s="49"/>
      <c r="Y2084" s="49"/>
      <c r="Z2084" s="49"/>
      <c r="AA2084" s="49"/>
      <c r="AB2084" s="49"/>
      <c r="AC2084" s="49"/>
      <c r="AD2084" s="49"/>
      <c r="AE2084" s="49"/>
      <c r="AF2084" s="49"/>
      <c r="AG2084" s="49"/>
      <c r="AH2084" s="49"/>
      <c r="AI2084" s="49"/>
      <c r="AJ2084" s="49"/>
      <c r="AK2084" s="49"/>
      <c r="AL2084" s="49"/>
      <c r="AM2084" s="49"/>
      <c r="AN2084" s="49"/>
      <c r="AO2084" s="49"/>
      <c r="DL2084" s="93"/>
    </row>
    <row r="2085" spans="14:116" x14ac:dyDescent="0.25">
      <c r="N2085" s="49"/>
      <c r="O2085" s="49"/>
      <c r="P2085" s="49"/>
      <c r="Q2085" s="49"/>
      <c r="R2085" s="49"/>
      <c r="S2085" s="49"/>
      <c r="T2085" s="49"/>
      <c r="U2085" s="49"/>
      <c r="V2085" s="49"/>
      <c r="W2085" s="49"/>
      <c r="X2085" s="49"/>
      <c r="Y2085" s="49"/>
      <c r="Z2085" s="49"/>
      <c r="AA2085" s="49"/>
      <c r="AB2085" s="49"/>
      <c r="AC2085" s="49"/>
      <c r="AD2085" s="49"/>
      <c r="AE2085" s="49"/>
      <c r="AF2085" s="49"/>
      <c r="AG2085" s="49"/>
      <c r="AH2085" s="49"/>
      <c r="AI2085" s="49"/>
      <c r="AJ2085" s="49"/>
      <c r="AK2085" s="49"/>
      <c r="AL2085" s="49"/>
      <c r="AM2085" s="49"/>
      <c r="AN2085" s="49"/>
      <c r="AO2085" s="49"/>
      <c r="DL2085" s="93"/>
    </row>
    <row r="2086" spans="14:116" x14ac:dyDescent="0.25">
      <c r="N2086" s="49"/>
      <c r="O2086" s="49"/>
      <c r="P2086" s="49"/>
      <c r="Q2086" s="49"/>
      <c r="R2086" s="49"/>
      <c r="S2086" s="49"/>
      <c r="T2086" s="49"/>
      <c r="U2086" s="49"/>
      <c r="V2086" s="49"/>
      <c r="W2086" s="49"/>
      <c r="X2086" s="49"/>
      <c r="Y2086" s="49"/>
      <c r="Z2086" s="49"/>
      <c r="AA2086" s="49"/>
      <c r="AB2086" s="49"/>
      <c r="AC2086" s="49"/>
      <c r="AD2086" s="49"/>
      <c r="AE2086" s="49"/>
      <c r="AF2086" s="49"/>
      <c r="AG2086" s="49"/>
      <c r="AH2086" s="49"/>
      <c r="AI2086" s="49"/>
      <c r="AJ2086" s="49"/>
      <c r="AK2086" s="49"/>
      <c r="AL2086" s="49"/>
      <c r="AM2086" s="49"/>
      <c r="AN2086" s="49"/>
      <c r="AO2086" s="49"/>
      <c r="DL2086" s="93"/>
    </row>
    <row r="2087" spans="14:116" x14ac:dyDescent="0.25">
      <c r="N2087" s="49"/>
      <c r="O2087" s="49"/>
      <c r="P2087" s="49"/>
      <c r="Q2087" s="49"/>
      <c r="R2087" s="49"/>
      <c r="S2087" s="49"/>
      <c r="T2087" s="49"/>
      <c r="U2087" s="49"/>
      <c r="V2087" s="49"/>
      <c r="W2087" s="49"/>
      <c r="X2087" s="49"/>
      <c r="Y2087" s="49"/>
      <c r="Z2087" s="49"/>
      <c r="AA2087" s="49"/>
      <c r="AB2087" s="49"/>
      <c r="AC2087" s="49"/>
      <c r="AD2087" s="49"/>
      <c r="AE2087" s="49"/>
      <c r="AF2087" s="49"/>
      <c r="AG2087" s="49"/>
      <c r="AH2087" s="49"/>
      <c r="AI2087" s="49"/>
      <c r="AJ2087" s="49"/>
      <c r="AK2087" s="49"/>
      <c r="AL2087" s="49"/>
      <c r="AM2087" s="49"/>
      <c r="AN2087" s="49"/>
      <c r="AO2087" s="49"/>
      <c r="DL2087" s="93"/>
    </row>
    <row r="2088" spans="14:116" x14ac:dyDescent="0.25">
      <c r="N2088" s="49"/>
      <c r="O2088" s="49"/>
      <c r="P2088" s="49"/>
      <c r="Q2088" s="49"/>
      <c r="R2088" s="49"/>
      <c r="S2088" s="49"/>
      <c r="T2088" s="49"/>
      <c r="U2088" s="49"/>
      <c r="V2088" s="49"/>
      <c r="W2088" s="49"/>
      <c r="X2088" s="49"/>
      <c r="Y2088" s="49"/>
      <c r="Z2088" s="49"/>
      <c r="AA2088" s="49"/>
      <c r="AB2088" s="49"/>
      <c r="AC2088" s="49"/>
      <c r="AD2088" s="49"/>
      <c r="AE2088" s="49"/>
      <c r="AF2088" s="49"/>
      <c r="AG2088" s="49"/>
      <c r="AH2088" s="49"/>
      <c r="AI2088" s="49"/>
      <c r="AJ2088" s="49"/>
      <c r="AK2088" s="49"/>
      <c r="AL2088" s="49"/>
      <c r="AM2088" s="49"/>
      <c r="AN2088" s="49"/>
      <c r="AO2088" s="49"/>
      <c r="DL2088" s="93"/>
    </row>
    <row r="2089" spans="14:116" x14ac:dyDescent="0.25">
      <c r="N2089" s="49"/>
      <c r="O2089" s="49"/>
      <c r="P2089" s="49"/>
      <c r="Q2089" s="49"/>
      <c r="R2089" s="49"/>
      <c r="S2089" s="49"/>
      <c r="T2089" s="49"/>
      <c r="U2089" s="49"/>
      <c r="V2089" s="49"/>
      <c r="W2089" s="49"/>
      <c r="X2089" s="49"/>
      <c r="Y2089" s="49"/>
      <c r="Z2089" s="49"/>
      <c r="AA2089" s="49"/>
      <c r="AB2089" s="49"/>
      <c r="AC2089" s="49"/>
      <c r="AD2089" s="49"/>
      <c r="AE2089" s="49"/>
      <c r="AF2089" s="49"/>
      <c r="AG2089" s="49"/>
      <c r="AH2089" s="49"/>
      <c r="AI2089" s="49"/>
      <c r="AJ2089" s="49"/>
      <c r="AK2089" s="49"/>
      <c r="AL2089" s="49"/>
      <c r="AM2089" s="49"/>
      <c r="AN2089" s="49"/>
      <c r="AO2089" s="49"/>
      <c r="DL2089" s="93"/>
    </row>
    <row r="2090" spans="14:116" x14ac:dyDescent="0.25">
      <c r="N2090" s="49"/>
      <c r="O2090" s="49"/>
      <c r="P2090" s="49"/>
      <c r="Q2090" s="49"/>
      <c r="R2090" s="49"/>
      <c r="S2090" s="49"/>
      <c r="T2090" s="49"/>
      <c r="U2090" s="49"/>
      <c r="V2090" s="49"/>
      <c r="W2090" s="49"/>
      <c r="X2090" s="49"/>
      <c r="Y2090" s="49"/>
      <c r="Z2090" s="49"/>
      <c r="AA2090" s="49"/>
      <c r="AB2090" s="49"/>
      <c r="AC2090" s="49"/>
      <c r="AD2090" s="49"/>
      <c r="AE2090" s="49"/>
      <c r="AF2090" s="49"/>
      <c r="AG2090" s="49"/>
      <c r="AH2090" s="49"/>
      <c r="AI2090" s="49"/>
      <c r="AJ2090" s="49"/>
      <c r="AK2090" s="49"/>
      <c r="AL2090" s="49"/>
      <c r="AM2090" s="49"/>
      <c r="AN2090" s="49"/>
      <c r="AO2090" s="49"/>
      <c r="DL2090" s="93"/>
    </row>
    <row r="2091" spans="14:116" x14ac:dyDescent="0.25">
      <c r="N2091" s="49"/>
      <c r="O2091" s="49"/>
      <c r="P2091" s="49"/>
      <c r="Q2091" s="49"/>
      <c r="R2091" s="49"/>
      <c r="S2091" s="49"/>
      <c r="T2091" s="49"/>
      <c r="U2091" s="49"/>
      <c r="V2091" s="49"/>
      <c r="W2091" s="49"/>
      <c r="X2091" s="49"/>
      <c r="Y2091" s="49"/>
      <c r="Z2091" s="49"/>
      <c r="AA2091" s="49"/>
      <c r="AB2091" s="49"/>
      <c r="AC2091" s="49"/>
      <c r="AD2091" s="49"/>
      <c r="AE2091" s="49"/>
      <c r="AF2091" s="49"/>
      <c r="AG2091" s="49"/>
      <c r="AH2091" s="49"/>
      <c r="AI2091" s="49"/>
      <c r="AJ2091" s="49"/>
      <c r="AK2091" s="49"/>
      <c r="AL2091" s="49"/>
      <c r="AM2091" s="49"/>
      <c r="AN2091" s="49"/>
      <c r="AO2091" s="49"/>
      <c r="DL2091" s="93"/>
    </row>
    <row r="2092" spans="14:116" x14ac:dyDescent="0.25">
      <c r="N2092" s="49"/>
      <c r="O2092" s="49"/>
      <c r="P2092" s="49"/>
      <c r="Q2092" s="49"/>
      <c r="R2092" s="49"/>
      <c r="S2092" s="49"/>
      <c r="T2092" s="49"/>
      <c r="U2092" s="49"/>
      <c r="V2092" s="49"/>
      <c r="W2092" s="49"/>
      <c r="X2092" s="49"/>
      <c r="Y2092" s="49"/>
      <c r="Z2092" s="49"/>
      <c r="AA2092" s="49"/>
      <c r="AB2092" s="49"/>
      <c r="AC2092" s="49"/>
      <c r="AD2092" s="49"/>
      <c r="AE2092" s="49"/>
      <c r="AF2092" s="49"/>
      <c r="AG2092" s="49"/>
      <c r="AH2092" s="49"/>
      <c r="AI2092" s="49"/>
      <c r="AJ2092" s="49"/>
      <c r="AK2092" s="49"/>
      <c r="AL2092" s="49"/>
      <c r="AM2092" s="49"/>
      <c r="AN2092" s="49"/>
      <c r="AO2092" s="49"/>
      <c r="DL2092" s="93"/>
    </row>
    <row r="2093" spans="14:116" x14ac:dyDescent="0.25">
      <c r="N2093" s="49"/>
      <c r="O2093" s="49"/>
      <c r="P2093" s="49"/>
      <c r="Q2093" s="49"/>
      <c r="R2093" s="49"/>
      <c r="S2093" s="49"/>
      <c r="T2093" s="49"/>
      <c r="U2093" s="49"/>
      <c r="V2093" s="49"/>
      <c r="W2093" s="49"/>
      <c r="X2093" s="49"/>
      <c r="Y2093" s="49"/>
      <c r="Z2093" s="49"/>
      <c r="AA2093" s="49"/>
      <c r="AB2093" s="49"/>
      <c r="AC2093" s="49"/>
      <c r="AD2093" s="49"/>
      <c r="AE2093" s="49"/>
      <c r="AF2093" s="49"/>
      <c r="AG2093" s="49"/>
      <c r="AH2093" s="49"/>
      <c r="AI2093" s="49"/>
      <c r="AJ2093" s="49"/>
      <c r="AK2093" s="49"/>
      <c r="AL2093" s="49"/>
      <c r="AM2093" s="49"/>
      <c r="AN2093" s="49"/>
      <c r="AO2093" s="49"/>
      <c r="DL2093" s="93"/>
    </row>
    <row r="2094" spans="14:116" x14ac:dyDescent="0.25">
      <c r="N2094" s="49"/>
      <c r="O2094" s="49"/>
      <c r="P2094" s="49"/>
      <c r="Q2094" s="49"/>
      <c r="R2094" s="49"/>
      <c r="S2094" s="49"/>
      <c r="T2094" s="49"/>
      <c r="U2094" s="49"/>
      <c r="V2094" s="49"/>
      <c r="W2094" s="49"/>
      <c r="X2094" s="49"/>
      <c r="Y2094" s="49"/>
      <c r="Z2094" s="49"/>
      <c r="AA2094" s="49"/>
      <c r="AB2094" s="49"/>
      <c r="AC2094" s="49"/>
      <c r="AD2094" s="49"/>
      <c r="AE2094" s="49"/>
      <c r="AF2094" s="49"/>
      <c r="AG2094" s="49"/>
      <c r="AH2094" s="49"/>
      <c r="AI2094" s="49"/>
      <c r="AJ2094" s="49"/>
      <c r="AK2094" s="49"/>
      <c r="AL2094" s="49"/>
      <c r="AM2094" s="49"/>
      <c r="AN2094" s="49"/>
      <c r="AO2094" s="49"/>
      <c r="DL2094" s="93"/>
    </row>
    <row r="2095" spans="14:116" x14ac:dyDescent="0.25">
      <c r="N2095" s="49"/>
      <c r="O2095" s="49"/>
      <c r="P2095" s="49"/>
      <c r="Q2095" s="49"/>
      <c r="R2095" s="49"/>
      <c r="S2095" s="49"/>
      <c r="T2095" s="49"/>
      <c r="U2095" s="49"/>
      <c r="V2095" s="49"/>
      <c r="W2095" s="49"/>
      <c r="X2095" s="49"/>
      <c r="Y2095" s="49"/>
      <c r="Z2095" s="49"/>
      <c r="AA2095" s="49"/>
      <c r="AB2095" s="49"/>
      <c r="AC2095" s="49"/>
      <c r="AD2095" s="49"/>
      <c r="AE2095" s="49"/>
      <c r="AF2095" s="49"/>
      <c r="AG2095" s="49"/>
      <c r="AH2095" s="49"/>
      <c r="AI2095" s="49"/>
      <c r="AJ2095" s="49"/>
      <c r="AK2095" s="49"/>
      <c r="AL2095" s="49"/>
      <c r="AM2095" s="49"/>
      <c r="AN2095" s="49"/>
      <c r="AO2095" s="49"/>
      <c r="DL2095" s="93"/>
    </row>
    <row r="2096" spans="14:116" x14ac:dyDescent="0.25">
      <c r="N2096" s="49"/>
      <c r="O2096" s="49"/>
      <c r="P2096" s="49"/>
      <c r="Q2096" s="49"/>
      <c r="R2096" s="49"/>
      <c r="S2096" s="49"/>
      <c r="T2096" s="49"/>
      <c r="U2096" s="49"/>
      <c r="V2096" s="49"/>
      <c r="W2096" s="49"/>
      <c r="X2096" s="49"/>
      <c r="Y2096" s="49"/>
      <c r="Z2096" s="49"/>
      <c r="AA2096" s="49"/>
      <c r="AB2096" s="49"/>
      <c r="AC2096" s="49"/>
      <c r="AD2096" s="49"/>
      <c r="AE2096" s="49"/>
      <c r="AF2096" s="49"/>
      <c r="AG2096" s="49"/>
      <c r="AH2096" s="49"/>
      <c r="AI2096" s="49"/>
      <c r="AJ2096" s="49"/>
      <c r="AK2096" s="49"/>
      <c r="AL2096" s="49"/>
      <c r="AM2096" s="49"/>
      <c r="AN2096" s="49"/>
      <c r="AO2096" s="49"/>
      <c r="DL2096" s="93"/>
    </row>
    <row r="2097" spans="14:116" x14ac:dyDescent="0.25">
      <c r="N2097" s="49"/>
      <c r="O2097" s="49"/>
      <c r="P2097" s="49"/>
      <c r="Q2097" s="49"/>
      <c r="R2097" s="49"/>
      <c r="S2097" s="49"/>
      <c r="T2097" s="49"/>
      <c r="U2097" s="49"/>
      <c r="V2097" s="49"/>
      <c r="W2097" s="49"/>
      <c r="X2097" s="49"/>
      <c r="Y2097" s="49"/>
      <c r="Z2097" s="49"/>
      <c r="AA2097" s="49"/>
      <c r="AB2097" s="49"/>
      <c r="AC2097" s="49"/>
      <c r="AD2097" s="49"/>
      <c r="AE2097" s="49"/>
      <c r="AF2097" s="49"/>
      <c r="AG2097" s="49"/>
      <c r="AH2097" s="49"/>
      <c r="AI2097" s="49"/>
      <c r="AJ2097" s="49"/>
      <c r="AK2097" s="49"/>
      <c r="AL2097" s="49"/>
      <c r="AM2097" s="49"/>
      <c r="AN2097" s="49"/>
      <c r="AO2097" s="49"/>
      <c r="DL2097" s="93"/>
    </row>
    <row r="2098" spans="14:116" x14ac:dyDescent="0.25">
      <c r="N2098" s="49"/>
      <c r="O2098" s="49"/>
      <c r="P2098" s="49"/>
      <c r="Q2098" s="49"/>
      <c r="R2098" s="49"/>
      <c r="S2098" s="49"/>
      <c r="T2098" s="49"/>
      <c r="U2098" s="49"/>
      <c r="V2098" s="49"/>
      <c r="W2098" s="49"/>
      <c r="X2098" s="49"/>
      <c r="Y2098" s="49"/>
      <c r="Z2098" s="49"/>
      <c r="AA2098" s="49"/>
      <c r="AB2098" s="49"/>
      <c r="AC2098" s="49"/>
      <c r="AD2098" s="49"/>
      <c r="AE2098" s="49"/>
      <c r="AF2098" s="49"/>
      <c r="AG2098" s="49"/>
      <c r="AH2098" s="49"/>
      <c r="AI2098" s="49"/>
      <c r="AJ2098" s="49"/>
      <c r="AK2098" s="49"/>
      <c r="AL2098" s="49"/>
      <c r="AM2098" s="49"/>
      <c r="AN2098" s="49"/>
      <c r="AO2098" s="49"/>
      <c r="DL2098" s="93"/>
    </row>
    <row r="2099" spans="14:116" x14ac:dyDescent="0.25">
      <c r="N2099" s="49"/>
      <c r="O2099" s="49"/>
      <c r="P2099" s="49"/>
      <c r="Q2099" s="49"/>
      <c r="R2099" s="49"/>
      <c r="S2099" s="49"/>
      <c r="T2099" s="49"/>
      <c r="U2099" s="49"/>
      <c r="V2099" s="49"/>
      <c r="W2099" s="49"/>
      <c r="X2099" s="49"/>
      <c r="Y2099" s="49"/>
      <c r="Z2099" s="49"/>
      <c r="AA2099" s="49"/>
      <c r="AB2099" s="49"/>
      <c r="AC2099" s="49"/>
      <c r="AD2099" s="49"/>
      <c r="AE2099" s="49"/>
      <c r="AF2099" s="49"/>
      <c r="AG2099" s="49"/>
      <c r="AH2099" s="49"/>
      <c r="AI2099" s="49"/>
      <c r="AJ2099" s="49"/>
      <c r="AK2099" s="49"/>
      <c r="AL2099" s="49"/>
      <c r="AM2099" s="49"/>
      <c r="AN2099" s="49"/>
      <c r="AO2099" s="49"/>
      <c r="DL2099" s="93"/>
    </row>
    <row r="2100" spans="14:116" x14ac:dyDescent="0.25">
      <c r="N2100" s="49"/>
      <c r="O2100" s="49"/>
      <c r="P2100" s="49"/>
      <c r="Q2100" s="49"/>
      <c r="R2100" s="49"/>
      <c r="S2100" s="49"/>
      <c r="T2100" s="49"/>
      <c r="U2100" s="49"/>
      <c r="V2100" s="49"/>
      <c r="W2100" s="49"/>
      <c r="X2100" s="49"/>
      <c r="Y2100" s="49"/>
      <c r="Z2100" s="49"/>
      <c r="AA2100" s="49"/>
      <c r="AB2100" s="49"/>
      <c r="AC2100" s="49"/>
      <c r="AD2100" s="49"/>
      <c r="AE2100" s="49"/>
      <c r="AF2100" s="49"/>
      <c r="AG2100" s="49"/>
      <c r="AH2100" s="49"/>
      <c r="AI2100" s="49"/>
      <c r="AJ2100" s="49"/>
      <c r="AK2100" s="49"/>
      <c r="AL2100" s="49"/>
      <c r="AM2100" s="49"/>
      <c r="AN2100" s="49"/>
      <c r="AO2100" s="49"/>
      <c r="DL2100" s="93"/>
    </row>
    <row r="2101" spans="14:116" x14ac:dyDescent="0.25">
      <c r="N2101" s="49"/>
      <c r="O2101" s="49"/>
      <c r="P2101" s="49"/>
      <c r="Q2101" s="49"/>
      <c r="R2101" s="49"/>
      <c r="S2101" s="49"/>
      <c r="T2101" s="49"/>
      <c r="U2101" s="49"/>
      <c r="V2101" s="49"/>
      <c r="W2101" s="49"/>
      <c r="X2101" s="49"/>
      <c r="Y2101" s="49"/>
      <c r="Z2101" s="49"/>
      <c r="AA2101" s="49"/>
      <c r="AB2101" s="49"/>
      <c r="AC2101" s="49"/>
      <c r="AD2101" s="49"/>
      <c r="AE2101" s="49"/>
      <c r="AF2101" s="49"/>
      <c r="AG2101" s="49"/>
      <c r="AH2101" s="49"/>
      <c r="AI2101" s="49"/>
      <c r="AJ2101" s="49"/>
      <c r="AK2101" s="49"/>
      <c r="AL2101" s="49"/>
      <c r="AM2101" s="49"/>
      <c r="AN2101" s="49"/>
      <c r="AO2101" s="49"/>
      <c r="DL2101" s="93"/>
    </row>
    <row r="2102" spans="14:116" x14ac:dyDescent="0.25">
      <c r="N2102" s="49"/>
      <c r="O2102" s="49"/>
      <c r="P2102" s="49"/>
      <c r="Q2102" s="49"/>
      <c r="R2102" s="49"/>
      <c r="S2102" s="49"/>
      <c r="T2102" s="49"/>
      <c r="U2102" s="49"/>
      <c r="V2102" s="49"/>
      <c r="W2102" s="49"/>
      <c r="X2102" s="49"/>
      <c r="Y2102" s="49"/>
      <c r="Z2102" s="49"/>
      <c r="AA2102" s="49"/>
      <c r="AB2102" s="49"/>
      <c r="AC2102" s="49"/>
      <c r="AD2102" s="49"/>
      <c r="AE2102" s="49"/>
      <c r="AF2102" s="49"/>
      <c r="AG2102" s="49"/>
      <c r="AH2102" s="49"/>
      <c r="AI2102" s="49"/>
      <c r="AJ2102" s="49"/>
      <c r="AK2102" s="49"/>
      <c r="AL2102" s="49"/>
      <c r="AM2102" s="49"/>
      <c r="AN2102" s="49"/>
      <c r="AO2102" s="49"/>
      <c r="DL2102" s="93"/>
    </row>
    <row r="2103" spans="14:116" x14ac:dyDescent="0.25">
      <c r="N2103" s="49"/>
      <c r="O2103" s="49"/>
      <c r="P2103" s="49"/>
      <c r="Q2103" s="49"/>
      <c r="R2103" s="49"/>
      <c r="S2103" s="49"/>
      <c r="T2103" s="49"/>
      <c r="U2103" s="49"/>
      <c r="V2103" s="49"/>
      <c r="W2103" s="49"/>
      <c r="X2103" s="49"/>
      <c r="Y2103" s="49"/>
      <c r="Z2103" s="49"/>
      <c r="AA2103" s="49"/>
      <c r="AB2103" s="49"/>
      <c r="AC2103" s="49"/>
      <c r="AD2103" s="49"/>
      <c r="AE2103" s="49"/>
      <c r="AF2103" s="49"/>
      <c r="AG2103" s="49"/>
      <c r="AH2103" s="49"/>
      <c r="AI2103" s="49"/>
      <c r="AJ2103" s="49"/>
      <c r="AK2103" s="49"/>
      <c r="AL2103" s="49"/>
      <c r="AM2103" s="49"/>
      <c r="AN2103" s="49"/>
      <c r="AO2103" s="49"/>
      <c r="DL2103" s="93"/>
    </row>
    <row r="2104" spans="14:116" x14ac:dyDescent="0.25">
      <c r="N2104" s="49"/>
      <c r="O2104" s="49"/>
      <c r="P2104" s="49"/>
      <c r="Q2104" s="49"/>
      <c r="R2104" s="49"/>
      <c r="S2104" s="49"/>
      <c r="T2104" s="49"/>
      <c r="U2104" s="49"/>
      <c r="V2104" s="49"/>
      <c r="W2104" s="49"/>
      <c r="X2104" s="49"/>
      <c r="Y2104" s="49"/>
      <c r="Z2104" s="49"/>
      <c r="AA2104" s="49"/>
      <c r="AB2104" s="49"/>
      <c r="AC2104" s="49"/>
      <c r="AD2104" s="49"/>
      <c r="AE2104" s="49"/>
      <c r="AF2104" s="49"/>
      <c r="AG2104" s="49"/>
      <c r="AH2104" s="49"/>
      <c r="AI2104" s="49"/>
      <c r="AJ2104" s="49"/>
      <c r="AK2104" s="49"/>
      <c r="AL2104" s="49"/>
      <c r="AM2104" s="49"/>
      <c r="AN2104" s="49"/>
      <c r="AO2104" s="49"/>
      <c r="DL2104" s="93"/>
    </row>
    <row r="2105" spans="14:116" x14ac:dyDescent="0.25">
      <c r="N2105" s="49"/>
      <c r="O2105" s="49"/>
      <c r="P2105" s="49"/>
      <c r="Q2105" s="49"/>
      <c r="R2105" s="49"/>
      <c r="S2105" s="49"/>
      <c r="T2105" s="49"/>
      <c r="U2105" s="49"/>
      <c r="V2105" s="49"/>
      <c r="W2105" s="49"/>
      <c r="X2105" s="49"/>
      <c r="Y2105" s="49"/>
      <c r="Z2105" s="49"/>
      <c r="AA2105" s="49"/>
      <c r="AB2105" s="49"/>
      <c r="AC2105" s="49"/>
      <c r="AD2105" s="49"/>
      <c r="AE2105" s="49"/>
      <c r="AF2105" s="49"/>
      <c r="AG2105" s="49"/>
      <c r="AH2105" s="49"/>
      <c r="AI2105" s="49"/>
      <c r="AJ2105" s="49"/>
      <c r="AK2105" s="49"/>
      <c r="AL2105" s="49"/>
      <c r="AM2105" s="49"/>
      <c r="AN2105" s="49"/>
      <c r="AO2105" s="49"/>
      <c r="DL2105" s="93"/>
    </row>
    <row r="2106" spans="14:116" x14ac:dyDescent="0.25">
      <c r="N2106" s="49"/>
      <c r="O2106" s="49"/>
      <c r="P2106" s="49"/>
      <c r="Q2106" s="49"/>
      <c r="R2106" s="49"/>
      <c r="S2106" s="49"/>
      <c r="T2106" s="49"/>
      <c r="U2106" s="49"/>
      <c r="V2106" s="49"/>
      <c r="W2106" s="49"/>
      <c r="X2106" s="49"/>
      <c r="Y2106" s="49"/>
      <c r="Z2106" s="49"/>
      <c r="AA2106" s="49"/>
      <c r="AB2106" s="49"/>
      <c r="AC2106" s="49"/>
      <c r="AD2106" s="49"/>
      <c r="AE2106" s="49"/>
      <c r="AF2106" s="49"/>
      <c r="AG2106" s="49"/>
      <c r="AH2106" s="49"/>
      <c r="AI2106" s="49"/>
      <c r="AJ2106" s="49"/>
      <c r="AK2106" s="49"/>
      <c r="AL2106" s="49"/>
      <c r="AM2106" s="49"/>
      <c r="AN2106" s="49"/>
      <c r="AO2106" s="49"/>
      <c r="DL2106" s="93"/>
    </row>
    <row r="2107" spans="14:116" x14ac:dyDescent="0.25">
      <c r="N2107" s="49"/>
      <c r="O2107" s="49"/>
      <c r="P2107" s="49"/>
      <c r="Q2107" s="49"/>
      <c r="R2107" s="49"/>
      <c r="S2107" s="49"/>
      <c r="T2107" s="49"/>
      <c r="U2107" s="49"/>
      <c r="V2107" s="49"/>
      <c r="W2107" s="49"/>
      <c r="X2107" s="49"/>
      <c r="Y2107" s="49"/>
      <c r="Z2107" s="49"/>
      <c r="AA2107" s="49"/>
      <c r="AB2107" s="49"/>
      <c r="AC2107" s="49"/>
      <c r="AD2107" s="49"/>
      <c r="AE2107" s="49"/>
      <c r="AF2107" s="49"/>
      <c r="AG2107" s="49"/>
      <c r="AH2107" s="49"/>
      <c r="AI2107" s="49"/>
      <c r="AJ2107" s="49"/>
      <c r="AK2107" s="49"/>
      <c r="AL2107" s="49"/>
      <c r="AM2107" s="49"/>
      <c r="AN2107" s="49"/>
      <c r="AO2107" s="49"/>
      <c r="DL2107" s="93"/>
    </row>
    <row r="2108" spans="14:116" x14ac:dyDescent="0.25">
      <c r="N2108" s="49"/>
      <c r="O2108" s="49"/>
      <c r="P2108" s="49"/>
      <c r="Q2108" s="49"/>
      <c r="R2108" s="49"/>
      <c r="S2108" s="49"/>
      <c r="T2108" s="49"/>
      <c r="U2108" s="49"/>
      <c r="V2108" s="49"/>
      <c r="W2108" s="49"/>
      <c r="X2108" s="49"/>
      <c r="Y2108" s="49"/>
      <c r="Z2108" s="49"/>
      <c r="AA2108" s="49"/>
      <c r="AB2108" s="49"/>
      <c r="AC2108" s="49"/>
      <c r="AD2108" s="49"/>
      <c r="AE2108" s="49"/>
      <c r="AF2108" s="49"/>
      <c r="AG2108" s="49"/>
      <c r="AH2108" s="49"/>
      <c r="AI2108" s="49"/>
      <c r="AJ2108" s="49"/>
      <c r="AK2108" s="49"/>
      <c r="AL2108" s="49"/>
      <c r="AM2108" s="49"/>
      <c r="AN2108" s="49"/>
      <c r="AO2108" s="49"/>
      <c r="DL2108" s="93"/>
    </row>
    <row r="2109" spans="14:116" x14ac:dyDescent="0.25">
      <c r="N2109" s="49"/>
      <c r="O2109" s="49"/>
      <c r="P2109" s="49"/>
      <c r="Q2109" s="49"/>
      <c r="R2109" s="49"/>
      <c r="S2109" s="49"/>
      <c r="T2109" s="49"/>
      <c r="U2109" s="49"/>
      <c r="V2109" s="49"/>
      <c r="W2109" s="49"/>
      <c r="X2109" s="49"/>
      <c r="Y2109" s="49"/>
      <c r="Z2109" s="49"/>
      <c r="AA2109" s="49"/>
      <c r="AB2109" s="49"/>
      <c r="AC2109" s="49"/>
      <c r="AD2109" s="49"/>
      <c r="AE2109" s="49"/>
      <c r="AF2109" s="49"/>
      <c r="AG2109" s="49"/>
      <c r="AH2109" s="49"/>
      <c r="AI2109" s="49"/>
      <c r="AJ2109" s="49"/>
      <c r="AK2109" s="49"/>
      <c r="AL2109" s="49"/>
      <c r="AM2109" s="49"/>
      <c r="AN2109" s="49"/>
      <c r="AO2109" s="49"/>
      <c r="DL2109" s="93"/>
    </row>
    <row r="2110" spans="14:116" x14ac:dyDescent="0.25">
      <c r="N2110" s="49"/>
      <c r="O2110" s="49"/>
      <c r="P2110" s="49"/>
      <c r="Q2110" s="49"/>
      <c r="R2110" s="49"/>
      <c r="S2110" s="49"/>
      <c r="T2110" s="49"/>
      <c r="U2110" s="49"/>
      <c r="V2110" s="49"/>
      <c r="W2110" s="49"/>
      <c r="X2110" s="49"/>
      <c r="Y2110" s="49"/>
      <c r="Z2110" s="49"/>
      <c r="AA2110" s="49"/>
      <c r="AB2110" s="49"/>
      <c r="AC2110" s="49"/>
      <c r="AD2110" s="49"/>
      <c r="AE2110" s="49"/>
      <c r="AF2110" s="49"/>
      <c r="AG2110" s="49"/>
      <c r="AH2110" s="49"/>
      <c r="AI2110" s="49"/>
      <c r="AJ2110" s="49"/>
      <c r="AK2110" s="49"/>
      <c r="AL2110" s="49"/>
      <c r="AM2110" s="49"/>
      <c r="AN2110" s="49"/>
      <c r="AO2110" s="49"/>
      <c r="DL2110" s="93"/>
    </row>
    <row r="2111" spans="14:116" x14ac:dyDescent="0.25">
      <c r="N2111" s="49"/>
      <c r="O2111" s="49"/>
      <c r="P2111" s="49"/>
      <c r="Q2111" s="49"/>
      <c r="R2111" s="49"/>
      <c r="S2111" s="49"/>
      <c r="T2111" s="49"/>
      <c r="U2111" s="49"/>
      <c r="V2111" s="49"/>
      <c r="W2111" s="49"/>
      <c r="X2111" s="49"/>
      <c r="Y2111" s="49"/>
      <c r="Z2111" s="49"/>
      <c r="AA2111" s="49"/>
      <c r="AB2111" s="49"/>
      <c r="AC2111" s="49"/>
      <c r="AD2111" s="49"/>
      <c r="AE2111" s="49"/>
      <c r="AF2111" s="49"/>
      <c r="AG2111" s="49"/>
      <c r="AH2111" s="49"/>
      <c r="AI2111" s="49"/>
      <c r="AJ2111" s="49"/>
      <c r="AK2111" s="49"/>
      <c r="AL2111" s="49"/>
      <c r="AM2111" s="49"/>
      <c r="AN2111" s="49"/>
      <c r="AO2111" s="49"/>
      <c r="DL2111" s="93"/>
    </row>
    <row r="2112" spans="14:116" x14ac:dyDescent="0.25">
      <c r="N2112" s="49"/>
      <c r="O2112" s="49"/>
      <c r="P2112" s="49"/>
      <c r="Q2112" s="49"/>
      <c r="R2112" s="49"/>
      <c r="S2112" s="49"/>
      <c r="T2112" s="49"/>
      <c r="U2112" s="49"/>
      <c r="V2112" s="49"/>
      <c r="W2112" s="49"/>
      <c r="X2112" s="49"/>
      <c r="Y2112" s="49"/>
      <c r="Z2112" s="49"/>
      <c r="AA2112" s="49"/>
      <c r="AB2112" s="49"/>
      <c r="AC2112" s="49"/>
      <c r="AD2112" s="49"/>
      <c r="AE2112" s="49"/>
      <c r="AF2112" s="49"/>
      <c r="AG2112" s="49"/>
      <c r="AH2112" s="49"/>
      <c r="AI2112" s="49"/>
      <c r="AJ2112" s="49"/>
      <c r="AK2112" s="49"/>
      <c r="AL2112" s="49"/>
      <c r="AM2112" s="49"/>
      <c r="AN2112" s="49"/>
      <c r="AO2112" s="49"/>
      <c r="DL2112" s="93"/>
    </row>
    <row r="2113" spans="14:116" x14ac:dyDescent="0.25">
      <c r="N2113" s="49"/>
      <c r="O2113" s="49"/>
      <c r="P2113" s="49"/>
      <c r="Q2113" s="49"/>
      <c r="R2113" s="49"/>
      <c r="S2113" s="49"/>
      <c r="T2113" s="49"/>
      <c r="U2113" s="49"/>
      <c r="V2113" s="49"/>
      <c r="W2113" s="49"/>
      <c r="X2113" s="49"/>
      <c r="Y2113" s="49"/>
      <c r="Z2113" s="49"/>
      <c r="AA2113" s="49"/>
      <c r="AB2113" s="49"/>
      <c r="AC2113" s="49"/>
      <c r="AD2113" s="49"/>
      <c r="AE2113" s="49"/>
      <c r="AF2113" s="49"/>
      <c r="AG2113" s="49"/>
      <c r="AH2113" s="49"/>
      <c r="AI2113" s="49"/>
      <c r="AJ2113" s="49"/>
      <c r="AK2113" s="49"/>
      <c r="AL2113" s="49"/>
      <c r="AM2113" s="49"/>
      <c r="AN2113" s="49"/>
      <c r="AO2113" s="49"/>
      <c r="DL2113" s="93"/>
    </row>
    <row r="2114" spans="14:116" x14ac:dyDescent="0.25">
      <c r="N2114" s="49"/>
      <c r="O2114" s="49"/>
      <c r="P2114" s="49"/>
      <c r="Q2114" s="49"/>
      <c r="R2114" s="49"/>
      <c r="S2114" s="49"/>
      <c r="T2114" s="49"/>
      <c r="U2114" s="49"/>
      <c r="V2114" s="49"/>
      <c r="W2114" s="49"/>
      <c r="X2114" s="49"/>
      <c r="Y2114" s="49"/>
      <c r="Z2114" s="49"/>
      <c r="AA2114" s="49"/>
      <c r="AB2114" s="49"/>
      <c r="AC2114" s="49"/>
      <c r="AD2114" s="49"/>
      <c r="AE2114" s="49"/>
      <c r="AF2114" s="49"/>
      <c r="AG2114" s="49"/>
      <c r="AH2114" s="49"/>
      <c r="AI2114" s="49"/>
      <c r="AJ2114" s="49"/>
      <c r="AK2114" s="49"/>
      <c r="AL2114" s="49"/>
      <c r="AM2114" s="49"/>
      <c r="AN2114" s="49"/>
      <c r="AO2114" s="49"/>
      <c r="DL2114" s="93"/>
    </row>
    <row r="2115" spans="14:116" x14ac:dyDescent="0.25">
      <c r="N2115" s="49"/>
      <c r="O2115" s="49"/>
      <c r="P2115" s="49"/>
      <c r="Q2115" s="49"/>
      <c r="R2115" s="49"/>
      <c r="S2115" s="49"/>
      <c r="T2115" s="49"/>
      <c r="U2115" s="49"/>
      <c r="V2115" s="49"/>
      <c r="W2115" s="49"/>
      <c r="X2115" s="49"/>
      <c r="Y2115" s="49"/>
      <c r="Z2115" s="49"/>
      <c r="AA2115" s="49"/>
      <c r="AB2115" s="49"/>
      <c r="AC2115" s="49"/>
      <c r="AD2115" s="49"/>
      <c r="AE2115" s="49"/>
      <c r="AF2115" s="49"/>
      <c r="AG2115" s="49"/>
      <c r="AH2115" s="49"/>
      <c r="AI2115" s="49"/>
      <c r="AJ2115" s="49"/>
      <c r="AK2115" s="49"/>
      <c r="AL2115" s="49"/>
      <c r="AM2115" s="49"/>
      <c r="AN2115" s="49"/>
      <c r="AO2115" s="49"/>
      <c r="DL2115" s="93"/>
    </row>
    <row r="2116" spans="14:116" x14ac:dyDescent="0.25">
      <c r="N2116" s="49"/>
      <c r="O2116" s="49"/>
      <c r="P2116" s="49"/>
      <c r="Q2116" s="49"/>
      <c r="R2116" s="49"/>
      <c r="S2116" s="49"/>
      <c r="T2116" s="49"/>
      <c r="U2116" s="49"/>
      <c r="V2116" s="49"/>
      <c r="W2116" s="49"/>
      <c r="X2116" s="49"/>
      <c r="Y2116" s="49"/>
      <c r="Z2116" s="49"/>
      <c r="AA2116" s="49"/>
      <c r="AB2116" s="49"/>
      <c r="AC2116" s="49"/>
      <c r="AD2116" s="49"/>
      <c r="AE2116" s="49"/>
      <c r="AF2116" s="49"/>
      <c r="AG2116" s="49"/>
      <c r="AH2116" s="49"/>
      <c r="AI2116" s="49"/>
      <c r="AJ2116" s="49"/>
      <c r="AK2116" s="49"/>
      <c r="AL2116" s="49"/>
      <c r="AM2116" s="49"/>
      <c r="AN2116" s="49"/>
      <c r="AO2116" s="49"/>
      <c r="DL2116" s="93"/>
    </row>
    <row r="2117" spans="14:116" x14ac:dyDescent="0.25">
      <c r="N2117" s="49"/>
      <c r="O2117" s="49"/>
      <c r="P2117" s="49"/>
      <c r="Q2117" s="49"/>
      <c r="R2117" s="49"/>
      <c r="S2117" s="49"/>
      <c r="T2117" s="49"/>
      <c r="U2117" s="49"/>
      <c r="V2117" s="49"/>
      <c r="W2117" s="49"/>
      <c r="X2117" s="49"/>
      <c r="Y2117" s="49"/>
      <c r="Z2117" s="49"/>
      <c r="AA2117" s="49"/>
      <c r="AB2117" s="49"/>
      <c r="AC2117" s="49"/>
      <c r="AD2117" s="49"/>
      <c r="AE2117" s="49"/>
      <c r="AF2117" s="49"/>
      <c r="AG2117" s="49"/>
      <c r="AH2117" s="49"/>
      <c r="AI2117" s="49"/>
      <c r="AJ2117" s="49"/>
      <c r="AK2117" s="49"/>
      <c r="AL2117" s="49"/>
      <c r="AM2117" s="49"/>
      <c r="AN2117" s="49"/>
      <c r="AO2117" s="49"/>
      <c r="DL2117" s="93"/>
    </row>
    <row r="2118" spans="14:116" x14ac:dyDescent="0.25">
      <c r="N2118" s="49"/>
      <c r="O2118" s="49"/>
      <c r="P2118" s="49"/>
      <c r="Q2118" s="49"/>
      <c r="R2118" s="49"/>
      <c r="S2118" s="49"/>
      <c r="T2118" s="49"/>
      <c r="U2118" s="49"/>
      <c r="V2118" s="49"/>
      <c r="W2118" s="49"/>
      <c r="X2118" s="49"/>
      <c r="Y2118" s="49"/>
      <c r="Z2118" s="49"/>
      <c r="AA2118" s="49"/>
      <c r="AB2118" s="49"/>
      <c r="AC2118" s="49"/>
      <c r="AD2118" s="49"/>
      <c r="AE2118" s="49"/>
      <c r="AF2118" s="49"/>
      <c r="AG2118" s="49"/>
      <c r="AH2118" s="49"/>
      <c r="AI2118" s="49"/>
      <c r="AJ2118" s="49"/>
      <c r="AK2118" s="49"/>
      <c r="AL2118" s="49"/>
      <c r="AM2118" s="49"/>
      <c r="AN2118" s="49"/>
      <c r="AO2118" s="49"/>
      <c r="DL2118" s="93"/>
    </row>
    <row r="2119" spans="14:116" x14ac:dyDescent="0.25">
      <c r="N2119" s="49"/>
      <c r="O2119" s="49"/>
      <c r="P2119" s="49"/>
      <c r="Q2119" s="49"/>
      <c r="R2119" s="49"/>
      <c r="S2119" s="49"/>
      <c r="T2119" s="49"/>
      <c r="U2119" s="49"/>
      <c r="V2119" s="49"/>
      <c r="W2119" s="49"/>
      <c r="X2119" s="49"/>
      <c r="Y2119" s="49"/>
      <c r="Z2119" s="49"/>
      <c r="AA2119" s="49"/>
      <c r="AB2119" s="49"/>
      <c r="AC2119" s="49"/>
      <c r="AD2119" s="49"/>
      <c r="AE2119" s="49"/>
      <c r="AF2119" s="49"/>
      <c r="AG2119" s="49"/>
      <c r="AH2119" s="49"/>
      <c r="AI2119" s="49"/>
      <c r="AJ2119" s="49"/>
      <c r="AK2119" s="49"/>
      <c r="AL2119" s="49"/>
      <c r="AM2119" s="49"/>
      <c r="AN2119" s="49"/>
      <c r="AO2119" s="49"/>
      <c r="DL2119" s="93"/>
    </row>
    <row r="2120" spans="14:116" x14ac:dyDescent="0.25">
      <c r="N2120" s="49"/>
      <c r="O2120" s="49"/>
      <c r="P2120" s="49"/>
      <c r="Q2120" s="49"/>
      <c r="R2120" s="49"/>
      <c r="S2120" s="49"/>
      <c r="T2120" s="49"/>
      <c r="U2120" s="49"/>
      <c r="V2120" s="49"/>
      <c r="W2120" s="49"/>
      <c r="X2120" s="49"/>
      <c r="Y2120" s="49"/>
      <c r="Z2120" s="49"/>
      <c r="AA2120" s="49"/>
      <c r="AB2120" s="49"/>
      <c r="AC2120" s="49"/>
      <c r="AD2120" s="49"/>
      <c r="AE2120" s="49"/>
      <c r="AF2120" s="49"/>
      <c r="AG2120" s="49"/>
      <c r="AH2120" s="49"/>
      <c r="AI2120" s="49"/>
      <c r="AJ2120" s="49"/>
      <c r="AK2120" s="49"/>
      <c r="AL2120" s="49"/>
      <c r="AM2120" s="49"/>
      <c r="AN2120" s="49"/>
      <c r="AO2120" s="49"/>
      <c r="DL2120" s="93"/>
    </row>
    <row r="2121" spans="14:116" x14ac:dyDescent="0.25">
      <c r="N2121" s="49"/>
      <c r="O2121" s="49"/>
      <c r="P2121" s="49"/>
      <c r="Q2121" s="49"/>
      <c r="R2121" s="49"/>
      <c r="S2121" s="49"/>
      <c r="T2121" s="49"/>
      <c r="U2121" s="49"/>
      <c r="V2121" s="49"/>
      <c r="W2121" s="49"/>
      <c r="X2121" s="49"/>
      <c r="Y2121" s="49"/>
      <c r="Z2121" s="49"/>
      <c r="AA2121" s="49"/>
      <c r="AB2121" s="49"/>
      <c r="AC2121" s="49"/>
      <c r="AD2121" s="49"/>
      <c r="AE2121" s="49"/>
      <c r="AF2121" s="49"/>
      <c r="AG2121" s="49"/>
      <c r="AH2121" s="49"/>
      <c r="AI2121" s="49"/>
      <c r="AJ2121" s="49"/>
      <c r="AK2121" s="49"/>
      <c r="AL2121" s="49"/>
      <c r="AM2121" s="49"/>
      <c r="AN2121" s="49"/>
      <c r="AO2121" s="49"/>
      <c r="DL2121" s="93"/>
    </row>
    <row r="2122" spans="14:116" x14ac:dyDescent="0.25">
      <c r="N2122" s="49"/>
      <c r="O2122" s="49"/>
      <c r="P2122" s="49"/>
      <c r="Q2122" s="49"/>
      <c r="R2122" s="49"/>
      <c r="S2122" s="49"/>
      <c r="T2122" s="49"/>
      <c r="U2122" s="49"/>
      <c r="V2122" s="49"/>
      <c r="W2122" s="49"/>
      <c r="X2122" s="49"/>
      <c r="Y2122" s="49"/>
      <c r="Z2122" s="49"/>
      <c r="AA2122" s="49"/>
      <c r="AB2122" s="49"/>
      <c r="AC2122" s="49"/>
      <c r="AD2122" s="49"/>
      <c r="AE2122" s="49"/>
      <c r="AF2122" s="49"/>
      <c r="AG2122" s="49"/>
      <c r="AH2122" s="49"/>
      <c r="AI2122" s="49"/>
      <c r="AJ2122" s="49"/>
      <c r="AK2122" s="49"/>
      <c r="AL2122" s="49"/>
      <c r="AM2122" s="49"/>
      <c r="AN2122" s="49"/>
      <c r="AO2122" s="49"/>
      <c r="DL2122" s="93"/>
    </row>
    <row r="2123" spans="14:116" x14ac:dyDescent="0.25">
      <c r="N2123" s="49"/>
      <c r="O2123" s="49"/>
      <c r="P2123" s="49"/>
      <c r="Q2123" s="49"/>
      <c r="R2123" s="49"/>
      <c r="S2123" s="49"/>
      <c r="T2123" s="49"/>
      <c r="U2123" s="49"/>
      <c r="V2123" s="49"/>
      <c r="W2123" s="49"/>
      <c r="X2123" s="49"/>
      <c r="Y2123" s="49"/>
      <c r="Z2123" s="49"/>
      <c r="AA2123" s="49"/>
      <c r="AB2123" s="49"/>
      <c r="AC2123" s="49"/>
      <c r="AD2123" s="49"/>
      <c r="AE2123" s="49"/>
      <c r="AF2123" s="49"/>
      <c r="AG2123" s="49"/>
      <c r="AH2123" s="49"/>
      <c r="AI2123" s="49"/>
      <c r="AJ2123" s="49"/>
      <c r="AK2123" s="49"/>
      <c r="AL2123" s="49"/>
      <c r="AM2123" s="49"/>
      <c r="AN2123" s="49"/>
      <c r="AO2123" s="49"/>
      <c r="DL2123" s="93"/>
    </row>
    <row r="2124" spans="14:116" x14ac:dyDescent="0.25">
      <c r="N2124" s="49"/>
      <c r="O2124" s="49"/>
      <c r="P2124" s="49"/>
      <c r="Q2124" s="49"/>
      <c r="R2124" s="49"/>
      <c r="S2124" s="49"/>
      <c r="T2124" s="49"/>
      <c r="U2124" s="49"/>
      <c r="V2124" s="49"/>
      <c r="W2124" s="49"/>
      <c r="X2124" s="49"/>
      <c r="Y2124" s="49"/>
      <c r="Z2124" s="49"/>
      <c r="AA2124" s="49"/>
      <c r="AB2124" s="49"/>
      <c r="AC2124" s="49"/>
      <c r="AD2124" s="49"/>
      <c r="AE2124" s="49"/>
      <c r="AF2124" s="49"/>
      <c r="AG2124" s="49"/>
      <c r="AH2124" s="49"/>
      <c r="AI2124" s="49"/>
      <c r="AJ2124" s="49"/>
      <c r="AK2124" s="49"/>
      <c r="AL2124" s="49"/>
      <c r="AM2124" s="49"/>
      <c r="AN2124" s="49"/>
      <c r="AO2124" s="49"/>
      <c r="DL2124" s="93"/>
    </row>
    <row r="2125" spans="14:116" x14ac:dyDescent="0.25">
      <c r="N2125" s="49"/>
      <c r="O2125" s="49"/>
      <c r="P2125" s="49"/>
      <c r="Q2125" s="49"/>
      <c r="R2125" s="49"/>
      <c r="S2125" s="49"/>
      <c r="T2125" s="49"/>
      <c r="U2125" s="49"/>
      <c r="V2125" s="49"/>
      <c r="W2125" s="49"/>
      <c r="X2125" s="49"/>
      <c r="Y2125" s="49"/>
      <c r="Z2125" s="49"/>
      <c r="AA2125" s="49"/>
      <c r="AB2125" s="49"/>
      <c r="AC2125" s="49"/>
      <c r="AD2125" s="49"/>
      <c r="AE2125" s="49"/>
      <c r="AF2125" s="49"/>
      <c r="AG2125" s="49"/>
      <c r="AH2125" s="49"/>
      <c r="AI2125" s="49"/>
      <c r="AJ2125" s="49"/>
      <c r="AK2125" s="49"/>
      <c r="AL2125" s="49"/>
      <c r="AM2125" s="49"/>
      <c r="AN2125" s="49"/>
      <c r="AO2125" s="49"/>
      <c r="DL2125" s="93"/>
    </row>
    <row r="2126" spans="14:116" x14ac:dyDescent="0.25">
      <c r="N2126" s="49"/>
      <c r="O2126" s="49"/>
      <c r="P2126" s="49"/>
      <c r="Q2126" s="49"/>
      <c r="R2126" s="49"/>
      <c r="S2126" s="49"/>
      <c r="T2126" s="49"/>
      <c r="U2126" s="49"/>
      <c r="V2126" s="49"/>
      <c r="W2126" s="49"/>
      <c r="X2126" s="49"/>
      <c r="Y2126" s="49"/>
      <c r="Z2126" s="49"/>
      <c r="AA2126" s="49"/>
      <c r="AB2126" s="49"/>
      <c r="AC2126" s="49"/>
      <c r="AD2126" s="49"/>
      <c r="AE2126" s="49"/>
      <c r="AF2126" s="49"/>
      <c r="AG2126" s="49"/>
      <c r="AH2126" s="49"/>
      <c r="AI2126" s="49"/>
      <c r="AJ2126" s="49"/>
      <c r="AK2126" s="49"/>
      <c r="AL2126" s="49"/>
      <c r="AM2126" s="49"/>
      <c r="AN2126" s="49"/>
      <c r="AO2126" s="49"/>
      <c r="DL2126" s="93"/>
    </row>
    <row r="2127" spans="14:116" x14ac:dyDescent="0.25">
      <c r="N2127" s="49"/>
      <c r="O2127" s="49"/>
      <c r="P2127" s="49"/>
      <c r="Q2127" s="49"/>
      <c r="R2127" s="49"/>
      <c r="S2127" s="49"/>
      <c r="T2127" s="49"/>
      <c r="U2127" s="49"/>
      <c r="V2127" s="49"/>
      <c r="W2127" s="49"/>
      <c r="X2127" s="49"/>
      <c r="Y2127" s="49"/>
      <c r="Z2127" s="49"/>
      <c r="AA2127" s="49"/>
      <c r="AB2127" s="49"/>
      <c r="AC2127" s="49"/>
      <c r="AD2127" s="49"/>
      <c r="AE2127" s="49"/>
      <c r="AF2127" s="49"/>
      <c r="AG2127" s="49"/>
      <c r="AH2127" s="49"/>
      <c r="AI2127" s="49"/>
      <c r="AJ2127" s="49"/>
      <c r="AK2127" s="49"/>
      <c r="AL2127" s="49"/>
      <c r="AM2127" s="49"/>
      <c r="AN2127" s="49"/>
      <c r="AO2127" s="49"/>
      <c r="DL2127" s="93"/>
    </row>
    <row r="2128" spans="14:116" x14ac:dyDescent="0.25">
      <c r="N2128" s="49"/>
      <c r="O2128" s="49"/>
      <c r="P2128" s="49"/>
      <c r="Q2128" s="49"/>
      <c r="R2128" s="49"/>
      <c r="S2128" s="49"/>
      <c r="T2128" s="49"/>
      <c r="U2128" s="49"/>
      <c r="V2128" s="49"/>
      <c r="W2128" s="49"/>
      <c r="X2128" s="49"/>
      <c r="Y2128" s="49"/>
      <c r="Z2128" s="49"/>
      <c r="AA2128" s="49"/>
      <c r="AB2128" s="49"/>
      <c r="AC2128" s="49"/>
      <c r="AD2128" s="49"/>
      <c r="AE2128" s="49"/>
      <c r="AF2128" s="49"/>
      <c r="AG2128" s="49"/>
      <c r="AH2128" s="49"/>
      <c r="AI2128" s="49"/>
      <c r="AJ2128" s="49"/>
      <c r="AK2128" s="49"/>
      <c r="AL2128" s="49"/>
      <c r="AM2128" s="49"/>
      <c r="AN2128" s="49"/>
      <c r="AO2128" s="49"/>
      <c r="DL2128" s="93"/>
    </row>
    <row r="2129" spans="14:116" x14ac:dyDescent="0.25">
      <c r="N2129" s="49"/>
      <c r="O2129" s="49"/>
      <c r="P2129" s="49"/>
      <c r="Q2129" s="49"/>
      <c r="R2129" s="49"/>
      <c r="S2129" s="49"/>
      <c r="T2129" s="49"/>
      <c r="U2129" s="49"/>
      <c r="V2129" s="49"/>
      <c r="W2129" s="49"/>
      <c r="X2129" s="49"/>
      <c r="Y2129" s="49"/>
      <c r="Z2129" s="49"/>
      <c r="AA2129" s="49"/>
      <c r="AB2129" s="49"/>
      <c r="AC2129" s="49"/>
      <c r="AD2129" s="49"/>
      <c r="AE2129" s="49"/>
      <c r="AF2129" s="49"/>
      <c r="AG2129" s="49"/>
      <c r="AH2129" s="49"/>
      <c r="AI2129" s="49"/>
      <c r="AJ2129" s="49"/>
      <c r="AK2129" s="49"/>
      <c r="AL2129" s="49"/>
      <c r="AM2129" s="49"/>
      <c r="AN2129" s="49"/>
      <c r="AO2129" s="49"/>
      <c r="DL2129" s="93"/>
    </row>
    <row r="2130" spans="14:116" x14ac:dyDescent="0.25">
      <c r="N2130" s="49"/>
      <c r="O2130" s="49"/>
      <c r="P2130" s="49"/>
      <c r="Q2130" s="49"/>
      <c r="R2130" s="49"/>
      <c r="S2130" s="49"/>
      <c r="T2130" s="49"/>
      <c r="U2130" s="49"/>
      <c r="V2130" s="49"/>
      <c r="W2130" s="49"/>
      <c r="X2130" s="49"/>
      <c r="Y2130" s="49"/>
      <c r="Z2130" s="49"/>
      <c r="AA2130" s="49"/>
      <c r="AB2130" s="49"/>
      <c r="AC2130" s="49"/>
      <c r="AD2130" s="49"/>
      <c r="AE2130" s="49"/>
      <c r="AF2130" s="49"/>
      <c r="AG2130" s="49"/>
      <c r="AH2130" s="49"/>
      <c r="AI2130" s="49"/>
      <c r="AJ2130" s="49"/>
      <c r="AK2130" s="49"/>
      <c r="AL2130" s="49"/>
      <c r="AM2130" s="49"/>
      <c r="AN2130" s="49"/>
      <c r="AO2130" s="49"/>
      <c r="DL2130" s="93"/>
    </row>
    <row r="2131" spans="14:116" x14ac:dyDescent="0.25">
      <c r="N2131" s="49"/>
      <c r="O2131" s="49"/>
      <c r="P2131" s="49"/>
      <c r="Q2131" s="49"/>
      <c r="R2131" s="49"/>
      <c r="S2131" s="49"/>
      <c r="T2131" s="49"/>
      <c r="U2131" s="49"/>
      <c r="V2131" s="49"/>
      <c r="W2131" s="49"/>
      <c r="X2131" s="49"/>
      <c r="Y2131" s="49"/>
      <c r="Z2131" s="49"/>
      <c r="AA2131" s="49"/>
      <c r="AB2131" s="49"/>
      <c r="AC2131" s="49"/>
      <c r="AD2131" s="49"/>
      <c r="AE2131" s="49"/>
      <c r="AF2131" s="49"/>
      <c r="AG2131" s="49"/>
      <c r="AH2131" s="49"/>
      <c r="AI2131" s="49"/>
      <c r="AJ2131" s="49"/>
      <c r="AK2131" s="49"/>
      <c r="AL2131" s="49"/>
      <c r="AM2131" s="49"/>
      <c r="AN2131" s="49"/>
      <c r="AO2131" s="49"/>
      <c r="DL2131" s="93"/>
    </row>
    <row r="2132" spans="14:116" x14ac:dyDescent="0.25">
      <c r="N2132" s="49"/>
      <c r="O2132" s="49"/>
      <c r="P2132" s="49"/>
      <c r="Q2132" s="49"/>
      <c r="R2132" s="49"/>
      <c r="S2132" s="49"/>
      <c r="T2132" s="49"/>
      <c r="U2132" s="49"/>
      <c r="V2132" s="49"/>
      <c r="W2132" s="49"/>
      <c r="X2132" s="49"/>
      <c r="Y2132" s="49"/>
      <c r="Z2132" s="49"/>
      <c r="AA2132" s="49"/>
      <c r="AB2132" s="49"/>
      <c r="AC2132" s="49"/>
      <c r="AD2132" s="49"/>
      <c r="AE2132" s="49"/>
      <c r="AF2132" s="49"/>
      <c r="AG2132" s="49"/>
      <c r="AH2132" s="49"/>
      <c r="AI2132" s="49"/>
      <c r="AJ2132" s="49"/>
      <c r="AK2132" s="49"/>
      <c r="AL2132" s="49"/>
      <c r="AM2132" s="49"/>
      <c r="AN2132" s="49"/>
      <c r="AO2132" s="49"/>
      <c r="DL2132" s="93"/>
    </row>
    <row r="2133" spans="14:116" x14ac:dyDescent="0.25">
      <c r="N2133" s="49"/>
      <c r="O2133" s="49"/>
      <c r="P2133" s="49"/>
      <c r="Q2133" s="49"/>
      <c r="R2133" s="49"/>
      <c r="S2133" s="49"/>
      <c r="T2133" s="49"/>
      <c r="U2133" s="49"/>
      <c r="V2133" s="49"/>
      <c r="W2133" s="49"/>
      <c r="X2133" s="49"/>
      <c r="Y2133" s="49"/>
      <c r="Z2133" s="49"/>
      <c r="AA2133" s="49"/>
      <c r="AB2133" s="49"/>
      <c r="AC2133" s="49"/>
      <c r="AD2133" s="49"/>
      <c r="AE2133" s="49"/>
      <c r="AF2133" s="49"/>
      <c r="AG2133" s="49"/>
      <c r="AH2133" s="49"/>
      <c r="AI2133" s="49"/>
      <c r="AJ2133" s="49"/>
      <c r="AK2133" s="49"/>
      <c r="AL2133" s="49"/>
      <c r="AM2133" s="49"/>
      <c r="AN2133" s="49"/>
      <c r="AO2133" s="49"/>
      <c r="DL2133" s="93"/>
    </row>
    <row r="2134" spans="14:116" x14ac:dyDescent="0.25">
      <c r="N2134" s="49"/>
      <c r="O2134" s="49"/>
      <c r="P2134" s="49"/>
      <c r="Q2134" s="49"/>
      <c r="R2134" s="49"/>
      <c r="S2134" s="49"/>
      <c r="T2134" s="49"/>
      <c r="U2134" s="49"/>
      <c r="V2134" s="49"/>
      <c r="W2134" s="49"/>
      <c r="X2134" s="49"/>
      <c r="Y2134" s="49"/>
      <c r="Z2134" s="49"/>
      <c r="AA2134" s="49"/>
      <c r="AB2134" s="49"/>
      <c r="AC2134" s="49"/>
      <c r="AD2134" s="49"/>
      <c r="AE2134" s="49"/>
      <c r="AF2134" s="49"/>
      <c r="AG2134" s="49"/>
      <c r="AH2134" s="49"/>
      <c r="AI2134" s="49"/>
      <c r="AJ2134" s="49"/>
      <c r="AK2134" s="49"/>
      <c r="AL2134" s="49"/>
      <c r="AM2134" s="49"/>
      <c r="AN2134" s="49"/>
      <c r="AO2134" s="49"/>
      <c r="DL2134" s="93"/>
    </row>
    <row r="2135" spans="14:116" x14ac:dyDescent="0.25">
      <c r="N2135" s="49"/>
      <c r="O2135" s="49"/>
      <c r="P2135" s="49"/>
      <c r="Q2135" s="49"/>
      <c r="R2135" s="49"/>
      <c r="S2135" s="49"/>
      <c r="T2135" s="49"/>
      <c r="U2135" s="49"/>
      <c r="V2135" s="49"/>
      <c r="W2135" s="49"/>
      <c r="X2135" s="49"/>
      <c r="Y2135" s="49"/>
      <c r="Z2135" s="49"/>
      <c r="AA2135" s="49"/>
      <c r="AB2135" s="49"/>
      <c r="AC2135" s="49"/>
      <c r="AD2135" s="49"/>
      <c r="AE2135" s="49"/>
      <c r="AF2135" s="49"/>
      <c r="AG2135" s="49"/>
      <c r="AH2135" s="49"/>
      <c r="AI2135" s="49"/>
      <c r="AJ2135" s="49"/>
      <c r="AK2135" s="49"/>
      <c r="AL2135" s="49"/>
      <c r="AM2135" s="49"/>
      <c r="AN2135" s="49"/>
      <c r="AO2135" s="49"/>
      <c r="DL2135" s="93"/>
    </row>
    <row r="2136" spans="14:116" x14ac:dyDescent="0.25">
      <c r="N2136" s="49"/>
      <c r="O2136" s="49"/>
      <c r="P2136" s="49"/>
      <c r="Q2136" s="49"/>
      <c r="R2136" s="49"/>
      <c r="S2136" s="49"/>
      <c r="T2136" s="49"/>
      <c r="U2136" s="49"/>
      <c r="V2136" s="49"/>
      <c r="W2136" s="49"/>
      <c r="X2136" s="49"/>
      <c r="Y2136" s="49"/>
      <c r="Z2136" s="49"/>
      <c r="AA2136" s="49"/>
      <c r="AB2136" s="49"/>
      <c r="AC2136" s="49"/>
      <c r="AD2136" s="49"/>
      <c r="AE2136" s="49"/>
      <c r="AF2136" s="49"/>
      <c r="AG2136" s="49"/>
      <c r="AH2136" s="49"/>
      <c r="AI2136" s="49"/>
      <c r="AJ2136" s="49"/>
      <c r="AK2136" s="49"/>
      <c r="AL2136" s="49"/>
      <c r="AM2136" s="49"/>
      <c r="AN2136" s="49"/>
      <c r="AO2136" s="49"/>
      <c r="DL2136" s="93"/>
    </row>
    <row r="2137" spans="14:116" x14ac:dyDescent="0.25">
      <c r="N2137" s="49"/>
      <c r="O2137" s="49"/>
      <c r="P2137" s="49"/>
      <c r="Q2137" s="49"/>
      <c r="R2137" s="49"/>
      <c r="S2137" s="49"/>
      <c r="T2137" s="49"/>
      <c r="U2137" s="49"/>
      <c r="V2137" s="49"/>
      <c r="W2137" s="49"/>
      <c r="X2137" s="49"/>
      <c r="Y2137" s="49"/>
      <c r="Z2137" s="49"/>
      <c r="AA2137" s="49"/>
      <c r="AB2137" s="49"/>
      <c r="AC2137" s="49"/>
      <c r="AD2137" s="49"/>
      <c r="AE2137" s="49"/>
      <c r="AF2137" s="49"/>
      <c r="AG2137" s="49"/>
      <c r="AH2137" s="49"/>
      <c r="AI2137" s="49"/>
      <c r="AJ2137" s="49"/>
      <c r="AK2137" s="49"/>
      <c r="AL2137" s="49"/>
      <c r="AM2137" s="49"/>
      <c r="AN2137" s="49"/>
      <c r="AO2137" s="49"/>
      <c r="DL2137" s="93"/>
    </row>
    <row r="2138" spans="14:116" x14ac:dyDescent="0.25">
      <c r="N2138" s="49"/>
      <c r="O2138" s="49"/>
      <c r="P2138" s="49"/>
      <c r="Q2138" s="49"/>
      <c r="R2138" s="49"/>
      <c r="S2138" s="49"/>
      <c r="T2138" s="49"/>
      <c r="U2138" s="49"/>
      <c r="V2138" s="49"/>
      <c r="W2138" s="49"/>
      <c r="X2138" s="49"/>
      <c r="Y2138" s="49"/>
      <c r="Z2138" s="49"/>
      <c r="AA2138" s="49"/>
      <c r="AB2138" s="49"/>
      <c r="AC2138" s="49"/>
      <c r="AD2138" s="49"/>
      <c r="AE2138" s="49"/>
      <c r="AF2138" s="49"/>
      <c r="AG2138" s="49"/>
      <c r="AH2138" s="49"/>
      <c r="AI2138" s="49"/>
      <c r="AJ2138" s="49"/>
      <c r="AK2138" s="49"/>
      <c r="AL2138" s="49"/>
      <c r="AM2138" s="49"/>
      <c r="AN2138" s="49"/>
      <c r="AO2138" s="49"/>
      <c r="DL2138" s="93"/>
    </row>
    <row r="2139" spans="14:116" x14ac:dyDescent="0.25">
      <c r="N2139" s="49"/>
      <c r="O2139" s="49"/>
      <c r="P2139" s="49"/>
      <c r="Q2139" s="49"/>
      <c r="R2139" s="49"/>
      <c r="S2139" s="49"/>
      <c r="T2139" s="49"/>
      <c r="U2139" s="49"/>
      <c r="V2139" s="49"/>
      <c r="W2139" s="49"/>
      <c r="X2139" s="49"/>
      <c r="Y2139" s="49"/>
      <c r="Z2139" s="49"/>
      <c r="AA2139" s="49"/>
      <c r="AB2139" s="49"/>
      <c r="AC2139" s="49"/>
      <c r="AD2139" s="49"/>
      <c r="AE2139" s="49"/>
      <c r="AF2139" s="49"/>
      <c r="AG2139" s="49"/>
      <c r="AH2139" s="49"/>
      <c r="AI2139" s="49"/>
      <c r="AJ2139" s="49"/>
      <c r="AK2139" s="49"/>
      <c r="AL2139" s="49"/>
      <c r="AM2139" s="49"/>
      <c r="AN2139" s="49"/>
      <c r="AO2139" s="49"/>
      <c r="DL2139" s="93"/>
    </row>
    <row r="2140" spans="14:116" x14ac:dyDescent="0.25">
      <c r="N2140" s="49"/>
      <c r="O2140" s="49"/>
      <c r="P2140" s="49"/>
      <c r="Q2140" s="49"/>
      <c r="R2140" s="49"/>
      <c r="S2140" s="49"/>
      <c r="T2140" s="49"/>
      <c r="U2140" s="49"/>
      <c r="V2140" s="49"/>
      <c r="W2140" s="49"/>
      <c r="X2140" s="49"/>
      <c r="Y2140" s="49"/>
      <c r="Z2140" s="49"/>
      <c r="AA2140" s="49"/>
      <c r="AB2140" s="49"/>
      <c r="AC2140" s="49"/>
      <c r="AD2140" s="49"/>
      <c r="AE2140" s="49"/>
      <c r="AF2140" s="49"/>
      <c r="AG2140" s="49"/>
      <c r="AH2140" s="49"/>
      <c r="AI2140" s="49"/>
      <c r="AJ2140" s="49"/>
      <c r="AK2140" s="49"/>
      <c r="AL2140" s="49"/>
      <c r="AM2140" s="49"/>
      <c r="AN2140" s="49"/>
      <c r="AO2140" s="49"/>
      <c r="DL2140" s="93"/>
    </row>
    <row r="2141" spans="14:116" x14ac:dyDescent="0.25">
      <c r="N2141" s="49"/>
      <c r="O2141" s="49"/>
      <c r="P2141" s="49"/>
      <c r="Q2141" s="49"/>
      <c r="R2141" s="49"/>
      <c r="S2141" s="49"/>
      <c r="T2141" s="49"/>
      <c r="U2141" s="49"/>
      <c r="V2141" s="49"/>
      <c r="W2141" s="49"/>
      <c r="X2141" s="49"/>
      <c r="Y2141" s="49"/>
      <c r="Z2141" s="49"/>
      <c r="AA2141" s="49"/>
      <c r="AB2141" s="49"/>
      <c r="AC2141" s="49"/>
      <c r="AD2141" s="49"/>
      <c r="AE2141" s="49"/>
      <c r="AF2141" s="49"/>
      <c r="AG2141" s="49"/>
      <c r="AH2141" s="49"/>
      <c r="AI2141" s="49"/>
      <c r="AJ2141" s="49"/>
      <c r="AK2141" s="49"/>
      <c r="AL2141" s="49"/>
      <c r="AM2141" s="49"/>
      <c r="AN2141" s="49"/>
      <c r="AO2141" s="49"/>
      <c r="DL2141" s="93"/>
    </row>
    <row r="2142" spans="14:116" x14ac:dyDescent="0.25">
      <c r="N2142" s="49"/>
      <c r="O2142" s="49"/>
      <c r="P2142" s="49"/>
      <c r="Q2142" s="49"/>
      <c r="R2142" s="49"/>
      <c r="S2142" s="49"/>
      <c r="T2142" s="49"/>
      <c r="U2142" s="49"/>
      <c r="V2142" s="49"/>
      <c r="W2142" s="49"/>
      <c r="X2142" s="49"/>
      <c r="Y2142" s="49"/>
      <c r="Z2142" s="49"/>
      <c r="AA2142" s="49"/>
      <c r="AB2142" s="49"/>
      <c r="AC2142" s="49"/>
      <c r="AD2142" s="49"/>
      <c r="AE2142" s="49"/>
      <c r="AF2142" s="49"/>
      <c r="AG2142" s="49"/>
      <c r="AH2142" s="49"/>
      <c r="AI2142" s="49"/>
      <c r="AJ2142" s="49"/>
      <c r="AK2142" s="49"/>
      <c r="AL2142" s="49"/>
      <c r="AM2142" s="49"/>
      <c r="AN2142" s="49"/>
      <c r="AO2142" s="49"/>
      <c r="DL2142" s="93"/>
    </row>
    <row r="2143" spans="14:116" x14ac:dyDescent="0.25">
      <c r="N2143" s="49"/>
      <c r="O2143" s="49"/>
      <c r="P2143" s="49"/>
      <c r="Q2143" s="49"/>
      <c r="R2143" s="49"/>
      <c r="S2143" s="49"/>
      <c r="T2143" s="49"/>
      <c r="U2143" s="49"/>
      <c r="V2143" s="49"/>
      <c r="W2143" s="49"/>
      <c r="X2143" s="49"/>
      <c r="Y2143" s="49"/>
      <c r="Z2143" s="49"/>
      <c r="AA2143" s="49"/>
      <c r="AB2143" s="49"/>
      <c r="AC2143" s="49"/>
      <c r="AD2143" s="49"/>
      <c r="AE2143" s="49"/>
      <c r="AF2143" s="49"/>
      <c r="AG2143" s="49"/>
      <c r="AH2143" s="49"/>
      <c r="AI2143" s="49"/>
      <c r="AJ2143" s="49"/>
      <c r="AK2143" s="49"/>
      <c r="AL2143" s="49"/>
      <c r="AM2143" s="49"/>
      <c r="AN2143" s="49"/>
      <c r="AO2143" s="49"/>
      <c r="DL2143" s="93"/>
    </row>
    <row r="2144" spans="14:116" x14ac:dyDescent="0.25">
      <c r="N2144" s="49"/>
      <c r="O2144" s="49"/>
      <c r="P2144" s="49"/>
      <c r="Q2144" s="49"/>
      <c r="R2144" s="49"/>
      <c r="S2144" s="49"/>
      <c r="T2144" s="49"/>
      <c r="U2144" s="49"/>
      <c r="V2144" s="49"/>
      <c r="W2144" s="49"/>
      <c r="X2144" s="49"/>
      <c r="Y2144" s="49"/>
      <c r="Z2144" s="49"/>
      <c r="AA2144" s="49"/>
      <c r="AB2144" s="49"/>
      <c r="AC2144" s="49"/>
      <c r="AD2144" s="49"/>
      <c r="AE2144" s="49"/>
      <c r="AF2144" s="49"/>
      <c r="AG2144" s="49"/>
      <c r="AH2144" s="49"/>
      <c r="AI2144" s="49"/>
      <c r="AJ2144" s="49"/>
      <c r="AK2144" s="49"/>
      <c r="AL2144" s="49"/>
      <c r="AM2144" s="49"/>
      <c r="AN2144" s="49"/>
      <c r="AO2144" s="49"/>
      <c r="DL2144" s="93"/>
    </row>
    <row r="2145" spans="14:116" x14ac:dyDescent="0.25">
      <c r="N2145" s="49"/>
      <c r="O2145" s="49"/>
      <c r="P2145" s="49"/>
      <c r="Q2145" s="49"/>
      <c r="R2145" s="49"/>
      <c r="S2145" s="49"/>
      <c r="T2145" s="49"/>
      <c r="U2145" s="49"/>
      <c r="V2145" s="49"/>
      <c r="W2145" s="49"/>
      <c r="X2145" s="49"/>
      <c r="Y2145" s="49"/>
      <c r="Z2145" s="49"/>
      <c r="AA2145" s="49"/>
      <c r="AB2145" s="49"/>
      <c r="AC2145" s="49"/>
      <c r="AD2145" s="49"/>
      <c r="AE2145" s="49"/>
      <c r="AF2145" s="49"/>
      <c r="AG2145" s="49"/>
      <c r="AH2145" s="49"/>
      <c r="AI2145" s="49"/>
      <c r="AJ2145" s="49"/>
      <c r="AK2145" s="49"/>
      <c r="AL2145" s="49"/>
      <c r="AM2145" s="49"/>
      <c r="AN2145" s="49"/>
      <c r="AO2145" s="49"/>
      <c r="DL2145" s="93"/>
    </row>
    <row r="2146" spans="14:116" x14ac:dyDescent="0.25">
      <c r="N2146" s="49"/>
      <c r="O2146" s="49"/>
      <c r="P2146" s="49"/>
      <c r="Q2146" s="49"/>
      <c r="R2146" s="49"/>
      <c r="S2146" s="49"/>
      <c r="T2146" s="49"/>
      <c r="U2146" s="49"/>
      <c r="V2146" s="49"/>
      <c r="W2146" s="49"/>
      <c r="X2146" s="49"/>
      <c r="Y2146" s="49"/>
      <c r="Z2146" s="49"/>
      <c r="AA2146" s="49"/>
      <c r="AB2146" s="49"/>
      <c r="AC2146" s="49"/>
      <c r="AD2146" s="49"/>
      <c r="AE2146" s="49"/>
      <c r="AF2146" s="49"/>
      <c r="AG2146" s="49"/>
      <c r="AH2146" s="49"/>
      <c r="AI2146" s="49"/>
      <c r="AJ2146" s="49"/>
      <c r="AK2146" s="49"/>
      <c r="AL2146" s="49"/>
      <c r="AM2146" s="49"/>
      <c r="AN2146" s="49"/>
      <c r="AO2146" s="49"/>
      <c r="DL2146" s="93"/>
    </row>
    <row r="2147" spans="14:116" x14ac:dyDescent="0.25">
      <c r="N2147" s="49"/>
      <c r="O2147" s="49"/>
      <c r="P2147" s="49"/>
      <c r="Q2147" s="49"/>
      <c r="R2147" s="49"/>
      <c r="S2147" s="49"/>
      <c r="T2147" s="49"/>
      <c r="U2147" s="49"/>
      <c r="V2147" s="49"/>
      <c r="W2147" s="49"/>
      <c r="X2147" s="49"/>
      <c r="Y2147" s="49"/>
      <c r="Z2147" s="49"/>
      <c r="AA2147" s="49"/>
      <c r="AB2147" s="49"/>
      <c r="AC2147" s="49"/>
      <c r="AD2147" s="49"/>
      <c r="AE2147" s="49"/>
      <c r="AF2147" s="49"/>
      <c r="AG2147" s="49"/>
      <c r="AH2147" s="49"/>
      <c r="AI2147" s="49"/>
      <c r="AJ2147" s="49"/>
      <c r="AK2147" s="49"/>
      <c r="AL2147" s="49"/>
      <c r="AM2147" s="49"/>
      <c r="AN2147" s="49"/>
      <c r="AO2147" s="49"/>
      <c r="DL2147" s="93"/>
    </row>
    <row r="2148" spans="14:116" x14ac:dyDescent="0.25">
      <c r="N2148" s="49"/>
      <c r="O2148" s="49"/>
      <c r="P2148" s="49"/>
      <c r="Q2148" s="49"/>
      <c r="R2148" s="49"/>
      <c r="S2148" s="49"/>
      <c r="T2148" s="49"/>
      <c r="U2148" s="49"/>
      <c r="V2148" s="49"/>
      <c r="W2148" s="49"/>
      <c r="X2148" s="49"/>
      <c r="Y2148" s="49"/>
      <c r="Z2148" s="49"/>
      <c r="AA2148" s="49"/>
      <c r="AB2148" s="49"/>
      <c r="AC2148" s="49"/>
      <c r="AD2148" s="49"/>
      <c r="AE2148" s="49"/>
      <c r="AF2148" s="49"/>
      <c r="AG2148" s="49"/>
      <c r="AH2148" s="49"/>
      <c r="AI2148" s="49"/>
      <c r="AJ2148" s="49"/>
      <c r="AK2148" s="49"/>
      <c r="AL2148" s="49"/>
      <c r="AM2148" s="49"/>
      <c r="AN2148" s="49"/>
      <c r="AO2148" s="49"/>
      <c r="DL2148" s="93"/>
    </row>
    <row r="2149" spans="14:116" x14ac:dyDescent="0.25">
      <c r="N2149" s="49"/>
      <c r="O2149" s="49"/>
      <c r="P2149" s="49"/>
      <c r="Q2149" s="49"/>
      <c r="R2149" s="49"/>
      <c r="S2149" s="49"/>
      <c r="T2149" s="49"/>
      <c r="U2149" s="49"/>
      <c r="V2149" s="49"/>
      <c r="W2149" s="49"/>
      <c r="X2149" s="49"/>
      <c r="Y2149" s="49"/>
      <c r="Z2149" s="49"/>
      <c r="AA2149" s="49"/>
      <c r="AB2149" s="49"/>
      <c r="AC2149" s="49"/>
      <c r="AD2149" s="49"/>
      <c r="AE2149" s="49"/>
      <c r="AF2149" s="49"/>
      <c r="AG2149" s="49"/>
      <c r="AH2149" s="49"/>
      <c r="AI2149" s="49"/>
      <c r="AJ2149" s="49"/>
      <c r="AK2149" s="49"/>
      <c r="AL2149" s="49"/>
      <c r="AM2149" s="49"/>
      <c r="AN2149" s="49"/>
      <c r="AO2149" s="49"/>
      <c r="DL2149" s="93"/>
    </row>
    <row r="2150" spans="14:116" x14ac:dyDescent="0.25">
      <c r="N2150" s="49"/>
      <c r="O2150" s="49"/>
      <c r="P2150" s="49"/>
      <c r="Q2150" s="49"/>
      <c r="R2150" s="49"/>
      <c r="S2150" s="49"/>
      <c r="T2150" s="49"/>
      <c r="U2150" s="49"/>
      <c r="V2150" s="49"/>
      <c r="W2150" s="49"/>
      <c r="X2150" s="49"/>
      <c r="Y2150" s="49"/>
      <c r="Z2150" s="49"/>
      <c r="AA2150" s="49"/>
      <c r="AB2150" s="49"/>
      <c r="AC2150" s="49"/>
      <c r="AD2150" s="49"/>
      <c r="AE2150" s="49"/>
      <c r="AF2150" s="49"/>
      <c r="AG2150" s="49"/>
      <c r="AH2150" s="49"/>
      <c r="AI2150" s="49"/>
      <c r="AJ2150" s="49"/>
      <c r="AK2150" s="49"/>
      <c r="AL2150" s="49"/>
      <c r="AM2150" s="49"/>
      <c r="AN2150" s="49"/>
      <c r="AO2150" s="49"/>
      <c r="DL2150" s="93"/>
    </row>
    <row r="2151" spans="14:116" x14ac:dyDescent="0.25">
      <c r="N2151" s="49"/>
      <c r="O2151" s="49"/>
      <c r="P2151" s="49"/>
      <c r="Q2151" s="49"/>
      <c r="R2151" s="49"/>
      <c r="S2151" s="49"/>
      <c r="T2151" s="49"/>
      <c r="U2151" s="49"/>
      <c r="V2151" s="49"/>
      <c r="W2151" s="49"/>
      <c r="X2151" s="49"/>
      <c r="Y2151" s="49"/>
      <c r="Z2151" s="49"/>
      <c r="AA2151" s="49"/>
      <c r="AB2151" s="49"/>
      <c r="AC2151" s="49"/>
      <c r="AD2151" s="49"/>
      <c r="AE2151" s="49"/>
      <c r="AF2151" s="49"/>
      <c r="AG2151" s="49"/>
      <c r="AH2151" s="49"/>
      <c r="AI2151" s="49"/>
      <c r="AJ2151" s="49"/>
      <c r="AK2151" s="49"/>
      <c r="AL2151" s="49"/>
      <c r="AM2151" s="49"/>
      <c r="AN2151" s="49"/>
      <c r="AO2151" s="49"/>
      <c r="DL2151" s="93"/>
    </row>
    <row r="2152" spans="14:116" x14ac:dyDescent="0.25">
      <c r="N2152" s="49"/>
      <c r="O2152" s="49"/>
      <c r="P2152" s="49"/>
      <c r="Q2152" s="49"/>
      <c r="R2152" s="49"/>
      <c r="S2152" s="49"/>
      <c r="T2152" s="49"/>
      <c r="U2152" s="49"/>
      <c r="V2152" s="49"/>
      <c r="W2152" s="49"/>
      <c r="X2152" s="49"/>
      <c r="Y2152" s="49"/>
      <c r="Z2152" s="49"/>
      <c r="AA2152" s="49"/>
      <c r="AB2152" s="49"/>
      <c r="AC2152" s="49"/>
      <c r="AD2152" s="49"/>
      <c r="AE2152" s="49"/>
      <c r="AF2152" s="49"/>
      <c r="AG2152" s="49"/>
      <c r="AH2152" s="49"/>
      <c r="AI2152" s="49"/>
      <c r="AJ2152" s="49"/>
      <c r="AK2152" s="49"/>
      <c r="AL2152" s="49"/>
      <c r="AM2152" s="49"/>
      <c r="AN2152" s="49"/>
      <c r="AO2152" s="49"/>
      <c r="DL2152" s="93"/>
    </row>
    <row r="2153" spans="14:116" x14ac:dyDescent="0.25">
      <c r="N2153" s="49"/>
      <c r="O2153" s="49"/>
      <c r="P2153" s="49"/>
      <c r="Q2153" s="49"/>
      <c r="R2153" s="49"/>
      <c r="S2153" s="49"/>
      <c r="T2153" s="49"/>
      <c r="U2153" s="49"/>
      <c r="V2153" s="49"/>
      <c r="W2153" s="49"/>
      <c r="X2153" s="49"/>
      <c r="Y2153" s="49"/>
      <c r="Z2153" s="49"/>
      <c r="AA2153" s="49"/>
      <c r="AB2153" s="49"/>
      <c r="AC2153" s="49"/>
      <c r="AD2153" s="49"/>
      <c r="AE2153" s="49"/>
      <c r="AF2153" s="49"/>
      <c r="AG2153" s="49"/>
      <c r="AH2153" s="49"/>
      <c r="AI2153" s="49"/>
      <c r="AJ2153" s="49"/>
      <c r="AK2153" s="49"/>
      <c r="AL2153" s="49"/>
      <c r="AM2153" s="49"/>
      <c r="AN2153" s="49"/>
      <c r="AO2153" s="49"/>
      <c r="DL2153" s="93"/>
    </row>
    <row r="2154" spans="14:116" x14ac:dyDescent="0.25">
      <c r="N2154" s="49"/>
      <c r="O2154" s="49"/>
      <c r="P2154" s="49"/>
      <c r="Q2154" s="49"/>
      <c r="R2154" s="49"/>
      <c r="S2154" s="49"/>
      <c r="T2154" s="49"/>
      <c r="U2154" s="49"/>
      <c r="V2154" s="49"/>
      <c r="W2154" s="49"/>
      <c r="X2154" s="49"/>
      <c r="Y2154" s="49"/>
      <c r="Z2154" s="49"/>
      <c r="AA2154" s="49"/>
      <c r="AB2154" s="49"/>
      <c r="AC2154" s="49"/>
      <c r="AD2154" s="49"/>
      <c r="AE2154" s="49"/>
      <c r="AF2154" s="49"/>
      <c r="AG2154" s="49"/>
      <c r="AH2154" s="49"/>
      <c r="AI2154" s="49"/>
      <c r="AJ2154" s="49"/>
      <c r="AK2154" s="49"/>
      <c r="AL2154" s="49"/>
      <c r="AM2154" s="49"/>
      <c r="AN2154" s="49"/>
      <c r="AO2154" s="49"/>
      <c r="DL2154" s="93"/>
    </row>
    <row r="2155" spans="14:116" x14ac:dyDescent="0.25">
      <c r="N2155" s="49"/>
      <c r="O2155" s="49"/>
      <c r="P2155" s="49"/>
      <c r="Q2155" s="49"/>
      <c r="R2155" s="49"/>
      <c r="S2155" s="49"/>
      <c r="T2155" s="49"/>
      <c r="U2155" s="49"/>
      <c r="V2155" s="49"/>
      <c r="W2155" s="49"/>
      <c r="X2155" s="49"/>
      <c r="Y2155" s="49"/>
      <c r="Z2155" s="49"/>
      <c r="AA2155" s="49"/>
      <c r="AB2155" s="49"/>
      <c r="AC2155" s="49"/>
      <c r="AD2155" s="49"/>
      <c r="AE2155" s="49"/>
      <c r="AF2155" s="49"/>
      <c r="AG2155" s="49"/>
      <c r="AH2155" s="49"/>
      <c r="AI2155" s="49"/>
      <c r="AJ2155" s="49"/>
      <c r="AK2155" s="49"/>
      <c r="AL2155" s="49"/>
      <c r="AM2155" s="49"/>
      <c r="AN2155" s="49"/>
      <c r="AO2155" s="49"/>
      <c r="DL2155" s="93"/>
    </row>
    <row r="2156" spans="14:116" x14ac:dyDescent="0.25">
      <c r="N2156" s="49"/>
      <c r="O2156" s="49"/>
      <c r="P2156" s="49"/>
      <c r="Q2156" s="49"/>
      <c r="R2156" s="49"/>
      <c r="S2156" s="49"/>
      <c r="T2156" s="49"/>
      <c r="U2156" s="49"/>
      <c r="V2156" s="49"/>
      <c r="W2156" s="49"/>
      <c r="X2156" s="49"/>
      <c r="Y2156" s="49"/>
      <c r="Z2156" s="49"/>
      <c r="AA2156" s="49"/>
      <c r="AB2156" s="49"/>
      <c r="AC2156" s="49"/>
      <c r="AD2156" s="49"/>
      <c r="AE2156" s="49"/>
      <c r="AF2156" s="49"/>
      <c r="AG2156" s="49"/>
      <c r="AH2156" s="49"/>
      <c r="AI2156" s="49"/>
      <c r="AJ2156" s="49"/>
      <c r="AK2156" s="49"/>
      <c r="AL2156" s="49"/>
      <c r="AM2156" s="49"/>
      <c r="AN2156" s="49"/>
      <c r="AO2156" s="49"/>
      <c r="DL2156" s="93"/>
    </row>
    <row r="2157" spans="14:116" x14ac:dyDescent="0.25">
      <c r="N2157" s="49"/>
      <c r="O2157" s="49"/>
      <c r="P2157" s="49"/>
      <c r="Q2157" s="49"/>
      <c r="R2157" s="49"/>
      <c r="S2157" s="49"/>
      <c r="T2157" s="49"/>
      <c r="U2157" s="49"/>
      <c r="V2157" s="49"/>
      <c r="W2157" s="49"/>
      <c r="X2157" s="49"/>
      <c r="Y2157" s="49"/>
      <c r="Z2157" s="49"/>
      <c r="AA2157" s="49"/>
      <c r="AB2157" s="49"/>
      <c r="AC2157" s="49"/>
      <c r="AD2157" s="49"/>
      <c r="AE2157" s="49"/>
      <c r="AF2157" s="49"/>
      <c r="AG2157" s="49"/>
      <c r="AH2157" s="49"/>
      <c r="AI2157" s="49"/>
      <c r="AJ2157" s="49"/>
      <c r="AK2157" s="49"/>
      <c r="AL2157" s="49"/>
      <c r="AM2157" s="49"/>
      <c r="AN2157" s="49"/>
      <c r="AO2157" s="49"/>
      <c r="DL2157" s="93"/>
    </row>
    <row r="2158" spans="14:116" x14ac:dyDescent="0.25">
      <c r="N2158" s="49"/>
      <c r="O2158" s="49"/>
      <c r="P2158" s="49"/>
      <c r="Q2158" s="49"/>
      <c r="R2158" s="49"/>
      <c r="S2158" s="49"/>
      <c r="T2158" s="49"/>
      <c r="U2158" s="49"/>
      <c r="V2158" s="49"/>
      <c r="W2158" s="49"/>
      <c r="X2158" s="49"/>
      <c r="Y2158" s="49"/>
      <c r="Z2158" s="49"/>
      <c r="AA2158" s="49"/>
      <c r="AB2158" s="49"/>
      <c r="AC2158" s="49"/>
      <c r="AD2158" s="49"/>
      <c r="AE2158" s="49"/>
      <c r="AF2158" s="49"/>
      <c r="AG2158" s="49"/>
      <c r="AH2158" s="49"/>
      <c r="AI2158" s="49"/>
      <c r="AJ2158" s="49"/>
      <c r="AK2158" s="49"/>
      <c r="AL2158" s="49"/>
      <c r="AM2158" s="49"/>
      <c r="AN2158" s="49"/>
      <c r="AO2158" s="49"/>
      <c r="DL2158" s="93"/>
    </row>
    <row r="2159" spans="14:116" x14ac:dyDescent="0.25">
      <c r="N2159" s="49"/>
      <c r="O2159" s="49"/>
      <c r="P2159" s="49"/>
      <c r="Q2159" s="49"/>
      <c r="R2159" s="49"/>
      <c r="S2159" s="49"/>
      <c r="T2159" s="49"/>
      <c r="U2159" s="49"/>
      <c r="V2159" s="49"/>
      <c r="W2159" s="49"/>
      <c r="X2159" s="49"/>
      <c r="Y2159" s="49"/>
      <c r="Z2159" s="49"/>
      <c r="AA2159" s="49"/>
      <c r="AB2159" s="49"/>
      <c r="AC2159" s="49"/>
      <c r="AD2159" s="49"/>
      <c r="AE2159" s="49"/>
      <c r="AF2159" s="49"/>
      <c r="AG2159" s="49"/>
      <c r="AH2159" s="49"/>
      <c r="AI2159" s="49"/>
      <c r="AJ2159" s="49"/>
      <c r="AK2159" s="49"/>
      <c r="AL2159" s="49"/>
      <c r="AM2159" s="49"/>
      <c r="AN2159" s="49"/>
      <c r="AO2159" s="49"/>
      <c r="DL2159" s="93"/>
    </row>
    <row r="2160" spans="14:116" x14ac:dyDescent="0.25">
      <c r="N2160" s="49"/>
      <c r="O2160" s="49"/>
      <c r="P2160" s="49"/>
      <c r="Q2160" s="49"/>
      <c r="R2160" s="49"/>
      <c r="S2160" s="49"/>
      <c r="T2160" s="49"/>
      <c r="U2160" s="49"/>
      <c r="V2160" s="49"/>
      <c r="W2160" s="49"/>
      <c r="X2160" s="49"/>
      <c r="Y2160" s="49"/>
      <c r="Z2160" s="49"/>
      <c r="AA2160" s="49"/>
      <c r="AB2160" s="49"/>
      <c r="AC2160" s="49"/>
      <c r="AD2160" s="49"/>
      <c r="AE2160" s="49"/>
      <c r="AF2160" s="49"/>
      <c r="AG2160" s="49"/>
      <c r="AH2160" s="49"/>
      <c r="AI2160" s="49"/>
      <c r="AJ2160" s="49"/>
      <c r="AK2160" s="49"/>
      <c r="AL2160" s="49"/>
      <c r="AM2160" s="49"/>
      <c r="AN2160" s="49"/>
      <c r="AO2160" s="49"/>
      <c r="DL2160" s="93"/>
    </row>
    <row r="2161" spans="14:116" x14ac:dyDescent="0.25">
      <c r="N2161" s="49"/>
      <c r="O2161" s="49"/>
      <c r="P2161" s="49"/>
      <c r="Q2161" s="49"/>
      <c r="R2161" s="49"/>
      <c r="S2161" s="49"/>
      <c r="T2161" s="49"/>
      <c r="U2161" s="49"/>
      <c r="V2161" s="49"/>
      <c r="W2161" s="49"/>
      <c r="X2161" s="49"/>
      <c r="Y2161" s="49"/>
      <c r="Z2161" s="49"/>
      <c r="AA2161" s="49"/>
      <c r="AB2161" s="49"/>
      <c r="AC2161" s="49"/>
      <c r="AD2161" s="49"/>
      <c r="AE2161" s="49"/>
      <c r="AF2161" s="49"/>
      <c r="AG2161" s="49"/>
      <c r="AH2161" s="49"/>
      <c r="AI2161" s="49"/>
      <c r="AJ2161" s="49"/>
      <c r="AK2161" s="49"/>
      <c r="AL2161" s="49"/>
      <c r="AM2161" s="49"/>
      <c r="AN2161" s="49"/>
      <c r="AO2161" s="49"/>
      <c r="DL2161" s="93"/>
    </row>
    <row r="2162" spans="14:116" x14ac:dyDescent="0.25">
      <c r="N2162" s="49"/>
      <c r="O2162" s="49"/>
      <c r="P2162" s="49"/>
      <c r="Q2162" s="49"/>
      <c r="R2162" s="49"/>
      <c r="S2162" s="49"/>
      <c r="T2162" s="49"/>
      <c r="U2162" s="49"/>
      <c r="V2162" s="49"/>
      <c r="W2162" s="49"/>
      <c r="X2162" s="49"/>
      <c r="Y2162" s="49"/>
      <c r="Z2162" s="49"/>
      <c r="AA2162" s="49"/>
      <c r="AB2162" s="49"/>
      <c r="AC2162" s="49"/>
      <c r="AD2162" s="49"/>
      <c r="AE2162" s="49"/>
      <c r="AF2162" s="49"/>
      <c r="AG2162" s="49"/>
      <c r="AH2162" s="49"/>
      <c r="AI2162" s="49"/>
      <c r="AJ2162" s="49"/>
      <c r="AK2162" s="49"/>
      <c r="AL2162" s="49"/>
      <c r="AM2162" s="49"/>
      <c r="AN2162" s="49"/>
      <c r="AO2162" s="49"/>
      <c r="DL2162" s="93"/>
    </row>
    <row r="2163" spans="14:116" x14ac:dyDescent="0.25">
      <c r="N2163" s="49"/>
      <c r="O2163" s="49"/>
      <c r="P2163" s="49"/>
      <c r="Q2163" s="49"/>
      <c r="R2163" s="49"/>
      <c r="S2163" s="49"/>
      <c r="T2163" s="49"/>
      <c r="U2163" s="49"/>
      <c r="V2163" s="49"/>
      <c r="W2163" s="49"/>
      <c r="X2163" s="49"/>
      <c r="Y2163" s="49"/>
      <c r="Z2163" s="49"/>
      <c r="AA2163" s="49"/>
      <c r="AB2163" s="49"/>
      <c r="AC2163" s="49"/>
      <c r="AD2163" s="49"/>
      <c r="AE2163" s="49"/>
      <c r="AF2163" s="49"/>
      <c r="AG2163" s="49"/>
      <c r="AH2163" s="49"/>
      <c r="AI2163" s="49"/>
      <c r="AJ2163" s="49"/>
      <c r="AK2163" s="49"/>
      <c r="AL2163" s="49"/>
      <c r="AM2163" s="49"/>
      <c r="AN2163" s="49"/>
      <c r="AO2163" s="49"/>
      <c r="DL2163" s="93"/>
    </row>
    <row r="2164" spans="14:116" x14ac:dyDescent="0.25">
      <c r="N2164" s="49"/>
      <c r="O2164" s="49"/>
      <c r="P2164" s="49"/>
      <c r="Q2164" s="49"/>
      <c r="R2164" s="49"/>
      <c r="S2164" s="49"/>
      <c r="T2164" s="49"/>
      <c r="U2164" s="49"/>
      <c r="V2164" s="49"/>
      <c r="W2164" s="49"/>
      <c r="X2164" s="49"/>
      <c r="Y2164" s="49"/>
      <c r="Z2164" s="49"/>
      <c r="AA2164" s="49"/>
      <c r="AB2164" s="49"/>
      <c r="AC2164" s="49"/>
      <c r="AD2164" s="49"/>
      <c r="AE2164" s="49"/>
      <c r="AF2164" s="49"/>
      <c r="AG2164" s="49"/>
      <c r="AH2164" s="49"/>
      <c r="AI2164" s="49"/>
      <c r="AJ2164" s="49"/>
      <c r="AK2164" s="49"/>
      <c r="AL2164" s="49"/>
      <c r="AM2164" s="49"/>
      <c r="AN2164" s="49"/>
      <c r="AO2164" s="49"/>
      <c r="DL2164" s="93"/>
    </row>
    <row r="2165" spans="14:116" x14ac:dyDescent="0.25">
      <c r="N2165" s="49"/>
      <c r="O2165" s="49"/>
      <c r="P2165" s="49"/>
      <c r="Q2165" s="49"/>
      <c r="R2165" s="49"/>
      <c r="S2165" s="49"/>
      <c r="T2165" s="49"/>
      <c r="U2165" s="49"/>
      <c r="V2165" s="49"/>
      <c r="W2165" s="49"/>
      <c r="X2165" s="49"/>
      <c r="Y2165" s="49"/>
      <c r="Z2165" s="49"/>
      <c r="AA2165" s="49"/>
      <c r="AB2165" s="49"/>
      <c r="AC2165" s="49"/>
      <c r="AD2165" s="49"/>
      <c r="AE2165" s="49"/>
      <c r="AF2165" s="49"/>
      <c r="AG2165" s="49"/>
      <c r="AH2165" s="49"/>
      <c r="AI2165" s="49"/>
      <c r="AJ2165" s="49"/>
      <c r="AK2165" s="49"/>
      <c r="AL2165" s="49"/>
      <c r="AM2165" s="49"/>
      <c r="AN2165" s="49"/>
      <c r="AO2165" s="49"/>
      <c r="DL2165" s="93"/>
    </row>
    <row r="2166" spans="14:116" x14ac:dyDescent="0.25">
      <c r="N2166" s="49"/>
      <c r="O2166" s="49"/>
      <c r="P2166" s="49"/>
      <c r="Q2166" s="49"/>
      <c r="R2166" s="49"/>
      <c r="S2166" s="49"/>
      <c r="T2166" s="49"/>
      <c r="U2166" s="49"/>
      <c r="V2166" s="49"/>
      <c r="W2166" s="49"/>
      <c r="X2166" s="49"/>
      <c r="Y2166" s="49"/>
      <c r="Z2166" s="49"/>
      <c r="AA2166" s="49"/>
      <c r="AB2166" s="49"/>
      <c r="AC2166" s="49"/>
      <c r="AD2166" s="49"/>
      <c r="AE2166" s="49"/>
      <c r="AF2166" s="49"/>
      <c r="AG2166" s="49"/>
      <c r="AH2166" s="49"/>
      <c r="AI2166" s="49"/>
      <c r="AJ2166" s="49"/>
      <c r="AK2166" s="49"/>
      <c r="AL2166" s="49"/>
      <c r="AM2166" s="49"/>
      <c r="AN2166" s="49"/>
      <c r="AO2166" s="49"/>
      <c r="DL2166" s="93"/>
    </row>
    <row r="2167" spans="14:116" x14ac:dyDescent="0.25">
      <c r="N2167" s="49"/>
      <c r="O2167" s="49"/>
      <c r="P2167" s="49"/>
      <c r="Q2167" s="49"/>
      <c r="R2167" s="49"/>
      <c r="S2167" s="49"/>
      <c r="T2167" s="49"/>
      <c r="U2167" s="49"/>
      <c r="V2167" s="49"/>
      <c r="W2167" s="49"/>
      <c r="X2167" s="49"/>
      <c r="Y2167" s="49"/>
      <c r="Z2167" s="49"/>
      <c r="AA2167" s="49"/>
      <c r="AB2167" s="49"/>
      <c r="AC2167" s="49"/>
      <c r="AD2167" s="49"/>
      <c r="AE2167" s="49"/>
      <c r="AF2167" s="49"/>
      <c r="AG2167" s="49"/>
      <c r="AH2167" s="49"/>
      <c r="AI2167" s="49"/>
      <c r="AJ2167" s="49"/>
      <c r="AK2167" s="49"/>
      <c r="AL2167" s="49"/>
      <c r="AM2167" s="49"/>
      <c r="AN2167" s="49"/>
      <c r="AO2167" s="49"/>
      <c r="DL2167" s="93"/>
    </row>
    <row r="2168" spans="14:116" x14ac:dyDescent="0.25">
      <c r="N2168" s="49"/>
      <c r="O2168" s="49"/>
      <c r="P2168" s="49"/>
      <c r="Q2168" s="49"/>
      <c r="R2168" s="49"/>
      <c r="S2168" s="49"/>
      <c r="T2168" s="49"/>
      <c r="U2168" s="49"/>
      <c r="V2168" s="49"/>
      <c r="W2168" s="49"/>
      <c r="X2168" s="49"/>
      <c r="Y2168" s="49"/>
      <c r="Z2168" s="49"/>
      <c r="AA2168" s="49"/>
      <c r="AB2168" s="49"/>
      <c r="AC2168" s="49"/>
      <c r="AD2168" s="49"/>
      <c r="AE2168" s="49"/>
      <c r="AF2168" s="49"/>
      <c r="AG2168" s="49"/>
      <c r="AH2168" s="49"/>
      <c r="AI2168" s="49"/>
      <c r="AJ2168" s="49"/>
      <c r="AK2168" s="49"/>
      <c r="AL2168" s="49"/>
      <c r="AM2168" s="49"/>
      <c r="AN2168" s="49"/>
      <c r="AO2168" s="49"/>
      <c r="DL2168" s="93"/>
    </row>
    <row r="2169" spans="14:116" x14ac:dyDescent="0.25">
      <c r="N2169" s="49"/>
      <c r="O2169" s="49"/>
      <c r="P2169" s="49"/>
      <c r="Q2169" s="49"/>
      <c r="R2169" s="49"/>
      <c r="S2169" s="49"/>
      <c r="T2169" s="49"/>
      <c r="U2169" s="49"/>
      <c r="V2169" s="49"/>
      <c r="W2169" s="49"/>
      <c r="X2169" s="49"/>
      <c r="Y2169" s="49"/>
      <c r="Z2169" s="49"/>
      <c r="AA2169" s="49"/>
      <c r="AB2169" s="49"/>
      <c r="AC2169" s="49"/>
      <c r="AD2169" s="49"/>
      <c r="AE2169" s="49"/>
      <c r="AF2169" s="49"/>
      <c r="AG2169" s="49"/>
      <c r="AH2169" s="49"/>
      <c r="AI2169" s="49"/>
      <c r="AJ2169" s="49"/>
      <c r="AK2169" s="49"/>
      <c r="AL2169" s="49"/>
      <c r="AM2169" s="49"/>
      <c r="AN2169" s="49"/>
      <c r="AO2169" s="49"/>
      <c r="DL2169" s="93"/>
    </row>
    <row r="2170" spans="14:116" x14ac:dyDescent="0.25">
      <c r="N2170" s="49"/>
      <c r="O2170" s="49"/>
      <c r="P2170" s="49"/>
      <c r="Q2170" s="49"/>
      <c r="R2170" s="49"/>
      <c r="S2170" s="49"/>
      <c r="T2170" s="49"/>
      <c r="U2170" s="49"/>
      <c r="V2170" s="49"/>
      <c r="W2170" s="49"/>
      <c r="X2170" s="49"/>
      <c r="Y2170" s="49"/>
      <c r="Z2170" s="49"/>
      <c r="AA2170" s="49"/>
      <c r="AB2170" s="49"/>
      <c r="AC2170" s="49"/>
      <c r="AD2170" s="49"/>
      <c r="AE2170" s="49"/>
      <c r="AF2170" s="49"/>
      <c r="AG2170" s="49"/>
      <c r="AH2170" s="49"/>
      <c r="AI2170" s="49"/>
      <c r="AJ2170" s="49"/>
      <c r="AK2170" s="49"/>
      <c r="AL2170" s="49"/>
      <c r="AM2170" s="49"/>
      <c r="AN2170" s="49"/>
      <c r="AO2170" s="49"/>
      <c r="DL2170" s="93"/>
    </row>
    <row r="2171" spans="14:116" x14ac:dyDescent="0.25">
      <c r="N2171" s="49"/>
      <c r="O2171" s="49"/>
      <c r="P2171" s="49"/>
      <c r="Q2171" s="49"/>
      <c r="R2171" s="49"/>
      <c r="S2171" s="49"/>
      <c r="T2171" s="49"/>
      <c r="U2171" s="49"/>
      <c r="V2171" s="49"/>
      <c r="W2171" s="49"/>
      <c r="X2171" s="49"/>
      <c r="Y2171" s="49"/>
      <c r="Z2171" s="49"/>
      <c r="AA2171" s="49"/>
      <c r="AB2171" s="49"/>
      <c r="AC2171" s="49"/>
      <c r="AD2171" s="49"/>
      <c r="AE2171" s="49"/>
      <c r="AF2171" s="49"/>
      <c r="AG2171" s="49"/>
      <c r="AH2171" s="49"/>
      <c r="AI2171" s="49"/>
      <c r="AJ2171" s="49"/>
      <c r="AK2171" s="49"/>
      <c r="AL2171" s="49"/>
      <c r="AM2171" s="49"/>
      <c r="AN2171" s="49"/>
      <c r="AO2171" s="49"/>
      <c r="DL2171" s="93"/>
    </row>
    <row r="2172" spans="14:116" x14ac:dyDescent="0.25">
      <c r="N2172" s="49"/>
      <c r="O2172" s="49"/>
      <c r="P2172" s="49"/>
      <c r="Q2172" s="49"/>
      <c r="R2172" s="49"/>
      <c r="S2172" s="49"/>
      <c r="T2172" s="49"/>
      <c r="U2172" s="49"/>
      <c r="V2172" s="49"/>
      <c r="W2172" s="49"/>
      <c r="X2172" s="49"/>
      <c r="Y2172" s="49"/>
      <c r="Z2172" s="49"/>
      <c r="AA2172" s="49"/>
      <c r="AB2172" s="49"/>
      <c r="AC2172" s="49"/>
      <c r="AD2172" s="49"/>
      <c r="AE2172" s="49"/>
      <c r="AF2172" s="49"/>
      <c r="AG2172" s="49"/>
      <c r="AH2172" s="49"/>
      <c r="AI2172" s="49"/>
      <c r="AJ2172" s="49"/>
      <c r="AK2172" s="49"/>
      <c r="AL2172" s="49"/>
      <c r="AM2172" s="49"/>
      <c r="AN2172" s="49"/>
      <c r="AO2172" s="49"/>
      <c r="DL2172" s="93"/>
    </row>
    <row r="2173" spans="14:116" x14ac:dyDescent="0.25">
      <c r="N2173" s="49"/>
      <c r="O2173" s="49"/>
      <c r="P2173" s="49"/>
      <c r="Q2173" s="49"/>
      <c r="R2173" s="49"/>
      <c r="S2173" s="49"/>
      <c r="T2173" s="49"/>
      <c r="U2173" s="49"/>
      <c r="V2173" s="49"/>
      <c r="W2173" s="49"/>
      <c r="X2173" s="49"/>
      <c r="Y2173" s="49"/>
      <c r="Z2173" s="49"/>
      <c r="AA2173" s="49"/>
      <c r="AB2173" s="49"/>
      <c r="AC2173" s="49"/>
      <c r="AD2173" s="49"/>
      <c r="AE2173" s="49"/>
      <c r="AF2173" s="49"/>
      <c r="AG2173" s="49"/>
      <c r="AH2173" s="49"/>
      <c r="AI2173" s="49"/>
      <c r="AJ2173" s="49"/>
      <c r="AK2173" s="49"/>
      <c r="AL2173" s="49"/>
      <c r="AM2173" s="49"/>
      <c r="AN2173" s="49"/>
      <c r="AO2173" s="49"/>
      <c r="DL2173" s="93"/>
    </row>
    <row r="2174" spans="14:116" x14ac:dyDescent="0.25">
      <c r="N2174" s="49"/>
      <c r="O2174" s="49"/>
      <c r="P2174" s="49"/>
      <c r="Q2174" s="49"/>
      <c r="R2174" s="49"/>
      <c r="S2174" s="49"/>
      <c r="T2174" s="49"/>
      <c r="U2174" s="49"/>
      <c r="V2174" s="49"/>
      <c r="W2174" s="49"/>
      <c r="X2174" s="49"/>
      <c r="Y2174" s="49"/>
      <c r="Z2174" s="49"/>
      <c r="AA2174" s="49"/>
      <c r="AB2174" s="49"/>
      <c r="AC2174" s="49"/>
      <c r="AD2174" s="49"/>
      <c r="AE2174" s="49"/>
      <c r="AF2174" s="49"/>
      <c r="AG2174" s="49"/>
      <c r="AH2174" s="49"/>
      <c r="AI2174" s="49"/>
      <c r="AJ2174" s="49"/>
      <c r="AK2174" s="49"/>
      <c r="AL2174" s="49"/>
      <c r="AM2174" s="49"/>
      <c r="AN2174" s="49"/>
      <c r="AO2174" s="49"/>
      <c r="DL2174" s="93"/>
    </row>
    <row r="2175" spans="14:116" x14ac:dyDescent="0.25">
      <c r="N2175" s="49"/>
      <c r="O2175" s="49"/>
      <c r="P2175" s="49"/>
      <c r="Q2175" s="49"/>
      <c r="R2175" s="49"/>
      <c r="S2175" s="49"/>
      <c r="T2175" s="49"/>
      <c r="U2175" s="49"/>
      <c r="V2175" s="49"/>
      <c r="W2175" s="49"/>
      <c r="X2175" s="49"/>
      <c r="Y2175" s="49"/>
      <c r="Z2175" s="49"/>
      <c r="AA2175" s="49"/>
      <c r="AB2175" s="49"/>
      <c r="AC2175" s="49"/>
      <c r="AD2175" s="49"/>
      <c r="AE2175" s="49"/>
      <c r="AF2175" s="49"/>
      <c r="AG2175" s="49"/>
      <c r="AH2175" s="49"/>
      <c r="AI2175" s="49"/>
      <c r="AJ2175" s="49"/>
      <c r="AK2175" s="49"/>
      <c r="AL2175" s="49"/>
      <c r="AM2175" s="49"/>
      <c r="AN2175" s="49"/>
      <c r="AO2175" s="49"/>
      <c r="DL2175" s="93"/>
    </row>
    <row r="2176" spans="14:116" x14ac:dyDescent="0.25">
      <c r="N2176" s="49"/>
      <c r="O2176" s="49"/>
      <c r="P2176" s="49"/>
      <c r="Q2176" s="49"/>
      <c r="R2176" s="49"/>
      <c r="S2176" s="49"/>
      <c r="T2176" s="49"/>
      <c r="U2176" s="49"/>
      <c r="V2176" s="49"/>
      <c r="W2176" s="49"/>
      <c r="X2176" s="49"/>
      <c r="Y2176" s="49"/>
      <c r="Z2176" s="49"/>
      <c r="AA2176" s="49"/>
      <c r="AB2176" s="49"/>
      <c r="AC2176" s="49"/>
      <c r="AD2176" s="49"/>
      <c r="AE2176" s="49"/>
      <c r="AF2176" s="49"/>
      <c r="AG2176" s="49"/>
      <c r="AH2176" s="49"/>
      <c r="AI2176" s="49"/>
      <c r="AJ2176" s="49"/>
      <c r="AK2176" s="49"/>
      <c r="AL2176" s="49"/>
      <c r="AM2176" s="49"/>
      <c r="AN2176" s="49"/>
      <c r="AO2176" s="49"/>
      <c r="DL2176" s="93"/>
    </row>
    <row r="2177" spans="14:116" x14ac:dyDescent="0.25">
      <c r="N2177" s="49"/>
      <c r="O2177" s="49"/>
      <c r="P2177" s="49"/>
      <c r="Q2177" s="49"/>
      <c r="R2177" s="49"/>
      <c r="S2177" s="49"/>
      <c r="T2177" s="49"/>
      <c r="U2177" s="49"/>
      <c r="V2177" s="49"/>
      <c r="W2177" s="49"/>
      <c r="X2177" s="49"/>
      <c r="Y2177" s="49"/>
      <c r="Z2177" s="49"/>
      <c r="AA2177" s="49"/>
      <c r="AB2177" s="49"/>
      <c r="AC2177" s="49"/>
      <c r="AD2177" s="49"/>
      <c r="AE2177" s="49"/>
      <c r="AF2177" s="49"/>
      <c r="AG2177" s="49"/>
      <c r="AH2177" s="49"/>
      <c r="AI2177" s="49"/>
      <c r="AJ2177" s="49"/>
      <c r="AK2177" s="49"/>
      <c r="AL2177" s="49"/>
      <c r="AM2177" s="49"/>
      <c r="AN2177" s="49"/>
      <c r="AO2177" s="49"/>
      <c r="DL2177" s="93"/>
    </row>
    <row r="2178" spans="14:116" x14ac:dyDescent="0.25">
      <c r="N2178" s="49"/>
      <c r="O2178" s="49"/>
      <c r="P2178" s="49"/>
      <c r="Q2178" s="49"/>
      <c r="R2178" s="49"/>
      <c r="S2178" s="49"/>
      <c r="T2178" s="49"/>
      <c r="U2178" s="49"/>
      <c r="V2178" s="49"/>
      <c r="W2178" s="49"/>
      <c r="X2178" s="49"/>
      <c r="Y2178" s="49"/>
      <c r="Z2178" s="49"/>
      <c r="AA2178" s="49"/>
      <c r="AB2178" s="49"/>
      <c r="AC2178" s="49"/>
      <c r="AD2178" s="49"/>
      <c r="AE2178" s="49"/>
      <c r="AF2178" s="49"/>
      <c r="AG2178" s="49"/>
      <c r="AH2178" s="49"/>
      <c r="AI2178" s="49"/>
      <c r="AJ2178" s="49"/>
      <c r="AK2178" s="49"/>
      <c r="AL2178" s="49"/>
      <c r="AM2178" s="49"/>
      <c r="AN2178" s="49"/>
      <c r="AO2178" s="49"/>
      <c r="DL2178" s="93"/>
    </row>
    <row r="2179" spans="14:116" x14ac:dyDescent="0.25">
      <c r="N2179" s="49"/>
      <c r="O2179" s="49"/>
      <c r="P2179" s="49"/>
      <c r="Q2179" s="49"/>
      <c r="R2179" s="49"/>
      <c r="S2179" s="49"/>
      <c r="T2179" s="49"/>
      <c r="U2179" s="49"/>
      <c r="V2179" s="49"/>
      <c r="W2179" s="49"/>
      <c r="X2179" s="49"/>
      <c r="Y2179" s="49"/>
      <c r="Z2179" s="49"/>
      <c r="AA2179" s="49"/>
      <c r="AB2179" s="49"/>
      <c r="AC2179" s="49"/>
      <c r="AD2179" s="49"/>
      <c r="AE2179" s="49"/>
      <c r="AF2179" s="49"/>
      <c r="AG2179" s="49"/>
      <c r="AH2179" s="49"/>
      <c r="AI2179" s="49"/>
      <c r="AJ2179" s="49"/>
      <c r="AK2179" s="49"/>
      <c r="AL2179" s="49"/>
      <c r="AM2179" s="49"/>
      <c r="AN2179" s="49"/>
      <c r="AO2179" s="49"/>
      <c r="DL2179" s="93"/>
    </row>
    <row r="2180" spans="14:116" x14ac:dyDescent="0.25">
      <c r="N2180" s="49"/>
      <c r="O2180" s="49"/>
      <c r="P2180" s="49"/>
      <c r="Q2180" s="49"/>
      <c r="R2180" s="49"/>
      <c r="S2180" s="49"/>
      <c r="T2180" s="49"/>
      <c r="U2180" s="49"/>
      <c r="V2180" s="49"/>
      <c r="W2180" s="49"/>
      <c r="X2180" s="49"/>
      <c r="Y2180" s="49"/>
      <c r="Z2180" s="49"/>
      <c r="AA2180" s="49"/>
      <c r="AB2180" s="49"/>
      <c r="AC2180" s="49"/>
      <c r="AD2180" s="49"/>
      <c r="AE2180" s="49"/>
      <c r="AF2180" s="49"/>
      <c r="AG2180" s="49"/>
      <c r="AH2180" s="49"/>
      <c r="AI2180" s="49"/>
      <c r="AJ2180" s="49"/>
      <c r="AK2180" s="49"/>
      <c r="AL2180" s="49"/>
      <c r="AM2180" s="49"/>
      <c r="AN2180" s="49"/>
      <c r="AO2180" s="49"/>
      <c r="DL2180" s="93"/>
    </row>
    <row r="2181" spans="14:116" x14ac:dyDescent="0.25">
      <c r="N2181" s="49"/>
      <c r="O2181" s="49"/>
      <c r="P2181" s="49"/>
      <c r="Q2181" s="49"/>
      <c r="R2181" s="49"/>
      <c r="S2181" s="49"/>
      <c r="T2181" s="49"/>
      <c r="U2181" s="49"/>
      <c r="V2181" s="49"/>
      <c r="W2181" s="49"/>
      <c r="X2181" s="49"/>
      <c r="Y2181" s="49"/>
      <c r="Z2181" s="49"/>
      <c r="AA2181" s="49"/>
      <c r="AB2181" s="49"/>
      <c r="AC2181" s="49"/>
      <c r="AD2181" s="49"/>
      <c r="AE2181" s="49"/>
      <c r="AF2181" s="49"/>
      <c r="AG2181" s="49"/>
      <c r="AH2181" s="49"/>
      <c r="AI2181" s="49"/>
      <c r="AJ2181" s="49"/>
      <c r="AK2181" s="49"/>
      <c r="AL2181" s="49"/>
      <c r="AM2181" s="49"/>
      <c r="AN2181" s="49"/>
      <c r="AO2181" s="49"/>
      <c r="DL2181" s="93"/>
    </row>
    <row r="2182" spans="14:116" x14ac:dyDescent="0.25">
      <c r="N2182" s="49"/>
      <c r="O2182" s="49"/>
      <c r="P2182" s="49"/>
      <c r="Q2182" s="49"/>
      <c r="R2182" s="49"/>
      <c r="S2182" s="49"/>
      <c r="T2182" s="49"/>
      <c r="U2182" s="49"/>
      <c r="V2182" s="49"/>
      <c r="W2182" s="49"/>
      <c r="X2182" s="49"/>
      <c r="Y2182" s="49"/>
      <c r="Z2182" s="49"/>
      <c r="AA2182" s="49"/>
      <c r="AB2182" s="49"/>
      <c r="AC2182" s="49"/>
      <c r="AD2182" s="49"/>
      <c r="AE2182" s="49"/>
      <c r="AF2182" s="49"/>
      <c r="AG2182" s="49"/>
      <c r="AH2182" s="49"/>
      <c r="AI2182" s="49"/>
      <c r="AJ2182" s="49"/>
      <c r="AK2182" s="49"/>
      <c r="AL2182" s="49"/>
      <c r="AM2182" s="49"/>
      <c r="AN2182" s="49"/>
      <c r="AO2182" s="49"/>
      <c r="DL2182" s="93"/>
    </row>
    <row r="2183" spans="14:116" x14ac:dyDescent="0.25">
      <c r="N2183" s="49"/>
      <c r="O2183" s="49"/>
      <c r="P2183" s="49"/>
      <c r="Q2183" s="49"/>
      <c r="R2183" s="49"/>
      <c r="S2183" s="49"/>
      <c r="T2183" s="49"/>
      <c r="U2183" s="49"/>
      <c r="V2183" s="49"/>
      <c r="W2183" s="49"/>
      <c r="X2183" s="49"/>
      <c r="Y2183" s="49"/>
      <c r="Z2183" s="49"/>
      <c r="AA2183" s="49"/>
      <c r="AB2183" s="49"/>
      <c r="AC2183" s="49"/>
      <c r="AD2183" s="49"/>
      <c r="AE2183" s="49"/>
      <c r="AF2183" s="49"/>
      <c r="AG2183" s="49"/>
      <c r="AH2183" s="49"/>
      <c r="AI2183" s="49"/>
      <c r="AJ2183" s="49"/>
      <c r="AK2183" s="49"/>
      <c r="AL2183" s="49"/>
      <c r="AM2183" s="49"/>
      <c r="AN2183" s="49"/>
      <c r="AO2183" s="49"/>
      <c r="DL2183" s="93"/>
    </row>
    <row r="2184" spans="14:116" x14ac:dyDescent="0.25">
      <c r="N2184" s="49"/>
      <c r="O2184" s="49"/>
      <c r="P2184" s="49"/>
      <c r="Q2184" s="49"/>
      <c r="R2184" s="49"/>
      <c r="S2184" s="49"/>
      <c r="T2184" s="49"/>
      <c r="U2184" s="49"/>
      <c r="V2184" s="49"/>
      <c r="W2184" s="49"/>
      <c r="X2184" s="49"/>
      <c r="Y2184" s="49"/>
      <c r="Z2184" s="49"/>
      <c r="AA2184" s="49"/>
      <c r="AB2184" s="49"/>
      <c r="AC2184" s="49"/>
      <c r="AD2184" s="49"/>
      <c r="AE2184" s="49"/>
      <c r="AF2184" s="49"/>
      <c r="AG2184" s="49"/>
      <c r="AH2184" s="49"/>
      <c r="AI2184" s="49"/>
      <c r="AJ2184" s="49"/>
      <c r="AK2184" s="49"/>
      <c r="AL2184" s="49"/>
      <c r="AM2184" s="49"/>
      <c r="AN2184" s="49"/>
      <c r="AO2184" s="49"/>
      <c r="DL2184" s="93"/>
    </row>
    <row r="2185" spans="14:116" x14ac:dyDescent="0.25">
      <c r="N2185" s="49"/>
      <c r="O2185" s="49"/>
      <c r="P2185" s="49"/>
      <c r="Q2185" s="49"/>
      <c r="R2185" s="49"/>
      <c r="S2185" s="49"/>
      <c r="T2185" s="49"/>
      <c r="U2185" s="49"/>
      <c r="V2185" s="49"/>
      <c r="W2185" s="49"/>
      <c r="X2185" s="49"/>
      <c r="Y2185" s="49"/>
      <c r="Z2185" s="49"/>
      <c r="AA2185" s="49"/>
      <c r="AB2185" s="49"/>
      <c r="AC2185" s="49"/>
      <c r="AD2185" s="49"/>
      <c r="AE2185" s="49"/>
      <c r="AF2185" s="49"/>
      <c r="AG2185" s="49"/>
      <c r="AH2185" s="49"/>
      <c r="AI2185" s="49"/>
      <c r="AJ2185" s="49"/>
      <c r="AK2185" s="49"/>
      <c r="AL2185" s="49"/>
      <c r="AM2185" s="49"/>
      <c r="AN2185" s="49"/>
      <c r="AO2185" s="49"/>
      <c r="DL2185" s="93"/>
    </row>
    <row r="2186" spans="14:116" x14ac:dyDescent="0.25">
      <c r="N2186" s="49"/>
      <c r="O2186" s="49"/>
      <c r="P2186" s="49"/>
      <c r="Q2186" s="49"/>
      <c r="R2186" s="49"/>
      <c r="S2186" s="49"/>
      <c r="T2186" s="49"/>
      <c r="U2186" s="49"/>
      <c r="V2186" s="49"/>
      <c r="W2186" s="49"/>
      <c r="X2186" s="49"/>
      <c r="Y2186" s="49"/>
      <c r="Z2186" s="49"/>
      <c r="AA2186" s="49"/>
      <c r="AB2186" s="49"/>
      <c r="AC2186" s="49"/>
      <c r="AD2186" s="49"/>
      <c r="AE2186" s="49"/>
      <c r="AF2186" s="49"/>
      <c r="AG2186" s="49"/>
      <c r="AH2186" s="49"/>
      <c r="AI2186" s="49"/>
      <c r="AJ2186" s="49"/>
      <c r="AK2186" s="49"/>
      <c r="AL2186" s="49"/>
      <c r="AM2186" s="49"/>
      <c r="AN2186" s="49"/>
      <c r="AO2186" s="49"/>
      <c r="DL2186" s="93"/>
    </row>
    <row r="2187" spans="14:116" x14ac:dyDescent="0.25">
      <c r="N2187" s="49"/>
      <c r="O2187" s="49"/>
      <c r="P2187" s="49"/>
      <c r="Q2187" s="49"/>
      <c r="R2187" s="49"/>
      <c r="S2187" s="49"/>
      <c r="T2187" s="49"/>
      <c r="U2187" s="49"/>
      <c r="V2187" s="49"/>
      <c r="W2187" s="49"/>
      <c r="X2187" s="49"/>
      <c r="Y2187" s="49"/>
      <c r="Z2187" s="49"/>
      <c r="AA2187" s="49"/>
      <c r="AB2187" s="49"/>
      <c r="AC2187" s="49"/>
      <c r="AD2187" s="49"/>
      <c r="AE2187" s="49"/>
      <c r="AF2187" s="49"/>
      <c r="AG2187" s="49"/>
      <c r="AH2187" s="49"/>
      <c r="AI2187" s="49"/>
      <c r="AJ2187" s="49"/>
      <c r="AK2187" s="49"/>
      <c r="AL2187" s="49"/>
      <c r="AM2187" s="49"/>
      <c r="AN2187" s="49"/>
      <c r="AO2187" s="49"/>
      <c r="DL2187" s="93"/>
    </row>
    <row r="2188" spans="14:116" x14ac:dyDescent="0.25">
      <c r="N2188" s="49"/>
      <c r="O2188" s="49"/>
      <c r="P2188" s="49"/>
      <c r="Q2188" s="49"/>
      <c r="R2188" s="49"/>
      <c r="S2188" s="49"/>
      <c r="T2188" s="49"/>
      <c r="U2188" s="49"/>
      <c r="V2188" s="49"/>
      <c r="W2188" s="49"/>
      <c r="X2188" s="49"/>
      <c r="Y2188" s="49"/>
      <c r="Z2188" s="49"/>
      <c r="AA2188" s="49"/>
      <c r="AB2188" s="49"/>
      <c r="AC2188" s="49"/>
      <c r="AD2188" s="49"/>
      <c r="AE2188" s="49"/>
      <c r="AF2188" s="49"/>
      <c r="AG2188" s="49"/>
      <c r="AH2188" s="49"/>
      <c r="AI2188" s="49"/>
      <c r="AJ2188" s="49"/>
      <c r="AK2188" s="49"/>
      <c r="AL2188" s="49"/>
      <c r="AM2188" s="49"/>
      <c r="AN2188" s="49"/>
      <c r="AO2188" s="49"/>
      <c r="DL2188" s="93"/>
    </row>
    <row r="2189" spans="14:116" x14ac:dyDescent="0.25">
      <c r="N2189" s="49"/>
      <c r="O2189" s="49"/>
      <c r="P2189" s="49"/>
      <c r="Q2189" s="49"/>
      <c r="R2189" s="49"/>
      <c r="S2189" s="49"/>
      <c r="T2189" s="49"/>
      <c r="U2189" s="49"/>
      <c r="V2189" s="49"/>
      <c r="W2189" s="49"/>
      <c r="X2189" s="49"/>
      <c r="Y2189" s="49"/>
      <c r="Z2189" s="49"/>
      <c r="AA2189" s="49"/>
      <c r="AB2189" s="49"/>
      <c r="AC2189" s="49"/>
      <c r="AD2189" s="49"/>
      <c r="AE2189" s="49"/>
      <c r="AF2189" s="49"/>
      <c r="AG2189" s="49"/>
      <c r="AH2189" s="49"/>
      <c r="AI2189" s="49"/>
      <c r="AJ2189" s="49"/>
      <c r="AK2189" s="49"/>
      <c r="AL2189" s="49"/>
      <c r="AM2189" s="49"/>
      <c r="AN2189" s="49"/>
      <c r="AO2189" s="49"/>
      <c r="DL2189" s="93"/>
    </row>
    <row r="2190" spans="14:116" x14ac:dyDescent="0.25">
      <c r="N2190" s="49"/>
      <c r="O2190" s="49"/>
      <c r="P2190" s="49"/>
      <c r="Q2190" s="49"/>
      <c r="R2190" s="49"/>
      <c r="S2190" s="49"/>
      <c r="T2190" s="49"/>
      <c r="U2190" s="49"/>
      <c r="V2190" s="49"/>
      <c r="W2190" s="49"/>
      <c r="X2190" s="49"/>
      <c r="Y2190" s="49"/>
      <c r="Z2190" s="49"/>
      <c r="AA2190" s="49"/>
      <c r="AB2190" s="49"/>
      <c r="AC2190" s="49"/>
      <c r="AD2190" s="49"/>
      <c r="AE2190" s="49"/>
      <c r="AF2190" s="49"/>
      <c r="AG2190" s="49"/>
      <c r="AH2190" s="49"/>
      <c r="AI2190" s="49"/>
      <c r="AJ2190" s="49"/>
      <c r="AK2190" s="49"/>
      <c r="AL2190" s="49"/>
      <c r="AM2190" s="49"/>
      <c r="AN2190" s="49"/>
      <c r="AO2190" s="49"/>
      <c r="DL2190" s="93"/>
    </row>
    <row r="2191" spans="14:116" x14ac:dyDescent="0.25">
      <c r="N2191" s="49"/>
      <c r="O2191" s="49"/>
      <c r="P2191" s="49"/>
      <c r="Q2191" s="49"/>
      <c r="R2191" s="49"/>
      <c r="S2191" s="49"/>
      <c r="T2191" s="49"/>
      <c r="U2191" s="49"/>
      <c r="V2191" s="49"/>
      <c r="W2191" s="49"/>
      <c r="X2191" s="49"/>
      <c r="Y2191" s="49"/>
      <c r="Z2191" s="49"/>
      <c r="AA2191" s="49"/>
      <c r="AB2191" s="49"/>
      <c r="AC2191" s="49"/>
      <c r="AD2191" s="49"/>
      <c r="AE2191" s="49"/>
      <c r="AF2191" s="49"/>
      <c r="AG2191" s="49"/>
      <c r="AH2191" s="49"/>
      <c r="AI2191" s="49"/>
      <c r="AJ2191" s="49"/>
      <c r="AK2191" s="49"/>
      <c r="AL2191" s="49"/>
      <c r="AM2191" s="49"/>
      <c r="AN2191" s="49"/>
      <c r="AO2191" s="49"/>
      <c r="DL2191" s="93"/>
    </row>
    <row r="2192" spans="14:116" x14ac:dyDescent="0.25">
      <c r="N2192" s="49"/>
      <c r="O2192" s="49"/>
      <c r="P2192" s="49"/>
      <c r="Q2192" s="49"/>
      <c r="R2192" s="49"/>
      <c r="S2192" s="49"/>
      <c r="T2192" s="49"/>
      <c r="U2192" s="49"/>
      <c r="V2192" s="49"/>
      <c r="W2192" s="49"/>
      <c r="X2192" s="49"/>
      <c r="Y2192" s="49"/>
      <c r="Z2192" s="49"/>
      <c r="AA2192" s="49"/>
      <c r="AB2192" s="49"/>
      <c r="AC2192" s="49"/>
      <c r="AD2192" s="49"/>
      <c r="AE2192" s="49"/>
      <c r="AF2192" s="49"/>
      <c r="AG2192" s="49"/>
      <c r="AH2192" s="49"/>
      <c r="AI2192" s="49"/>
      <c r="AJ2192" s="49"/>
      <c r="AK2192" s="49"/>
      <c r="AL2192" s="49"/>
      <c r="AM2192" s="49"/>
      <c r="AN2192" s="49"/>
      <c r="AO2192" s="49"/>
      <c r="DL2192" s="93"/>
    </row>
    <row r="2193" spans="14:116" x14ac:dyDescent="0.25">
      <c r="N2193" s="49"/>
      <c r="O2193" s="49"/>
      <c r="P2193" s="49"/>
      <c r="Q2193" s="49"/>
      <c r="R2193" s="49"/>
      <c r="S2193" s="49"/>
      <c r="T2193" s="49"/>
      <c r="U2193" s="49"/>
      <c r="V2193" s="49"/>
      <c r="W2193" s="49"/>
      <c r="X2193" s="49"/>
      <c r="Y2193" s="49"/>
      <c r="Z2193" s="49"/>
      <c r="AA2193" s="49"/>
      <c r="AB2193" s="49"/>
      <c r="AC2193" s="49"/>
      <c r="AD2193" s="49"/>
      <c r="AE2193" s="49"/>
      <c r="AF2193" s="49"/>
      <c r="AG2193" s="49"/>
      <c r="AH2193" s="49"/>
      <c r="AI2193" s="49"/>
      <c r="AJ2193" s="49"/>
      <c r="AK2193" s="49"/>
      <c r="AL2193" s="49"/>
      <c r="AM2193" s="49"/>
      <c r="AN2193" s="49"/>
      <c r="AO2193" s="49"/>
      <c r="DL2193" s="93"/>
    </row>
    <row r="2194" spans="14:116" x14ac:dyDescent="0.25">
      <c r="N2194" s="49"/>
      <c r="O2194" s="49"/>
      <c r="P2194" s="49"/>
      <c r="Q2194" s="49"/>
      <c r="R2194" s="49"/>
      <c r="S2194" s="49"/>
      <c r="T2194" s="49"/>
      <c r="U2194" s="49"/>
      <c r="V2194" s="49"/>
      <c r="W2194" s="49"/>
      <c r="X2194" s="49"/>
      <c r="Y2194" s="49"/>
      <c r="Z2194" s="49"/>
      <c r="AA2194" s="49"/>
      <c r="AB2194" s="49"/>
      <c r="AC2194" s="49"/>
      <c r="AD2194" s="49"/>
      <c r="AE2194" s="49"/>
      <c r="AF2194" s="49"/>
      <c r="AG2194" s="49"/>
      <c r="AH2194" s="49"/>
      <c r="AI2194" s="49"/>
      <c r="AJ2194" s="49"/>
      <c r="AK2194" s="49"/>
      <c r="AL2194" s="49"/>
      <c r="AM2194" s="49"/>
      <c r="AN2194" s="49"/>
      <c r="AO2194" s="49"/>
      <c r="DL2194" s="93"/>
    </row>
    <row r="2195" spans="14:116" x14ac:dyDescent="0.25">
      <c r="N2195" s="49"/>
      <c r="O2195" s="49"/>
      <c r="P2195" s="49"/>
      <c r="Q2195" s="49"/>
      <c r="R2195" s="49"/>
      <c r="S2195" s="49"/>
      <c r="T2195" s="49"/>
      <c r="U2195" s="49"/>
      <c r="V2195" s="49"/>
      <c r="W2195" s="49"/>
      <c r="X2195" s="49"/>
      <c r="Y2195" s="49"/>
      <c r="Z2195" s="49"/>
      <c r="AA2195" s="49"/>
      <c r="AB2195" s="49"/>
      <c r="AC2195" s="49"/>
      <c r="AD2195" s="49"/>
      <c r="AE2195" s="49"/>
      <c r="AF2195" s="49"/>
      <c r="AG2195" s="49"/>
      <c r="AH2195" s="49"/>
      <c r="AI2195" s="49"/>
      <c r="AJ2195" s="49"/>
      <c r="AK2195" s="49"/>
      <c r="AL2195" s="49"/>
      <c r="AM2195" s="49"/>
      <c r="AN2195" s="49"/>
      <c r="AO2195" s="49"/>
      <c r="DL2195" s="93"/>
    </row>
    <row r="2196" spans="14:116" x14ac:dyDescent="0.25">
      <c r="N2196" s="49"/>
      <c r="O2196" s="49"/>
      <c r="P2196" s="49"/>
      <c r="Q2196" s="49"/>
      <c r="R2196" s="49"/>
      <c r="S2196" s="49"/>
      <c r="T2196" s="49"/>
      <c r="U2196" s="49"/>
      <c r="V2196" s="49"/>
      <c r="W2196" s="49"/>
      <c r="X2196" s="49"/>
      <c r="Y2196" s="49"/>
      <c r="Z2196" s="49"/>
      <c r="AA2196" s="49"/>
      <c r="AB2196" s="49"/>
      <c r="AC2196" s="49"/>
      <c r="AD2196" s="49"/>
      <c r="AE2196" s="49"/>
      <c r="AF2196" s="49"/>
      <c r="AG2196" s="49"/>
      <c r="AH2196" s="49"/>
      <c r="AI2196" s="49"/>
      <c r="AJ2196" s="49"/>
      <c r="AK2196" s="49"/>
      <c r="AL2196" s="49"/>
      <c r="AM2196" s="49"/>
      <c r="AN2196" s="49"/>
      <c r="AO2196" s="49"/>
      <c r="DL2196" s="93"/>
    </row>
    <row r="2197" spans="14:116" x14ac:dyDescent="0.25">
      <c r="N2197" s="49"/>
      <c r="O2197" s="49"/>
      <c r="P2197" s="49"/>
      <c r="Q2197" s="49"/>
      <c r="R2197" s="49"/>
      <c r="S2197" s="49"/>
      <c r="T2197" s="49"/>
      <c r="U2197" s="49"/>
      <c r="V2197" s="49"/>
      <c r="W2197" s="49"/>
      <c r="X2197" s="49"/>
      <c r="Y2197" s="49"/>
      <c r="Z2197" s="49"/>
      <c r="AA2197" s="49"/>
      <c r="AB2197" s="49"/>
      <c r="AC2197" s="49"/>
      <c r="AD2197" s="49"/>
      <c r="AE2197" s="49"/>
      <c r="AF2197" s="49"/>
      <c r="AG2197" s="49"/>
      <c r="AH2197" s="49"/>
      <c r="AI2197" s="49"/>
      <c r="AJ2197" s="49"/>
      <c r="AK2197" s="49"/>
      <c r="AL2197" s="49"/>
      <c r="AM2197" s="49"/>
      <c r="AN2197" s="49"/>
      <c r="AO2197" s="49"/>
      <c r="DL2197" s="93"/>
    </row>
    <row r="2198" spans="14:116" x14ac:dyDescent="0.25">
      <c r="N2198" s="49"/>
      <c r="O2198" s="49"/>
      <c r="P2198" s="49"/>
      <c r="Q2198" s="49"/>
      <c r="R2198" s="49"/>
      <c r="S2198" s="49"/>
      <c r="T2198" s="49"/>
      <c r="U2198" s="49"/>
      <c r="V2198" s="49"/>
      <c r="W2198" s="49"/>
      <c r="X2198" s="49"/>
      <c r="Y2198" s="49"/>
      <c r="Z2198" s="49"/>
      <c r="AA2198" s="49"/>
      <c r="AB2198" s="49"/>
      <c r="AC2198" s="49"/>
      <c r="AD2198" s="49"/>
      <c r="AE2198" s="49"/>
      <c r="AF2198" s="49"/>
      <c r="AG2198" s="49"/>
      <c r="AH2198" s="49"/>
      <c r="AI2198" s="49"/>
      <c r="AJ2198" s="49"/>
      <c r="AK2198" s="49"/>
      <c r="AL2198" s="49"/>
      <c r="AM2198" s="49"/>
      <c r="AN2198" s="49"/>
      <c r="AO2198" s="49"/>
      <c r="DL2198" s="93"/>
    </row>
    <row r="2199" spans="14:116" x14ac:dyDescent="0.25">
      <c r="N2199" s="49"/>
      <c r="O2199" s="49"/>
      <c r="P2199" s="49"/>
      <c r="Q2199" s="49"/>
      <c r="R2199" s="49"/>
      <c r="S2199" s="49"/>
      <c r="T2199" s="49"/>
      <c r="U2199" s="49"/>
      <c r="V2199" s="49"/>
      <c r="W2199" s="49"/>
      <c r="X2199" s="49"/>
      <c r="Y2199" s="49"/>
      <c r="Z2199" s="49"/>
      <c r="AA2199" s="49"/>
      <c r="AB2199" s="49"/>
      <c r="AC2199" s="49"/>
      <c r="AD2199" s="49"/>
      <c r="AE2199" s="49"/>
      <c r="AF2199" s="49"/>
      <c r="AG2199" s="49"/>
      <c r="AH2199" s="49"/>
      <c r="AI2199" s="49"/>
      <c r="AJ2199" s="49"/>
      <c r="AK2199" s="49"/>
      <c r="AL2199" s="49"/>
      <c r="AM2199" s="49"/>
      <c r="AN2199" s="49"/>
      <c r="AO2199" s="49"/>
      <c r="DL2199" s="93"/>
    </row>
    <row r="2200" spans="14:116" x14ac:dyDescent="0.25">
      <c r="N2200" s="49"/>
      <c r="O2200" s="49"/>
      <c r="P2200" s="49"/>
      <c r="Q2200" s="49"/>
      <c r="R2200" s="49"/>
      <c r="S2200" s="49"/>
      <c r="T2200" s="49"/>
      <c r="U2200" s="49"/>
      <c r="V2200" s="49"/>
      <c r="W2200" s="49"/>
      <c r="X2200" s="49"/>
      <c r="Y2200" s="49"/>
      <c r="Z2200" s="49"/>
      <c r="AA2200" s="49"/>
      <c r="AB2200" s="49"/>
      <c r="AC2200" s="49"/>
      <c r="AD2200" s="49"/>
      <c r="AE2200" s="49"/>
      <c r="AF2200" s="49"/>
      <c r="AG2200" s="49"/>
      <c r="AH2200" s="49"/>
      <c r="AI2200" s="49"/>
      <c r="AJ2200" s="49"/>
      <c r="AK2200" s="49"/>
      <c r="AL2200" s="49"/>
      <c r="AM2200" s="49"/>
      <c r="AN2200" s="49"/>
      <c r="AO2200" s="49"/>
      <c r="DL2200" s="93"/>
    </row>
    <row r="2201" spans="14:116" x14ac:dyDescent="0.25">
      <c r="N2201" s="49"/>
      <c r="O2201" s="49"/>
      <c r="P2201" s="49"/>
      <c r="Q2201" s="49"/>
      <c r="R2201" s="49"/>
      <c r="S2201" s="49"/>
      <c r="T2201" s="49"/>
      <c r="U2201" s="49"/>
      <c r="V2201" s="49"/>
      <c r="W2201" s="49"/>
      <c r="X2201" s="49"/>
      <c r="Y2201" s="49"/>
      <c r="Z2201" s="49"/>
      <c r="AA2201" s="49"/>
      <c r="AB2201" s="49"/>
      <c r="AC2201" s="49"/>
      <c r="AD2201" s="49"/>
      <c r="AE2201" s="49"/>
      <c r="AF2201" s="49"/>
      <c r="AG2201" s="49"/>
      <c r="AH2201" s="49"/>
      <c r="AI2201" s="49"/>
      <c r="AJ2201" s="49"/>
      <c r="AK2201" s="49"/>
      <c r="AL2201" s="49"/>
      <c r="AM2201" s="49"/>
      <c r="AN2201" s="49"/>
      <c r="AO2201" s="49"/>
      <c r="DL2201" s="93"/>
    </row>
    <row r="2202" spans="14:116" x14ac:dyDescent="0.25">
      <c r="N2202" s="49"/>
      <c r="O2202" s="49"/>
      <c r="P2202" s="49"/>
      <c r="Q2202" s="49"/>
      <c r="R2202" s="49"/>
      <c r="S2202" s="49"/>
      <c r="T2202" s="49"/>
      <c r="U2202" s="49"/>
      <c r="V2202" s="49"/>
      <c r="W2202" s="49"/>
      <c r="X2202" s="49"/>
      <c r="Y2202" s="49"/>
      <c r="Z2202" s="49"/>
      <c r="AA2202" s="49"/>
      <c r="AB2202" s="49"/>
      <c r="AC2202" s="49"/>
      <c r="AD2202" s="49"/>
      <c r="AE2202" s="49"/>
      <c r="AF2202" s="49"/>
      <c r="AG2202" s="49"/>
      <c r="AH2202" s="49"/>
      <c r="AI2202" s="49"/>
      <c r="AJ2202" s="49"/>
      <c r="AK2202" s="49"/>
      <c r="AL2202" s="49"/>
      <c r="AM2202" s="49"/>
      <c r="AN2202" s="49"/>
      <c r="AO2202" s="49"/>
      <c r="DL2202" s="93"/>
    </row>
    <row r="2203" spans="14:116" x14ac:dyDescent="0.25">
      <c r="N2203" s="49"/>
      <c r="O2203" s="49"/>
      <c r="P2203" s="49"/>
      <c r="Q2203" s="49"/>
      <c r="R2203" s="49"/>
      <c r="S2203" s="49"/>
      <c r="T2203" s="49"/>
      <c r="U2203" s="49"/>
      <c r="V2203" s="49"/>
      <c r="W2203" s="49"/>
      <c r="X2203" s="49"/>
      <c r="Y2203" s="49"/>
      <c r="Z2203" s="49"/>
      <c r="AA2203" s="49"/>
      <c r="AB2203" s="49"/>
      <c r="AC2203" s="49"/>
      <c r="AD2203" s="49"/>
      <c r="AE2203" s="49"/>
      <c r="AF2203" s="49"/>
      <c r="AG2203" s="49"/>
      <c r="AH2203" s="49"/>
      <c r="AI2203" s="49"/>
      <c r="AJ2203" s="49"/>
      <c r="AK2203" s="49"/>
      <c r="AL2203" s="49"/>
      <c r="AM2203" s="49"/>
      <c r="AN2203" s="49"/>
      <c r="AO2203" s="49"/>
      <c r="DL2203" s="93"/>
    </row>
    <row r="2204" spans="14:116" x14ac:dyDescent="0.25">
      <c r="N2204" s="49"/>
      <c r="O2204" s="49"/>
      <c r="P2204" s="49"/>
      <c r="Q2204" s="49"/>
      <c r="R2204" s="49"/>
      <c r="S2204" s="49"/>
      <c r="T2204" s="49"/>
      <c r="U2204" s="49"/>
      <c r="V2204" s="49"/>
      <c r="W2204" s="49"/>
      <c r="X2204" s="49"/>
      <c r="Y2204" s="49"/>
      <c r="Z2204" s="49"/>
      <c r="AA2204" s="49"/>
      <c r="AB2204" s="49"/>
      <c r="AC2204" s="49"/>
      <c r="AD2204" s="49"/>
      <c r="AE2204" s="49"/>
      <c r="AF2204" s="49"/>
      <c r="AG2204" s="49"/>
      <c r="AH2204" s="49"/>
      <c r="AI2204" s="49"/>
      <c r="AJ2204" s="49"/>
      <c r="AK2204" s="49"/>
      <c r="AL2204" s="49"/>
      <c r="AM2204" s="49"/>
      <c r="AN2204" s="49"/>
      <c r="AO2204" s="49"/>
      <c r="DL2204" s="93"/>
    </row>
    <row r="2205" spans="14:116" x14ac:dyDescent="0.25">
      <c r="N2205" s="49"/>
      <c r="O2205" s="49"/>
      <c r="P2205" s="49"/>
      <c r="Q2205" s="49"/>
      <c r="R2205" s="49"/>
      <c r="S2205" s="49"/>
      <c r="T2205" s="49"/>
      <c r="U2205" s="49"/>
      <c r="V2205" s="49"/>
      <c r="W2205" s="49"/>
      <c r="X2205" s="49"/>
      <c r="Y2205" s="49"/>
      <c r="Z2205" s="49"/>
      <c r="AA2205" s="49"/>
      <c r="AB2205" s="49"/>
      <c r="AC2205" s="49"/>
      <c r="AD2205" s="49"/>
      <c r="AE2205" s="49"/>
      <c r="AF2205" s="49"/>
      <c r="AG2205" s="49"/>
      <c r="AH2205" s="49"/>
      <c r="AI2205" s="49"/>
      <c r="AJ2205" s="49"/>
      <c r="AK2205" s="49"/>
      <c r="AL2205" s="49"/>
      <c r="AM2205" s="49"/>
      <c r="AN2205" s="49"/>
      <c r="AO2205" s="49"/>
      <c r="DL2205" s="93"/>
    </row>
    <row r="2206" spans="14:116" x14ac:dyDescent="0.25">
      <c r="N2206" s="49"/>
      <c r="O2206" s="49"/>
      <c r="P2206" s="49"/>
      <c r="Q2206" s="49"/>
      <c r="R2206" s="49"/>
      <c r="S2206" s="49"/>
      <c r="T2206" s="49"/>
      <c r="U2206" s="49"/>
      <c r="V2206" s="49"/>
      <c r="W2206" s="49"/>
      <c r="X2206" s="49"/>
      <c r="Y2206" s="49"/>
      <c r="Z2206" s="49"/>
      <c r="AA2206" s="49"/>
      <c r="AB2206" s="49"/>
      <c r="AC2206" s="49"/>
      <c r="AD2206" s="49"/>
      <c r="AE2206" s="49"/>
      <c r="AF2206" s="49"/>
      <c r="AG2206" s="49"/>
      <c r="AH2206" s="49"/>
      <c r="AI2206" s="49"/>
      <c r="AJ2206" s="49"/>
      <c r="AK2206" s="49"/>
      <c r="AL2206" s="49"/>
      <c r="AM2206" s="49"/>
      <c r="AN2206" s="49"/>
      <c r="AO2206" s="49"/>
      <c r="DL2206" s="93"/>
    </row>
    <row r="2207" spans="14:116" x14ac:dyDescent="0.25">
      <c r="N2207" s="49"/>
      <c r="O2207" s="49"/>
      <c r="P2207" s="49"/>
      <c r="Q2207" s="49"/>
      <c r="R2207" s="49"/>
      <c r="S2207" s="49"/>
      <c r="T2207" s="49"/>
      <c r="U2207" s="49"/>
      <c r="V2207" s="49"/>
      <c r="W2207" s="49"/>
      <c r="X2207" s="49"/>
      <c r="Y2207" s="49"/>
      <c r="Z2207" s="49"/>
      <c r="AA2207" s="49"/>
      <c r="AB2207" s="49"/>
      <c r="AC2207" s="49"/>
      <c r="AD2207" s="49"/>
      <c r="AE2207" s="49"/>
      <c r="AF2207" s="49"/>
      <c r="AG2207" s="49"/>
      <c r="AH2207" s="49"/>
      <c r="AI2207" s="49"/>
      <c r="AJ2207" s="49"/>
      <c r="AK2207" s="49"/>
      <c r="AL2207" s="49"/>
      <c r="AM2207" s="49"/>
      <c r="AN2207" s="49"/>
      <c r="AO2207" s="49"/>
      <c r="DL2207" s="93"/>
    </row>
    <row r="2208" spans="14:116" x14ac:dyDescent="0.25">
      <c r="N2208" s="49"/>
      <c r="O2208" s="49"/>
      <c r="P2208" s="49"/>
      <c r="Q2208" s="49"/>
      <c r="R2208" s="49"/>
      <c r="S2208" s="49"/>
      <c r="T2208" s="49"/>
      <c r="U2208" s="49"/>
      <c r="V2208" s="49"/>
      <c r="W2208" s="49"/>
      <c r="X2208" s="49"/>
      <c r="Y2208" s="49"/>
      <c r="Z2208" s="49"/>
      <c r="AA2208" s="49"/>
      <c r="AB2208" s="49"/>
      <c r="AC2208" s="49"/>
      <c r="AD2208" s="49"/>
      <c r="AE2208" s="49"/>
      <c r="AF2208" s="49"/>
      <c r="AG2208" s="49"/>
      <c r="AH2208" s="49"/>
      <c r="AI2208" s="49"/>
      <c r="AJ2208" s="49"/>
      <c r="AK2208" s="49"/>
      <c r="AL2208" s="49"/>
      <c r="AM2208" s="49"/>
      <c r="AN2208" s="49"/>
      <c r="AO2208" s="49"/>
      <c r="DL2208" s="93"/>
    </row>
    <row r="2209" spans="14:116" x14ac:dyDescent="0.25">
      <c r="N2209" s="49"/>
      <c r="O2209" s="49"/>
      <c r="P2209" s="49"/>
      <c r="Q2209" s="49"/>
      <c r="R2209" s="49"/>
      <c r="S2209" s="49"/>
      <c r="T2209" s="49"/>
      <c r="U2209" s="49"/>
      <c r="V2209" s="49"/>
      <c r="W2209" s="49"/>
      <c r="X2209" s="49"/>
      <c r="Y2209" s="49"/>
      <c r="Z2209" s="49"/>
      <c r="AA2209" s="49"/>
      <c r="AB2209" s="49"/>
      <c r="AC2209" s="49"/>
      <c r="AD2209" s="49"/>
      <c r="AE2209" s="49"/>
      <c r="AF2209" s="49"/>
      <c r="AG2209" s="49"/>
      <c r="AH2209" s="49"/>
      <c r="AI2209" s="49"/>
      <c r="AJ2209" s="49"/>
      <c r="AK2209" s="49"/>
      <c r="AL2209" s="49"/>
      <c r="AM2209" s="49"/>
      <c r="AN2209" s="49"/>
      <c r="AO2209" s="49"/>
      <c r="DL2209" s="93"/>
    </row>
    <row r="2210" spans="14:116" x14ac:dyDescent="0.25">
      <c r="N2210" s="49"/>
      <c r="O2210" s="49"/>
      <c r="P2210" s="49"/>
      <c r="Q2210" s="49"/>
      <c r="R2210" s="49"/>
      <c r="S2210" s="49"/>
      <c r="T2210" s="49"/>
      <c r="U2210" s="49"/>
      <c r="V2210" s="49"/>
      <c r="W2210" s="49"/>
      <c r="X2210" s="49"/>
      <c r="Y2210" s="49"/>
      <c r="Z2210" s="49"/>
      <c r="AA2210" s="49"/>
      <c r="AB2210" s="49"/>
      <c r="AC2210" s="49"/>
      <c r="AD2210" s="49"/>
      <c r="AE2210" s="49"/>
      <c r="AF2210" s="49"/>
      <c r="AG2210" s="49"/>
      <c r="AH2210" s="49"/>
      <c r="AI2210" s="49"/>
      <c r="AJ2210" s="49"/>
      <c r="AK2210" s="49"/>
      <c r="AL2210" s="49"/>
      <c r="AM2210" s="49"/>
      <c r="AN2210" s="49"/>
      <c r="AO2210" s="49"/>
      <c r="DL2210" s="93"/>
    </row>
    <row r="2211" spans="14:116" x14ac:dyDescent="0.25">
      <c r="N2211" s="49"/>
      <c r="O2211" s="49"/>
      <c r="P2211" s="49"/>
      <c r="Q2211" s="49"/>
      <c r="R2211" s="49"/>
      <c r="S2211" s="49"/>
      <c r="T2211" s="49"/>
      <c r="U2211" s="49"/>
      <c r="V2211" s="49"/>
      <c r="W2211" s="49"/>
      <c r="X2211" s="49"/>
      <c r="Y2211" s="49"/>
      <c r="Z2211" s="49"/>
      <c r="AA2211" s="49"/>
      <c r="AB2211" s="49"/>
      <c r="AC2211" s="49"/>
      <c r="AD2211" s="49"/>
      <c r="AE2211" s="49"/>
      <c r="AF2211" s="49"/>
      <c r="AG2211" s="49"/>
      <c r="AH2211" s="49"/>
      <c r="AI2211" s="49"/>
      <c r="AJ2211" s="49"/>
      <c r="AK2211" s="49"/>
      <c r="AL2211" s="49"/>
      <c r="AM2211" s="49"/>
      <c r="AN2211" s="49"/>
      <c r="AO2211" s="49"/>
      <c r="DL2211" s="93"/>
    </row>
    <row r="2212" spans="14:116" x14ac:dyDescent="0.25">
      <c r="N2212" s="49"/>
      <c r="O2212" s="49"/>
      <c r="P2212" s="49"/>
      <c r="Q2212" s="49"/>
      <c r="R2212" s="49"/>
      <c r="S2212" s="49"/>
      <c r="T2212" s="49"/>
      <c r="U2212" s="49"/>
      <c r="V2212" s="49"/>
      <c r="W2212" s="49"/>
      <c r="X2212" s="49"/>
      <c r="Y2212" s="49"/>
      <c r="Z2212" s="49"/>
      <c r="AA2212" s="49"/>
      <c r="AB2212" s="49"/>
      <c r="AC2212" s="49"/>
      <c r="AD2212" s="49"/>
      <c r="AE2212" s="49"/>
      <c r="AF2212" s="49"/>
      <c r="AG2212" s="49"/>
      <c r="AH2212" s="49"/>
      <c r="AI2212" s="49"/>
      <c r="AJ2212" s="49"/>
      <c r="AK2212" s="49"/>
      <c r="AL2212" s="49"/>
      <c r="AM2212" s="49"/>
      <c r="AN2212" s="49"/>
      <c r="AO2212" s="49"/>
      <c r="DL2212" s="93"/>
    </row>
    <row r="2213" spans="14:116" x14ac:dyDescent="0.25">
      <c r="N2213" s="49"/>
      <c r="O2213" s="49"/>
      <c r="P2213" s="49"/>
      <c r="Q2213" s="49"/>
      <c r="R2213" s="49"/>
      <c r="S2213" s="49"/>
      <c r="T2213" s="49"/>
      <c r="U2213" s="49"/>
      <c r="V2213" s="49"/>
      <c r="W2213" s="49"/>
      <c r="X2213" s="49"/>
      <c r="Y2213" s="49"/>
      <c r="Z2213" s="49"/>
      <c r="AA2213" s="49"/>
      <c r="AB2213" s="49"/>
      <c r="AC2213" s="49"/>
      <c r="AD2213" s="49"/>
      <c r="AE2213" s="49"/>
      <c r="AF2213" s="49"/>
      <c r="AG2213" s="49"/>
      <c r="AH2213" s="49"/>
      <c r="AI2213" s="49"/>
      <c r="AJ2213" s="49"/>
      <c r="AK2213" s="49"/>
      <c r="AL2213" s="49"/>
      <c r="AM2213" s="49"/>
      <c r="AN2213" s="49"/>
      <c r="AO2213" s="49"/>
      <c r="DL2213" s="93"/>
    </row>
    <row r="2214" spans="14:116" x14ac:dyDescent="0.25">
      <c r="N2214" s="49"/>
      <c r="O2214" s="49"/>
      <c r="P2214" s="49"/>
      <c r="Q2214" s="49"/>
      <c r="R2214" s="49"/>
      <c r="S2214" s="49"/>
      <c r="T2214" s="49"/>
      <c r="U2214" s="49"/>
      <c r="V2214" s="49"/>
      <c r="W2214" s="49"/>
      <c r="X2214" s="49"/>
      <c r="Y2214" s="49"/>
      <c r="Z2214" s="49"/>
      <c r="AA2214" s="49"/>
      <c r="AB2214" s="49"/>
      <c r="AC2214" s="49"/>
      <c r="AD2214" s="49"/>
      <c r="AE2214" s="49"/>
      <c r="AF2214" s="49"/>
      <c r="AG2214" s="49"/>
      <c r="AH2214" s="49"/>
      <c r="AI2214" s="49"/>
      <c r="AJ2214" s="49"/>
      <c r="AK2214" s="49"/>
      <c r="AL2214" s="49"/>
      <c r="AM2214" s="49"/>
      <c r="AN2214" s="49"/>
      <c r="AO2214" s="49"/>
      <c r="DL2214" s="93"/>
    </row>
    <row r="2215" spans="14:116" x14ac:dyDescent="0.25">
      <c r="N2215" s="49"/>
      <c r="O2215" s="49"/>
      <c r="P2215" s="49"/>
      <c r="Q2215" s="49"/>
      <c r="R2215" s="49"/>
      <c r="S2215" s="49"/>
      <c r="T2215" s="49"/>
      <c r="U2215" s="49"/>
      <c r="V2215" s="49"/>
      <c r="W2215" s="49"/>
      <c r="X2215" s="49"/>
      <c r="Y2215" s="49"/>
      <c r="Z2215" s="49"/>
      <c r="AA2215" s="49"/>
      <c r="AB2215" s="49"/>
      <c r="AC2215" s="49"/>
      <c r="AD2215" s="49"/>
      <c r="AE2215" s="49"/>
      <c r="AF2215" s="49"/>
      <c r="AG2215" s="49"/>
      <c r="AH2215" s="49"/>
      <c r="AI2215" s="49"/>
      <c r="AJ2215" s="49"/>
      <c r="AK2215" s="49"/>
      <c r="AL2215" s="49"/>
      <c r="AM2215" s="49"/>
      <c r="AN2215" s="49"/>
      <c r="AO2215" s="49"/>
      <c r="DL2215" s="93"/>
    </row>
    <row r="2216" spans="14:116" x14ac:dyDescent="0.25">
      <c r="N2216" s="49"/>
      <c r="O2216" s="49"/>
      <c r="P2216" s="49"/>
      <c r="Q2216" s="49"/>
      <c r="R2216" s="49"/>
      <c r="S2216" s="49"/>
      <c r="T2216" s="49"/>
      <c r="U2216" s="49"/>
      <c r="V2216" s="49"/>
      <c r="W2216" s="49"/>
      <c r="X2216" s="49"/>
      <c r="Y2216" s="49"/>
      <c r="Z2216" s="49"/>
      <c r="AA2216" s="49"/>
      <c r="AB2216" s="49"/>
      <c r="AC2216" s="49"/>
      <c r="AD2216" s="49"/>
      <c r="AE2216" s="49"/>
      <c r="AF2216" s="49"/>
      <c r="AG2216" s="49"/>
      <c r="AH2216" s="49"/>
      <c r="AI2216" s="49"/>
      <c r="AJ2216" s="49"/>
      <c r="AK2216" s="49"/>
      <c r="AL2216" s="49"/>
      <c r="AM2216" s="49"/>
      <c r="AN2216" s="49"/>
      <c r="AO2216" s="49"/>
      <c r="DL2216" s="93"/>
    </row>
    <row r="2217" spans="14:116" x14ac:dyDescent="0.25">
      <c r="N2217" s="49"/>
      <c r="O2217" s="49"/>
      <c r="P2217" s="49"/>
      <c r="Q2217" s="49"/>
      <c r="R2217" s="49"/>
      <c r="S2217" s="49"/>
      <c r="T2217" s="49"/>
      <c r="U2217" s="49"/>
      <c r="V2217" s="49"/>
      <c r="W2217" s="49"/>
      <c r="X2217" s="49"/>
      <c r="Y2217" s="49"/>
      <c r="Z2217" s="49"/>
      <c r="AA2217" s="49"/>
      <c r="AB2217" s="49"/>
      <c r="AC2217" s="49"/>
      <c r="AD2217" s="49"/>
      <c r="AE2217" s="49"/>
      <c r="AF2217" s="49"/>
      <c r="AG2217" s="49"/>
      <c r="AH2217" s="49"/>
      <c r="AI2217" s="49"/>
      <c r="AJ2217" s="49"/>
      <c r="AK2217" s="49"/>
      <c r="AL2217" s="49"/>
      <c r="AM2217" s="49"/>
      <c r="AN2217" s="49"/>
      <c r="AO2217" s="49"/>
      <c r="DL2217" s="93"/>
    </row>
    <row r="2218" spans="14:116" x14ac:dyDescent="0.25">
      <c r="N2218" s="49"/>
      <c r="O2218" s="49"/>
      <c r="P2218" s="49"/>
      <c r="Q2218" s="49"/>
      <c r="R2218" s="49"/>
      <c r="S2218" s="49"/>
      <c r="T2218" s="49"/>
      <c r="U2218" s="49"/>
      <c r="V2218" s="49"/>
      <c r="W2218" s="49"/>
      <c r="X2218" s="49"/>
      <c r="Y2218" s="49"/>
      <c r="Z2218" s="49"/>
      <c r="AA2218" s="49"/>
      <c r="AB2218" s="49"/>
      <c r="AC2218" s="49"/>
      <c r="AD2218" s="49"/>
      <c r="AE2218" s="49"/>
      <c r="AF2218" s="49"/>
      <c r="AG2218" s="49"/>
      <c r="AH2218" s="49"/>
      <c r="AI2218" s="49"/>
      <c r="AJ2218" s="49"/>
      <c r="AK2218" s="49"/>
      <c r="AL2218" s="49"/>
      <c r="AM2218" s="49"/>
      <c r="AN2218" s="49"/>
      <c r="AO2218" s="49"/>
      <c r="DL2218" s="93"/>
    </row>
    <row r="2219" spans="14:116" x14ac:dyDescent="0.25">
      <c r="N2219" s="49"/>
      <c r="O2219" s="49"/>
      <c r="P2219" s="49"/>
      <c r="Q2219" s="49"/>
      <c r="R2219" s="49"/>
      <c r="S2219" s="49"/>
      <c r="T2219" s="49"/>
      <c r="U2219" s="49"/>
      <c r="V2219" s="49"/>
      <c r="W2219" s="49"/>
      <c r="X2219" s="49"/>
      <c r="Y2219" s="49"/>
      <c r="Z2219" s="49"/>
      <c r="AA2219" s="49"/>
      <c r="AB2219" s="49"/>
      <c r="AC2219" s="49"/>
      <c r="AD2219" s="49"/>
      <c r="AE2219" s="49"/>
      <c r="AF2219" s="49"/>
      <c r="AG2219" s="49"/>
      <c r="AH2219" s="49"/>
      <c r="AI2219" s="49"/>
      <c r="AJ2219" s="49"/>
      <c r="AK2219" s="49"/>
      <c r="AL2219" s="49"/>
      <c r="AM2219" s="49"/>
      <c r="AN2219" s="49"/>
      <c r="AO2219" s="49"/>
      <c r="DL2219" s="93"/>
    </row>
    <row r="2220" spans="14:116" x14ac:dyDescent="0.25">
      <c r="N2220" s="49"/>
      <c r="O2220" s="49"/>
      <c r="P2220" s="49"/>
      <c r="Q2220" s="49"/>
      <c r="R2220" s="49"/>
      <c r="S2220" s="49"/>
      <c r="T2220" s="49"/>
      <c r="U2220" s="49"/>
      <c r="V2220" s="49"/>
      <c r="W2220" s="49"/>
      <c r="X2220" s="49"/>
      <c r="Y2220" s="49"/>
      <c r="Z2220" s="49"/>
      <c r="AA2220" s="49"/>
      <c r="AB2220" s="49"/>
      <c r="AC2220" s="49"/>
      <c r="AD2220" s="49"/>
      <c r="AE2220" s="49"/>
      <c r="AF2220" s="49"/>
      <c r="AG2220" s="49"/>
      <c r="AH2220" s="49"/>
      <c r="AI2220" s="49"/>
      <c r="AJ2220" s="49"/>
      <c r="AK2220" s="49"/>
      <c r="AL2220" s="49"/>
      <c r="AM2220" s="49"/>
      <c r="AN2220" s="49"/>
      <c r="AO2220" s="49"/>
      <c r="DL2220" s="93"/>
    </row>
    <row r="2221" spans="14:116" x14ac:dyDescent="0.25">
      <c r="N2221" s="49"/>
      <c r="O2221" s="49"/>
      <c r="P2221" s="49"/>
      <c r="Q2221" s="49"/>
      <c r="R2221" s="49"/>
      <c r="S2221" s="49"/>
      <c r="T2221" s="49"/>
      <c r="U2221" s="49"/>
      <c r="V2221" s="49"/>
      <c r="W2221" s="49"/>
      <c r="X2221" s="49"/>
      <c r="Y2221" s="49"/>
      <c r="Z2221" s="49"/>
      <c r="AA2221" s="49"/>
      <c r="AB2221" s="49"/>
      <c r="AC2221" s="49"/>
      <c r="AD2221" s="49"/>
      <c r="AE2221" s="49"/>
      <c r="AF2221" s="49"/>
      <c r="AG2221" s="49"/>
      <c r="AH2221" s="49"/>
      <c r="AI2221" s="49"/>
      <c r="AJ2221" s="49"/>
      <c r="AK2221" s="49"/>
      <c r="AL2221" s="49"/>
      <c r="AM2221" s="49"/>
      <c r="AN2221" s="49"/>
      <c r="AO2221" s="49"/>
      <c r="DL2221" s="93"/>
    </row>
    <row r="2222" spans="14:116" x14ac:dyDescent="0.25">
      <c r="N2222" s="49"/>
      <c r="O2222" s="49"/>
      <c r="P2222" s="49"/>
      <c r="Q2222" s="49"/>
      <c r="R2222" s="49"/>
      <c r="S2222" s="49"/>
      <c r="T2222" s="49"/>
      <c r="U2222" s="49"/>
      <c r="V2222" s="49"/>
      <c r="W2222" s="49"/>
      <c r="X2222" s="49"/>
      <c r="Y2222" s="49"/>
      <c r="Z2222" s="49"/>
      <c r="AA2222" s="49"/>
      <c r="AB2222" s="49"/>
      <c r="AC2222" s="49"/>
      <c r="AD2222" s="49"/>
      <c r="AE2222" s="49"/>
      <c r="AF2222" s="49"/>
      <c r="AG2222" s="49"/>
      <c r="AH2222" s="49"/>
      <c r="AI2222" s="49"/>
      <c r="AJ2222" s="49"/>
      <c r="AK2222" s="49"/>
      <c r="AL2222" s="49"/>
      <c r="AM2222" s="49"/>
      <c r="AN2222" s="49"/>
      <c r="AO2222" s="49"/>
      <c r="DL2222" s="93"/>
    </row>
    <row r="2223" spans="14:116" x14ac:dyDescent="0.25">
      <c r="N2223" s="49"/>
      <c r="O2223" s="49"/>
      <c r="P2223" s="49"/>
      <c r="Q2223" s="49"/>
      <c r="R2223" s="49"/>
      <c r="S2223" s="49"/>
      <c r="T2223" s="49"/>
      <c r="U2223" s="49"/>
      <c r="V2223" s="49"/>
      <c r="W2223" s="49"/>
      <c r="X2223" s="49"/>
      <c r="Y2223" s="49"/>
      <c r="Z2223" s="49"/>
      <c r="AA2223" s="49"/>
      <c r="AB2223" s="49"/>
      <c r="AC2223" s="49"/>
      <c r="AD2223" s="49"/>
      <c r="AE2223" s="49"/>
      <c r="AF2223" s="49"/>
      <c r="AG2223" s="49"/>
      <c r="AH2223" s="49"/>
      <c r="AI2223" s="49"/>
      <c r="AJ2223" s="49"/>
      <c r="AK2223" s="49"/>
      <c r="AL2223" s="49"/>
      <c r="AM2223" s="49"/>
      <c r="AN2223" s="49"/>
      <c r="AO2223" s="49"/>
      <c r="DL2223" s="93"/>
    </row>
    <row r="2224" spans="14:116" x14ac:dyDescent="0.25">
      <c r="N2224" s="49"/>
      <c r="O2224" s="49"/>
      <c r="P2224" s="49"/>
      <c r="Q2224" s="49"/>
      <c r="R2224" s="49"/>
      <c r="S2224" s="49"/>
      <c r="T2224" s="49"/>
      <c r="U2224" s="49"/>
      <c r="V2224" s="49"/>
      <c r="W2224" s="49"/>
      <c r="X2224" s="49"/>
      <c r="Y2224" s="49"/>
      <c r="Z2224" s="49"/>
      <c r="AA2224" s="49"/>
      <c r="AB2224" s="49"/>
      <c r="AC2224" s="49"/>
      <c r="AD2224" s="49"/>
      <c r="AE2224" s="49"/>
      <c r="AF2224" s="49"/>
      <c r="AG2224" s="49"/>
      <c r="AH2224" s="49"/>
      <c r="AI2224" s="49"/>
      <c r="AJ2224" s="49"/>
      <c r="AK2224" s="49"/>
      <c r="AL2224" s="49"/>
      <c r="AM2224" s="49"/>
      <c r="AN2224" s="49"/>
      <c r="AO2224" s="49"/>
      <c r="DL2224" s="93"/>
    </row>
    <row r="2225" spans="14:116" x14ac:dyDescent="0.25">
      <c r="N2225" s="49"/>
      <c r="O2225" s="49"/>
      <c r="P2225" s="49"/>
      <c r="Q2225" s="49"/>
      <c r="R2225" s="49"/>
      <c r="S2225" s="49"/>
      <c r="T2225" s="49"/>
      <c r="U2225" s="49"/>
      <c r="V2225" s="49"/>
      <c r="W2225" s="49"/>
      <c r="X2225" s="49"/>
      <c r="Y2225" s="49"/>
      <c r="Z2225" s="49"/>
      <c r="AA2225" s="49"/>
      <c r="AB2225" s="49"/>
      <c r="AC2225" s="49"/>
      <c r="AD2225" s="49"/>
      <c r="AE2225" s="49"/>
      <c r="AF2225" s="49"/>
      <c r="AG2225" s="49"/>
      <c r="AH2225" s="49"/>
      <c r="AI2225" s="49"/>
      <c r="AJ2225" s="49"/>
      <c r="AK2225" s="49"/>
      <c r="AL2225" s="49"/>
      <c r="AM2225" s="49"/>
      <c r="AN2225" s="49"/>
      <c r="AO2225" s="49"/>
      <c r="DL2225" s="93"/>
    </row>
    <row r="2226" spans="14:116" x14ac:dyDescent="0.25">
      <c r="N2226" s="49"/>
      <c r="O2226" s="49"/>
      <c r="P2226" s="49"/>
      <c r="Q2226" s="49"/>
      <c r="R2226" s="49"/>
      <c r="S2226" s="49"/>
      <c r="T2226" s="49"/>
      <c r="U2226" s="49"/>
      <c r="V2226" s="49"/>
      <c r="W2226" s="49"/>
      <c r="X2226" s="49"/>
      <c r="Y2226" s="49"/>
      <c r="Z2226" s="49"/>
      <c r="AA2226" s="49"/>
      <c r="AB2226" s="49"/>
      <c r="AC2226" s="49"/>
      <c r="AD2226" s="49"/>
      <c r="AE2226" s="49"/>
      <c r="AF2226" s="49"/>
      <c r="AG2226" s="49"/>
      <c r="AH2226" s="49"/>
      <c r="AI2226" s="49"/>
      <c r="AJ2226" s="49"/>
      <c r="AK2226" s="49"/>
      <c r="AL2226" s="49"/>
      <c r="AM2226" s="49"/>
      <c r="AN2226" s="49"/>
      <c r="AO2226" s="49"/>
      <c r="DL2226" s="93"/>
    </row>
    <row r="2227" spans="14:116" x14ac:dyDescent="0.25">
      <c r="N2227" s="49"/>
      <c r="O2227" s="49"/>
      <c r="P2227" s="49"/>
      <c r="Q2227" s="49"/>
      <c r="R2227" s="49"/>
      <c r="S2227" s="49"/>
      <c r="T2227" s="49"/>
      <c r="U2227" s="49"/>
      <c r="V2227" s="49"/>
      <c r="W2227" s="49"/>
      <c r="X2227" s="49"/>
      <c r="Y2227" s="49"/>
      <c r="Z2227" s="49"/>
      <c r="AA2227" s="49"/>
      <c r="AB2227" s="49"/>
      <c r="AC2227" s="49"/>
      <c r="AD2227" s="49"/>
      <c r="AE2227" s="49"/>
      <c r="AF2227" s="49"/>
      <c r="AG2227" s="49"/>
      <c r="AH2227" s="49"/>
      <c r="AI2227" s="49"/>
      <c r="AJ2227" s="49"/>
      <c r="AK2227" s="49"/>
      <c r="AL2227" s="49"/>
      <c r="AM2227" s="49"/>
      <c r="AN2227" s="49"/>
      <c r="AO2227" s="49"/>
      <c r="DL2227" s="93"/>
    </row>
    <row r="2228" spans="14:116" x14ac:dyDescent="0.25">
      <c r="N2228" s="49"/>
      <c r="O2228" s="49"/>
      <c r="P2228" s="49"/>
      <c r="Q2228" s="49"/>
      <c r="R2228" s="49"/>
      <c r="S2228" s="49"/>
      <c r="T2228" s="49"/>
      <c r="U2228" s="49"/>
      <c r="V2228" s="49"/>
      <c r="W2228" s="49"/>
      <c r="X2228" s="49"/>
      <c r="Y2228" s="49"/>
      <c r="Z2228" s="49"/>
      <c r="AA2228" s="49"/>
      <c r="AB2228" s="49"/>
      <c r="AC2228" s="49"/>
      <c r="AD2228" s="49"/>
      <c r="AE2228" s="49"/>
      <c r="AF2228" s="49"/>
      <c r="AG2228" s="49"/>
      <c r="AH2228" s="49"/>
      <c r="AI2228" s="49"/>
      <c r="AJ2228" s="49"/>
      <c r="AK2228" s="49"/>
      <c r="AL2228" s="49"/>
      <c r="AM2228" s="49"/>
      <c r="AN2228" s="49"/>
      <c r="AO2228" s="49"/>
      <c r="DL2228" s="93"/>
    </row>
    <row r="2229" spans="14:116" x14ac:dyDescent="0.25">
      <c r="N2229" s="49"/>
      <c r="O2229" s="49"/>
      <c r="P2229" s="49"/>
      <c r="Q2229" s="49"/>
      <c r="R2229" s="49"/>
      <c r="S2229" s="49"/>
      <c r="T2229" s="49"/>
      <c r="U2229" s="49"/>
      <c r="V2229" s="49"/>
      <c r="W2229" s="49"/>
      <c r="X2229" s="49"/>
      <c r="Y2229" s="49"/>
      <c r="Z2229" s="49"/>
      <c r="AA2229" s="49"/>
      <c r="AB2229" s="49"/>
      <c r="AC2229" s="49"/>
      <c r="AD2229" s="49"/>
      <c r="AE2229" s="49"/>
      <c r="AF2229" s="49"/>
      <c r="AG2229" s="49"/>
      <c r="AH2229" s="49"/>
      <c r="AI2229" s="49"/>
      <c r="AJ2229" s="49"/>
      <c r="AK2229" s="49"/>
      <c r="AL2229" s="49"/>
      <c r="AM2229" s="49"/>
      <c r="AN2229" s="49"/>
      <c r="AO2229" s="49"/>
      <c r="DL2229" s="93"/>
    </row>
    <row r="2230" spans="14:116" x14ac:dyDescent="0.25">
      <c r="N2230" s="49"/>
      <c r="O2230" s="49"/>
      <c r="P2230" s="49"/>
      <c r="Q2230" s="49"/>
      <c r="R2230" s="49"/>
      <c r="S2230" s="49"/>
      <c r="T2230" s="49"/>
      <c r="U2230" s="49"/>
      <c r="V2230" s="49"/>
      <c r="W2230" s="49"/>
      <c r="X2230" s="49"/>
      <c r="Y2230" s="49"/>
      <c r="Z2230" s="49"/>
      <c r="AA2230" s="49"/>
      <c r="AB2230" s="49"/>
      <c r="AC2230" s="49"/>
      <c r="AD2230" s="49"/>
      <c r="AE2230" s="49"/>
      <c r="AF2230" s="49"/>
      <c r="AG2230" s="49"/>
      <c r="AH2230" s="49"/>
      <c r="AI2230" s="49"/>
      <c r="AJ2230" s="49"/>
      <c r="AK2230" s="49"/>
      <c r="AL2230" s="49"/>
      <c r="AM2230" s="49"/>
      <c r="AN2230" s="49"/>
      <c r="AO2230" s="49"/>
      <c r="DL2230" s="93"/>
    </row>
    <row r="2231" spans="14:116" x14ac:dyDescent="0.25">
      <c r="N2231" s="49"/>
      <c r="O2231" s="49"/>
      <c r="P2231" s="49"/>
      <c r="Q2231" s="49"/>
      <c r="R2231" s="49"/>
      <c r="S2231" s="49"/>
      <c r="T2231" s="49"/>
      <c r="U2231" s="49"/>
      <c r="V2231" s="49"/>
      <c r="W2231" s="49"/>
      <c r="X2231" s="49"/>
      <c r="Y2231" s="49"/>
      <c r="Z2231" s="49"/>
      <c r="AA2231" s="49"/>
      <c r="AB2231" s="49"/>
      <c r="AC2231" s="49"/>
      <c r="AD2231" s="49"/>
      <c r="AE2231" s="49"/>
      <c r="AF2231" s="49"/>
      <c r="AG2231" s="49"/>
      <c r="AH2231" s="49"/>
      <c r="AI2231" s="49"/>
      <c r="AJ2231" s="49"/>
      <c r="AK2231" s="49"/>
      <c r="AL2231" s="49"/>
      <c r="AM2231" s="49"/>
      <c r="AN2231" s="49"/>
      <c r="AO2231" s="49"/>
      <c r="DL2231" s="93"/>
    </row>
    <row r="2232" spans="14:116" x14ac:dyDescent="0.25">
      <c r="N2232" s="49"/>
      <c r="O2232" s="49"/>
      <c r="P2232" s="49"/>
      <c r="Q2232" s="49"/>
      <c r="R2232" s="49"/>
      <c r="S2232" s="49"/>
      <c r="T2232" s="49"/>
      <c r="U2232" s="49"/>
      <c r="V2232" s="49"/>
      <c r="W2232" s="49"/>
      <c r="X2232" s="49"/>
      <c r="Y2232" s="49"/>
      <c r="Z2232" s="49"/>
      <c r="AA2232" s="49"/>
      <c r="AB2232" s="49"/>
      <c r="AC2232" s="49"/>
      <c r="AD2232" s="49"/>
      <c r="AE2232" s="49"/>
      <c r="AF2232" s="49"/>
      <c r="AG2232" s="49"/>
      <c r="AH2232" s="49"/>
      <c r="AI2232" s="49"/>
      <c r="AJ2232" s="49"/>
      <c r="AK2232" s="49"/>
      <c r="AL2232" s="49"/>
      <c r="AM2232" s="49"/>
      <c r="AN2232" s="49"/>
      <c r="AO2232" s="49"/>
      <c r="DL2232" s="93"/>
    </row>
    <row r="2233" spans="14:116" x14ac:dyDescent="0.25">
      <c r="N2233" s="49"/>
      <c r="O2233" s="49"/>
      <c r="P2233" s="49"/>
      <c r="Q2233" s="49"/>
      <c r="R2233" s="49"/>
      <c r="S2233" s="49"/>
      <c r="T2233" s="49"/>
      <c r="U2233" s="49"/>
      <c r="V2233" s="49"/>
      <c r="W2233" s="49"/>
      <c r="X2233" s="49"/>
      <c r="Y2233" s="49"/>
      <c r="Z2233" s="49"/>
      <c r="AA2233" s="49"/>
      <c r="AB2233" s="49"/>
      <c r="AC2233" s="49"/>
      <c r="AD2233" s="49"/>
      <c r="AE2233" s="49"/>
      <c r="AF2233" s="49"/>
      <c r="AG2233" s="49"/>
      <c r="AH2233" s="49"/>
      <c r="AI2233" s="49"/>
      <c r="AJ2233" s="49"/>
      <c r="AK2233" s="49"/>
      <c r="AL2233" s="49"/>
      <c r="AM2233" s="49"/>
      <c r="AN2233" s="49"/>
      <c r="AO2233" s="49"/>
      <c r="DL2233" s="93"/>
    </row>
    <row r="2234" spans="14:116" x14ac:dyDescent="0.25">
      <c r="N2234" s="49"/>
      <c r="O2234" s="49"/>
      <c r="P2234" s="49"/>
      <c r="Q2234" s="49"/>
      <c r="R2234" s="49"/>
      <c r="S2234" s="49"/>
      <c r="T2234" s="49"/>
      <c r="U2234" s="49"/>
      <c r="V2234" s="49"/>
      <c r="W2234" s="49"/>
      <c r="X2234" s="49"/>
      <c r="Y2234" s="49"/>
      <c r="Z2234" s="49"/>
      <c r="AA2234" s="49"/>
      <c r="AB2234" s="49"/>
      <c r="AC2234" s="49"/>
      <c r="AD2234" s="49"/>
      <c r="AE2234" s="49"/>
      <c r="AF2234" s="49"/>
      <c r="AG2234" s="49"/>
      <c r="AH2234" s="49"/>
      <c r="AI2234" s="49"/>
      <c r="AJ2234" s="49"/>
      <c r="AK2234" s="49"/>
      <c r="AL2234" s="49"/>
      <c r="AM2234" s="49"/>
      <c r="AN2234" s="49"/>
      <c r="AO2234" s="49"/>
      <c r="DL2234" s="93"/>
    </row>
    <row r="2235" spans="14:116" x14ac:dyDescent="0.25">
      <c r="N2235" s="49"/>
      <c r="O2235" s="49"/>
      <c r="P2235" s="49"/>
      <c r="Q2235" s="49"/>
      <c r="R2235" s="49"/>
      <c r="S2235" s="49"/>
      <c r="T2235" s="49"/>
      <c r="U2235" s="49"/>
      <c r="V2235" s="49"/>
      <c r="W2235" s="49"/>
      <c r="X2235" s="49"/>
      <c r="Y2235" s="49"/>
      <c r="Z2235" s="49"/>
      <c r="AA2235" s="49"/>
      <c r="AB2235" s="49"/>
      <c r="AC2235" s="49"/>
      <c r="AD2235" s="49"/>
      <c r="AE2235" s="49"/>
      <c r="AF2235" s="49"/>
      <c r="AG2235" s="49"/>
      <c r="AH2235" s="49"/>
      <c r="AI2235" s="49"/>
      <c r="AJ2235" s="49"/>
      <c r="AK2235" s="49"/>
      <c r="AL2235" s="49"/>
      <c r="AM2235" s="49"/>
      <c r="AN2235" s="49"/>
      <c r="AO2235" s="49"/>
      <c r="DL2235" s="93"/>
    </row>
    <row r="2236" spans="14:116" x14ac:dyDescent="0.25">
      <c r="N2236" s="49"/>
      <c r="O2236" s="49"/>
      <c r="P2236" s="49"/>
      <c r="Q2236" s="49"/>
      <c r="R2236" s="49"/>
      <c r="S2236" s="49"/>
      <c r="T2236" s="49"/>
      <c r="U2236" s="49"/>
      <c r="V2236" s="49"/>
      <c r="W2236" s="49"/>
      <c r="X2236" s="49"/>
      <c r="Y2236" s="49"/>
      <c r="Z2236" s="49"/>
      <c r="AA2236" s="49"/>
      <c r="AB2236" s="49"/>
      <c r="AC2236" s="49"/>
      <c r="AD2236" s="49"/>
      <c r="AE2236" s="49"/>
      <c r="AF2236" s="49"/>
      <c r="AG2236" s="49"/>
      <c r="AH2236" s="49"/>
      <c r="AI2236" s="49"/>
      <c r="AJ2236" s="49"/>
      <c r="AK2236" s="49"/>
      <c r="AL2236" s="49"/>
      <c r="AM2236" s="49"/>
      <c r="AN2236" s="49"/>
      <c r="AO2236" s="49"/>
      <c r="DL2236" s="93"/>
    </row>
    <row r="2237" spans="14:116" x14ac:dyDescent="0.25">
      <c r="N2237" s="49"/>
      <c r="O2237" s="49"/>
      <c r="P2237" s="49"/>
      <c r="Q2237" s="49"/>
      <c r="R2237" s="49"/>
      <c r="S2237" s="49"/>
      <c r="T2237" s="49"/>
      <c r="U2237" s="49"/>
      <c r="V2237" s="49"/>
      <c r="W2237" s="49"/>
      <c r="X2237" s="49"/>
      <c r="Y2237" s="49"/>
      <c r="Z2237" s="49"/>
      <c r="AA2237" s="49"/>
      <c r="AB2237" s="49"/>
      <c r="AC2237" s="49"/>
      <c r="AD2237" s="49"/>
      <c r="AE2237" s="49"/>
      <c r="AF2237" s="49"/>
      <c r="AG2237" s="49"/>
      <c r="AH2237" s="49"/>
      <c r="AI2237" s="49"/>
      <c r="AJ2237" s="49"/>
      <c r="AK2237" s="49"/>
      <c r="AL2237" s="49"/>
      <c r="AM2237" s="49"/>
      <c r="AN2237" s="49"/>
      <c r="AO2237" s="49"/>
      <c r="DL2237" s="93"/>
    </row>
    <row r="2238" spans="14:116" x14ac:dyDescent="0.25">
      <c r="N2238" s="49"/>
      <c r="O2238" s="49"/>
      <c r="P2238" s="49"/>
      <c r="Q2238" s="49"/>
      <c r="R2238" s="49"/>
      <c r="S2238" s="49"/>
      <c r="T2238" s="49"/>
      <c r="U2238" s="49"/>
      <c r="V2238" s="49"/>
      <c r="W2238" s="49"/>
      <c r="X2238" s="49"/>
      <c r="Y2238" s="49"/>
      <c r="Z2238" s="49"/>
      <c r="AA2238" s="49"/>
      <c r="AB2238" s="49"/>
      <c r="AC2238" s="49"/>
      <c r="AD2238" s="49"/>
      <c r="AE2238" s="49"/>
      <c r="AF2238" s="49"/>
      <c r="AG2238" s="49"/>
      <c r="AH2238" s="49"/>
      <c r="AI2238" s="49"/>
      <c r="AJ2238" s="49"/>
      <c r="AK2238" s="49"/>
      <c r="AL2238" s="49"/>
      <c r="AM2238" s="49"/>
      <c r="AN2238" s="49"/>
      <c r="AO2238" s="49"/>
      <c r="DL2238" s="93"/>
    </row>
    <row r="2239" spans="14:116" x14ac:dyDescent="0.25">
      <c r="N2239" s="49"/>
      <c r="O2239" s="49"/>
      <c r="P2239" s="49"/>
      <c r="Q2239" s="49"/>
      <c r="R2239" s="49"/>
      <c r="S2239" s="49"/>
      <c r="T2239" s="49"/>
      <c r="U2239" s="49"/>
      <c r="V2239" s="49"/>
      <c r="W2239" s="49"/>
      <c r="X2239" s="49"/>
      <c r="Y2239" s="49"/>
      <c r="Z2239" s="49"/>
      <c r="AA2239" s="49"/>
      <c r="AB2239" s="49"/>
      <c r="AC2239" s="49"/>
      <c r="AD2239" s="49"/>
      <c r="AE2239" s="49"/>
      <c r="AF2239" s="49"/>
      <c r="AG2239" s="49"/>
      <c r="AH2239" s="49"/>
      <c r="AI2239" s="49"/>
      <c r="AJ2239" s="49"/>
      <c r="AK2239" s="49"/>
      <c r="AL2239" s="49"/>
      <c r="AM2239" s="49"/>
      <c r="AN2239" s="49"/>
      <c r="AO2239" s="49"/>
      <c r="DL2239" s="93"/>
    </row>
    <row r="2240" spans="14:116" x14ac:dyDescent="0.25">
      <c r="N2240" s="49"/>
      <c r="O2240" s="49"/>
      <c r="P2240" s="49"/>
      <c r="Q2240" s="49"/>
      <c r="R2240" s="49"/>
      <c r="S2240" s="49"/>
      <c r="T2240" s="49"/>
      <c r="U2240" s="49"/>
      <c r="V2240" s="49"/>
      <c r="W2240" s="49"/>
      <c r="X2240" s="49"/>
      <c r="Y2240" s="49"/>
      <c r="Z2240" s="49"/>
      <c r="AA2240" s="49"/>
      <c r="AB2240" s="49"/>
      <c r="AC2240" s="49"/>
      <c r="AD2240" s="49"/>
      <c r="AE2240" s="49"/>
      <c r="AF2240" s="49"/>
      <c r="AG2240" s="49"/>
      <c r="AH2240" s="49"/>
      <c r="AI2240" s="49"/>
      <c r="AJ2240" s="49"/>
      <c r="AK2240" s="49"/>
      <c r="AL2240" s="49"/>
      <c r="AM2240" s="49"/>
      <c r="AN2240" s="49"/>
      <c r="AO2240" s="49"/>
      <c r="DL2240" s="93"/>
    </row>
    <row r="2241" spans="14:116" x14ac:dyDescent="0.25">
      <c r="N2241" s="49"/>
      <c r="O2241" s="49"/>
      <c r="P2241" s="49"/>
      <c r="Q2241" s="49"/>
      <c r="R2241" s="49"/>
      <c r="S2241" s="49"/>
      <c r="T2241" s="49"/>
      <c r="U2241" s="49"/>
      <c r="V2241" s="49"/>
      <c r="W2241" s="49"/>
      <c r="X2241" s="49"/>
      <c r="Y2241" s="49"/>
      <c r="Z2241" s="49"/>
      <c r="AA2241" s="49"/>
      <c r="AB2241" s="49"/>
      <c r="AC2241" s="49"/>
      <c r="AD2241" s="49"/>
      <c r="AE2241" s="49"/>
      <c r="AF2241" s="49"/>
      <c r="AG2241" s="49"/>
      <c r="AH2241" s="49"/>
      <c r="AI2241" s="49"/>
      <c r="AJ2241" s="49"/>
      <c r="AK2241" s="49"/>
      <c r="AL2241" s="49"/>
      <c r="AM2241" s="49"/>
      <c r="AN2241" s="49"/>
      <c r="AO2241" s="49"/>
      <c r="DL2241" s="93"/>
    </row>
    <row r="2242" spans="14:116" x14ac:dyDescent="0.25">
      <c r="N2242" s="49"/>
      <c r="O2242" s="49"/>
      <c r="P2242" s="49"/>
      <c r="Q2242" s="49"/>
      <c r="R2242" s="49"/>
      <c r="S2242" s="49"/>
      <c r="T2242" s="49"/>
      <c r="U2242" s="49"/>
      <c r="V2242" s="49"/>
      <c r="W2242" s="49"/>
      <c r="X2242" s="49"/>
      <c r="Y2242" s="49"/>
      <c r="Z2242" s="49"/>
      <c r="AA2242" s="49"/>
      <c r="AB2242" s="49"/>
      <c r="AC2242" s="49"/>
      <c r="AD2242" s="49"/>
      <c r="AE2242" s="49"/>
      <c r="AF2242" s="49"/>
      <c r="AG2242" s="49"/>
      <c r="AH2242" s="49"/>
      <c r="AI2242" s="49"/>
      <c r="AJ2242" s="49"/>
      <c r="AK2242" s="49"/>
      <c r="AL2242" s="49"/>
      <c r="AM2242" s="49"/>
      <c r="AN2242" s="49"/>
      <c r="AO2242" s="49"/>
      <c r="DL2242" s="93"/>
    </row>
    <row r="2243" spans="14:116" x14ac:dyDescent="0.25">
      <c r="N2243" s="49"/>
      <c r="O2243" s="49"/>
      <c r="P2243" s="49"/>
      <c r="Q2243" s="49"/>
      <c r="R2243" s="49"/>
      <c r="S2243" s="49"/>
      <c r="T2243" s="49"/>
      <c r="U2243" s="49"/>
      <c r="V2243" s="49"/>
      <c r="W2243" s="49"/>
      <c r="X2243" s="49"/>
      <c r="Y2243" s="49"/>
      <c r="Z2243" s="49"/>
      <c r="AA2243" s="49"/>
      <c r="AB2243" s="49"/>
      <c r="AC2243" s="49"/>
      <c r="AD2243" s="49"/>
      <c r="AE2243" s="49"/>
      <c r="AF2243" s="49"/>
      <c r="AG2243" s="49"/>
      <c r="AH2243" s="49"/>
      <c r="AI2243" s="49"/>
      <c r="AJ2243" s="49"/>
      <c r="AK2243" s="49"/>
      <c r="AL2243" s="49"/>
      <c r="AM2243" s="49"/>
      <c r="AN2243" s="49"/>
      <c r="AO2243" s="49"/>
      <c r="DL2243" s="93"/>
    </row>
    <row r="2244" spans="14:116" x14ac:dyDescent="0.25">
      <c r="N2244" s="49"/>
      <c r="O2244" s="49"/>
      <c r="P2244" s="49"/>
      <c r="Q2244" s="49"/>
      <c r="R2244" s="49"/>
      <c r="S2244" s="49"/>
      <c r="T2244" s="49"/>
      <c r="U2244" s="49"/>
      <c r="V2244" s="49"/>
      <c r="W2244" s="49"/>
      <c r="X2244" s="49"/>
      <c r="Y2244" s="49"/>
      <c r="Z2244" s="49"/>
      <c r="AA2244" s="49"/>
      <c r="AB2244" s="49"/>
      <c r="AC2244" s="49"/>
      <c r="AD2244" s="49"/>
      <c r="AE2244" s="49"/>
      <c r="AF2244" s="49"/>
      <c r="AG2244" s="49"/>
      <c r="AH2244" s="49"/>
      <c r="AI2244" s="49"/>
      <c r="AJ2244" s="49"/>
      <c r="AK2244" s="49"/>
      <c r="AL2244" s="49"/>
      <c r="AM2244" s="49"/>
      <c r="AN2244" s="49"/>
      <c r="AO2244" s="49"/>
      <c r="DL2244" s="93"/>
    </row>
    <row r="2245" spans="14:116" x14ac:dyDescent="0.25">
      <c r="N2245" s="49"/>
      <c r="O2245" s="49"/>
      <c r="P2245" s="49"/>
      <c r="Q2245" s="49"/>
      <c r="R2245" s="49"/>
      <c r="S2245" s="49"/>
      <c r="T2245" s="49"/>
      <c r="U2245" s="49"/>
      <c r="V2245" s="49"/>
      <c r="W2245" s="49"/>
      <c r="X2245" s="49"/>
      <c r="Y2245" s="49"/>
      <c r="Z2245" s="49"/>
      <c r="AA2245" s="49"/>
      <c r="AB2245" s="49"/>
      <c r="AC2245" s="49"/>
      <c r="AD2245" s="49"/>
      <c r="AE2245" s="49"/>
      <c r="AF2245" s="49"/>
      <c r="AG2245" s="49"/>
      <c r="AH2245" s="49"/>
      <c r="AI2245" s="49"/>
      <c r="AJ2245" s="49"/>
      <c r="AK2245" s="49"/>
      <c r="AL2245" s="49"/>
      <c r="AM2245" s="49"/>
      <c r="AN2245" s="49"/>
      <c r="AO2245" s="49"/>
      <c r="DL2245" s="93"/>
    </row>
    <row r="2246" spans="14:116" x14ac:dyDescent="0.25">
      <c r="N2246" s="49"/>
      <c r="O2246" s="49"/>
      <c r="P2246" s="49"/>
      <c r="Q2246" s="49"/>
      <c r="R2246" s="49"/>
      <c r="S2246" s="49"/>
      <c r="T2246" s="49"/>
      <c r="U2246" s="49"/>
      <c r="V2246" s="49"/>
      <c r="W2246" s="49"/>
      <c r="X2246" s="49"/>
      <c r="Y2246" s="49"/>
      <c r="Z2246" s="49"/>
      <c r="AA2246" s="49"/>
      <c r="AB2246" s="49"/>
      <c r="AC2246" s="49"/>
      <c r="AD2246" s="49"/>
      <c r="AE2246" s="49"/>
      <c r="AF2246" s="49"/>
      <c r="AG2246" s="49"/>
      <c r="AH2246" s="49"/>
      <c r="AI2246" s="49"/>
      <c r="AJ2246" s="49"/>
      <c r="AK2246" s="49"/>
      <c r="AL2246" s="49"/>
      <c r="AM2246" s="49"/>
      <c r="AN2246" s="49"/>
      <c r="AO2246" s="49"/>
      <c r="DL2246" s="93"/>
    </row>
    <row r="2247" spans="14:116" x14ac:dyDescent="0.25">
      <c r="N2247" s="49"/>
      <c r="O2247" s="49"/>
      <c r="P2247" s="49"/>
      <c r="Q2247" s="49"/>
      <c r="R2247" s="49"/>
      <c r="S2247" s="49"/>
      <c r="T2247" s="49"/>
      <c r="U2247" s="49"/>
      <c r="V2247" s="49"/>
      <c r="W2247" s="49"/>
      <c r="X2247" s="49"/>
      <c r="Y2247" s="49"/>
      <c r="Z2247" s="49"/>
      <c r="AA2247" s="49"/>
      <c r="AB2247" s="49"/>
      <c r="AC2247" s="49"/>
      <c r="AD2247" s="49"/>
      <c r="AE2247" s="49"/>
      <c r="AF2247" s="49"/>
      <c r="AG2247" s="49"/>
      <c r="AH2247" s="49"/>
      <c r="AI2247" s="49"/>
      <c r="AJ2247" s="49"/>
      <c r="AK2247" s="49"/>
      <c r="AL2247" s="49"/>
      <c r="AM2247" s="49"/>
      <c r="AN2247" s="49"/>
      <c r="AO2247" s="49"/>
      <c r="DL2247" s="93"/>
    </row>
    <row r="2248" spans="14:116" x14ac:dyDescent="0.25">
      <c r="N2248" s="49"/>
      <c r="O2248" s="49"/>
      <c r="P2248" s="49"/>
      <c r="Q2248" s="49"/>
      <c r="R2248" s="49"/>
      <c r="S2248" s="49"/>
      <c r="T2248" s="49"/>
      <c r="U2248" s="49"/>
      <c r="V2248" s="49"/>
      <c r="W2248" s="49"/>
      <c r="X2248" s="49"/>
      <c r="Y2248" s="49"/>
      <c r="Z2248" s="49"/>
      <c r="AA2248" s="49"/>
      <c r="AB2248" s="49"/>
      <c r="AC2248" s="49"/>
      <c r="AD2248" s="49"/>
      <c r="AE2248" s="49"/>
      <c r="AF2248" s="49"/>
      <c r="AG2248" s="49"/>
      <c r="AH2248" s="49"/>
      <c r="AI2248" s="49"/>
      <c r="AJ2248" s="49"/>
      <c r="AK2248" s="49"/>
      <c r="AL2248" s="49"/>
      <c r="AM2248" s="49"/>
      <c r="AN2248" s="49"/>
      <c r="AO2248" s="49"/>
      <c r="DL2248" s="93"/>
    </row>
    <row r="2249" spans="14:116" x14ac:dyDescent="0.25">
      <c r="N2249" s="49"/>
      <c r="O2249" s="49"/>
      <c r="P2249" s="49"/>
      <c r="Q2249" s="49"/>
      <c r="R2249" s="49"/>
      <c r="S2249" s="49"/>
      <c r="T2249" s="49"/>
      <c r="U2249" s="49"/>
      <c r="V2249" s="49"/>
      <c r="W2249" s="49"/>
      <c r="X2249" s="49"/>
      <c r="Y2249" s="49"/>
      <c r="Z2249" s="49"/>
      <c r="AA2249" s="49"/>
      <c r="AB2249" s="49"/>
      <c r="AC2249" s="49"/>
      <c r="AD2249" s="49"/>
      <c r="AE2249" s="49"/>
      <c r="AF2249" s="49"/>
      <c r="AG2249" s="49"/>
      <c r="AH2249" s="49"/>
      <c r="AI2249" s="49"/>
      <c r="AJ2249" s="49"/>
      <c r="AK2249" s="49"/>
      <c r="AL2249" s="49"/>
      <c r="AM2249" s="49"/>
      <c r="AN2249" s="49"/>
      <c r="AO2249" s="49"/>
      <c r="DL2249" s="93"/>
    </row>
    <row r="2250" spans="14:116" x14ac:dyDescent="0.25">
      <c r="N2250" s="49"/>
      <c r="O2250" s="49"/>
      <c r="P2250" s="49"/>
      <c r="Q2250" s="49"/>
      <c r="R2250" s="49"/>
      <c r="S2250" s="49"/>
      <c r="T2250" s="49"/>
      <c r="U2250" s="49"/>
      <c r="V2250" s="49"/>
      <c r="W2250" s="49"/>
      <c r="X2250" s="49"/>
      <c r="Y2250" s="49"/>
      <c r="Z2250" s="49"/>
      <c r="AA2250" s="49"/>
      <c r="AB2250" s="49"/>
      <c r="AC2250" s="49"/>
      <c r="AD2250" s="49"/>
      <c r="AE2250" s="49"/>
      <c r="AF2250" s="49"/>
      <c r="AG2250" s="49"/>
      <c r="AH2250" s="49"/>
      <c r="AI2250" s="49"/>
      <c r="AJ2250" s="49"/>
      <c r="AK2250" s="49"/>
      <c r="AL2250" s="49"/>
      <c r="AM2250" s="49"/>
      <c r="AN2250" s="49"/>
      <c r="AO2250" s="49"/>
      <c r="DL2250" s="93"/>
    </row>
    <row r="2251" spans="14:116" x14ac:dyDescent="0.25">
      <c r="N2251" s="49"/>
      <c r="O2251" s="49"/>
      <c r="P2251" s="49"/>
      <c r="Q2251" s="49"/>
      <c r="R2251" s="49"/>
      <c r="S2251" s="49"/>
      <c r="T2251" s="49"/>
      <c r="U2251" s="49"/>
      <c r="V2251" s="49"/>
      <c r="W2251" s="49"/>
      <c r="X2251" s="49"/>
      <c r="Y2251" s="49"/>
      <c r="Z2251" s="49"/>
      <c r="AA2251" s="49"/>
      <c r="AB2251" s="49"/>
      <c r="AC2251" s="49"/>
      <c r="AD2251" s="49"/>
      <c r="AE2251" s="49"/>
      <c r="AF2251" s="49"/>
      <c r="AG2251" s="49"/>
      <c r="AH2251" s="49"/>
      <c r="AI2251" s="49"/>
      <c r="AJ2251" s="49"/>
      <c r="AK2251" s="49"/>
      <c r="AL2251" s="49"/>
      <c r="AM2251" s="49"/>
      <c r="AN2251" s="49"/>
      <c r="AO2251" s="49"/>
      <c r="DL2251" s="93"/>
    </row>
    <row r="2252" spans="14:116" x14ac:dyDescent="0.25">
      <c r="N2252" s="49"/>
      <c r="O2252" s="49"/>
      <c r="P2252" s="49"/>
      <c r="Q2252" s="49"/>
      <c r="R2252" s="49"/>
      <c r="S2252" s="49"/>
      <c r="T2252" s="49"/>
      <c r="U2252" s="49"/>
      <c r="V2252" s="49"/>
      <c r="W2252" s="49"/>
      <c r="X2252" s="49"/>
      <c r="Y2252" s="49"/>
      <c r="Z2252" s="49"/>
      <c r="AA2252" s="49"/>
      <c r="AB2252" s="49"/>
      <c r="AC2252" s="49"/>
      <c r="AD2252" s="49"/>
      <c r="AE2252" s="49"/>
      <c r="AF2252" s="49"/>
      <c r="AG2252" s="49"/>
      <c r="AH2252" s="49"/>
      <c r="AI2252" s="49"/>
      <c r="AJ2252" s="49"/>
      <c r="AK2252" s="49"/>
      <c r="AL2252" s="49"/>
      <c r="AM2252" s="49"/>
      <c r="AN2252" s="49"/>
      <c r="AO2252" s="49"/>
      <c r="DL2252" s="93"/>
    </row>
    <row r="2253" spans="14:116" x14ac:dyDescent="0.25">
      <c r="N2253" s="49"/>
      <c r="O2253" s="49"/>
      <c r="P2253" s="49"/>
      <c r="Q2253" s="49"/>
      <c r="R2253" s="49"/>
      <c r="S2253" s="49"/>
      <c r="T2253" s="49"/>
      <c r="U2253" s="49"/>
      <c r="V2253" s="49"/>
      <c r="W2253" s="49"/>
      <c r="X2253" s="49"/>
      <c r="Y2253" s="49"/>
      <c r="Z2253" s="49"/>
      <c r="AA2253" s="49"/>
      <c r="AB2253" s="49"/>
      <c r="AC2253" s="49"/>
      <c r="AD2253" s="49"/>
      <c r="AE2253" s="49"/>
      <c r="AF2253" s="49"/>
      <c r="AG2253" s="49"/>
      <c r="AH2253" s="49"/>
      <c r="AI2253" s="49"/>
      <c r="AJ2253" s="49"/>
      <c r="AK2253" s="49"/>
      <c r="AL2253" s="49"/>
      <c r="AM2253" s="49"/>
      <c r="AN2253" s="49"/>
      <c r="AO2253" s="49"/>
      <c r="DL2253" s="93"/>
    </row>
    <row r="2254" spans="14:116" x14ac:dyDescent="0.25">
      <c r="N2254" s="49"/>
      <c r="O2254" s="49"/>
      <c r="P2254" s="49"/>
      <c r="Q2254" s="49"/>
      <c r="R2254" s="49"/>
      <c r="S2254" s="49"/>
      <c r="T2254" s="49"/>
      <c r="U2254" s="49"/>
      <c r="V2254" s="49"/>
      <c r="W2254" s="49"/>
      <c r="X2254" s="49"/>
      <c r="Y2254" s="49"/>
      <c r="Z2254" s="49"/>
      <c r="AA2254" s="49"/>
      <c r="AB2254" s="49"/>
      <c r="AC2254" s="49"/>
      <c r="AD2254" s="49"/>
      <c r="AE2254" s="49"/>
      <c r="AF2254" s="49"/>
      <c r="AG2254" s="49"/>
      <c r="AH2254" s="49"/>
      <c r="AI2254" s="49"/>
      <c r="AJ2254" s="49"/>
      <c r="AK2254" s="49"/>
      <c r="AL2254" s="49"/>
      <c r="AM2254" s="49"/>
      <c r="AN2254" s="49"/>
      <c r="AO2254" s="49"/>
      <c r="DL2254" s="93"/>
    </row>
    <row r="2255" spans="14:116" x14ac:dyDescent="0.25">
      <c r="N2255" s="49"/>
      <c r="O2255" s="49"/>
      <c r="P2255" s="49"/>
      <c r="Q2255" s="49"/>
      <c r="R2255" s="49"/>
      <c r="S2255" s="49"/>
      <c r="T2255" s="49"/>
      <c r="U2255" s="49"/>
      <c r="V2255" s="49"/>
      <c r="W2255" s="49"/>
      <c r="X2255" s="49"/>
      <c r="Y2255" s="49"/>
      <c r="Z2255" s="49"/>
      <c r="AA2255" s="49"/>
      <c r="AB2255" s="49"/>
      <c r="AC2255" s="49"/>
      <c r="AD2255" s="49"/>
      <c r="AE2255" s="49"/>
      <c r="AF2255" s="49"/>
      <c r="AG2255" s="49"/>
      <c r="AH2255" s="49"/>
      <c r="AI2255" s="49"/>
      <c r="AJ2255" s="49"/>
      <c r="AK2255" s="49"/>
      <c r="AL2255" s="49"/>
      <c r="AM2255" s="49"/>
      <c r="AN2255" s="49"/>
      <c r="AO2255" s="49"/>
      <c r="DL2255" s="93"/>
    </row>
    <row r="2256" spans="14:116" x14ac:dyDescent="0.25">
      <c r="N2256" s="49"/>
      <c r="O2256" s="49"/>
      <c r="P2256" s="49"/>
      <c r="Q2256" s="49"/>
      <c r="R2256" s="49"/>
      <c r="S2256" s="49"/>
      <c r="T2256" s="49"/>
      <c r="U2256" s="49"/>
      <c r="V2256" s="49"/>
      <c r="W2256" s="49"/>
      <c r="X2256" s="49"/>
      <c r="Y2256" s="49"/>
      <c r="Z2256" s="49"/>
      <c r="AA2256" s="49"/>
      <c r="AB2256" s="49"/>
      <c r="AC2256" s="49"/>
      <c r="AD2256" s="49"/>
      <c r="AE2256" s="49"/>
      <c r="AF2256" s="49"/>
      <c r="AG2256" s="49"/>
      <c r="AH2256" s="49"/>
      <c r="AI2256" s="49"/>
      <c r="AJ2256" s="49"/>
      <c r="AK2256" s="49"/>
      <c r="AL2256" s="49"/>
      <c r="AM2256" s="49"/>
      <c r="AN2256" s="49"/>
      <c r="AO2256" s="49"/>
      <c r="DL2256" s="93"/>
    </row>
    <row r="2257" spans="14:116" x14ac:dyDescent="0.25">
      <c r="N2257" s="49"/>
      <c r="O2257" s="49"/>
      <c r="P2257" s="49"/>
      <c r="Q2257" s="49"/>
      <c r="R2257" s="49"/>
      <c r="S2257" s="49"/>
      <c r="T2257" s="49"/>
      <c r="U2257" s="49"/>
      <c r="V2257" s="49"/>
      <c r="W2257" s="49"/>
      <c r="X2257" s="49"/>
      <c r="Y2257" s="49"/>
      <c r="Z2257" s="49"/>
      <c r="AA2257" s="49"/>
      <c r="AB2257" s="49"/>
      <c r="AC2257" s="49"/>
      <c r="AD2257" s="49"/>
      <c r="AE2257" s="49"/>
      <c r="AF2257" s="49"/>
      <c r="AG2257" s="49"/>
      <c r="AH2257" s="49"/>
      <c r="AI2257" s="49"/>
      <c r="AJ2257" s="49"/>
      <c r="AK2257" s="49"/>
      <c r="AL2257" s="49"/>
      <c r="AM2257" s="49"/>
      <c r="AN2257" s="49"/>
      <c r="AO2257" s="49"/>
      <c r="DL2257" s="93"/>
    </row>
    <row r="2258" spans="14:116" x14ac:dyDescent="0.25">
      <c r="N2258" s="49"/>
      <c r="O2258" s="49"/>
      <c r="P2258" s="49"/>
      <c r="Q2258" s="49"/>
      <c r="R2258" s="49"/>
      <c r="S2258" s="49"/>
      <c r="T2258" s="49"/>
      <c r="U2258" s="49"/>
      <c r="V2258" s="49"/>
      <c r="W2258" s="49"/>
      <c r="X2258" s="49"/>
      <c r="Y2258" s="49"/>
      <c r="Z2258" s="49"/>
      <c r="AA2258" s="49"/>
      <c r="AB2258" s="49"/>
      <c r="AC2258" s="49"/>
      <c r="AD2258" s="49"/>
      <c r="AE2258" s="49"/>
      <c r="AF2258" s="49"/>
      <c r="AG2258" s="49"/>
      <c r="AH2258" s="49"/>
      <c r="AI2258" s="49"/>
      <c r="AJ2258" s="49"/>
      <c r="AK2258" s="49"/>
      <c r="AL2258" s="49"/>
      <c r="AM2258" s="49"/>
      <c r="AN2258" s="49"/>
      <c r="AO2258" s="49"/>
      <c r="DL2258" s="93"/>
    </row>
    <row r="2259" spans="14:116" x14ac:dyDescent="0.25">
      <c r="N2259" s="49"/>
      <c r="O2259" s="49"/>
      <c r="P2259" s="49"/>
      <c r="Q2259" s="49"/>
      <c r="R2259" s="49"/>
      <c r="S2259" s="49"/>
      <c r="T2259" s="49"/>
      <c r="U2259" s="49"/>
      <c r="V2259" s="49"/>
      <c r="W2259" s="49"/>
      <c r="X2259" s="49"/>
      <c r="Y2259" s="49"/>
      <c r="Z2259" s="49"/>
      <c r="AA2259" s="49"/>
      <c r="AB2259" s="49"/>
      <c r="AC2259" s="49"/>
      <c r="AD2259" s="49"/>
      <c r="AE2259" s="49"/>
      <c r="AF2259" s="49"/>
      <c r="AG2259" s="49"/>
      <c r="AH2259" s="49"/>
      <c r="AI2259" s="49"/>
      <c r="AJ2259" s="49"/>
      <c r="AK2259" s="49"/>
      <c r="AL2259" s="49"/>
      <c r="AM2259" s="49"/>
      <c r="AN2259" s="49"/>
      <c r="AO2259" s="49"/>
      <c r="DL2259" s="93"/>
    </row>
    <row r="2260" spans="14:116" x14ac:dyDescent="0.25">
      <c r="N2260" s="49"/>
      <c r="O2260" s="49"/>
      <c r="P2260" s="49"/>
      <c r="Q2260" s="49"/>
      <c r="R2260" s="49"/>
      <c r="S2260" s="49"/>
      <c r="T2260" s="49"/>
      <c r="U2260" s="49"/>
      <c r="V2260" s="49"/>
      <c r="W2260" s="49"/>
      <c r="X2260" s="49"/>
      <c r="Y2260" s="49"/>
      <c r="Z2260" s="49"/>
      <c r="AA2260" s="49"/>
      <c r="AB2260" s="49"/>
      <c r="AC2260" s="49"/>
      <c r="AD2260" s="49"/>
      <c r="AE2260" s="49"/>
      <c r="AF2260" s="49"/>
      <c r="AG2260" s="49"/>
      <c r="AH2260" s="49"/>
      <c r="AI2260" s="49"/>
      <c r="AJ2260" s="49"/>
      <c r="AK2260" s="49"/>
      <c r="AL2260" s="49"/>
      <c r="AM2260" s="49"/>
      <c r="AN2260" s="49"/>
      <c r="AO2260" s="49"/>
      <c r="DL2260" s="93"/>
    </row>
    <row r="2261" spans="14:116" x14ac:dyDescent="0.25">
      <c r="N2261" s="49"/>
      <c r="O2261" s="49"/>
      <c r="P2261" s="49"/>
      <c r="Q2261" s="49"/>
      <c r="R2261" s="49"/>
      <c r="S2261" s="49"/>
      <c r="T2261" s="49"/>
      <c r="U2261" s="49"/>
      <c r="V2261" s="49"/>
      <c r="W2261" s="49"/>
      <c r="X2261" s="49"/>
      <c r="Y2261" s="49"/>
      <c r="Z2261" s="49"/>
      <c r="AA2261" s="49"/>
      <c r="AB2261" s="49"/>
      <c r="AC2261" s="49"/>
      <c r="AD2261" s="49"/>
      <c r="AE2261" s="49"/>
      <c r="AF2261" s="49"/>
      <c r="AG2261" s="49"/>
      <c r="AH2261" s="49"/>
      <c r="AI2261" s="49"/>
      <c r="AJ2261" s="49"/>
      <c r="AK2261" s="49"/>
      <c r="AL2261" s="49"/>
      <c r="AM2261" s="49"/>
      <c r="AN2261" s="49"/>
      <c r="AO2261" s="49"/>
      <c r="DL2261" s="93"/>
    </row>
    <row r="2262" spans="14:116" x14ac:dyDescent="0.25">
      <c r="N2262" s="49"/>
      <c r="O2262" s="49"/>
      <c r="P2262" s="49"/>
      <c r="Q2262" s="49"/>
      <c r="R2262" s="49"/>
      <c r="S2262" s="49"/>
      <c r="T2262" s="49"/>
      <c r="U2262" s="49"/>
      <c r="V2262" s="49"/>
      <c r="W2262" s="49"/>
      <c r="X2262" s="49"/>
      <c r="Y2262" s="49"/>
      <c r="Z2262" s="49"/>
      <c r="AA2262" s="49"/>
      <c r="AB2262" s="49"/>
      <c r="AC2262" s="49"/>
      <c r="AD2262" s="49"/>
      <c r="AE2262" s="49"/>
      <c r="AF2262" s="49"/>
      <c r="AG2262" s="49"/>
      <c r="AH2262" s="49"/>
      <c r="AI2262" s="49"/>
      <c r="AJ2262" s="49"/>
      <c r="AK2262" s="49"/>
      <c r="AL2262" s="49"/>
      <c r="AM2262" s="49"/>
      <c r="AN2262" s="49"/>
      <c r="AO2262" s="49"/>
      <c r="DL2262" s="93"/>
    </row>
    <row r="2263" spans="14:116" x14ac:dyDescent="0.25">
      <c r="N2263" s="49"/>
      <c r="O2263" s="49"/>
      <c r="P2263" s="49"/>
      <c r="Q2263" s="49"/>
      <c r="R2263" s="49"/>
      <c r="S2263" s="49"/>
      <c r="T2263" s="49"/>
      <c r="U2263" s="49"/>
      <c r="V2263" s="49"/>
      <c r="W2263" s="49"/>
      <c r="X2263" s="49"/>
      <c r="Y2263" s="49"/>
      <c r="Z2263" s="49"/>
      <c r="AA2263" s="49"/>
      <c r="AB2263" s="49"/>
      <c r="AC2263" s="49"/>
      <c r="AD2263" s="49"/>
      <c r="AE2263" s="49"/>
      <c r="AF2263" s="49"/>
      <c r="AG2263" s="49"/>
      <c r="AH2263" s="49"/>
      <c r="AI2263" s="49"/>
      <c r="AJ2263" s="49"/>
      <c r="AK2263" s="49"/>
      <c r="AL2263" s="49"/>
      <c r="AM2263" s="49"/>
      <c r="AN2263" s="49"/>
      <c r="AO2263" s="49"/>
      <c r="DL2263" s="93"/>
    </row>
    <row r="2264" spans="14:116" x14ac:dyDescent="0.25">
      <c r="N2264" s="49"/>
      <c r="O2264" s="49"/>
      <c r="P2264" s="49"/>
      <c r="Q2264" s="49"/>
      <c r="R2264" s="49"/>
      <c r="S2264" s="49"/>
      <c r="T2264" s="49"/>
      <c r="U2264" s="49"/>
      <c r="V2264" s="49"/>
      <c r="W2264" s="49"/>
      <c r="X2264" s="49"/>
      <c r="Y2264" s="49"/>
      <c r="Z2264" s="49"/>
      <c r="AA2264" s="49"/>
      <c r="AB2264" s="49"/>
      <c r="AC2264" s="49"/>
      <c r="AD2264" s="49"/>
      <c r="AE2264" s="49"/>
      <c r="AF2264" s="49"/>
      <c r="AG2264" s="49"/>
      <c r="AH2264" s="49"/>
      <c r="AI2264" s="49"/>
      <c r="AJ2264" s="49"/>
      <c r="AK2264" s="49"/>
      <c r="AL2264" s="49"/>
      <c r="AM2264" s="49"/>
      <c r="AN2264" s="49"/>
      <c r="AO2264" s="49"/>
      <c r="DL2264" s="93"/>
    </row>
    <row r="2265" spans="14:116" x14ac:dyDescent="0.25">
      <c r="N2265" s="49"/>
      <c r="O2265" s="49"/>
      <c r="P2265" s="49"/>
      <c r="Q2265" s="49"/>
      <c r="R2265" s="49"/>
      <c r="S2265" s="49"/>
      <c r="T2265" s="49"/>
      <c r="U2265" s="49"/>
      <c r="V2265" s="49"/>
      <c r="W2265" s="49"/>
      <c r="X2265" s="49"/>
      <c r="Y2265" s="49"/>
      <c r="Z2265" s="49"/>
      <c r="AA2265" s="49"/>
      <c r="AB2265" s="49"/>
      <c r="AC2265" s="49"/>
      <c r="AD2265" s="49"/>
      <c r="AE2265" s="49"/>
      <c r="AF2265" s="49"/>
      <c r="AG2265" s="49"/>
      <c r="AH2265" s="49"/>
      <c r="AI2265" s="49"/>
      <c r="AJ2265" s="49"/>
      <c r="AK2265" s="49"/>
      <c r="AL2265" s="49"/>
      <c r="AM2265" s="49"/>
      <c r="AN2265" s="49"/>
      <c r="AO2265" s="49"/>
      <c r="DL2265" s="93"/>
    </row>
    <row r="2266" spans="14:116" x14ac:dyDescent="0.25">
      <c r="N2266" s="49"/>
      <c r="O2266" s="49"/>
      <c r="P2266" s="49"/>
      <c r="Q2266" s="49"/>
      <c r="R2266" s="49"/>
      <c r="S2266" s="49"/>
      <c r="T2266" s="49"/>
      <c r="U2266" s="49"/>
      <c r="V2266" s="49"/>
      <c r="W2266" s="49"/>
      <c r="X2266" s="49"/>
      <c r="Y2266" s="49"/>
      <c r="Z2266" s="49"/>
      <c r="AA2266" s="49"/>
      <c r="AB2266" s="49"/>
      <c r="AC2266" s="49"/>
      <c r="AD2266" s="49"/>
      <c r="AE2266" s="49"/>
      <c r="AF2266" s="49"/>
      <c r="AG2266" s="49"/>
      <c r="AH2266" s="49"/>
      <c r="AI2266" s="49"/>
      <c r="AJ2266" s="49"/>
      <c r="AK2266" s="49"/>
      <c r="AL2266" s="49"/>
      <c r="AM2266" s="49"/>
      <c r="AN2266" s="49"/>
      <c r="AO2266" s="49"/>
      <c r="DL2266" s="93"/>
    </row>
    <row r="2267" spans="14:116" x14ac:dyDescent="0.25">
      <c r="N2267" s="49"/>
      <c r="O2267" s="49"/>
      <c r="P2267" s="49"/>
      <c r="Q2267" s="49"/>
      <c r="R2267" s="49"/>
      <c r="S2267" s="49"/>
      <c r="T2267" s="49"/>
      <c r="U2267" s="49"/>
      <c r="V2267" s="49"/>
      <c r="W2267" s="49"/>
      <c r="X2267" s="49"/>
      <c r="Y2267" s="49"/>
      <c r="Z2267" s="49"/>
      <c r="AA2267" s="49"/>
      <c r="AB2267" s="49"/>
      <c r="AC2267" s="49"/>
      <c r="AD2267" s="49"/>
      <c r="AE2267" s="49"/>
      <c r="AF2267" s="49"/>
      <c r="AG2267" s="49"/>
      <c r="AH2267" s="49"/>
      <c r="AI2267" s="49"/>
      <c r="AJ2267" s="49"/>
      <c r="AK2267" s="49"/>
      <c r="AL2267" s="49"/>
      <c r="AM2267" s="49"/>
      <c r="AN2267" s="49"/>
      <c r="AO2267" s="49"/>
      <c r="DL2267" s="93"/>
    </row>
    <row r="2268" spans="14:116" x14ac:dyDescent="0.25">
      <c r="N2268" s="49"/>
      <c r="O2268" s="49"/>
      <c r="P2268" s="49"/>
      <c r="Q2268" s="49"/>
      <c r="R2268" s="49"/>
      <c r="S2268" s="49"/>
      <c r="T2268" s="49"/>
      <c r="U2268" s="49"/>
      <c r="V2268" s="49"/>
      <c r="W2268" s="49"/>
      <c r="X2268" s="49"/>
      <c r="Y2268" s="49"/>
      <c r="Z2268" s="49"/>
      <c r="AA2268" s="49"/>
      <c r="AB2268" s="49"/>
      <c r="AC2268" s="49"/>
      <c r="AD2268" s="49"/>
      <c r="AE2268" s="49"/>
      <c r="AF2268" s="49"/>
      <c r="AG2268" s="49"/>
      <c r="AH2268" s="49"/>
      <c r="AI2268" s="49"/>
      <c r="AJ2268" s="49"/>
      <c r="AK2268" s="49"/>
      <c r="AL2268" s="49"/>
      <c r="AM2268" s="49"/>
      <c r="AN2268" s="49"/>
      <c r="AO2268" s="49"/>
      <c r="DL2268" s="93"/>
    </row>
    <row r="2269" spans="14:116" x14ac:dyDescent="0.25">
      <c r="N2269" s="49"/>
      <c r="O2269" s="49"/>
      <c r="P2269" s="49"/>
      <c r="Q2269" s="49"/>
      <c r="R2269" s="49"/>
      <c r="S2269" s="49"/>
      <c r="T2269" s="49"/>
      <c r="U2269" s="49"/>
      <c r="V2269" s="49"/>
      <c r="W2269" s="49"/>
      <c r="X2269" s="49"/>
      <c r="Y2269" s="49"/>
      <c r="Z2269" s="49"/>
      <c r="AA2269" s="49"/>
      <c r="AB2269" s="49"/>
      <c r="AC2269" s="49"/>
      <c r="AD2269" s="49"/>
      <c r="AE2269" s="49"/>
      <c r="AF2269" s="49"/>
      <c r="AG2269" s="49"/>
      <c r="AH2269" s="49"/>
      <c r="AI2269" s="49"/>
      <c r="AJ2269" s="49"/>
      <c r="AK2269" s="49"/>
      <c r="AL2269" s="49"/>
      <c r="AM2269" s="49"/>
      <c r="AN2269" s="49"/>
      <c r="AO2269" s="49"/>
      <c r="DL2269" s="93"/>
    </row>
    <row r="2270" spans="14:116" x14ac:dyDescent="0.25">
      <c r="N2270" s="49"/>
      <c r="O2270" s="49"/>
      <c r="P2270" s="49"/>
      <c r="Q2270" s="49"/>
      <c r="R2270" s="49"/>
      <c r="S2270" s="49"/>
      <c r="T2270" s="49"/>
      <c r="U2270" s="49"/>
      <c r="V2270" s="49"/>
      <c r="W2270" s="49"/>
      <c r="X2270" s="49"/>
      <c r="Y2270" s="49"/>
      <c r="Z2270" s="49"/>
      <c r="AA2270" s="49"/>
      <c r="AB2270" s="49"/>
      <c r="AC2270" s="49"/>
      <c r="AD2270" s="49"/>
      <c r="AE2270" s="49"/>
      <c r="AF2270" s="49"/>
      <c r="AG2270" s="49"/>
      <c r="AH2270" s="49"/>
      <c r="AI2270" s="49"/>
      <c r="AJ2270" s="49"/>
      <c r="AK2270" s="49"/>
      <c r="AL2270" s="49"/>
      <c r="AM2270" s="49"/>
      <c r="AN2270" s="49"/>
      <c r="AO2270" s="49"/>
      <c r="DL2270" s="93"/>
    </row>
    <row r="2271" spans="14:116" x14ac:dyDescent="0.25">
      <c r="N2271" s="49"/>
      <c r="O2271" s="49"/>
      <c r="P2271" s="49"/>
      <c r="Q2271" s="49"/>
      <c r="R2271" s="49"/>
      <c r="S2271" s="49"/>
      <c r="T2271" s="49"/>
      <c r="U2271" s="49"/>
      <c r="V2271" s="49"/>
      <c r="W2271" s="49"/>
      <c r="X2271" s="49"/>
      <c r="Y2271" s="49"/>
      <c r="Z2271" s="49"/>
      <c r="AA2271" s="49"/>
      <c r="AB2271" s="49"/>
      <c r="AC2271" s="49"/>
      <c r="AD2271" s="49"/>
      <c r="AE2271" s="49"/>
      <c r="AF2271" s="49"/>
      <c r="AG2271" s="49"/>
      <c r="AH2271" s="49"/>
      <c r="AI2271" s="49"/>
      <c r="AJ2271" s="49"/>
      <c r="AK2271" s="49"/>
      <c r="AL2271" s="49"/>
      <c r="AM2271" s="49"/>
      <c r="AN2271" s="49"/>
      <c r="AO2271" s="49"/>
      <c r="DL2271" s="93"/>
    </row>
    <row r="2272" spans="14:116" x14ac:dyDescent="0.25">
      <c r="N2272" s="49"/>
      <c r="O2272" s="49"/>
      <c r="P2272" s="49"/>
      <c r="Q2272" s="49"/>
      <c r="R2272" s="49"/>
      <c r="S2272" s="49"/>
      <c r="T2272" s="49"/>
      <c r="U2272" s="49"/>
      <c r="V2272" s="49"/>
      <c r="W2272" s="49"/>
      <c r="X2272" s="49"/>
      <c r="Y2272" s="49"/>
      <c r="Z2272" s="49"/>
      <c r="AA2272" s="49"/>
      <c r="AB2272" s="49"/>
      <c r="AC2272" s="49"/>
      <c r="AD2272" s="49"/>
      <c r="AE2272" s="49"/>
      <c r="AF2272" s="49"/>
      <c r="AG2272" s="49"/>
      <c r="AH2272" s="49"/>
      <c r="AI2272" s="49"/>
      <c r="AJ2272" s="49"/>
      <c r="AK2272" s="49"/>
      <c r="AL2272" s="49"/>
      <c r="AM2272" s="49"/>
      <c r="AN2272" s="49"/>
      <c r="AO2272" s="49"/>
      <c r="DL2272" s="93"/>
    </row>
    <row r="2273" spans="14:116" x14ac:dyDescent="0.25">
      <c r="N2273" s="49"/>
      <c r="O2273" s="49"/>
      <c r="P2273" s="49"/>
      <c r="Q2273" s="49"/>
      <c r="R2273" s="49"/>
      <c r="S2273" s="49"/>
      <c r="T2273" s="49"/>
      <c r="U2273" s="49"/>
      <c r="V2273" s="49"/>
      <c r="W2273" s="49"/>
      <c r="X2273" s="49"/>
      <c r="Y2273" s="49"/>
      <c r="Z2273" s="49"/>
      <c r="AA2273" s="49"/>
      <c r="AB2273" s="49"/>
      <c r="AC2273" s="49"/>
      <c r="AD2273" s="49"/>
      <c r="AE2273" s="49"/>
      <c r="AF2273" s="49"/>
      <c r="AG2273" s="49"/>
      <c r="AH2273" s="49"/>
      <c r="AI2273" s="49"/>
      <c r="AJ2273" s="49"/>
      <c r="AK2273" s="49"/>
      <c r="AL2273" s="49"/>
      <c r="AM2273" s="49"/>
      <c r="AN2273" s="49"/>
      <c r="AO2273" s="49"/>
      <c r="DL2273" s="93"/>
    </row>
    <row r="2274" spans="14:116" x14ac:dyDescent="0.25">
      <c r="N2274" s="49"/>
      <c r="O2274" s="49"/>
      <c r="P2274" s="49"/>
      <c r="Q2274" s="49"/>
      <c r="R2274" s="49"/>
      <c r="S2274" s="49"/>
      <c r="T2274" s="49"/>
      <c r="U2274" s="49"/>
      <c r="V2274" s="49"/>
      <c r="W2274" s="49"/>
      <c r="X2274" s="49"/>
      <c r="Y2274" s="49"/>
      <c r="Z2274" s="49"/>
      <c r="AA2274" s="49"/>
      <c r="AB2274" s="49"/>
      <c r="AC2274" s="49"/>
      <c r="AD2274" s="49"/>
      <c r="AE2274" s="49"/>
      <c r="AF2274" s="49"/>
      <c r="AG2274" s="49"/>
      <c r="AH2274" s="49"/>
      <c r="AI2274" s="49"/>
      <c r="AJ2274" s="49"/>
      <c r="AK2274" s="49"/>
      <c r="AL2274" s="49"/>
      <c r="AM2274" s="49"/>
      <c r="AN2274" s="49"/>
      <c r="AO2274" s="49"/>
      <c r="DL2274" s="93"/>
    </row>
    <row r="2275" spans="14:116" x14ac:dyDescent="0.25">
      <c r="N2275" s="49"/>
      <c r="O2275" s="49"/>
      <c r="P2275" s="49"/>
      <c r="Q2275" s="49"/>
      <c r="R2275" s="49"/>
      <c r="S2275" s="49"/>
      <c r="T2275" s="49"/>
      <c r="U2275" s="49"/>
      <c r="V2275" s="49"/>
      <c r="W2275" s="49"/>
      <c r="X2275" s="49"/>
      <c r="Y2275" s="49"/>
      <c r="Z2275" s="49"/>
      <c r="AA2275" s="49"/>
      <c r="AB2275" s="49"/>
      <c r="AC2275" s="49"/>
      <c r="AD2275" s="49"/>
      <c r="AE2275" s="49"/>
      <c r="AF2275" s="49"/>
      <c r="AG2275" s="49"/>
      <c r="AH2275" s="49"/>
      <c r="AI2275" s="49"/>
      <c r="AJ2275" s="49"/>
      <c r="AK2275" s="49"/>
      <c r="AL2275" s="49"/>
      <c r="AM2275" s="49"/>
      <c r="AN2275" s="49"/>
      <c r="AO2275" s="49"/>
      <c r="DL2275" s="93"/>
    </row>
    <row r="2276" spans="14:116" x14ac:dyDescent="0.25">
      <c r="N2276" s="49"/>
      <c r="O2276" s="49"/>
      <c r="P2276" s="49"/>
      <c r="Q2276" s="49"/>
      <c r="R2276" s="49"/>
      <c r="S2276" s="49"/>
      <c r="T2276" s="49"/>
      <c r="U2276" s="49"/>
      <c r="V2276" s="49"/>
      <c r="W2276" s="49"/>
      <c r="X2276" s="49"/>
      <c r="Y2276" s="49"/>
      <c r="Z2276" s="49"/>
      <c r="AA2276" s="49"/>
      <c r="AB2276" s="49"/>
      <c r="AC2276" s="49"/>
      <c r="AD2276" s="49"/>
      <c r="AE2276" s="49"/>
      <c r="AF2276" s="49"/>
      <c r="AG2276" s="49"/>
      <c r="AH2276" s="49"/>
      <c r="AI2276" s="49"/>
      <c r="AJ2276" s="49"/>
      <c r="AK2276" s="49"/>
      <c r="AL2276" s="49"/>
      <c r="AM2276" s="49"/>
      <c r="AN2276" s="49"/>
      <c r="AO2276" s="49"/>
      <c r="DL2276" s="93"/>
    </row>
    <row r="2277" spans="14:116" x14ac:dyDescent="0.25">
      <c r="N2277" s="49"/>
      <c r="O2277" s="49"/>
      <c r="P2277" s="49"/>
      <c r="Q2277" s="49"/>
      <c r="R2277" s="49"/>
      <c r="S2277" s="49"/>
      <c r="T2277" s="49"/>
      <c r="U2277" s="49"/>
      <c r="V2277" s="49"/>
      <c r="W2277" s="49"/>
      <c r="X2277" s="49"/>
      <c r="Y2277" s="49"/>
      <c r="Z2277" s="49"/>
      <c r="AA2277" s="49"/>
      <c r="AB2277" s="49"/>
      <c r="AC2277" s="49"/>
      <c r="AD2277" s="49"/>
      <c r="AE2277" s="49"/>
      <c r="AF2277" s="49"/>
      <c r="AG2277" s="49"/>
      <c r="AH2277" s="49"/>
      <c r="AI2277" s="49"/>
      <c r="AJ2277" s="49"/>
      <c r="AK2277" s="49"/>
      <c r="AL2277" s="49"/>
      <c r="AM2277" s="49"/>
      <c r="AN2277" s="49"/>
      <c r="AO2277" s="49"/>
      <c r="DL2277" s="93"/>
    </row>
    <row r="2278" spans="14:116" x14ac:dyDescent="0.25">
      <c r="N2278" s="49"/>
      <c r="O2278" s="49"/>
      <c r="P2278" s="49"/>
      <c r="Q2278" s="49"/>
      <c r="R2278" s="49"/>
      <c r="S2278" s="49"/>
      <c r="T2278" s="49"/>
      <c r="U2278" s="49"/>
      <c r="V2278" s="49"/>
      <c r="W2278" s="49"/>
      <c r="X2278" s="49"/>
      <c r="Y2278" s="49"/>
      <c r="Z2278" s="49"/>
      <c r="AA2278" s="49"/>
      <c r="AB2278" s="49"/>
      <c r="AC2278" s="49"/>
      <c r="AD2278" s="49"/>
      <c r="AE2278" s="49"/>
      <c r="AF2278" s="49"/>
      <c r="AG2278" s="49"/>
      <c r="AH2278" s="49"/>
      <c r="AI2278" s="49"/>
      <c r="AJ2278" s="49"/>
      <c r="AK2278" s="49"/>
      <c r="AL2278" s="49"/>
      <c r="AM2278" s="49"/>
      <c r="AN2278" s="49"/>
      <c r="AO2278" s="49"/>
      <c r="DL2278" s="93"/>
    </row>
    <row r="2279" spans="14:116" x14ac:dyDescent="0.25">
      <c r="N2279" s="49"/>
      <c r="O2279" s="49"/>
      <c r="P2279" s="49"/>
      <c r="Q2279" s="49"/>
      <c r="R2279" s="49"/>
      <c r="S2279" s="49"/>
      <c r="T2279" s="49"/>
      <c r="U2279" s="49"/>
      <c r="V2279" s="49"/>
      <c r="W2279" s="49"/>
      <c r="X2279" s="49"/>
      <c r="Y2279" s="49"/>
      <c r="Z2279" s="49"/>
      <c r="AA2279" s="49"/>
      <c r="AB2279" s="49"/>
      <c r="AC2279" s="49"/>
      <c r="AD2279" s="49"/>
      <c r="AE2279" s="49"/>
      <c r="AF2279" s="49"/>
      <c r="AG2279" s="49"/>
      <c r="AH2279" s="49"/>
      <c r="AI2279" s="49"/>
      <c r="AJ2279" s="49"/>
      <c r="AK2279" s="49"/>
      <c r="AL2279" s="49"/>
      <c r="AM2279" s="49"/>
      <c r="AN2279" s="49"/>
      <c r="AO2279" s="49"/>
      <c r="DL2279" s="93"/>
    </row>
    <row r="2280" spans="14:116" x14ac:dyDescent="0.25">
      <c r="N2280" s="49"/>
      <c r="O2280" s="49"/>
      <c r="P2280" s="49"/>
      <c r="Q2280" s="49"/>
      <c r="R2280" s="49"/>
      <c r="S2280" s="49"/>
      <c r="T2280" s="49"/>
      <c r="U2280" s="49"/>
      <c r="V2280" s="49"/>
      <c r="W2280" s="49"/>
      <c r="X2280" s="49"/>
      <c r="Y2280" s="49"/>
      <c r="Z2280" s="49"/>
      <c r="AA2280" s="49"/>
      <c r="AB2280" s="49"/>
      <c r="AC2280" s="49"/>
      <c r="AD2280" s="49"/>
      <c r="AE2280" s="49"/>
      <c r="AF2280" s="49"/>
      <c r="AG2280" s="49"/>
      <c r="AH2280" s="49"/>
      <c r="AI2280" s="49"/>
      <c r="AJ2280" s="49"/>
      <c r="AK2280" s="49"/>
      <c r="AL2280" s="49"/>
      <c r="AM2280" s="49"/>
      <c r="AN2280" s="49"/>
      <c r="AO2280" s="49"/>
      <c r="DL2280" s="93"/>
    </row>
    <row r="2281" spans="14:116" x14ac:dyDescent="0.25">
      <c r="N2281" s="49"/>
      <c r="O2281" s="49"/>
      <c r="P2281" s="49"/>
      <c r="Q2281" s="49"/>
      <c r="R2281" s="49"/>
      <c r="S2281" s="49"/>
      <c r="T2281" s="49"/>
      <c r="U2281" s="49"/>
      <c r="V2281" s="49"/>
      <c r="W2281" s="49"/>
      <c r="X2281" s="49"/>
      <c r="Y2281" s="49"/>
      <c r="Z2281" s="49"/>
      <c r="AA2281" s="49"/>
      <c r="AB2281" s="49"/>
      <c r="AC2281" s="49"/>
      <c r="AD2281" s="49"/>
      <c r="AE2281" s="49"/>
      <c r="AF2281" s="49"/>
      <c r="AG2281" s="49"/>
      <c r="AH2281" s="49"/>
      <c r="AI2281" s="49"/>
      <c r="AJ2281" s="49"/>
      <c r="AK2281" s="49"/>
      <c r="AL2281" s="49"/>
      <c r="AM2281" s="49"/>
      <c r="AN2281" s="49"/>
      <c r="AO2281" s="49"/>
      <c r="DL2281" s="93"/>
    </row>
    <row r="2282" spans="14:116" x14ac:dyDescent="0.25">
      <c r="N2282" s="49"/>
      <c r="O2282" s="49"/>
      <c r="P2282" s="49"/>
      <c r="Q2282" s="49"/>
      <c r="R2282" s="49"/>
      <c r="S2282" s="49"/>
      <c r="T2282" s="49"/>
      <c r="U2282" s="49"/>
      <c r="V2282" s="49"/>
      <c r="W2282" s="49"/>
      <c r="X2282" s="49"/>
      <c r="Y2282" s="49"/>
      <c r="Z2282" s="49"/>
      <c r="AA2282" s="49"/>
      <c r="AB2282" s="49"/>
      <c r="AC2282" s="49"/>
      <c r="AD2282" s="49"/>
      <c r="AE2282" s="49"/>
      <c r="AF2282" s="49"/>
      <c r="AG2282" s="49"/>
      <c r="AH2282" s="49"/>
      <c r="AI2282" s="49"/>
      <c r="AJ2282" s="49"/>
      <c r="AK2282" s="49"/>
      <c r="AL2282" s="49"/>
      <c r="AM2282" s="49"/>
      <c r="AN2282" s="49"/>
      <c r="AO2282" s="49"/>
      <c r="DL2282" s="93"/>
    </row>
    <row r="2283" spans="14:116" x14ac:dyDescent="0.25">
      <c r="N2283" s="49"/>
      <c r="O2283" s="49"/>
      <c r="P2283" s="49"/>
      <c r="Q2283" s="49"/>
      <c r="R2283" s="49"/>
      <c r="S2283" s="49"/>
      <c r="T2283" s="49"/>
      <c r="U2283" s="49"/>
      <c r="V2283" s="49"/>
      <c r="W2283" s="49"/>
      <c r="X2283" s="49"/>
      <c r="Y2283" s="49"/>
      <c r="Z2283" s="49"/>
      <c r="AA2283" s="49"/>
      <c r="AB2283" s="49"/>
      <c r="AC2283" s="49"/>
      <c r="AD2283" s="49"/>
      <c r="AE2283" s="49"/>
      <c r="AF2283" s="49"/>
      <c r="AG2283" s="49"/>
      <c r="AH2283" s="49"/>
      <c r="AI2283" s="49"/>
      <c r="AJ2283" s="49"/>
      <c r="AK2283" s="49"/>
      <c r="AL2283" s="49"/>
      <c r="AM2283" s="49"/>
      <c r="AN2283" s="49"/>
      <c r="AO2283" s="49"/>
      <c r="DL2283" s="93"/>
    </row>
    <row r="2284" spans="14:116" x14ac:dyDescent="0.25">
      <c r="N2284" s="49"/>
      <c r="O2284" s="49"/>
      <c r="P2284" s="49"/>
      <c r="Q2284" s="49"/>
      <c r="R2284" s="49"/>
      <c r="S2284" s="49"/>
      <c r="T2284" s="49"/>
      <c r="U2284" s="49"/>
      <c r="V2284" s="49"/>
      <c r="W2284" s="49"/>
      <c r="X2284" s="49"/>
      <c r="Y2284" s="49"/>
      <c r="Z2284" s="49"/>
      <c r="AA2284" s="49"/>
      <c r="AB2284" s="49"/>
      <c r="AC2284" s="49"/>
      <c r="AD2284" s="49"/>
      <c r="AE2284" s="49"/>
      <c r="AF2284" s="49"/>
      <c r="AG2284" s="49"/>
      <c r="AH2284" s="49"/>
      <c r="AI2284" s="49"/>
      <c r="AJ2284" s="49"/>
      <c r="AK2284" s="49"/>
      <c r="AL2284" s="49"/>
      <c r="AM2284" s="49"/>
      <c r="AN2284" s="49"/>
      <c r="AO2284" s="49"/>
      <c r="DL2284" s="93"/>
    </row>
    <row r="2285" spans="14:116" x14ac:dyDescent="0.25">
      <c r="N2285" s="49"/>
      <c r="O2285" s="49"/>
      <c r="P2285" s="49"/>
      <c r="Q2285" s="49"/>
      <c r="R2285" s="49"/>
      <c r="S2285" s="49"/>
      <c r="T2285" s="49"/>
      <c r="U2285" s="49"/>
      <c r="V2285" s="49"/>
      <c r="W2285" s="49"/>
      <c r="X2285" s="49"/>
      <c r="Y2285" s="49"/>
      <c r="Z2285" s="49"/>
      <c r="AA2285" s="49"/>
      <c r="AB2285" s="49"/>
      <c r="AC2285" s="49"/>
      <c r="AD2285" s="49"/>
      <c r="AE2285" s="49"/>
      <c r="AF2285" s="49"/>
      <c r="AG2285" s="49"/>
      <c r="AH2285" s="49"/>
      <c r="AI2285" s="49"/>
      <c r="AJ2285" s="49"/>
      <c r="AK2285" s="49"/>
      <c r="AL2285" s="49"/>
      <c r="AM2285" s="49"/>
      <c r="AN2285" s="49"/>
      <c r="AO2285" s="49"/>
      <c r="DL2285" s="93"/>
    </row>
    <row r="2286" spans="14:116" x14ac:dyDescent="0.25">
      <c r="N2286" s="49"/>
      <c r="O2286" s="49"/>
      <c r="P2286" s="49"/>
      <c r="Q2286" s="49"/>
      <c r="R2286" s="49"/>
      <c r="S2286" s="49"/>
      <c r="T2286" s="49"/>
      <c r="U2286" s="49"/>
      <c r="V2286" s="49"/>
      <c r="W2286" s="49"/>
      <c r="X2286" s="49"/>
      <c r="Y2286" s="49"/>
      <c r="Z2286" s="49"/>
      <c r="AA2286" s="49"/>
      <c r="AB2286" s="49"/>
      <c r="AC2286" s="49"/>
      <c r="AD2286" s="49"/>
      <c r="AE2286" s="49"/>
      <c r="AF2286" s="49"/>
      <c r="AG2286" s="49"/>
      <c r="AH2286" s="49"/>
      <c r="AI2286" s="49"/>
      <c r="AJ2286" s="49"/>
      <c r="AK2286" s="49"/>
      <c r="AL2286" s="49"/>
      <c r="AM2286" s="49"/>
      <c r="AN2286" s="49"/>
      <c r="AO2286" s="49"/>
      <c r="DL2286" s="93"/>
    </row>
    <row r="2287" spans="14:116" x14ac:dyDescent="0.25">
      <c r="N2287" s="49"/>
      <c r="O2287" s="49"/>
      <c r="P2287" s="49"/>
      <c r="Q2287" s="49"/>
      <c r="R2287" s="49"/>
      <c r="S2287" s="49"/>
      <c r="T2287" s="49"/>
      <c r="U2287" s="49"/>
      <c r="V2287" s="49"/>
      <c r="W2287" s="49"/>
      <c r="X2287" s="49"/>
      <c r="Y2287" s="49"/>
      <c r="Z2287" s="49"/>
      <c r="AA2287" s="49"/>
      <c r="AB2287" s="49"/>
      <c r="AC2287" s="49"/>
      <c r="AD2287" s="49"/>
      <c r="AE2287" s="49"/>
      <c r="AF2287" s="49"/>
      <c r="AG2287" s="49"/>
      <c r="AH2287" s="49"/>
      <c r="AI2287" s="49"/>
      <c r="AJ2287" s="49"/>
      <c r="AK2287" s="49"/>
      <c r="AL2287" s="49"/>
      <c r="AM2287" s="49"/>
      <c r="AN2287" s="49"/>
      <c r="AO2287" s="49"/>
      <c r="DL2287" s="93"/>
    </row>
    <row r="2288" spans="14:116" x14ac:dyDescent="0.25">
      <c r="N2288" s="49"/>
      <c r="O2288" s="49"/>
      <c r="P2288" s="49"/>
      <c r="Q2288" s="49"/>
      <c r="R2288" s="49"/>
      <c r="S2288" s="49"/>
      <c r="T2288" s="49"/>
      <c r="U2288" s="49"/>
      <c r="V2288" s="49"/>
      <c r="W2288" s="49"/>
      <c r="X2288" s="49"/>
      <c r="Y2288" s="49"/>
      <c r="Z2288" s="49"/>
      <c r="AA2288" s="49"/>
      <c r="AB2288" s="49"/>
      <c r="AC2288" s="49"/>
      <c r="AD2288" s="49"/>
      <c r="AE2288" s="49"/>
      <c r="AF2288" s="49"/>
      <c r="AG2288" s="49"/>
      <c r="AH2288" s="49"/>
      <c r="AI2288" s="49"/>
      <c r="AJ2288" s="49"/>
      <c r="AK2288" s="49"/>
      <c r="AL2288" s="49"/>
      <c r="AM2288" s="49"/>
      <c r="AN2288" s="49"/>
      <c r="AO2288" s="49"/>
      <c r="DL2288" s="93"/>
    </row>
    <row r="2289" spans="14:116" x14ac:dyDescent="0.25">
      <c r="N2289" s="49"/>
      <c r="O2289" s="49"/>
      <c r="P2289" s="49"/>
      <c r="Q2289" s="49"/>
      <c r="R2289" s="49"/>
      <c r="S2289" s="49"/>
      <c r="T2289" s="49"/>
      <c r="U2289" s="49"/>
      <c r="V2289" s="49"/>
      <c r="W2289" s="49"/>
      <c r="X2289" s="49"/>
      <c r="Y2289" s="49"/>
      <c r="Z2289" s="49"/>
      <c r="AA2289" s="49"/>
      <c r="AB2289" s="49"/>
      <c r="AC2289" s="49"/>
      <c r="AD2289" s="49"/>
      <c r="AE2289" s="49"/>
      <c r="AF2289" s="49"/>
      <c r="AG2289" s="49"/>
      <c r="AH2289" s="49"/>
      <c r="AI2289" s="49"/>
      <c r="AJ2289" s="49"/>
      <c r="AK2289" s="49"/>
      <c r="AL2289" s="49"/>
      <c r="AM2289" s="49"/>
      <c r="AN2289" s="49"/>
      <c r="AO2289" s="49"/>
      <c r="DL2289" s="93"/>
    </row>
    <row r="2290" spans="14:116" x14ac:dyDescent="0.25">
      <c r="N2290" s="49"/>
      <c r="O2290" s="49"/>
      <c r="P2290" s="49"/>
      <c r="Q2290" s="49"/>
      <c r="R2290" s="49"/>
      <c r="S2290" s="49"/>
      <c r="T2290" s="49"/>
      <c r="U2290" s="49"/>
      <c r="V2290" s="49"/>
      <c r="W2290" s="49"/>
      <c r="X2290" s="49"/>
      <c r="Y2290" s="49"/>
      <c r="Z2290" s="49"/>
      <c r="AA2290" s="49"/>
      <c r="AB2290" s="49"/>
      <c r="AC2290" s="49"/>
      <c r="AD2290" s="49"/>
      <c r="AE2290" s="49"/>
      <c r="AF2290" s="49"/>
      <c r="AG2290" s="49"/>
      <c r="AH2290" s="49"/>
      <c r="AI2290" s="49"/>
      <c r="AJ2290" s="49"/>
      <c r="AK2290" s="49"/>
      <c r="AL2290" s="49"/>
      <c r="AM2290" s="49"/>
      <c r="AN2290" s="49"/>
      <c r="AO2290" s="49"/>
      <c r="DL2290" s="93"/>
    </row>
    <row r="2291" spans="14:116" x14ac:dyDescent="0.25">
      <c r="N2291" s="49"/>
      <c r="O2291" s="49"/>
      <c r="P2291" s="49"/>
      <c r="Q2291" s="49"/>
      <c r="R2291" s="49"/>
      <c r="S2291" s="49"/>
      <c r="T2291" s="49"/>
      <c r="U2291" s="49"/>
      <c r="V2291" s="49"/>
      <c r="W2291" s="49"/>
      <c r="X2291" s="49"/>
      <c r="Y2291" s="49"/>
      <c r="Z2291" s="49"/>
      <c r="AA2291" s="49"/>
      <c r="AB2291" s="49"/>
      <c r="AC2291" s="49"/>
      <c r="AD2291" s="49"/>
      <c r="AE2291" s="49"/>
      <c r="AF2291" s="49"/>
      <c r="AG2291" s="49"/>
      <c r="AH2291" s="49"/>
      <c r="AI2291" s="49"/>
      <c r="AJ2291" s="49"/>
      <c r="AK2291" s="49"/>
      <c r="AL2291" s="49"/>
      <c r="AM2291" s="49"/>
      <c r="AN2291" s="49"/>
      <c r="AO2291" s="49"/>
      <c r="DL2291" s="93"/>
    </row>
    <row r="2292" spans="14:116" x14ac:dyDescent="0.25">
      <c r="N2292" s="49"/>
      <c r="O2292" s="49"/>
      <c r="P2292" s="49"/>
      <c r="Q2292" s="49"/>
      <c r="R2292" s="49"/>
      <c r="S2292" s="49"/>
      <c r="T2292" s="49"/>
      <c r="U2292" s="49"/>
      <c r="V2292" s="49"/>
      <c r="W2292" s="49"/>
      <c r="X2292" s="49"/>
      <c r="Y2292" s="49"/>
      <c r="Z2292" s="49"/>
      <c r="AA2292" s="49"/>
      <c r="AB2292" s="49"/>
      <c r="AC2292" s="49"/>
      <c r="AD2292" s="49"/>
      <c r="AE2292" s="49"/>
      <c r="AF2292" s="49"/>
      <c r="AG2292" s="49"/>
      <c r="AH2292" s="49"/>
      <c r="AI2292" s="49"/>
      <c r="AJ2292" s="49"/>
      <c r="AK2292" s="49"/>
      <c r="AL2292" s="49"/>
      <c r="AM2292" s="49"/>
      <c r="AN2292" s="49"/>
      <c r="AO2292" s="49"/>
      <c r="DL2292" s="93"/>
    </row>
    <row r="2293" spans="14:116" x14ac:dyDescent="0.25">
      <c r="N2293" s="49"/>
      <c r="O2293" s="49"/>
      <c r="P2293" s="49"/>
      <c r="Q2293" s="49"/>
      <c r="R2293" s="49"/>
      <c r="S2293" s="49"/>
      <c r="T2293" s="49"/>
      <c r="U2293" s="49"/>
      <c r="V2293" s="49"/>
      <c r="W2293" s="49"/>
      <c r="X2293" s="49"/>
      <c r="Y2293" s="49"/>
      <c r="Z2293" s="49"/>
      <c r="AA2293" s="49"/>
      <c r="AB2293" s="49"/>
      <c r="AC2293" s="49"/>
      <c r="AD2293" s="49"/>
      <c r="AE2293" s="49"/>
      <c r="AF2293" s="49"/>
      <c r="AG2293" s="49"/>
      <c r="AH2293" s="49"/>
      <c r="AI2293" s="49"/>
      <c r="AJ2293" s="49"/>
      <c r="AK2293" s="49"/>
      <c r="AL2293" s="49"/>
      <c r="AM2293" s="49"/>
      <c r="AN2293" s="49"/>
      <c r="AO2293" s="49"/>
      <c r="DL2293" s="93"/>
    </row>
    <row r="2294" spans="14:116" x14ac:dyDescent="0.25">
      <c r="N2294" s="49"/>
      <c r="O2294" s="49"/>
      <c r="P2294" s="49"/>
      <c r="Q2294" s="49"/>
      <c r="R2294" s="49"/>
      <c r="S2294" s="49"/>
      <c r="T2294" s="49"/>
      <c r="U2294" s="49"/>
      <c r="V2294" s="49"/>
      <c r="W2294" s="49"/>
      <c r="X2294" s="49"/>
      <c r="Y2294" s="49"/>
      <c r="Z2294" s="49"/>
      <c r="AA2294" s="49"/>
      <c r="AB2294" s="49"/>
      <c r="AC2294" s="49"/>
      <c r="AD2294" s="49"/>
      <c r="AE2294" s="49"/>
      <c r="AF2294" s="49"/>
      <c r="AG2294" s="49"/>
      <c r="AH2294" s="49"/>
      <c r="AI2294" s="49"/>
      <c r="AJ2294" s="49"/>
      <c r="AK2294" s="49"/>
      <c r="AL2294" s="49"/>
      <c r="AM2294" s="49"/>
      <c r="AN2294" s="49"/>
      <c r="AO2294" s="49"/>
      <c r="DL2294" s="93"/>
    </row>
    <row r="2295" spans="14:116" x14ac:dyDescent="0.25">
      <c r="N2295" s="49"/>
      <c r="O2295" s="49"/>
      <c r="P2295" s="49"/>
      <c r="Q2295" s="49"/>
      <c r="R2295" s="49"/>
      <c r="S2295" s="49"/>
      <c r="T2295" s="49"/>
      <c r="U2295" s="49"/>
      <c r="V2295" s="49"/>
      <c r="W2295" s="49"/>
      <c r="X2295" s="49"/>
      <c r="Y2295" s="49"/>
      <c r="Z2295" s="49"/>
      <c r="AA2295" s="49"/>
      <c r="AB2295" s="49"/>
      <c r="AC2295" s="49"/>
      <c r="AD2295" s="49"/>
      <c r="AE2295" s="49"/>
      <c r="AF2295" s="49"/>
      <c r="AG2295" s="49"/>
      <c r="AH2295" s="49"/>
      <c r="AI2295" s="49"/>
      <c r="AJ2295" s="49"/>
      <c r="AK2295" s="49"/>
      <c r="AL2295" s="49"/>
      <c r="AM2295" s="49"/>
      <c r="AN2295" s="49"/>
      <c r="AO2295" s="49"/>
      <c r="DL2295" s="93"/>
    </row>
    <row r="2296" spans="14:116" x14ac:dyDescent="0.25">
      <c r="N2296" s="49"/>
      <c r="O2296" s="49"/>
      <c r="P2296" s="49"/>
      <c r="Q2296" s="49"/>
      <c r="R2296" s="49"/>
      <c r="S2296" s="49"/>
      <c r="T2296" s="49"/>
      <c r="U2296" s="49"/>
      <c r="V2296" s="49"/>
      <c r="W2296" s="49"/>
      <c r="X2296" s="49"/>
      <c r="Y2296" s="49"/>
      <c r="Z2296" s="49"/>
      <c r="AA2296" s="49"/>
      <c r="AB2296" s="49"/>
      <c r="AC2296" s="49"/>
      <c r="AD2296" s="49"/>
      <c r="AE2296" s="49"/>
      <c r="AF2296" s="49"/>
      <c r="AG2296" s="49"/>
      <c r="AH2296" s="49"/>
      <c r="AI2296" s="49"/>
      <c r="AJ2296" s="49"/>
      <c r="AK2296" s="49"/>
      <c r="AL2296" s="49"/>
      <c r="AM2296" s="49"/>
      <c r="AN2296" s="49"/>
      <c r="AO2296" s="49"/>
      <c r="DL2296" s="93"/>
    </row>
    <row r="2297" spans="14:116" x14ac:dyDescent="0.25">
      <c r="N2297" s="49"/>
      <c r="O2297" s="49"/>
      <c r="P2297" s="49"/>
      <c r="Q2297" s="49"/>
      <c r="R2297" s="49"/>
      <c r="S2297" s="49"/>
      <c r="T2297" s="49"/>
      <c r="U2297" s="49"/>
      <c r="V2297" s="49"/>
      <c r="W2297" s="49"/>
      <c r="X2297" s="49"/>
      <c r="Y2297" s="49"/>
      <c r="Z2297" s="49"/>
      <c r="AA2297" s="49"/>
      <c r="AB2297" s="49"/>
      <c r="AC2297" s="49"/>
      <c r="AD2297" s="49"/>
      <c r="AE2297" s="49"/>
      <c r="AF2297" s="49"/>
      <c r="AG2297" s="49"/>
      <c r="AH2297" s="49"/>
      <c r="AI2297" s="49"/>
      <c r="AJ2297" s="49"/>
      <c r="AK2297" s="49"/>
      <c r="AL2297" s="49"/>
      <c r="AM2297" s="49"/>
      <c r="AN2297" s="49"/>
      <c r="AO2297" s="49"/>
      <c r="DL2297" s="93"/>
    </row>
    <row r="2298" spans="14:116" x14ac:dyDescent="0.25">
      <c r="N2298" s="49"/>
      <c r="O2298" s="49"/>
      <c r="P2298" s="49"/>
      <c r="Q2298" s="49"/>
      <c r="R2298" s="49"/>
      <c r="S2298" s="49"/>
      <c r="T2298" s="49"/>
      <c r="U2298" s="49"/>
      <c r="V2298" s="49"/>
      <c r="W2298" s="49"/>
      <c r="X2298" s="49"/>
      <c r="Y2298" s="49"/>
      <c r="Z2298" s="49"/>
      <c r="AA2298" s="49"/>
      <c r="AB2298" s="49"/>
      <c r="AC2298" s="49"/>
      <c r="AD2298" s="49"/>
      <c r="AE2298" s="49"/>
      <c r="AF2298" s="49"/>
      <c r="AG2298" s="49"/>
      <c r="AH2298" s="49"/>
      <c r="AI2298" s="49"/>
      <c r="AJ2298" s="49"/>
      <c r="AK2298" s="49"/>
      <c r="AL2298" s="49"/>
      <c r="AM2298" s="49"/>
      <c r="AN2298" s="49"/>
      <c r="AO2298" s="49"/>
      <c r="DL2298" s="93"/>
    </row>
    <row r="2299" spans="14:116" x14ac:dyDescent="0.25">
      <c r="N2299" s="49"/>
      <c r="O2299" s="49"/>
      <c r="P2299" s="49"/>
      <c r="Q2299" s="49"/>
      <c r="R2299" s="49"/>
      <c r="S2299" s="49"/>
      <c r="T2299" s="49"/>
      <c r="U2299" s="49"/>
      <c r="V2299" s="49"/>
      <c r="W2299" s="49"/>
      <c r="X2299" s="49"/>
      <c r="Y2299" s="49"/>
      <c r="Z2299" s="49"/>
      <c r="AA2299" s="49"/>
      <c r="AB2299" s="49"/>
      <c r="AC2299" s="49"/>
      <c r="AD2299" s="49"/>
      <c r="AE2299" s="49"/>
      <c r="AF2299" s="49"/>
      <c r="AG2299" s="49"/>
      <c r="AH2299" s="49"/>
      <c r="AI2299" s="49"/>
      <c r="AJ2299" s="49"/>
      <c r="AK2299" s="49"/>
      <c r="AL2299" s="49"/>
      <c r="AM2299" s="49"/>
      <c r="AN2299" s="49"/>
      <c r="AO2299" s="49"/>
      <c r="DL2299" s="93"/>
    </row>
    <row r="2300" spans="14:116" x14ac:dyDescent="0.25">
      <c r="N2300" s="49"/>
      <c r="O2300" s="49"/>
      <c r="P2300" s="49"/>
      <c r="Q2300" s="49"/>
      <c r="R2300" s="49"/>
      <c r="S2300" s="49"/>
      <c r="T2300" s="49"/>
      <c r="U2300" s="49"/>
      <c r="V2300" s="49"/>
      <c r="W2300" s="49"/>
      <c r="X2300" s="49"/>
      <c r="Y2300" s="49"/>
      <c r="Z2300" s="49"/>
      <c r="AA2300" s="49"/>
      <c r="AB2300" s="49"/>
      <c r="AC2300" s="49"/>
      <c r="AD2300" s="49"/>
      <c r="AE2300" s="49"/>
      <c r="AF2300" s="49"/>
      <c r="AG2300" s="49"/>
      <c r="AH2300" s="49"/>
      <c r="AI2300" s="49"/>
      <c r="AJ2300" s="49"/>
      <c r="AK2300" s="49"/>
      <c r="AL2300" s="49"/>
      <c r="AM2300" s="49"/>
      <c r="AN2300" s="49"/>
      <c r="AO2300" s="49"/>
      <c r="DL2300" s="93"/>
    </row>
    <row r="2301" spans="14:116" x14ac:dyDescent="0.25">
      <c r="N2301" s="49"/>
      <c r="O2301" s="49"/>
      <c r="P2301" s="49"/>
      <c r="Q2301" s="49"/>
      <c r="R2301" s="49"/>
      <c r="S2301" s="49"/>
      <c r="T2301" s="49"/>
      <c r="U2301" s="49"/>
      <c r="V2301" s="49"/>
      <c r="W2301" s="49"/>
      <c r="X2301" s="49"/>
      <c r="Y2301" s="49"/>
      <c r="Z2301" s="49"/>
      <c r="AA2301" s="49"/>
      <c r="AB2301" s="49"/>
      <c r="AC2301" s="49"/>
      <c r="AD2301" s="49"/>
      <c r="AE2301" s="49"/>
      <c r="AF2301" s="49"/>
      <c r="AG2301" s="49"/>
      <c r="AH2301" s="49"/>
      <c r="AI2301" s="49"/>
      <c r="AJ2301" s="49"/>
      <c r="AK2301" s="49"/>
      <c r="AL2301" s="49"/>
      <c r="AM2301" s="49"/>
      <c r="AN2301" s="49"/>
      <c r="AO2301" s="49"/>
      <c r="DL2301" s="93"/>
    </row>
    <row r="2302" spans="14:116" x14ac:dyDescent="0.25">
      <c r="N2302" s="49"/>
      <c r="O2302" s="49"/>
      <c r="P2302" s="49"/>
      <c r="Q2302" s="49"/>
      <c r="R2302" s="49"/>
      <c r="S2302" s="49"/>
      <c r="T2302" s="49"/>
      <c r="U2302" s="49"/>
      <c r="V2302" s="49"/>
      <c r="W2302" s="49"/>
      <c r="X2302" s="49"/>
      <c r="Y2302" s="49"/>
      <c r="Z2302" s="49"/>
      <c r="AA2302" s="49"/>
      <c r="AB2302" s="49"/>
      <c r="AC2302" s="49"/>
      <c r="AD2302" s="49"/>
      <c r="AE2302" s="49"/>
      <c r="AF2302" s="49"/>
      <c r="AG2302" s="49"/>
      <c r="AH2302" s="49"/>
      <c r="AI2302" s="49"/>
      <c r="AJ2302" s="49"/>
      <c r="AK2302" s="49"/>
      <c r="AL2302" s="49"/>
      <c r="AM2302" s="49"/>
      <c r="AN2302" s="49"/>
      <c r="AO2302" s="49"/>
      <c r="DL2302" s="93"/>
    </row>
    <row r="2303" spans="14:116" x14ac:dyDescent="0.25">
      <c r="N2303" s="49"/>
      <c r="O2303" s="49"/>
      <c r="P2303" s="49"/>
      <c r="Q2303" s="49"/>
      <c r="R2303" s="49"/>
      <c r="S2303" s="49"/>
      <c r="T2303" s="49"/>
      <c r="U2303" s="49"/>
      <c r="V2303" s="49"/>
      <c r="W2303" s="49"/>
      <c r="X2303" s="49"/>
      <c r="Y2303" s="49"/>
      <c r="Z2303" s="49"/>
      <c r="AA2303" s="49"/>
      <c r="AB2303" s="49"/>
      <c r="AC2303" s="49"/>
      <c r="AD2303" s="49"/>
      <c r="AE2303" s="49"/>
      <c r="AF2303" s="49"/>
      <c r="AG2303" s="49"/>
      <c r="AH2303" s="49"/>
      <c r="AI2303" s="49"/>
      <c r="AJ2303" s="49"/>
      <c r="AK2303" s="49"/>
      <c r="AL2303" s="49"/>
      <c r="AM2303" s="49"/>
      <c r="AN2303" s="49"/>
      <c r="AO2303" s="49"/>
      <c r="DL2303" s="93"/>
    </row>
    <row r="2304" spans="14:116" x14ac:dyDescent="0.25">
      <c r="N2304" s="49"/>
      <c r="O2304" s="49"/>
      <c r="P2304" s="49"/>
      <c r="Q2304" s="49"/>
      <c r="R2304" s="49"/>
      <c r="S2304" s="49"/>
      <c r="T2304" s="49"/>
      <c r="U2304" s="49"/>
      <c r="V2304" s="49"/>
      <c r="W2304" s="49"/>
      <c r="X2304" s="49"/>
      <c r="Y2304" s="49"/>
      <c r="Z2304" s="49"/>
      <c r="AA2304" s="49"/>
      <c r="AB2304" s="49"/>
      <c r="AC2304" s="49"/>
      <c r="AD2304" s="49"/>
      <c r="AE2304" s="49"/>
      <c r="AF2304" s="49"/>
      <c r="AG2304" s="49"/>
      <c r="AH2304" s="49"/>
      <c r="AI2304" s="49"/>
      <c r="AJ2304" s="49"/>
      <c r="AK2304" s="49"/>
      <c r="AL2304" s="49"/>
      <c r="AM2304" s="49"/>
      <c r="AN2304" s="49"/>
      <c r="AO2304" s="49"/>
      <c r="DL2304" s="93"/>
    </row>
    <row r="2305" spans="14:116" x14ac:dyDescent="0.25">
      <c r="N2305" s="49"/>
      <c r="O2305" s="49"/>
      <c r="P2305" s="49"/>
      <c r="Q2305" s="49"/>
      <c r="R2305" s="49"/>
      <c r="S2305" s="49"/>
      <c r="T2305" s="49"/>
      <c r="U2305" s="49"/>
      <c r="V2305" s="49"/>
      <c r="W2305" s="49"/>
      <c r="X2305" s="49"/>
      <c r="Y2305" s="49"/>
      <c r="Z2305" s="49"/>
      <c r="AA2305" s="49"/>
      <c r="AB2305" s="49"/>
      <c r="AC2305" s="49"/>
      <c r="AD2305" s="49"/>
      <c r="AE2305" s="49"/>
      <c r="AF2305" s="49"/>
      <c r="AG2305" s="49"/>
      <c r="AH2305" s="49"/>
      <c r="AI2305" s="49"/>
      <c r="AJ2305" s="49"/>
      <c r="AK2305" s="49"/>
      <c r="AL2305" s="49"/>
      <c r="AM2305" s="49"/>
      <c r="AN2305" s="49"/>
      <c r="AO2305" s="49"/>
      <c r="DL2305" s="93"/>
    </row>
    <row r="2306" spans="14:116" x14ac:dyDescent="0.25">
      <c r="N2306" s="49"/>
      <c r="O2306" s="49"/>
      <c r="P2306" s="49"/>
      <c r="Q2306" s="49"/>
      <c r="R2306" s="49"/>
      <c r="S2306" s="49"/>
      <c r="T2306" s="49"/>
      <c r="U2306" s="49"/>
      <c r="V2306" s="49"/>
      <c r="W2306" s="49"/>
      <c r="X2306" s="49"/>
      <c r="Y2306" s="49"/>
      <c r="Z2306" s="49"/>
      <c r="AA2306" s="49"/>
      <c r="AB2306" s="49"/>
      <c r="AC2306" s="49"/>
      <c r="AD2306" s="49"/>
      <c r="AE2306" s="49"/>
      <c r="AF2306" s="49"/>
      <c r="AG2306" s="49"/>
      <c r="AH2306" s="49"/>
      <c r="AI2306" s="49"/>
      <c r="AJ2306" s="49"/>
      <c r="AK2306" s="49"/>
      <c r="AL2306" s="49"/>
      <c r="AM2306" s="49"/>
      <c r="AN2306" s="49"/>
      <c r="AO2306" s="49"/>
      <c r="DL2306" s="93"/>
    </row>
    <row r="2307" spans="14:116" x14ac:dyDescent="0.25">
      <c r="N2307" s="49"/>
      <c r="O2307" s="49"/>
      <c r="P2307" s="49"/>
      <c r="Q2307" s="49"/>
      <c r="R2307" s="49"/>
      <c r="S2307" s="49"/>
      <c r="T2307" s="49"/>
      <c r="U2307" s="49"/>
      <c r="V2307" s="49"/>
      <c r="W2307" s="49"/>
      <c r="X2307" s="49"/>
      <c r="Y2307" s="49"/>
      <c r="Z2307" s="49"/>
      <c r="AA2307" s="49"/>
      <c r="AB2307" s="49"/>
      <c r="AC2307" s="49"/>
      <c r="AD2307" s="49"/>
      <c r="AE2307" s="49"/>
      <c r="AF2307" s="49"/>
      <c r="AG2307" s="49"/>
      <c r="AH2307" s="49"/>
      <c r="AI2307" s="49"/>
      <c r="AJ2307" s="49"/>
      <c r="AK2307" s="49"/>
      <c r="AL2307" s="49"/>
      <c r="AM2307" s="49"/>
      <c r="AN2307" s="49"/>
      <c r="AO2307" s="49"/>
      <c r="DL2307" s="93"/>
    </row>
    <row r="2308" spans="14:116" x14ac:dyDescent="0.25">
      <c r="N2308" s="49"/>
      <c r="O2308" s="49"/>
      <c r="P2308" s="49"/>
      <c r="Q2308" s="49"/>
      <c r="R2308" s="49"/>
      <c r="S2308" s="49"/>
      <c r="T2308" s="49"/>
      <c r="U2308" s="49"/>
      <c r="V2308" s="49"/>
      <c r="W2308" s="49"/>
      <c r="X2308" s="49"/>
      <c r="Y2308" s="49"/>
      <c r="Z2308" s="49"/>
      <c r="AA2308" s="49"/>
      <c r="AB2308" s="49"/>
      <c r="AC2308" s="49"/>
      <c r="AD2308" s="49"/>
      <c r="AE2308" s="49"/>
      <c r="AF2308" s="49"/>
      <c r="AG2308" s="49"/>
      <c r="AH2308" s="49"/>
      <c r="AI2308" s="49"/>
      <c r="AJ2308" s="49"/>
      <c r="AK2308" s="49"/>
      <c r="AL2308" s="49"/>
      <c r="AM2308" s="49"/>
      <c r="AN2308" s="49"/>
      <c r="AO2308" s="49"/>
      <c r="DL2308" s="93"/>
    </row>
    <row r="2309" spans="14:116" x14ac:dyDescent="0.25">
      <c r="N2309" s="49"/>
      <c r="O2309" s="49"/>
      <c r="P2309" s="49"/>
      <c r="Q2309" s="49"/>
      <c r="R2309" s="49"/>
      <c r="S2309" s="49"/>
      <c r="T2309" s="49"/>
      <c r="U2309" s="49"/>
      <c r="V2309" s="49"/>
      <c r="W2309" s="49"/>
      <c r="X2309" s="49"/>
      <c r="Y2309" s="49"/>
      <c r="Z2309" s="49"/>
      <c r="AA2309" s="49"/>
      <c r="AB2309" s="49"/>
      <c r="AC2309" s="49"/>
      <c r="AD2309" s="49"/>
      <c r="AE2309" s="49"/>
      <c r="AF2309" s="49"/>
      <c r="AG2309" s="49"/>
      <c r="AH2309" s="49"/>
      <c r="AI2309" s="49"/>
      <c r="AJ2309" s="49"/>
      <c r="AK2309" s="49"/>
      <c r="AL2309" s="49"/>
      <c r="AM2309" s="49"/>
      <c r="AN2309" s="49"/>
      <c r="AO2309" s="49"/>
      <c r="DL2309" s="93"/>
    </row>
    <row r="2310" spans="14:116" x14ac:dyDescent="0.25">
      <c r="N2310" s="49"/>
      <c r="O2310" s="49"/>
      <c r="P2310" s="49"/>
      <c r="Q2310" s="49"/>
      <c r="R2310" s="49"/>
      <c r="S2310" s="49"/>
      <c r="T2310" s="49"/>
      <c r="U2310" s="49"/>
      <c r="V2310" s="49"/>
      <c r="W2310" s="49"/>
      <c r="X2310" s="49"/>
      <c r="Y2310" s="49"/>
      <c r="Z2310" s="49"/>
      <c r="AA2310" s="49"/>
      <c r="AB2310" s="49"/>
      <c r="AC2310" s="49"/>
      <c r="AD2310" s="49"/>
      <c r="AE2310" s="49"/>
      <c r="AF2310" s="49"/>
      <c r="AG2310" s="49"/>
      <c r="AH2310" s="49"/>
      <c r="AI2310" s="49"/>
      <c r="AJ2310" s="49"/>
      <c r="AK2310" s="49"/>
      <c r="AL2310" s="49"/>
      <c r="AM2310" s="49"/>
      <c r="AN2310" s="49"/>
      <c r="AO2310" s="49"/>
      <c r="DL2310" s="93"/>
    </row>
    <row r="2311" spans="14:116" x14ac:dyDescent="0.25">
      <c r="N2311" s="49"/>
      <c r="O2311" s="49"/>
      <c r="P2311" s="49"/>
      <c r="Q2311" s="49"/>
      <c r="R2311" s="49"/>
      <c r="S2311" s="49"/>
      <c r="T2311" s="49"/>
      <c r="U2311" s="49"/>
      <c r="V2311" s="49"/>
      <c r="W2311" s="49"/>
      <c r="X2311" s="49"/>
      <c r="Y2311" s="49"/>
      <c r="Z2311" s="49"/>
      <c r="AA2311" s="49"/>
      <c r="AB2311" s="49"/>
      <c r="AC2311" s="49"/>
      <c r="AD2311" s="49"/>
      <c r="AE2311" s="49"/>
      <c r="AF2311" s="49"/>
      <c r="AG2311" s="49"/>
      <c r="AH2311" s="49"/>
      <c r="AI2311" s="49"/>
      <c r="AJ2311" s="49"/>
      <c r="AK2311" s="49"/>
      <c r="AL2311" s="49"/>
      <c r="AM2311" s="49"/>
      <c r="AN2311" s="49"/>
      <c r="AO2311" s="49"/>
      <c r="DL2311" s="93"/>
    </row>
    <row r="2312" spans="14:116" x14ac:dyDescent="0.25">
      <c r="N2312" s="49"/>
      <c r="O2312" s="49"/>
      <c r="P2312" s="49"/>
      <c r="Q2312" s="49"/>
      <c r="R2312" s="49"/>
      <c r="S2312" s="49"/>
      <c r="T2312" s="49"/>
      <c r="U2312" s="49"/>
      <c r="V2312" s="49"/>
      <c r="W2312" s="49"/>
      <c r="X2312" s="49"/>
      <c r="Y2312" s="49"/>
      <c r="Z2312" s="49"/>
      <c r="AA2312" s="49"/>
      <c r="AB2312" s="49"/>
      <c r="AC2312" s="49"/>
      <c r="AD2312" s="49"/>
      <c r="AE2312" s="49"/>
      <c r="AF2312" s="49"/>
      <c r="AG2312" s="49"/>
      <c r="AH2312" s="49"/>
      <c r="AI2312" s="49"/>
      <c r="AJ2312" s="49"/>
      <c r="AK2312" s="49"/>
      <c r="AL2312" s="49"/>
      <c r="AM2312" s="49"/>
      <c r="AN2312" s="49"/>
      <c r="AO2312" s="49"/>
      <c r="DL2312" s="93"/>
    </row>
    <row r="2313" spans="14:116" x14ac:dyDescent="0.25">
      <c r="N2313" s="49"/>
      <c r="O2313" s="49"/>
      <c r="P2313" s="49"/>
      <c r="Q2313" s="49"/>
      <c r="R2313" s="49"/>
      <c r="S2313" s="49"/>
      <c r="T2313" s="49"/>
      <c r="U2313" s="49"/>
      <c r="V2313" s="49"/>
      <c r="W2313" s="49"/>
      <c r="X2313" s="49"/>
      <c r="Y2313" s="49"/>
      <c r="Z2313" s="49"/>
      <c r="AA2313" s="49"/>
      <c r="AB2313" s="49"/>
      <c r="AC2313" s="49"/>
      <c r="AD2313" s="49"/>
      <c r="AE2313" s="49"/>
      <c r="AF2313" s="49"/>
      <c r="AG2313" s="49"/>
      <c r="AH2313" s="49"/>
      <c r="AI2313" s="49"/>
      <c r="AJ2313" s="49"/>
      <c r="AK2313" s="49"/>
      <c r="AL2313" s="49"/>
      <c r="AM2313" s="49"/>
      <c r="AN2313" s="49"/>
      <c r="AO2313" s="49"/>
      <c r="DL2313" s="93"/>
    </row>
    <row r="2314" spans="14:116" x14ac:dyDescent="0.25">
      <c r="N2314" s="49"/>
      <c r="O2314" s="49"/>
      <c r="P2314" s="49"/>
      <c r="Q2314" s="49"/>
      <c r="R2314" s="49"/>
      <c r="S2314" s="49"/>
      <c r="T2314" s="49"/>
      <c r="U2314" s="49"/>
      <c r="V2314" s="49"/>
      <c r="W2314" s="49"/>
      <c r="X2314" s="49"/>
      <c r="Y2314" s="49"/>
      <c r="Z2314" s="49"/>
      <c r="AA2314" s="49"/>
      <c r="AB2314" s="49"/>
      <c r="AC2314" s="49"/>
      <c r="AD2314" s="49"/>
      <c r="AE2314" s="49"/>
      <c r="AF2314" s="49"/>
      <c r="AG2314" s="49"/>
      <c r="AH2314" s="49"/>
      <c r="AI2314" s="49"/>
      <c r="AJ2314" s="49"/>
      <c r="AK2314" s="49"/>
      <c r="AL2314" s="49"/>
      <c r="AM2314" s="49"/>
      <c r="AN2314" s="49"/>
      <c r="AO2314" s="49"/>
      <c r="DL2314" s="93"/>
    </row>
    <row r="2315" spans="14:116" x14ac:dyDescent="0.25">
      <c r="N2315" s="49"/>
      <c r="O2315" s="49"/>
      <c r="P2315" s="49"/>
      <c r="Q2315" s="49"/>
      <c r="R2315" s="49"/>
      <c r="S2315" s="49"/>
      <c r="T2315" s="49"/>
      <c r="U2315" s="49"/>
      <c r="V2315" s="49"/>
      <c r="W2315" s="49"/>
      <c r="X2315" s="49"/>
      <c r="Y2315" s="49"/>
      <c r="Z2315" s="49"/>
      <c r="AA2315" s="49"/>
      <c r="AB2315" s="49"/>
      <c r="AC2315" s="49"/>
      <c r="AD2315" s="49"/>
      <c r="AE2315" s="49"/>
      <c r="AF2315" s="49"/>
      <c r="AG2315" s="49"/>
      <c r="AH2315" s="49"/>
      <c r="AI2315" s="49"/>
      <c r="AJ2315" s="49"/>
      <c r="AK2315" s="49"/>
      <c r="AL2315" s="49"/>
      <c r="AM2315" s="49"/>
      <c r="AN2315" s="49"/>
      <c r="AO2315" s="49"/>
      <c r="DL2315" s="93"/>
    </row>
    <row r="2316" spans="14:116" x14ac:dyDescent="0.25">
      <c r="N2316" s="49"/>
      <c r="O2316" s="49"/>
      <c r="P2316" s="49"/>
      <c r="Q2316" s="49"/>
      <c r="R2316" s="49"/>
      <c r="S2316" s="49"/>
      <c r="T2316" s="49"/>
      <c r="U2316" s="49"/>
      <c r="V2316" s="49"/>
      <c r="W2316" s="49"/>
      <c r="X2316" s="49"/>
      <c r="Y2316" s="49"/>
      <c r="Z2316" s="49"/>
      <c r="AA2316" s="49"/>
      <c r="AB2316" s="49"/>
      <c r="AC2316" s="49"/>
      <c r="AD2316" s="49"/>
      <c r="AE2316" s="49"/>
      <c r="AF2316" s="49"/>
      <c r="AG2316" s="49"/>
      <c r="AH2316" s="49"/>
      <c r="AI2316" s="49"/>
      <c r="AJ2316" s="49"/>
      <c r="AK2316" s="49"/>
      <c r="AL2316" s="49"/>
      <c r="AM2316" s="49"/>
      <c r="AN2316" s="49"/>
      <c r="AO2316" s="49"/>
      <c r="DL2316" s="93"/>
    </row>
    <row r="2317" spans="14:116" x14ac:dyDescent="0.25">
      <c r="N2317" s="49"/>
      <c r="O2317" s="49"/>
      <c r="P2317" s="49"/>
      <c r="Q2317" s="49"/>
      <c r="R2317" s="49"/>
      <c r="S2317" s="49"/>
      <c r="T2317" s="49"/>
      <c r="U2317" s="49"/>
      <c r="V2317" s="49"/>
      <c r="W2317" s="49"/>
      <c r="X2317" s="49"/>
      <c r="Y2317" s="49"/>
      <c r="Z2317" s="49"/>
      <c r="AA2317" s="49"/>
      <c r="AB2317" s="49"/>
      <c r="AC2317" s="49"/>
      <c r="AD2317" s="49"/>
      <c r="AE2317" s="49"/>
      <c r="AF2317" s="49"/>
      <c r="AG2317" s="49"/>
      <c r="AH2317" s="49"/>
      <c r="AI2317" s="49"/>
      <c r="AJ2317" s="49"/>
      <c r="AK2317" s="49"/>
      <c r="AL2317" s="49"/>
      <c r="AM2317" s="49"/>
      <c r="AN2317" s="49"/>
      <c r="AO2317" s="49"/>
      <c r="DL2317" s="93"/>
    </row>
    <row r="2318" spans="14:116" x14ac:dyDescent="0.25">
      <c r="N2318" s="49"/>
      <c r="O2318" s="49"/>
      <c r="P2318" s="49"/>
      <c r="Q2318" s="49"/>
      <c r="R2318" s="49"/>
      <c r="S2318" s="49"/>
      <c r="T2318" s="49"/>
      <c r="U2318" s="49"/>
      <c r="V2318" s="49"/>
      <c r="W2318" s="49"/>
      <c r="X2318" s="49"/>
      <c r="Y2318" s="49"/>
      <c r="Z2318" s="49"/>
      <c r="AA2318" s="49"/>
      <c r="AB2318" s="49"/>
      <c r="AC2318" s="49"/>
      <c r="AD2318" s="49"/>
      <c r="AE2318" s="49"/>
      <c r="AF2318" s="49"/>
      <c r="AG2318" s="49"/>
      <c r="AH2318" s="49"/>
      <c r="AI2318" s="49"/>
      <c r="AJ2318" s="49"/>
      <c r="AK2318" s="49"/>
      <c r="AL2318" s="49"/>
      <c r="AM2318" s="49"/>
      <c r="AN2318" s="49"/>
      <c r="AO2318" s="49"/>
      <c r="DL2318" s="93"/>
    </row>
    <row r="2319" spans="14:116" x14ac:dyDescent="0.25">
      <c r="N2319" s="49"/>
      <c r="O2319" s="49"/>
      <c r="P2319" s="49"/>
      <c r="Q2319" s="49"/>
      <c r="R2319" s="49"/>
      <c r="S2319" s="49"/>
      <c r="T2319" s="49"/>
      <c r="U2319" s="49"/>
      <c r="V2319" s="49"/>
      <c r="W2319" s="49"/>
      <c r="X2319" s="49"/>
      <c r="Y2319" s="49"/>
      <c r="Z2319" s="49"/>
      <c r="AA2319" s="49"/>
      <c r="AB2319" s="49"/>
      <c r="AC2319" s="49"/>
      <c r="AD2319" s="49"/>
      <c r="AE2319" s="49"/>
      <c r="AF2319" s="49"/>
      <c r="AG2319" s="49"/>
      <c r="AH2319" s="49"/>
      <c r="AI2319" s="49"/>
      <c r="AJ2319" s="49"/>
      <c r="AK2319" s="49"/>
      <c r="AL2319" s="49"/>
      <c r="AM2319" s="49"/>
      <c r="AN2319" s="49"/>
      <c r="AO2319" s="49"/>
      <c r="DL2319" s="93"/>
    </row>
    <row r="2320" spans="14:116" x14ac:dyDescent="0.25">
      <c r="N2320" s="49"/>
      <c r="O2320" s="49"/>
      <c r="P2320" s="49"/>
      <c r="Q2320" s="49"/>
      <c r="R2320" s="49"/>
      <c r="S2320" s="49"/>
      <c r="T2320" s="49"/>
      <c r="U2320" s="49"/>
      <c r="V2320" s="49"/>
      <c r="W2320" s="49"/>
      <c r="X2320" s="49"/>
      <c r="Y2320" s="49"/>
      <c r="Z2320" s="49"/>
      <c r="AA2320" s="49"/>
      <c r="AB2320" s="49"/>
      <c r="AC2320" s="49"/>
      <c r="AD2320" s="49"/>
      <c r="AE2320" s="49"/>
      <c r="AF2320" s="49"/>
      <c r="AG2320" s="49"/>
      <c r="AH2320" s="49"/>
      <c r="AI2320" s="49"/>
      <c r="AJ2320" s="49"/>
      <c r="AK2320" s="49"/>
      <c r="AL2320" s="49"/>
      <c r="AM2320" s="49"/>
      <c r="AN2320" s="49"/>
      <c r="AO2320" s="49"/>
      <c r="DL2320" s="93"/>
    </row>
    <row r="2321" spans="14:116" x14ac:dyDescent="0.25">
      <c r="N2321" s="49"/>
      <c r="O2321" s="49"/>
      <c r="P2321" s="49"/>
      <c r="Q2321" s="49"/>
      <c r="R2321" s="49"/>
      <c r="S2321" s="49"/>
      <c r="T2321" s="49"/>
      <c r="U2321" s="49"/>
      <c r="V2321" s="49"/>
      <c r="W2321" s="49"/>
      <c r="X2321" s="49"/>
      <c r="Y2321" s="49"/>
      <c r="Z2321" s="49"/>
      <c r="AA2321" s="49"/>
      <c r="AB2321" s="49"/>
      <c r="AC2321" s="49"/>
      <c r="AD2321" s="49"/>
      <c r="AE2321" s="49"/>
      <c r="AF2321" s="49"/>
      <c r="AG2321" s="49"/>
      <c r="AH2321" s="49"/>
      <c r="AI2321" s="49"/>
      <c r="AJ2321" s="49"/>
      <c r="AK2321" s="49"/>
      <c r="AL2321" s="49"/>
      <c r="AM2321" s="49"/>
      <c r="AN2321" s="49"/>
      <c r="AO2321" s="49"/>
      <c r="DL2321" s="93"/>
    </row>
    <row r="2322" spans="14:116" x14ac:dyDescent="0.25">
      <c r="N2322" s="49"/>
      <c r="O2322" s="49"/>
      <c r="P2322" s="49"/>
      <c r="Q2322" s="49"/>
      <c r="R2322" s="49"/>
      <c r="S2322" s="49"/>
      <c r="T2322" s="49"/>
      <c r="U2322" s="49"/>
      <c r="V2322" s="49"/>
      <c r="W2322" s="49"/>
      <c r="X2322" s="49"/>
      <c r="Y2322" s="49"/>
      <c r="Z2322" s="49"/>
      <c r="AA2322" s="49"/>
      <c r="AB2322" s="49"/>
      <c r="AC2322" s="49"/>
      <c r="AD2322" s="49"/>
      <c r="AE2322" s="49"/>
      <c r="AF2322" s="49"/>
      <c r="AG2322" s="49"/>
      <c r="AH2322" s="49"/>
      <c r="AI2322" s="49"/>
      <c r="AJ2322" s="49"/>
      <c r="AK2322" s="49"/>
      <c r="AL2322" s="49"/>
      <c r="AM2322" s="49"/>
      <c r="AN2322" s="49"/>
      <c r="AO2322" s="49"/>
      <c r="DL2322" s="93"/>
    </row>
    <row r="2323" spans="14:116" x14ac:dyDescent="0.25">
      <c r="N2323" s="49"/>
      <c r="O2323" s="49"/>
      <c r="P2323" s="49"/>
      <c r="Q2323" s="49"/>
      <c r="R2323" s="49"/>
      <c r="S2323" s="49"/>
      <c r="T2323" s="49"/>
      <c r="U2323" s="49"/>
      <c r="V2323" s="49"/>
      <c r="W2323" s="49"/>
      <c r="X2323" s="49"/>
      <c r="Y2323" s="49"/>
      <c r="Z2323" s="49"/>
      <c r="AA2323" s="49"/>
      <c r="AB2323" s="49"/>
      <c r="AC2323" s="49"/>
      <c r="AD2323" s="49"/>
      <c r="AE2323" s="49"/>
      <c r="AF2323" s="49"/>
      <c r="AG2323" s="49"/>
      <c r="AH2323" s="49"/>
      <c r="AI2323" s="49"/>
      <c r="AJ2323" s="49"/>
      <c r="AK2323" s="49"/>
      <c r="AL2323" s="49"/>
      <c r="AM2323" s="49"/>
      <c r="AN2323" s="49"/>
      <c r="AO2323" s="49"/>
      <c r="DL2323" s="93"/>
    </row>
    <row r="2324" spans="14:116" x14ac:dyDescent="0.25">
      <c r="N2324" s="49"/>
      <c r="O2324" s="49"/>
      <c r="P2324" s="49"/>
      <c r="Q2324" s="49"/>
      <c r="R2324" s="49"/>
      <c r="S2324" s="49"/>
      <c r="T2324" s="49"/>
      <c r="U2324" s="49"/>
      <c r="V2324" s="49"/>
      <c r="W2324" s="49"/>
      <c r="X2324" s="49"/>
      <c r="Y2324" s="49"/>
      <c r="Z2324" s="49"/>
      <c r="AA2324" s="49"/>
      <c r="AB2324" s="49"/>
      <c r="AC2324" s="49"/>
      <c r="AD2324" s="49"/>
      <c r="AE2324" s="49"/>
      <c r="AF2324" s="49"/>
      <c r="AG2324" s="49"/>
      <c r="AH2324" s="49"/>
      <c r="AI2324" s="49"/>
      <c r="AJ2324" s="49"/>
      <c r="AK2324" s="49"/>
      <c r="AL2324" s="49"/>
      <c r="AM2324" s="49"/>
      <c r="AN2324" s="49"/>
      <c r="AO2324" s="49"/>
      <c r="DL2324" s="93"/>
    </row>
    <row r="2325" spans="14:116" x14ac:dyDescent="0.25">
      <c r="N2325" s="49"/>
      <c r="O2325" s="49"/>
      <c r="P2325" s="49"/>
      <c r="Q2325" s="49"/>
      <c r="R2325" s="49"/>
      <c r="S2325" s="49"/>
      <c r="T2325" s="49"/>
      <c r="U2325" s="49"/>
      <c r="V2325" s="49"/>
      <c r="W2325" s="49"/>
      <c r="X2325" s="49"/>
      <c r="Y2325" s="49"/>
      <c r="Z2325" s="49"/>
      <c r="AA2325" s="49"/>
      <c r="AB2325" s="49"/>
      <c r="AC2325" s="49"/>
      <c r="AD2325" s="49"/>
      <c r="AE2325" s="49"/>
      <c r="AF2325" s="49"/>
      <c r="AG2325" s="49"/>
      <c r="AH2325" s="49"/>
      <c r="AI2325" s="49"/>
      <c r="AJ2325" s="49"/>
      <c r="AK2325" s="49"/>
      <c r="AL2325" s="49"/>
      <c r="AM2325" s="49"/>
      <c r="AN2325" s="49"/>
      <c r="AO2325" s="49"/>
      <c r="DL2325" s="93"/>
    </row>
    <row r="2326" spans="14:116" x14ac:dyDescent="0.25">
      <c r="N2326" s="49"/>
      <c r="O2326" s="49"/>
      <c r="P2326" s="49"/>
      <c r="Q2326" s="49"/>
      <c r="R2326" s="49"/>
      <c r="S2326" s="49"/>
      <c r="T2326" s="49"/>
      <c r="U2326" s="49"/>
      <c r="V2326" s="49"/>
      <c r="W2326" s="49"/>
      <c r="X2326" s="49"/>
      <c r="Y2326" s="49"/>
      <c r="Z2326" s="49"/>
      <c r="AA2326" s="49"/>
      <c r="AB2326" s="49"/>
      <c r="AC2326" s="49"/>
      <c r="AD2326" s="49"/>
      <c r="AE2326" s="49"/>
      <c r="AF2326" s="49"/>
      <c r="AG2326" s="49"/>
      <c r="AH2326" s="49"/>
      <c r="AI2326" s="49"/>
      <c r="AJ2326" s="49"/>
      <c r="AK2326" s="49"/>
      <c r="AL2326" s="49"/>
      <c r="AM2326" s="49"/>
      <c r="AN2326" s="49"/>
      <c r="AO2326" s="49"/>
      <c r="DL2326" s="93"/>
    </row>
    <row r="2327" spans="14:116" x14ac:dyDescent="0.25">
      <c r="N2327" s="49"/>
      <c r="O2327" s="49"/>
      <c r="P2327" s="49"/>
      <c r="Q2327" s="49"/>
      <c r="R2327" s="49"/>
      <c r="S2327" s="49"/>
      <c r="T2327" s="49"/>
      <c r="U2327" s="49"/>
      <c r="V2327" s="49"/>
      <c r="W2327" s="49"/>
      <c r="X2327" s="49"/>
      <c r="Y2327" s="49"/>
      <c r="Z2327" s="49"/>
      <c r="AA2327" s="49"/>
      <c r="AB2327" s="49"/>
      <c r="AC2327" s="49"/>
      <c r="AD2327" s="49"/>
      <c r="AE2327" s="49"/>
      <c r="AF2327" s="49"/>
      <c r="AG2327" s="49"/>
      <c r="AH2327" s="49"/>
      <c r="AI2327" s="49"/>
      <c r="AJ2327" s="49"/>
      <c r="AK2327" s="49"/>
      <c r="AL2327" s="49"/>
      <c r="AM2327" s="49"/>
      <c r="AN2327" s="49"/>
      <c r="AO2327" s="49"/>
      <c r="DL2327" s="93"/>
    </row>
    <row r="2328" spans="14:116" x14ac:dyDescent="0.25">
      <c r="N2328" s="49"/>
      <c r="O2328" s="49"/>
      <c r="P2328" s="49"/>
      <c r="Q2328" s="49"/>
      <c r="R2328" s="49"/>
      <c r="S2328" s="49"/>
      <c r="T2328" s="49"/>
      <c r="U2328" s="49"/>
      <c r="V2328" s="49"/>
      <c r="W2328" s="49"/>
      <c r="X2328" s="49"/>
      <c r="Y2328" s="49"/>
      <c r="Z2328" s="49"/>
      <c r="AA2328" s="49"/>
      <c r="AB2328" s="49"/>
      <c r="AC2328" s="49"/>
      <c r="AD2328" s="49"/>
      <c r="AE2328" s="49"/>
      <c r="AF2328" s="49"/>
      <c r="AG2328" s="49"/>
      <c r="AH2328" s="49"/>
      <c r="AI2328" s="49"/>
      <c r="AJ2328" s="49"/>
      <c r="AK2328" s="49"/>
      <c r="AL2328" s="49"/>
      <c r="AM2328" s="49"/>
      <c r="AN2328" s="49"/>
      <c r="AO2328" s="49"/>
      <c r="DL2328" s="93"/>
    </row>
    <row r="2329" spans="14:116" x14ac:dyDescent="0.25">
      <c r="N2329" s="49"/>
      <c r="O2329" s="49"/>
      <c r="P2329" s="49"/>
      <c r="Q2329" s="49"/>
      <c r="R2329" s="49"/>
      <c r="S2329" s="49"/>
      <c r="T2329" s="49"/>
      <c r="U2329" s="49"/>
      <c r="V2329" s="49"/>
      <c r="W2329" s="49"/>
      <c r="X2329" s="49"/>
      <c r="Y2329" s="49"/>
      <c r="Z2329" s="49"/>
      <c r="AA2329" s="49"/>
      <c r="AB2329" s="49"/>
      <c r="AC2329" s="49"/>
      <c r="AD2329" s="49"/>
      <c r="AE2329" s="49"/>
      <c r="AF2329" s="49"/>
      <c r="AG2329" s="49"/>
      <c r="AH2329" s="49"/>
      <c r="AI2329" s="49"/>
      <c r="AJ2329" s="49"/>
      <c r="AK2329" s="49"/>
      <c r="AL2329" s="49"/>
      <c r="AM2329" s="49"/>
      <c r="AN2329" s="49"/>
      <c r="AO2329" s="49"/>
      <c r="DL2329" s="93"/>
    </row>
    <row r="2330" spans="14:116" x14ac:dyDescent="0.25">
      <c r="N2330" s="49"/>
      <c r="O2330" s="49"/>
      <c r="P2330" s="49"/>
      <c r="Q2330" s="49"/>
      <c r="R2330" s="49"/>
      <c r="S2330" s="49"/>
      <c r="T2330" s="49"/>
      <c r="U2330" s="49"/>
      <c r="V2330" s="49"/>
      <c r="W2330" s="49"/>
      <c r="X2330" s="49"/>
      <c r="Y2330" s="49"/>
      <c r="Z2330" s="49"/>
      <c r="AA2330" s="49"/>
      <c r="AB2330" s="49"/>
      <c r="AC2330" s="49"/>
      <c r="AD2330" s="49"/>
      <c r="AE2330" s="49"/>
      <c r="AF2330" s="49"/>
      <c r="AG2330" s="49"/>
      <c r="AH2330" s="49"/>
      <c r="AI2330" s="49"/>
      <c r="AJ2330" s="49"/>
      <c r="AK2330" s="49"/>
      <c r="AL2330" s="49"/>
      <c r="AM2330" s="49"/>
      <c r="AN2330" s="49"/>
      <c r="AO2330" s="49"/>
      <c r="DL2330" s="93"/>
    </row>
    <row r="2331" spans="14:116" x14ac:dyDescent="0.25">
      <c r="N2331" s="49"/>
      <c r="O2331" s="49"/>
      <c r="P2331" s="49"/>
      <c r="Q2331" s="49"/>
      <c r="R2331" s="49"/>
      <c r="S2331" s="49"/>
      <c r="T2331" s="49"/>
      <c r="U2331" s="49"/>
      <c r="V2331" s="49"/>
      <c r="W2331" s="49"/>
      <c r="X2331" s="49"/>
      <c r="Y2331" s="49"/>
      <c r="Z2331" s="49"/>
      <c r="AA2331" s="49"/>
      <c r="AB2331" s="49"/>
      <c r="AC2331" s="49"/>
      <c r="AD2331" s="49"/>
      <c r="AE2331" s="49"/>
      <c r="AF2331" s="49"/>
      <c r="AG2331" s="49"/>
      <c r="AH2331" s="49"/>
      <c r="AI2331" s="49"/>
      <c r="AJ2331" s="49"/>
      <c r="AK2331" s="49"/>
      <c r="AL2331" s="49"/>
      <c r="AM2331" s="49"/>
      <c r="AN2331" s="49"/>
      <c r="AO2331" s="49"/>
      <c r="DL2331" s="93"/>
    </row>
    <row r="2332" spans="14:116" x14ac:dyDescent="0.25">
      <c r="N2332" s="49"/>
      <c r="O2332" s="49"/>
      <c r="P2332" s="49"/>
      <c r="Q2332" s="49"/>
      <c r="R2332" s="49"/>
      <c r="S2332" s="49"/>
      <c r="T2332" s="49"/>
      <c r="U2332" s="49"/>
      <c r="V2332" s="49"/>
      <c r="W2332" s="49"/>
      <c r="X2332" s="49"/>
      <c r="Y2332" s="49"/>
      <c r="Z2332" s="49"/>
      <c r="AA2332" s="49"/>
      <c r="AB2332" s="49"/>
      <c r="AC2332" s="49"/>
      <c r="AD2332" s="49"/>
      <c r="AE2332" s="49"/>
      <c r="AF2332" s="49"/>
      <c r="AG2332" s="49"/>
      <c r="AH2332" s="49"/>
      <c r="AI2332" s="49"/>
      <c r="AJ2332" s="49"/>
      <c r="AK2332" s="49"/>
      <c r="AL2332" s="49"/>
      <c r="AM2332" s="49"/>
      <c r="AN2332" s="49"/>
      <c r="AO2332" s="49"/>
      <c r="DL2332" s="93"/>
    </row>
    <row r="2333" spans="14:116" x14ac:dyDescent="0.25">
      <c r="N2333" s="49"/>
      <c r="O2333" s="49"/>
      <c r="P2333" s="49"/>
      <c r="Q2333" s="49"/>
      <c r="R2333" s="49"/>
      <c r="S2333" s="49"/>
      <c r="T2333" s="49"/>
      <c r="U2333" s="49"/>
      <c r="V2333" s="49"/>
      <c r="W2333" s="49"/>
      <c r="X2333" s="49"/>
      <c r="Y2333" s="49"/>
      <c r="Z2333" s="49"/>
      <c r="AA2333" s="49"/>
      <c r="AB2333" s="49"/>
      <c r="AC2333" s="49"/>
      <c r="AD2333" s="49"/>
      <c r="AE2333" s="49"/>
      <c r="AF2333" s="49"/>
      <c r="AG2333" s="49"/>
      <c r="AH2333" s="49"/>
      <c r="AI2333" s="49"/>
      <c r="AJ2333" s="49"/>
      <c r="AK2333" s="49"/>
      <c r="AL2333" s="49"/>
      <c r="AM2333" s="49"/>
      <c r="AN2333" s="49"/>
      <c r="AO2333" s="49"/>
      <c r="DL2333" s="93"/>
    </row>
    <row r="2334" spans="14:116" x14ac:dyDescent="0.25">
      <c r="N2334" s="49"/>
      <c r="O2334" s="49"/>
      <c r="P2334" s="49"/>
      <c r="Q2334" s="49"/>
      <c r="R2334" s="49"/>
      <c r="S2334" s="49"/>
      <c r="T2334" s="49"/>
      <c r="U2334" s="49"/>
      <c r="V2334" s="49"/>
      <c r="W2334" s="49"/>
      <c r="X2334" s="49"/>
      <c r="Y2334" s="49"/>
      <c r="Z2334" s="49"/>
      <c r="AA2334" s="49"/>
      <c r="AB2334" s="49"/>
      <c r="AC2334" s="49"/>
      <c r="AD2334" s="49"/>
      <c r="AE2334" s="49"/>
      <c r="AF2334" s="49"/>
      <c r="AG2334" s="49"/>
      <c r="AH2334" s="49"/>
      <c r="AI2334" s="49"/>
      <c r="AJ2334" s="49"/>
      <c r="AK2334" s="49"/>
      <c r="AL2334" s="49"/>
      <c r="AM2334" s="49"/>
      <c r="AN2334" s="49"/>
      <c r="AO2334" s="49"/>
      <c r="DL2334" s="93"/>
    </row>
    <row r="2335" spans="14:116" x14ac:dyDescent="0.25">
      <c r="N2335" s="49"/>
      <c r="O2335" s="49"/>
      <c r="P2335" s="49"/>
      <c r="Q2335" s="49"/>
      <c r="R2335" s="49"/>
      <c r="S2335" s="49"/>
      <c r="T2335" s="49"/>
      <c r="U2335" s="49"/>
      <c r="V2335" s="49"/>
      <c r="W2335" s="49"/>
      <c r="X2335" s="49"/>
      <c r="Y2335" s="49"/>
      <c r="Z2335" s="49"/>
      <c r="AA2335" s="49"/>
      <c r="AB2335" s="49"/>
      <c r="AC2335" s="49"/>
      <c r="AD2335" s="49"/>
      <c r="AE2335" s="49"/>
      <c r="AF2335" s="49"/>
      <c r="AG2335" s="49"/>
      <c r="AH2335" s="49"/>
      <c r="AI2335" s="49"/>
      <c r="AJ2335" s="49"/>
      <c r="AK2335" s="49"/>
      <c r="AL2335" s="49"/>
      <c r="AM2335" s="49"/>
      <c r="AN2335" s="49"/>
      <c r="AO2335" s="49"/>
      <c r="DL2335" s="93"/>
    </row>
    <row r="2336" spans="14:116" x14ac:dyDescent="0.25">
      <c r="N2336" s="49"/>
      <c r="O2336" s="49"/>
      <c r="P2336" s="49"/>
      <c r="Q2336" s="49"/>
      <c r="R2336" s="49"/>
      <c r="S2336" s="49"/>
      <c r="T2336" s="49"/>
      <c r="U2336" s="49"/>
      <c r="V2336" s="49"/>
      <c r="W2336" s="49"/>
      <c r="X2336" s="49"/>
      <c r="Y2336" s="49"/>
      <c r="Z2336" s="49"/>
      <c r="AA2336" s="49"/>
      <c r="AB2336" s="49"/>
      <c r="AC2336" s="49"/>
      <c r="AD2336" s="49"/>
      <c r="AE2336" s="49"/>
      <c r="AF2336" s="49"/>
      <c r="AG2336" s="49"/>
      <c r="AH2336" s="49"/>
      <c r="AI2336" s="49"/>
      <c r="AJ2336" s="49"/>
      <c r="AK2336" s="49"/>
      <c r="AL2336" s="49"/>
      <c r="AM2336" s="49"/>
      <c r="AN2336" s="49"/>
      <c r="AO2336" s="49"/>
      <c r="DL2336" s="93"/>
    </row>
    <row r="2337" spans="14:116" x14ac:dyDescent="0.25">
      <c r="N2337" s="49"/>
      <c r="O2337" s="49"/>
      <c r="P2337" s="49"/>
      <c r="Q2337" s="49"/>
      <c r="R2337" s="49"/>
      <c r="S2337" s="49"/>
      <c r="T2337" s="49"/>
      <c r="U2337" s="49"/>
      <c r="V2337" s="49"/>
      <c r="W2337" s="49"/>
      <c r="X2337" s="49"/>
      <c r="Y2337" s="49"/>
      <c r="Z2337" s="49"/>
      <c r="AA2337" s="49"/>
      <c r="AB2337" s="49"/>
      <c r="AC2337" s="49"/>
      <c r="AD2337" s="49"/>
      <c r="AE2337" s="49"/>
      <c r="AF2337" s="49"/>
      <c r="AG2337" s="49"/>
      <c r="AH2337" s="49"/>
      <c r="AI2337" s="49"/>
      <c r="AJ2337" s="49"/>
      <c r="AK2337" s="49"/>
      <c r="AL2337" s="49"/>
      <c r="AM2337" s="49"/>
      <c r="AN2337" s="49"/>
      <c r="AO2337" s="49"/>
      <c r="DL2337" s="93"/>
    </row>
    <row r="2338" spans="14:116" x14ac:dyDescent="0.25">
      <c r="N2338" s="49"/>
      <c r="O2338" s="49"/>
      <c r="P2338" s="49"/>
      <c r="Q2338" s="49"/>
      <c r="R2338" s="49"/>
      <c r="S2338" s="49"/>
      <c r="T2338" s="49"/>
      <c r="U2338" s="49"/>
      <c r="V2338" s="49"/>
      <c r="W2338" s="49"/>
      <c r="X2338" s="49"/>
      <c r="Y2338" s="49"/>
      <c r="Z2338" s="49"/>
      <c r="AA2338" s="49"/>
      <c r="AB2338" s="49"/>
      <c r="AC2338" s="49"/>
      <c r="AD2338" s="49"/>
      <c r="AE2338" s="49"/>
      <c r="AF2338" s="49"/>
      <c r="AG2338" s="49"/>
      <c r="AH2338" s="49"/>
      <c r="AI2338" s="49"/>
      <c r="AJ2338" s="49"/>
      <c r="AK2338" s="49"/>
      <c r="AL2338" s="49"/>
      <c r="AM2338" s="49"/>
      <c r="AN2338" s="49"/>
      <c r="AO2338" s="49"/>
      <c r="DL2338" s="93"/>
    </row>
    <row r="2339" spans="14:116" x14ac:dyDescent="0.25">
      <c r="N2339" s="49"/>
      <c r="O2339" s="49"/>
      <c r="P2339" s="49"/>
      <c r="Q2339" s="49"/>
      <c r="R2339" s="49"/>
      <c r="S2339" s="49"/>
      <c r="T2339" s="49"/>
      <c r="U2339" s="49"/>
      <c r="V2339" s="49"/>
      <c r="W2339" s="49"/>
      <c r="X2339" s="49"/>
      <c r="Y2339" s="49"/>
      <c r="Z2339" s="49"/>
      <c r="AA2339" s="49"/>
      <c r="AB2339" s="49"/>
      <c r="AC2339" s="49"/>
      <c r="AD2339" s="49"/>
      <c r="AE2339" s="49"/>
      <c r="AF2339" s="49"/>
      <c r="AG2339" s="49"/>
      <c r="AH2339" s="49"/>
      <c r="AI2339" s="49"/>
      <c r="AJ2339" s="49"/>
      <c r="AK2339" s="49"/>
      <c r="AL2339" s="49"/>
      <c r="AM2339" s="49"/>
      <c r="AN2339" s="49"/>
      <c r="AO2339" s="49"/>
      <c r="DL2339" s="93"/>
    </row>
    <row r="2340" spans="14:116" x14ac:dyDescent="0.25">
      <c r="N2340" s="49"/>
      <c r="O2340" s="49"/>
      <c r="P2340" s="49"/>
      <c r="Q2340" s="49"/>
      <c r="R2340" s="49"/>
      <c r="S2340" s="49"/>
      <c r="T2340" s="49"/>
      <c r="U2340" s="49"/>
      <c r="V2340" s="49"/>
      <c r="W2340" s="49"/>
      <c r="X2340" s="49"/>
      <c r="Y2340" s="49"/>
      <c r="Z2340" s="49"/>
      <c r="AA2340" s="49"/>
      <c r="AB2340" s="49"/>
      <c r="AC2340" s="49"/>
      <c r="AD2340" s="49"/>
      <c r="AE2340" s="49"/>
      <c r="AF2340" s="49"/>
      <c r="AG2340" s="49"/>
      <c r="AH2340" s="49"/>
      <c r="AI2340" s="49"/>
      <c r="AJ2340" s="49"/>
      <c r="AK2340" s="49"/>
      <c r="AL2340" s="49"/>
      <c r="AM2340" s="49"/>
      <c r="AN2340" s="49"/>
      <c r="AO2340" s="49"/>
      <c r="DL2340" s="93"/>
    </row>
    <row r="2341" spans="14:116" x14ac:dyDescent="0.25">
      <c r="N2341" s="49"/>
      <c r="O2341" s="49"/>
      <c r="P2341" s="49"/>
      <c r="Q2341" s="49"/>
      <c r="R2341" s="49"/>
      <c r="S2341" s="49"/>
      <c r="T2341" s="49"/>
      <c r="U2341" s="49"/>
      <c r="V2341" s="49"/>
      <c r="W2341" s="49"/>
      <c r="X2341" s="49"/>
      <c r="Y2341" s="49"/>
      <c r="Z2341" s="49"/>
      <c r="AA2341" s="49"/>
      <c r="AB2341" s="49"/>
      <c r="AC2341" s="49"/>
      <c r="AD2341" s="49"/>
      <c r="AE2341" s="49"/>
      <c r="AF2341" s="49"/>
      <c r="AG2341" s="49"/>
      <c r="AH2341" s="49"/>
      <c r="AI2341" s="49"/>
      <c r="AJ2341" s="49"/>
      <c r="AK2341" s="49"/>
      <c r="AL2341" s="49"/>
      <c r="AM2341" s="49"/>
      <c r="AN2341" s="49"/>
      <c r="AO2341" s="49"/>
      <c r="DL2341" s="93"/>
    </row>
    <row r="2342" spans="14:116" x14ac:dyDescent="0.25">
      <c r="N2342" s="49"/>
      <c r="O2342" s="49"/>
      <c r="P2342" s="49"/>
      <c r="Q2342" s="49"/>
      <c r="R2342" s="49"/>
      <c r="S2342" s="49"/>
      <c r="T2342" s="49"/>
      <c r="U2342" s="49"/>
      <c r="V2342" s="49"/>
      <c r="W2342" s="49"/>
      <c r="X2342" s="49"/>
      <c r="Y2342" s="49"/>
      <c r="Z2342" s="49"/>
      <c r="AA2342" s="49"/>
      <c r="AB2342" s="49"/>
      <c r="AC2342" s="49"/>
      <c r="AD2342" s="49"/>
      <c r="AE2342" s="49"/>
      <c r="AF2342" s="49"/>
      <c r="AG2342" s="49"/>
      <c r="AH2342" s="49"/>
      <c r="AI2342" s="49"/>
      <c r="AJ2342" s="49"/>
      <c r="AK2342" s="49"/>
      <c r="AL2342" s="49"/>
      <c r="AM2342" s="49"/>
      <c r="AN2342" s="49"/>
      <c r="AO2342" s="49"/>
      <c r="DL2342" s="93"/>
    </row>
    <row r="2343" spans="14:116" x14ac:dyDescent="0.25">
      <c r="N2343" s="49"/>
      <c r="O2343" s="49"/>
      <c r="P2343" s="49"/>
      <c r="Q2343" s="49"/>
      <c r="R2343" s="49"/>
      <c r="S2343" s="49"/>
      <c r="T2343" s="49"/>
      <c r="U2343" s="49"/>
      <c r="V2343" s="49"/>
      <c r="W2343" s="49"/>
      <c r="X2343" s="49"/>
      <c r="Y2343" s="49"/>
      <c r="Z2343" s="49"/>
      <c r="AA2343" s="49"/>
      <c r="AB2343" s="49"/>
      <c r="AC2343" s="49"/>
      <c r="AD2343" s="49"/>
      <c r="AE2343" s="49"/>
      <c r="AF2343" s="49"/>
      <c r="AG2343" s="49"/>
      <c r="AH2343" s="49"/>
      <c r="AI2343" s="49"/>
      <c r="AJ2343" s="49"/>
      <c r="AK2343" s="49"/>
      <c r="AL2343" s="49"/>
      <c r="AM2343" s="49"/>
      <c r="AN2343" s="49"/>
      <c r="AO2343" s="49"/>
      <c r="DL2343" s="93"/>
    </row>
    <row r="2344" spans="14:116" x14ac:dyDescent="0.25">
      <c r="N2344" s="49"/>
      <c r="O2344" s="49"/>
      <c r="P2344" s="49"/>
      <c r="Q2344" s="49"/>
      <c r="R2344" s="49"/>
      <c r="S2344" s="49"/>
      <c r="T2344" s="49"/>
      <c r="U2344" s="49"/>
      <c r="V2344" s="49"/>
      <c r="W2344" s="49"/>
      <c r="X2344" s="49"/>
      <c r="Y2344" s="49"/>
      <c r="Z2344" s="49"/>
      <c r="AA2344" s="49"/>
      <c r="AB2344" s="49"/>
      <c r="AC2344" s="49"/>
      <c r="AD2344" s="49"/>
      <c r="AE2344" s="49"/>
      <c r="AF2344" s="49"/>
      <c r="AG2344" s="49"/>
      <c r="AH2344" s="49"/>
      <c r="AI2344" s="49"/>
      <c r="AJ2344" s="49"/>
      <c r="AK2344" s="49"/>
      <c r="AL2344" s="49"/>
      <c r="AM2344" s="49"/>
      <c r="AN2344" s="49"/>
      <c r="AO2344" s="49"/>
      <c r="DL2344" s="93"/>
    </row>
    <row r="2345" spans="14:116" x14ac:dyDescent="0.25">
      <c r="N2345" s="49"/>
      <c r="O2345" s="49"/>
      <c r="P2345" s="49"/>
      <c r="Q2345" s="49"/>
      <c r="R2345" s="49"/>
      <c r="S2345" s="49"/>
      <c r="T2345" s="49"/>
      <c r="U2345" s="49"/>
      <c r="V2345" s="49"/>
      <c r="W2345" s="49"/>
      <c r="X2345" s="49"/>
      <c r="Y2345" s="49"/>
      <c r="Z2345" s="49"/>
      <c r="AA2345" s="49"/>
      <c r="AB2345" s="49"/>
      <c r="AC2345" s="49"/>
      <c r="AD2345" s="49"/>
      <c r="AE2345" s="49"/>
      <c r="AF2345" s="49"/>
      <c r="AG2345" s="49"/>
      <c r="AH2345" s="49"/>
      <c r="AI2345" s="49"/>
      <c r="AJ2345" s="49"/>
      <c r="AK2345" s="49"/>
      <c r="AL2345" s="49"/>
      <c r="AM2345" s="49"/>
      <c r="AN2345" s="49"/>
      <c r="AO2345" s="49"/>
      <c r="DL2345" s="93"/>
    </row>
    <row r="2346" spans="14:116" x14ac:dyDescent="0.25">
      <c r="N2346" s="49"/>
      <c r="O2346" s="49"/>
      <c r="P2346" s="49"/>
      <c r="Q2346" s="49"/>
      <c r="R2346" s="49"/>
      <c r="S2346" s="49"/>
      <c r="T2346" s="49"/>
      <c r="U2346" s="49"/>
      <c r="V2346" s="49"/>
      <c r="W2346" s="49"/>
      <c r="X2346" s="49"/>
      <c r="Y2346" s="49"/>
      <c r="Z2346" s="49"/>
      <c r="AA2346" s="49"/>
      <c r="AB2346" s="49"/>
      <c r="AC2346" s="49"/>
      <c r="AD2346" s="49"/>
      <c r="AE2346" s="49"/>
      <c r="AF2346" s="49"/>
      <c r="AG2346" s="49"/>
      <c r="AH2346" s="49"/>
      <c r="AI2346" s="49"/>
      <c r="AJ2346" s="49"/>
      <c r="AK2346" s="49"/>
      <c r="AL2346" s="49"/>
      <c r="AM2346" s="49"/>
      <c r="AN2346" s="49"/>
      <c r="AO2346" s="49"/>
      <c r="DL2346" s="93"/>
    </row>
    <row r="2347" spans="14:116" x14ac:dyDescent="0.25">
      <c r="N2347" s="49"/>
      <c r="O2347" s="49"/>
      <c r="P2347" s="49"/>
      <c r="Q2347" s="49"/>
      <c r="R2347" s="49"/>
      <c r="S2347" s="49"/>
      <c r="T2347" s="49"/>
      <c r="U2347" s="49"/>
      <c r="V2347" s="49"/>
      <c r="W2347" s="49"/>
      <c r="X2347" s="49"/>
      <c r="Y2347" s="49"/>
      <c r="Z2347" s="49"/>
      <c r="AA2347" s="49"/>
      <c r="AB2347" s="49"/>
      <c r="AC2347" s="49"/>
      <c r="AD2347" s="49"/>
      <c r="AE2347" s="49"/>
      <c r="AF2347" s="49"/>
      <c r="AG2347" s="49"/>
      <c r="AH2347" s="49"/>
      <c r="AI2347" s="49"/>
      <c r="AJ2347" s="49"/>
      <c r="AK2347" s="49"/>
      <c r="AL2347" s="49"/>
      <c r="AM2347" s="49"/>
      <c r="AN2347" s="49"/>
      <c r="AO2347" s="49"/>
      <c r="DL2347" s="93"/>
    </row>
    <row r="2348" spans="14:116" x14ac:dyDescent="0.25">
      <c r="N2348" s="49"/>
      <c r="O2348" s="49"/>
      <c r="P2348" s="49"/>
      <c r="Q2348" s="49"/>
      <c r="R2348" s="49"/>
      <c r="S2348" s="49"/>
      <c r="T2348" s="49"/>
      <c r="U2348" s="49"/>
      <c r="V2348" s="49"/>
      <c r="W2348" s="49"/>
      <c r="X2348" s="49"/>
      <c r="Y2348" s="49"/>
      <c r="Z2348" s="49"/>
      <c r="AA2348" s="49"/>
      <c r="AB2348" s="49"/>
      <c r="AC2348" s="49"/>
      <c r="AD2348" s="49"/>
      <c r="AE2348" s="49"/>
      <c r="AF2348" s="49"/>
      <c r="AG2348" s="49"/>
      <c r="AH2348" s="49"/>
      <c r="AI2348" s="49"/>
      <c r="AJ2348" s="49"/>
      <c r="AK2348" s="49"/>
      <c r="AL2348" s="49"/>
      <c r="AM2348" s="49"/>
      <c r="AN2348" s="49"/>
      <c r="AO2348" s="49"/>
      <c r="DL2348" s="93"/>
    </row>
    <row r="2349" spans="14:116" x14ac:dyDescent="0.25">
      <c r="N2349" s="49"/>
      <c r="O2349" s="49"/>
      <c r="P2349" s="49"/>
      <c r="Q2349" s="49"/>
      <c r="R2349" s="49"/>
      <c r="S2349" s="49"/>
      <c r="T2349" s="49"/>
      <c r="U2349" s="49"/>
      <c r="V2349" s="49"/>
      <c r="W2349" s="49"/>
      <c r="X2349" s="49"/>
      <c r="Y2349" s="49"/>
      <c r="Z2349" s="49"/>
      <c r="AA2349" s="49"/>
      <c r="AB2349" s="49"/>
      <c r="AC2349" s="49"/>
      <c r="AD2349" s="49"/>
      <c r="AE2349" s="49"/>
      <c r="AF2349" s="49"/>
      <c r="AG2349" s="49"/>
      <c r="AH2349" s="49"/>
      <c r="AI2349" s="49"/>
      <c r="AJ2349" s="49"/>
      <c r="AK2349" s="49"/>
      <c r="AL2349" s="49"/>
      <c r="AM2349" s="49"/>
      <c r="AN2349" s="49"/>
      <c r="AO2349" s="49"/>
      <c r="DL2349" s="93"/>
    </row>
    <row r="2350" spans="14:116" x14ac:dyDescent="0.25">
      <c r="N2350" s="49"/>
      <c r="O2350" s="49"/>
      <c r="P2350" s="49"/>
      <c r="Q2350" s="49"/>
      <c r="R2350" s="49"/>
      <c r="S2350" s="49"/>
      <c r="T2350" s="49"/>
      <c r="U2350" s="49"/>
      <c r="V2350" s="49"/>
      <c r="W2350" s="49"/>
      <c r="X2350" s="49"/>
      <c r="Y2350" s="49"/>
      <c r="Z2350" s="49"/>
      <c r="AA2350" s="49"/>
      <c r="AB2350" s="49"/>
      <c r="AC2350" s="49"/>
      <c r="AD2350" s="49"/>
      <c r="AE2350" s="49"/>
      <c r="AF2350" s="49"/>
      <c r="AG2350" s="49"/>
      <c r="AH2350" s="49"/>
      <c r="AI2350" s="49"/>
      <c r="AJ2350" s="49"/>
      <c r="AK2350" s="49"/>
      <c r="AL2350" s="49"/>
      <c r="AM2350" s="49"/>
      <c r="AN2350" s="49"/>
      <c r="AO2350" s="49"/>
      <c r="DL2350" s="93"/>
    </row>
    <row r="2351" spans="14:116" x14ac:dyDescent="0.25">
      <c r="N2351" s="49"/>
      <c r="O2351" s="49"/>
      <c r="P2351" s="49"/>
      <c r="Q2351" s="49"/>
      <c r="R2351" s="49"/>
      <c r="S2351" s="49"/>
      <c r="T2351" s="49"/>
      <c r="U2351" s="49"/>
      <c r="V2351" s="49"/>
      <c r="W2351" s="49"/>
      <c r="X2351" s="49"/>
      <c r="Y2351" s="49"/>
      <c r="Z2351" s="49"/>
      <c r="AA2351" s="49"/>
      <c r="AB2351" s="49"/>
      <c r="AC2351" s="49"/>
      <c r="AD2351" s="49"/>
      <c r="AE2351" s="49"/>
      <c r="AF2351" s="49"/>
      <c r="AG2351" s="49"/>
      <c r="AH2351" s="49"/>
      <c r="AI2351" s="49"/>
      <c r="AJ2351" s="49"/>
      <c r="AK2351" s="49"/>
      <c r="AL2351" s="49"/>
      <c r="AM2351" s="49"/>
      <c r="AN2351" s="49"/>
      <c r="AO2351" s="49"/>
      <c r="DL2351" s="93"/>
    </row>
    <row r="2352" spans="14:116" x14ac:dyDescent="0.25">
      <c r="N2352" s="49"/>
      <c r="O2352" s="49"/>
      <c r="P2352" s="49"/>
      <c r="Q2352" s="49"/>
      <c r="R2352" s="49"/>
      <c r="S2352" s="49"/>
      <c r="T2352" s="49"/>
      <c r="U2352" s="49"/>
      <c r="V2352" s="49"/>
      <c r="W2352" s="49"/>
      <c r="X2352" s="49"/>
      <c r="Y2352" s="49"/>
      <c r="Z2352" s="49"/>
      <c r="AA2352" s="49"/>
      <c r="AB2352" s="49"/>
      <c r="AC2352" s="49"/>
      <c r="AD2352" s="49"/>
      <c r="AE2352" s="49"/>
      <c r="AF2352" s="49"/>
      <c r="AG2352" s="49"/>
      <c r="AH2352" s="49"/>
      <c r="AI2352" s="49"/>
      <c r="AJ2352" s="49"/>
      <c r="AK2352" s="49"/>
      <c r="AL2352" s="49"/>
      <c r="AM2352" s="49"/>
      <c r="AN2352" s="49"/>
      <c r="AO2352" s="49"/>
      <c r="DL2352" s="93"/>
    </row>
    <row r="2353" spans="14:116" x14ac:dyDescent="0.25">
      <c r="N2353" s="49"/>
      <c r="O2353" s="49"/>
      <c r="P2353" s="49"/>
      <c r="Q2353" s="49"/>
      <c r="R2353" s="49"/>
      <c r="S2353" s="49"/>
      <c r="T2353" s="49"/>
      <c r="U2353" s="49"/>
      <c r="V2353" s="49"/>
      <c r="W2353" s="49"/>
      <c r="X2353" s="49"/>
      <c r="Y2353" s="49"/>
      <c r="Z2353" s="49"/>
      <c r="AA2353" s="49"/>
      <c r="AB2353" s="49"/>
      <c r="AC2353" s="49"/>
      <c r="AD2353" s="49"/>
      <c r="AE2353" s="49"/>
      <c r="AF2353" s="49"/>
      <c r="AG2353" s="49"/>
      <c r="AH2353" s="49"/>
      <c r="AI2353" s="49"/>
      <c r="AJ2353" s="49"/>
      <c r="AK2353" s="49"/>
      <c r="AL2353" s="49"/>
      <c r="AM2353" s="49"/>
      <c r="AN2353" s="49"/>
      <c r="AO2353" s="49"/>
      <c r="DL2353" s="93"/>
    </row>
    <row r="2354" spans="14:116" x14ac:dyDescent="0.25">
      <c r="N2354" s="49"/>
      <c r="O2354" s="49"/>
      <c r="P2354" s="49"/>
      <c r="Q2354" s="49"/>
      <c r="R2354" s="49"/>
      <c r="S2354" s="49"/>
      <c r="T2354" s="49"/>
      <c r="U2354" s="49"/>
      <c r="V2354" s="49"/>
      <c r="W2354" s="49"/>
      <c r="X2354" s="49"/>
      <c r="Y2354" s="49"/>
      <c r="Z2354" s="49"/>
      <c r="AA2354" s="49"/>
      <c r="AB2354" s="49"/>
      <c r="AC2354" s="49"/>
      <c r="AD2354" s="49"/>
      <c r="AE2354" s="49"/>
      <c r="AF2354" s="49"/>
      <c r="AG2354" s="49"/>
      <c r="AH2354" s="49"/>
      <c r="AI2354" s="49"/>
      <c r="AJ2354" s="49"/>
      <c r="AK2354" s="49"/>
      <c r="AL2354" s="49"/>
      <c r="AM2354" s="49"/>
      <c r="AN2354" s="49"/>
      <c r="AO2354" s="49"/>
      <c r="DL2354" s="93"/>
    </row>
    <row r="2355" spans="14:116" x14ac:dyDescent="0.25">
      <c r="N2355" s="49"/>
      <c r="O2355" s="49"/>
      <c r="P2355" s="49"/>
      <c r="Q2355" s="49"/>
      <c r="R2355" s="49"/>
      <c r="S2355" s="49"/>
      <c r="T2355" s="49"/>
      <c r="U2355" s="49"/>
      <c r="V2355" s="49"/>
      <c r="W2355" s="49"/>
      <c r="X2355" s="49"/>
      <c r="Y2355" s="49"/>
      <c r="Z2355" s="49"/>
      <c r="AA2355" s="49"/>
      <c r="AB2355" s="49"/>
      <c r="AC2355" s="49"/>
      <c r="AD2355" s="49"/>
      <c r="AE2355" s="49"/>
      <c r="AF2355" s="49"/>
      <c r="AG2355" s="49"/>
      <c r="AH2355" s="49"/>
      <c r="AI2355" s="49"/>
      <c r="AJ2355" s="49"/>
      <c r="AK2355" s="49"/>
      <c r="AL2355" s="49"/>
      <c r="AM2355" s="49"/>
      <c r="AN2355" s="49"/>
      <c r="AO2355" s="49"/>
      <c r="DL2355" s="93"/>
    </row>
    <row r="2356" spans="14:116" x14ac:dyDescent="0.25">
      <c r="N2356" s="49"/>
      <c r="O2356" s="49"/>
      <c r="P2356" s="49"/>
      <c r="Q2356" s="49"/>
      <c r="R2356" s="49"/>
      <c r="S2356" s="49"/>
      <c r="T2356" s="49"/>
      <c r="U2356" s="49"/>
      <c r="V2356" s="49"/>
      <c r="W2356" s="49"/>
      <c r="X2356" s="49"/>
      <c r="Y2356" s="49"/>
      <c r="Z2356" s="49"/>
      <c r="AA2356" s="49"/>
      <c r="AB2356" s="49"/>
      <c r="AC2356" s="49"/>
      <c r="AD2356" s="49"/>
      <c r="AE2356" s="49"/>
      <c r="AF2356" s="49"/>
      <c r="AG2356" s="49"/>
      <c r="AH2356" s="49"/>
      <c r="AI2356" s="49"/>
      <c r="AJ2356" s="49"/>
      <c r="AK2356" s="49"/>
      <c r="AL2356" s="49"/>
      <c r="AM2356" s="49"/>
      <c r="AN2356" s="49"/>
      <c r="AO2356" s="49"/>
      <c r="DL2356" s="93"/>
    </row>
    <row r="2357" spans="14:116" x14ac:dyDescent="0.25">
      <c r="N2357" s="49"/>
      <c r="O2357" s="49"/>
      <c r="P2357" s="49"/>
      <c r="Q2357" s="49"/>
      <c r="R2357" s="49"/>
      <c r="S2357" s="49"/>
      <c r="T2357" s="49"/>
      <c r="U2357" s="49"/>
      <c r="V2357" s="49"/>
      <c r="W2357" s="49"/>
      <c r="X2357" s="49"/>
      <c r="Y2357" s="49"/>
      <c r="Z2357" s="49"/>
      <c r="AA2357" s="49"/>
      <c r="AB2357" s="49"/>
      <c r="AC2357" s="49"/>
      <c r="AD2357" s="49"/>
      <c r="AE2357" s="49"/>
      <c r="AF2357" s="49"/>
      <c r="AG2357" s="49"/>
      <c r="AH2357" s="49"/>
      <c r="AI2357" s="49"/>
      <c r="AJ2357" s="49"/>
      <c r="AK2357" s="49"/>
      <c r="AL2357" s="49"/>
      <c r="AM2357" s="49"/>
      <c r="AN2357" s="49"/>
      <c r="AO2357" s="49"/>
      <c r="DL2357" s="93"/>
    </row>
    <row r="2358" spans="14:116" x14ac:dyDescent="0.25">
      <c r="N2358" s="49"/>
      <c r="O2358" s="49"/>
      <c r="P2358" s="49"/>
      <c r="Q2358" s="49"/>
      <c r="R2358" s="49"/>
      <c r="S2358" s="49"/>
      <c r="T2358" s="49"/>
      <c r="U2358" s="49"/>
      <c r="V2358" s="49"/>
      <c r="W2358" s="49"/>
      <c r="X2358" s="49"/>
      <c r="Y2358" s="49"/>
      <c r="Z2358" s="49"/>
      <c r="AA2358" s="49"/>
      <c r="AB2358" s="49"/>
      <c r="AC2358" s="49"/>
      <c r="AD2358" s="49"/>
      <c r="AE2358" s="49"/>
      <c r="AF2358" s="49"/>
      <c r="AG2358" s="49"/>
      <c r="AH2358" s="49"/>
      <c r="AI2358" s="49"/>
      <c r="AJ2358" s="49"/>
      <c r="AK2358" s="49"/>
      <c r="AL2358" s="49"/>
      <c r="AM2358" s="49"/>
      <c r="AN2358" s="49"/>
      <c r="AO2358" s="49"/>
      <c r="DL2358" s="93"/>
    </row>
    <row r="2359" spans="14:116" x14ac:dyDescent="0.25">
      <c r="N2359" s="49"/>
      <c r="O2359" s="49"/>
      <c r="P2359" s="49"/>
      <c r="Q2359" s="49"/>
      <c r="R2359" s="49"/>
      <c r="S2359" s="49"/>
      <c r="T2359" s="49"/>
      <c r="U2359" s="49"/>
      <c r="V2359" s="49"/>
      <c r="W2359" s="49"/>
      <c r="X2359" s="49"/>
      <c r="Y2359" s="49"/>
      <c r="Z2359" s="49"/>
      <c r="AA2359" s="49"/>
      <c r="AB2359" s="49"/>
      <c r="AC2359" s="49"/>
      <c r="AD2359" s="49"/>
      <c r="AE2359" s="49"/>
      <c r="AF2359" s="49"/>
      <c r="AG2359" s="49"/>
      <c r="AH2359" s="49"/>
      <c r="AI2359" s="49"/>
      <c r="AJ2359" s="49"/>
      <c r="AK2359" s="49"/>
      <c r="AL2359" s="49"/>
      <c r="AM2359" s="49"/>
      <c r="AN2359" s="49"/>
      <c r="AO2359" s="49"/>
      <c r="DL2359" s="93"/>
    </row>
    <row r="2360" spans="14:116" x14ac:dyDescent="0.25">
      <c r="N2360" s="49"/>
      <c r="O2360" s="49"/>
      <c r="P2360" s="49"/>
      <c r="Q2360" s="49"/>
      <c r="R2360" s="49"/>
      <c r="S2360" s="49"/>
      <c r="T2360" s="49"/>
      <c r="U2360" s="49"/>
      <c r="V2360" s="49"/>
      <c r="W2360" s="49"/>
      <c r="X2360" s="49"/>
      <c r="Y2360" s="49"/>
      <c r="Z2360" s="49"/>
      <c r="AA2360" s="49"/>
      <c r="AB2360" s="49"/>
      <c r="AC2360" s="49"/>
      <c r="AD2360" s="49"/>
      <c r="AE2360" s="49"/>
      <c r="AF2360" s="49"/>
      <c r="AG2360" s="49"/>
      <c r="AH2360" s="49"/>
      <c r="AI2360" s="49"/>
      <c r="AJ2360" s="49"/>
      <c r="AK2360" s="49"/>
      <c r="AL2360" s="49"/>
      <c r="AM2360" s="49"/>
      <c r="AN2360" s="49"/>
      <c r="AO2360" s="49"/>
      <c r="DL2360" s="93"/>
    </row>
    <row r="2361" spans="14:116" x14ac:dyDescent="0.25">
      <c r="N2361" s="49"/>
      <c r="O2361" s="49"/>
      <c r="P2361" s="49"/>
      <c r="Q2361" s="49"/>
      <c r="R2361" s="49"/>
      <c r="S2361" s="49"/>
      <c r="T2361" s="49"/>
      <c r="U2361" s="49"/>
      <c r="V2361" s="49"/>
      <c r="W2361" s="49"/>
      <c r="X2361" s="49"/>
      <c r="Y2361" s="49"/>
      <c r="Z2361" s="49"/>
      <c r="AA2361" s="49"/>
      <c r="AB2361" s="49"/>
      <c r="AC2361" s="49"/>
      <c r="AD2361" s="49"/>
      <c r="AE2361" s="49"/>
      <c r="AF2361" s="49"/>
      <c r="AG2361" s="49"/>
      <c r="AH2361" s="49"/>
      <c r="AI2361" s="49"/>
      <c r="AJ2361" s="49"/>
      <c r="AK2361" s="49"/>
      <c r="AL2361" s="49"/>
      <c r="AM2361" s="49"/>
      <c r="AN2361" s="49"/>
      <c r="AO2361" s="49"/>
      <c r="DL2361" s="93"/>
    </row>
    <row r="2362" spans="14:116" x14ac:dyDescent="0.25">
      <c r="N2362" s="49"/>
      <c r="O2362" s="49"/>
      <c r="P2362" s="49"/>
      <c r="Q2362" s="49"/>
      <c r="R2362" s="49"/>
      <c r="S2362" s="49"/>
      <c r="T2362" s="49"/>
      <c r="U2362" s="49"/>
      <c r="V2362" s="49"/>
      <c r="W2362" s="49"/>
      <c r="X2362" s="49"/>
      <c r="Y2362" s="49"/>
      <c r="Z2362" s="49"/>
      <c r="AA2362" s="49"/>
      <c r="AB2362" s="49"/>
      <c r="AC2362" s="49"/>
      <c r="AD2362" s="49"/>
      <c r="AE2362" s="49"/>
      <c r="AF2362" s="49"/>
      <c r="AG2362" s="49"/>
      <c r="AH2362" s="49"/>
      <c r="AI2362" s="49"/>
      <c r="AJ2362" s="49"/>
      <c r="AK2362" s="49"/>
      <c r="AL2362" s="49"/>
      <c r="AM2362" s="49"/>
      <c r="AN2362" s="49"/>
      <c r="AO2362" s="49"/>
      <c r="DL2362" s="93"/>
    </row>
    <row r="2363" spans="14:116" x14ac:dyDescent="0.25">
      <c r="N2363" s="49"/>
      <c r="O2363" s="49"/>
      <c r="P2363" s="49"/>
      <c r="Q2363" s="49"/>
      <c r="R2363" s="49"/>
      <c r="S2363" s="49"/>
      <c r="T2363" s="49"/>
      <c r="U2363" s="49"/>
      <c r="V2363" s="49"/>
      <c r="W2363" s="49"/>
      <c r="X2363" s="49"/>
      <c r="Y2363" s="49"/>
      <c r="Z2363" s="49"/>
      <c r="AA2363" s="49"/>
      <c r="AB2363" s="49"/>
      <c r="AC2363" s="49"/>
      <c r="AD2363" s="49"/>
      <c r="AE2363" s="49"/>
      <c r="AF2363" s="49"/>
      <c r="AG2363" s="49"/>
      <c r="AH2363" s="49"/>
      <c r="AI2363" s="49"/>
      <c r="AJ2363" s="49"/>
      <c r="AK2363" s="49"/>
      <c r="AL2363" s="49"/>
      <c r="AM2363" s="49"/>
      <c r="AN2363" s="49"/>
      <c r="AO2363" s="49"/>
      <c r="DL2363" s="93"/>
    </row>
    <row r="2364" spans="14:116" x14ac:dyDescent="0.25">
      <c r="N2364" s="49"/>
      <c r="O2364" s="49"/>
      <c r="P2364" s="49"/>
      <c r="Q2364" s="49"/>
      <c r="R2364" s="49"/>
      <c r="S2364" s="49"/>
      <c r="T2364" s="49"/>
      <c r="U2364" s="49"/>
      <c r="V2364" s="49"/>
      <c r="W2364" s="49"/>
      <c r="X2364" s="49"/>
      <c r="Y2364" s="49"/>
      <c r="Z2364" s="49"/>
      <c r="AA2364" s="49"/>
      <c r="AB2364" s="49"/>
      <c r="AC2364" s="49"/>
      <c r="AD2364" s="49"/>
      <c r="AE2364" s="49"/>
      <c r="AF2364" s="49"/>
      <c r="AG2364" s="49"/>
      <c r="AH2364" s="49"/>
      <c r="AI2364" s="49"/>
      <c r="AJ2364" s="49"/>
      <c r="AK2364" s="49"/>
      <c r="AL2364" s="49"/>
      <c r="AM2364" s="49"/>
      <c r="AN2364" s="49"/>
      <c r="AO2364" s="49"/>
      <c r="DL2364" s="93"/>
    </row>
    <row r="2365" spans="14:116" x14ac:dyDescent="0.25">
      <c r="N2365" s="49"/>
      <c r="O2365" s="49"/>
      <c r="P2365" s="49"/>
      <c r="Q2365" s="49"/>
      <c r="R2365" s="49"/>
      <c r="S2365" s="49"/>
      <c r="T2365" s="49"/>
      <c r="U2365" s="49"/>
      <c r="V2365" s="49"/>
      <c r="W2365" s="49"/>
      <c r="X2365" s="49"/>
      <c r="Y2365" s="49"/>
      <c r="Z2365" s="49"/>
      <c r="AA2365" s="49"/>
      <c r="AB2365" s="49"/>
      <c r="AC2365" s="49"/>
      <c r="AD2365" s="49"/>
      <c r="AE2365" s="49"/>
      <c r="AF2365" s="49"/>
      <c r="AG2365" s="49"/>
      <c r="AH2365" s="49"/>
      <c r="AI2365" s="49"/>
      <c r="AJ2365" s="49"/>
      <c r="AK2365" s="49"/>
      <c r="AL2365" s="49"/>
      <c r="AM2365" s="49"/>
      <c r="AN2365" s="49"/>
      <c r="AO2365" s="49"/>
      <c r="DL2365" s="93"/>
    </row>
    <row r="2366" spans="14:116" x14ac:dyDescent="0.25">
      <c r="N2366" s="49"/>
      <c r="O2366" s="49"/>
      <c r="P2366" s="49"/>
      <c r="Q2366" s="49"/>
      <c r="R2366" s="49"/>
      <c r="S2366" s="49"/>
      <c r="T2366" s="49"/>
      <c r="U2366" s="49"/>
      <c r="V2366" s="49"/>
      <c r="W2366" s="49"/>
      <c r="X2366" s="49"/>
      <c r="Y2366" s="49"/>
      <c r="Z2366" s="49"/>
      <c r="AA2366" s="49"/>
      <c r="AB2366" s="49"/>
      <c r="AC2366" s="49"/>
      <c r="AD2366" s="49"/>
      <c r="AE2366" s="49"/>
      <c r="AF2366" s="49"/>
      <c r="AG2366" s="49"/>
      <c r="AH2366" s="49"/>
      <c r="AI2366" s="49"/>
      <c r="AJ2366" s="49"/>
      <c r="AK2366" s="49"/>
      <c r="AL2366" s="49"/>
      <c r="AM2366" s="49"/>
      <c r="AN2366" s="49"/>
      <c r="AO2366" s="49"/>
      <c r="DL2366" s="93"/>
    </row>
    <row r="2367" spans="14:116" x14ac:dyDescent="0.25">
      <c r="N2367" s="49"/>
      <c r="O2367" s="49"/>
      <c r="P2367" s="49"/>
      <c r="Q2367" s="49"/>
      <c r="R2367" s="49"/>
      <c r="S2367" s="49"/>
      <c r="T2367" s="49"/>
      <c r="U2367" s="49"/>
      <c r="V2367" s="49"/>
      <c r="W2367" s="49"/>
      <c r="X2367" s="49"/>
      <c r="Y2367" s="49"/>
      <c r="Z2367" s="49"/>
      <c r="AA2367" s="49"/>
      <c r="AB2367" s="49"/>
      <c r="AC2367" s="49"/>
      <c r="AD2367" s="49"/>
      <c r="AE2367" s="49"/>
      <c r="AF2367" s="49"/>
      <c r="AG2367" s="49"/>
      <c r="AH2367" s="49"/>
      <c r="AI2367" s="49"/>
      <c r="AJ2367" s="49"/>
      <c r="AK2367" s="49"/>
      <c r="AL2367" s="49"/>
      <c r="AM2367" s="49"/>
      <c r="AN2367" s="49"/>
      <c r="AO2367" s="49"/>
      <c r="DL2367" s="93"/>
    </row>
    <row r="2368" spans="14:116" x14ac:dyDescent="0.25">
      <c r="N2368" s="49"/>
      <c r="O2368" s="49"/>
      <c r="P2368" s="49"/>
      <c r="Q2368" s="49"/>
      <c r="R2368" s="49"/>
      <c r="S2368" s="49"/>
      <c r="T2368" s="49"/>
      <c r="U2368" s="49"/>
      <c r="V2368" s="49"/>
      <c r="W2368" s="49"/>
      <c r="X2368" s="49"/>
      <c r="Y2368" s="49"/>
      <c r="Z2368" s="49"/>
      <c r="AA2368" s="49"/>
      <c r="AB2368" s="49"/>
      <c r="AC2368" s="49"/>
      <c r="AD2368" s="49"/>
      <c r="AE2368" s="49"/>
      <c r="AF2368" s="49"/>
      <c r="AG2368" s="49"/>
      <c r="AH2368" s="49"/>
      <c r="AI2368" s="49"/>
      <c r="AJ2368" s="49"/>
      <c r="AK2368" s="49"/>
      <c r="AL2368" s="49"/>
      <c r="AM2368" s="49"/>
      <c r="AN2368" s="49"/>
      <c r="AO2368" s="49"/>
      <c r="DL2368" s="93"/>
    </row>
    <row r="2369" spans="14:116" x14ac:dyDescent="0.25">
      <c r="N2369" s="49"/>
      <c r="O2369" s="49"/>
      <c r="P2369" s="49"/>
      <c r="Q2369" s="49"/>
      <c r="R2369" s="49"/>
      <c r="S2369" s="49"/>
      <c r="T2369" s="49"/>
      <c r="U2369" s="49"/>
      <c r="V2369" s="49"/>
      <c r="W2369" s="49"/>
      <c r="X2369" s="49"/>
      <c r="Y2369" s="49"/>
      <c r="Z2369" s="49"/>
      <c r="AA2369" s="49"/>
      <c r="AB2369" s="49"/>
      <c r="AC2369" s="49"/>
      <c r="AD2369" s="49"/>
      <c r="AE2369" s="49"/>
      <c r="AF2369" s="49"/>
      <c r="AG2369" s="49"/>
      <c r="AH2369" s="49"/>
      <c r="AI2369" s="49"/>
      <c r="AJ2369" s="49"/>
      <c r="AK2369" s="49"/>
      <c r="AL2369" s="49"/>
      <c r="AM2369" s="49"/>
      <c r="AN2369" s="49"/>
      <c r="AO2369" s="49"/>
      <c r="DL2369" s="93"/>
    </row>
    <row r="2370" spans="14:116" x14ac:dyDescent="0.25">
      <c r="N2370" s="49"/>
      <c r="O2370" s="49"/>
      <c r="P2370" s="49"/>
      <c r="Q2370" s="49"/>
      <c r="R2370" s="49"/>
      <c r="S2370" s="49"/>
      <c r="T2370" s="49"/>
      <c r="U2370" s="49"/>
      <c r="V2370" s="49"/>
      <c r="W2370" s="49"/>
      <c r="X2370" s="49"/>
      <c r="Y2370" s="49"/>
      <c r="Z2370" s="49"/>
      <c r="AA2370" s="49"/>
      <c r="AB2370" s="49"/>
      <c r="AC2370" s="49"/>
      <c r="AD2370" s="49"/>
      <c r="AE2370" s="49"/>
      <c r="AF2370" s="49"/>
      <c r="AG2370" s="49"/>
      <c r="AH2370" s="49"/>
      <c r="AI2370" s="49"/>
      <c r="AJ2370" s="49"/>
      <c r="AK2370" s="49"/>
      <c r="AL2370" s="49"/>
      <c r="AM2370" s="49"/>
      <c r="AN2370" s="49"/>
      <c r="AO2370" s="49"/>
      <c r="DL2370" s="93"/>
    </row>
    <row r="2371" spans="14:116" x14ac:dyDescent="0.25">
      <c r="N2371" s="49"/>
      <c r="O2371" s="49"/>
      <c r="P2371" s="49"/>
      <c r="Q2371" s="49"/>
      <c r="R2371" s="49"/>
      <c r="S2371" s="49"/>
      <c r="T2371" s="49"/>
      <c r="U2371" s="49"/>
      <c r="V2371" s="49"/>
      <c r="W2371" s="49"/>
      <c r="X2371" s="49"/>
      <c r="Y2371" s="49"/>
      <c r="Z2371" s="49"/>
      <c r="AA2371" s="49"/>
      <c r="AB2371" s="49"/>
      <c r="AC2371" s="49"/>
      <c r="AD2371" s="49"/>
      <c r="AE2371" s="49"/>
      <c r="AF2371" s="49"/>
      <c r="AG2371" s="49"/>
      <c r="AH2371" s="49"/>
      <c r="AI2371" s="49"/>
      <c r="AJ2371" s="49"/>
      <c r="AK2371" s="49"/>
      <c r="AL2371" s="49"/>
      <c r="AM2371" s="49"/>
      <c r="AN2371" s="49"/>
      <c r="AO2371" s="49"/>
      <c r="DL2371" s="93"/>
    </row>
    <row r="2372" spans="14:116" x14ac:dyDescent="0.25">
      <c r="N2372" s="49"/>
      <c r="O2372" s="49"/>
      <c r="P2372" s="49"/>
      <c r="Q2372" s="49"/>
      <c r="R2372" s="49"/>
      <c r="S2372" s="49"/>
      <c r="T2372" s="49"/>
      <c r="U2372" s="49"/>
      <c r="V2372" s="49"/>
      <c r="W2372" s="49"/>
      <c r="X2372" s="49"/>
      <c r="Y2372" s="49"/>
      <c r="Z2372" s="49"/>
      <c r="AA2372" s="49"/>
      <c r="AB2372" s="49"/>
      <c r="AC2372" s="49"/>
      <c r="AD2372" s="49"/>
      <c r="AE2372" s="49"/>
      <c r="AF2372" s="49"/>
      <c r="AG2372" s="49"/>
      <c r="AH2372" s="49"/>
      <c r="AI2372" s="49"/>
      <c r="AJ2372" s="49"/>
      <c r="AK2372" s="49"/>
      <c r="AL2372" s="49"/>
      <c r="AM2372" s="49"/>
      <c r="AN2372" s="49"/>
      <c r="AO2372" s="49"/>
      <c r="DL2372" s="93"/>
    </row>
    <row r="2373" spans="14:116" x14ac:dyDescent="0.25">
      <c r="N2373" s="49"/>
      <c r="O2373" s="49"/>
      <c r="P2373" s="49"/>
      <c r="Q2373" s="49"/>
      <c r="R2373" s="49"/>
      <c r="S2373" s="49"/>
      <c r="T2373" s="49"/>
      <c r="U2373" s="49"/>
      <c r="V2373" s="49"/>
      <c r="W2373" s="49"/>
      <c r="X2373" s="49"/>
      <c r="Y2373" s="49"/>
      <c r="Z2373" s="49"/>
      <c r="AA2373" s="49"/>
      <c r="AB2373" s="49"/>
      <c r="AC2373" s="49"/>
      <c r="AD2373" s="49"/>
      <c r="AE2373" s="49"/>
      <c r="AF2373" s="49"/>
      <c r="AG2373" s="49"/>
      <c r="AH2373" s="49"/>
      <c r="AI2373" s="49"/>
      <c r="AJ2373" s="49"/>
      <c r="AK2373" s="49"/>
      <c r="AL2373" s="49"/>
      <c r="AM2373" s="49"/>
      <c r="AN2373" s="49"/>
      <c r="AO2373" s="49"/>
      <c r="DL2373" s="93"/>
    </row>
    <row r="2374" spans="14:116" x14ac:dyDescent="0.25">
      <c r="N2374" s="49"/>
      <c r="O2374" s="49"/>
      <c r="P2374" s="49"/>
      <c r="Q2374" s="49"/>
      <c r="R2374" s="49"/>
      <c r="S2374" s="49"/>
      <c r="T2374" s="49"/>
      <c r="U2374" s="49"/>
      <c r="V2374" s="49"/>
      <c r="W2374" s="49"/>
      <c r="X2374" s="49"/>
      <c r="Y2374" s="49"/>
      <c r="Z2374" s="49"/>
      <c r="AA2374" s="49"/>
      <c r="AB2374" s="49"/>
      <c r="AC2374" s="49"/>
      <c r="AD2374" s="49"/>
      <c r="AE2374" s="49"/>
      <c r="AF2374" s="49"/>
      <c r="AG2374" s="49"/>
      <c r="AH2374" s="49"/>
      <c r="AI2374" s="49"/>
      <c r="AJ2374" s="49"/>
      <c r="AK2374" s="49"/>
      <c r="AL2374" s="49"/>
      <c r="AM2374" s="49"/>
      <c r="AN2374" s="49"/>
      <c r="AO2374" s="49"/>
      <c r="DL2374" s="93"/>
    </row>
    <row r="2375" spans="14:116" x14ac:dyDescent="0.25">
      <c r="N2375" s="49"/>
      <c r="O2375" s="49"/>
      <c r="P2375" s="49"/>
      <c r="Q2375" s="49"/>
      <c r="R2375" s="49"/>
      <c r="S2375" s="49"/>
      <c r="T2375" s="49"/>
      <c r="U2375" s="49"/>
      <c r="V2375" s="49"/>
      <c r="W2375" s="49"/>
      <c r="X2375" s="49"/>
      <c r="Y2375" s="49"/>
      <c r="Z2375" s="49"/>
      <c r="AA2375" s="49"/>
      <c r="AB2375" s="49"/>
      <c r="AC2375" s="49"/>
      <c r="AD2375" s="49"/>
      <c r="AE2375" s="49"/>
      <c r="AF2375" s="49"/>
      <c r="AG2375" s="49"/>
      <c r="AH2375" s="49"/>
      <c r="AI2375" s="49"/>
      <c r="AJ2375" s="49"/>
      <c r="AK2375" s="49"/>
      <c r="AL2375" s="49"/>
      <c r="AM2375" s="49"/>
      <c r="AN2375" s="49"/>
      <c r="AO2375" s="49"/>
      <c r="DL2375" s="93"/>
    </row>
    <row r="2376" spans="14:116" x14ac:dyDescent="0.25">
      <c r="N2376" s="49"/>
      <c r="O2376" s="49"/>
      <c r="P2376" s="49"/>
      <c r="Q2376" s="49"/>
      <c r="R2376" s="49"/>
      <c r="S2376" s="49"/>
      <c r="T2376" s="49"/>
      <c r="U2376" s="49"/>
      <c r="V2376" s="49"/>
      <c r="W2376" s="49"/>
      <c r="X2376" s="49"/>
      <c r="Y2376" s="49"/>
      <c r="Z2376" s="49"/>
      <c r="AA2376" s="49"/>
      <c r="AB2376" s="49"/>
      <c r="AC2376" s="49"/>
      <c r="AD2376" s="49"/>
      <c r="AE2376" s="49"/>
      <c r="AF2376" s="49"/>
      <c r="AG2376" s="49"/>
      <c r="AH2376" s="49"/>
      <c r="AI2376" s="49"/>
      <c r="AJ2376" s="49"/>
      <c r="AK2376" s="49"/>
      <c r="AL2376" s="49"/>
      <c r="AM2376" s="49"/>
      <c r="AN2376" s="49"/>
      <c r="AO2376" s="49"/>
      <c r="DL2376" s="93"/>
    </row>
    <row r="2377" spans="14:116" x14ac:dyDescent="0.25">
      <c r="N2377" s="49"/>
      <c r="O2377" s="49"/>
      <c r="P2377" s="49"/>
      <c r="Q2377" s="49"/>
      <c r="R2377" s="49"/>
      <c r="S2377" s="49"/>
      <c r="T2377" s="49"/>
      <c r="U2377" s="49"/>
      <c r="V2377" s="49"/>
      <c r="W2377" s="49"/>
      <c r="X2377" s="49"/>
      <c r="Y2377" s="49"/>
      <c r="Z2377" s="49"/>
      <c r="AA2377" s="49"/>
      <c r="AB2377" s="49"/>
      <c r="AC2377" s="49"/>
      <c r="AD2377" s="49"/>
      <c r="AE2377" s="49"/>
      <c r="AF2377" s="49"/>
      <c r="AG2377" s="49"/>
      <c r="AH2377" s="49"/>
      <c r="AI2377" s="49"/>
      <c r="AJ2377" s="49"/>
      <c r="AK2377" s="49"/>
      <c r="AL2377" s="49"/>
      <c r="AM2377" s="49"/>
      <c r="AN2377" s="49"/>
      <c r="AO2377" s="49"/>
      <c r="DL2377" s="93"/>
    </row>
    <row r="2378" spans="14:116" x14ac:dyDescent="0.25">
      <c r="N2378" s="49"/>
      <c r="O2378" s="49"/>
      <c r="P2378" s="49"/>
      <c r="Q2378" s="49"/>
      <c r="R2378" s="49"/>
      <c r="S2378" s="49"/>
      <c r="T2378" s="49"/>
      <c r="U2378" s="49"/>
      <c r="V2378" s="49"/>
      <c r="W2378" s="49"/>
      <c r="X2378" s="49"/>
      <c r="Y2378" s="49"/>
      <c r="Z2378" s="49"/>
      <c r="AA2378" s="49"/>
      <c r="AB2378" s="49"/>
      <c r="AC2378" s="49"/>
      <c r="AD2378" s="49"/>
      <c r="AE2378" s="49"/>
      <c r="AF2378" s="49"/>
      <c r="AG2378" s="49"/>
      <c r="AH2378" s="49"/>
      <c r="AI2378" s="49"/>
      <c r="AJ2378" s="49"/>
      <c r="AK2378" s="49"/>
      <c r="AL2378" s="49"/>
      <c r="AM2378" s="49"/>
      <c r="AN2378" s="49"/>
      <c r="AO2378" s="49"/>
      <c r="DL2378" s="93"/>
    </row>
    <row r="2379" spans="14:116" x14ac:dyDescent="0.25">
      <c r="N2379" s="49"/>
      <c r="O2379" s="49"/>
      <c r="P2379" s="49"/>
      <c r="Q2379" s="49"/>
      <c r="R2379" s="49"/>
      <c r="S2379" s="49"/>
      <c r="T2379" s="49"/>
      <c r="U2379" s="49"/>
      <c r="V2379" s="49"/>
      <c r="W2379" s="49"/>
      <c r="X2379" s="49"/>
      <c r="Y2379" s="49"/>
      <c r="Z2379" s="49"/>
      <c r="AA2379" s="49"/>
      <c r="AB2379" s="49"/>
      <c r="AC2379" s="49"/>
      <c r="AD2379" s="49"/>
      <c r="AE2379" s="49"/>
      <c r="AF2379" s="49"/>
      <c r="AG2379" s="49"/>
      <c r="AH2379" s="49"/>
      <c r="AI2379" s="49"/>
      <c r="AJ2379" s="49"/>
      <c r="AK2379" s="49"/>
      <c r="AL2379" s="49"/>
      <c r="AM2379" s="49"/>
      <c r="AN2379" s="49"/>
      <c r="AO2379" s="49"/>
      <c r="DL2379" s="93"/>
    </row>
    <row r="2380" spans="14:116" x14ac:dyDescent="0.25">
      <c r="N2380" s="49"/>
      <c r="O2380" s="49"/>
      <c r="P2380" s="49"/>
      <c r="Q2380" s="49"/>
      <c r="R2380" s="49"/>
      <c r="S2380" s="49"/>
      <c r="T2380" s="49"/>
      <c r="U2380" s="49"/>
      <c r="V2380" s="49"/>
      <c r="W2380" s="49"/>
      <c r="X2380" s="49"/>
      <c r="Y2380" s="49"/>
      <c r="Z2380" s="49"/>
      <c r="AA2380" s="49"/>
      <c r="AB2380" s="49"/>
      <c r="AC2380" s="49"/>
      <c r="AD2380" s="49"/>
      <c r="AE2380" s="49"/>
      <c r="AF2380" s="49"/>
      <c r="AG2380" s="49"/>
      <c r="AH2380" s="49"/>
      <c r="AI2380" s="49"/>
      <c r="AJ2380" s="49"/>
      <c r="AK2380" s="49"/>
      <c r="AL2380" s="49"/>
      <c r="AM2380" s="49"/>
      <c r="AN2380" s="49"/>
      <c r="AO2380" s="49"/>
      <c r="DL2380" s="93"/>
    </row>
    <row r="2381" spans="14:116" x14ac:dyDescent="0.25">
      <c r="N2381" s="49"/>
      <c r="O2381" s="49"/>
      <c r="P2381" s="49"/>
      <c r="Q2381" s="49"/>
      <c r="R2381" s="49"/>
      <c r="S2381" s="49"/>
      <c r="T2381" s="49"/>
      <c r="U2381" s="49"/>
      <c r="V2381" s="49"/>
      <c r="W2381" s="49"/>
      <c r="X2381" s="49"/>
      <c r="Y2381" s="49"/>
      <c r="Z2381" s="49"/>
      <c r="AA2381" s="49"/>
      <c r="AB2381" s="49"/>
      <c r="AC2381" s="49"/>
      <c r="AD2381" s="49"/>
      <c r="AE2381" s="49"/>
      <c r="AF2381" s="49"/>
      <c r="AG2381" s="49"/>
      <c r="AH2381" s="49"/>
      <c r="AI2381" s="49"/>
      <c r="AJ2381" s="49"/>
      <c r="AK2381" s="49"/>
      <c r="AL2381" s="49"/>
      <c r="AM2381" s="49"/>
      <c r="AN2381" s="49"/>
      <c r="AO2381" s="49"/>
      <c r="DL2381" s="93"/>
    </row>
    <row r="2382" spans="14:116" x14ac:dyDescent="0.25">
      <c r="N2382" s="49"/>
      <c r="O2382" s="49"/>
      <c r="P2382" s="49"/>
      <c r="Q2382" s="49"/>
      <c r="R2382" s="49"/>
      <c r="S2382" s="49"/>
      <c r="T2382" s="49"/>
      <c r="U2382" s="49"/>
      <c r="V2382" s="49"/>
      <c r="W2382" s="49"/>
      <c r="X2382" s="49"/>
      <c r="Y2382" s="49"/>
      <c r="Z2382" s="49"/>
      <c r="AA2382" s="49"/>
      <c r="AB2382" s="49"/>
      <c r="AC2382" s="49"/>
      <c r="AD2382" s="49"/>
      <c r="AE2382" s="49"/>
      <c r="AF2382" s="49"/>
      <c r="AG2382" s="49"/>
      <c r="AH2382" s="49"/>
      <c r="AI2382" s="49"/>
      <c r="AJ2382" s="49"/>
      <c r="AK2382" s="49"/>
      <c r="AL2382" s="49"/>
      <c r="AM2382" s="49"/>
      <c r="AN2382" s="49"/>
      <c r="AO2382" s="49"/>
      <c r="DL2382" s="93"/>
    </row>
    <row r="2383" spans="14:116" x14ac:dyDescent="0.25">
      <c r="N2383" s="49"/>
      <c r="O2383" s="49"/>
      <c r="P2383" s="49"/>
      <c r="Q2383" s="49"/>
      <c r="R2383" s="49"/>
      <c r="S2383" s="49"/>
      <c r="T2383" s="49"/>
      <c r="U2383" s="49"/>
      <c r="V2383" s="49"/>
      <c r="W2383" s="49"/>
      <c r="X2383" s="49"/>
      <c r="Y2383" s="49"/>
      <c r="Z2383" s="49"/>
      <c r="AA2383" s="49"/>
      <c r="AB2383" s="49"/>
      <c r="AC2383" s="49"/>
      <c r="AD2383" s="49"/>
      <c r="AE2383" s="49"/>
      <c r="AF2383" s="49"/>
      <c r="AG2383" s="49"/>
      <c r="AH2383" s="49"/>
      <c r="AI2383" s="49"/>
      <c r="AJ2383" s="49"/>
      <c r="AK2383" s="49"/>
      <c r="AL2383" s="49"/>
      <c r="AM2383" s="49"/>
      <c r="AN2383" s="49"/>
      <c r="AO2383" s="49"/>
      <c r="DL2383" s="93"/>
    </row>
    <row r="2384" spans="14:116" x14ac:dyDescent="0.25">
      <c r="N2384" s="49"/>
      <c r="O2384" s="49"/>
      <c r="P2384" s="49"/>
      <c r="Q2384" s="49"/>
      <c r="R2384" s="49"/>
      <c r="S2384" s="49"/>
      <c r="T2384" s="49"/>
      <c r="U2384" s="49"/>
      <c r="V2384" s="49"/>
      <c r="W2384" s="49"/>
      <c r="X2384" s="49"/>
      <c r="Y2384" s="49"/>
      <c r="Z2384" s="49"/>
      <c r="AA2384" s="49"/>
      <c r="AB2384" s="49"/>
      <c r="AC2384" s="49"/>
      <c r="AD2384" s="49"/>
      <c r="AE2384" s="49"/>
      <c r="AF2384" s="49"/>
      <c r="AG2384" s="49"/>
      <c r="AH2384" s="49"/>
      <c r="AI2384" s="49"/>
      <c r="AJ2384" s="49"/>
      <c r="AK2384" s="49"/>
      <c r="AL2384" s="49"/>
      <c r="AM2384" s="49"/>
      <c r="AN2384" s="49"/>
      <c r="AO2384" s="49"/>
      <c r="DL2384" s="93"/>
    </row>
    <row r="2385" spans="14:116" x14ac:dyDescent="0.25">
      <c r="N2385" s="49"/>
      <c r="O2385" s="49"/>
      <c r="P2385" s="49"/>
      <c r="Q2385" s="49"/>
      <c r="R2385" s="49"/>
      <c r="S2385" s="49"/>
      <c r="T2385" s="49"/>
      <c r="U2385" s="49"/>
      <c r="V2385" s="49"/>
      <c r="W2385" s="49"/>
      <c r="X2385" s="49"/>
      <c r="Y2385" s="49"/>
      <c r="Z2385" s="49"/>
      <c r="AA2385" s="49"/>
      <c r="AB2385" s="49"/>
      <c r="AC2385" s="49"/>
      <c r="AD2385" s="49"/>
      <c r="AE2385" s="49"/>
      <c r="AF2385" s="49"/>
      <c r="AG2385" s="49"/>
      <c r="AH2385" s="49"/>
      <c r="AI2385" s="49"/>
      <c r="AJ2385" s="49"/>
      <c r="AK2385" s="49"/>
      <c r="AL2385" s="49"/>
      <c r="AM2385" s="49"/>
      <c r="AN2385" s="49"/>
      <c r="AO2385" s="49"/>
      <c r="DL2385" s="93"/>
    </row>
    <row r="2386" spans="14:116" x14ac:dyDescent="0.25">
      <c r="N2386" s="49"/>
      <c r="O2386" s="49"/>
      <c r="P2386" s="49"/>
      <c r="Q2386" s="49"/>
      <c r="R2386" s="49"/>
      <c r="S2386" s="49"/>
      <c r="T2386" s="49"/>
      <c r="U2386" s="49"/>
      <c r="V2386" s="49"/>
      <c r="W2386" s="49"/>
      <c r="X2386" s="49"/>
      <c r="Y2386" s="49"/>
      <c r="Z2386" s="49"/>
      <c r="AA2386" s="49"/>
      <c r="AB2386" s="49"/>
      <c r="AC2386" s="49"/>
      <c r="AD2386" s="49"/>
      <c r="AE2386" s="49"/>
      <c r="AF2386" s="49"/>
      <c r="AG2386" s="49"/>
      <c r="AH2386" s="49"/>
      <c r="AI2386" s="49"/>
      <c r="AJ2386" s="49"/>
      <c r="AK2386" s="49"/>
      <c r="AL2386" s="49"/>
      <c r="AM2386" s="49"/>
      <c r="AN2386" s="49"/>
      <c r="AO2386" s="49"/>
      <c r="DL2386" s="93"/>
    </row>
    <row r="2387" spans="14:116" x14ac:dyDescent="0.25">
      <c r="N2387" s="49"/>
      <c r="O2387" s="49"/>
      <c r="P2387" s="49"/>
      <c r="Q2387" s="49"/>
      <c r="R2387" s="49"/>
      <c r="S2387" s="49"/>
      <c r="T2387" s="49"/>
      <c r="U2387" s="49"/>
      <c r="V2387" s="49"/>
      <c r="W2387" s="49"/>
      <c r="X2387" s="49"/>
      <c r="Y2387" s="49"/>
      <c r="Z2387" s="49"/>
      <c r="AA2387" s="49"/>
      <c r="AB2387" s="49"/>
      <c r="AC2387" s="49"/>
      <c r="AD2387" s="49"/>
      <c r="AE2387" s="49"/>
      <c r="AF2387" s="49"/>
      <c r="AG2387" s="49"/>
      <c r="AH2387" s="49"/>
      <c r="AI2387" s="49"/>
      <c r="AJ2387" s="49"/>
      <c r="AK2387" s="49"/>
      <c r="AL2387" s="49"/>
      <c r="AM2387" s="49"/>
      <c r="AN2387" s="49"/>
      <c r="AO2387" s="49"/>
      <c r="DL2387" s="93"/>
    </row>
    <row r="2388" spans="14:116" x14ac:dyDescent="0.25">
      <c r="N2388" s="49"/>
      <c r="O2388" s="49"/>
      <c r="P2388" s="49"/>
      <c r="Q2388" s="49"/>
      <c r="R2388" s="49"/>
      <c r="S2388" s="49"/>
      <c r="T2388" s="49"/>
      <c r="U2388" s="49"/>
      <c r="V2388" s="49"/>
      <c r="W2388" s="49"/>
      <c r="X2388" s="49"/>
      <c r="Y2388" s="49"/>
      <c r="Z2388" s="49"/>
      <c r="AA2388" s="49"/>
      <c r="AB2388" s="49"/>
      <c r="AC2388" s="49"/>
      <c r="AD2388" s="49"/>
      <c r="AE2388" s="49"/>
      <c r="AF2388" s="49"/>
      <c r="AG2388" s="49"/>
      <c r="AH2388" s="49"/>
      <c r="AI2388" s="49"/>
      <c r="AJ2388" s="49"/>
      <c r="AK2388" s="49"/>
      <c r="AL2388" s="49"/>
      <c r="AM2388" s="49"/>
      <c r="AN2388" s="49"/>
      <c r="AO2388" s="49"/>
      <c r="DL2388" s="93"/>
    </row>
    <row r="2389" spans="14:116" x14ac:dyDescent="0.25">
      <c r="N2389" s="49"/>
      <c r="O2389" s="49"/>
      <c r="P2389" s="49"/>
      <c r="Q2389" s="49"/>
      <c r="R2389" s="49"/>
      <c r="S2389" s="49"/>
      <c r="T2389" s="49"/>
      <c r="U2389" s="49"/>
      <c r="V2389" s="49"/>
      <c r="W2389" s="49"/>
      <c r="X2389" s="49"/>
      <c r="Y2389" s="49"/>
      <c r="Z2389" s="49"/>
      <c r="AA2389" s="49"/>
      <c r="AB2389" s="49"/>
      <c r="AC2389" s="49"/>
      <c r="AD2389" s="49"/>
      <c r="AE2389" s="49"/>
      <c r="AF2389" s="49"/>
      <c r="AG2389" s="49"/>
      <c r="AH2389" s="49"/>
      <c r="AI2389" s="49"/>
      <c r="AJ2389" s="49"/>
      <c r="AK2389" s="49"/>
      <c r="AL2389" s="49"/>
      <c r="AM2389" s="49"/>
      <c r="AN2389" s="49"/>
      <c r="AO2389" s="49"/>
      <c r="DL2389" s="93"/>
    </row>
    <row r="2390" spans="14:116" x14ac:dyDescent="0.25">
      <c r="N2390" s="49"/>
      <c r="O2390" s="49"/>
      <c r="P2390" s="49"/>
      <c r="Q2390" s="49"/>
      <c r="R2390" s="49"/>
      <c r="S2390" s="49"/>
      <c r="T2390" s="49"/>
      <c r="U2390" s="49"/>
      <c r="V2390" s="49"/>
      <c r="W2390" s="49"/>
      <c r="X2390" s="49"/>
      <c r="Y2390" s="49"/>
      <c r="Z2390" s="49"/>
      <c r="AA2390" s="49"/>
      <c r="AB2390" s="49"/>
      <c r="AC2390" s="49"/>
      <c r="AD2390" s="49"/>
      <c r="AE2390" s="49"/>
      <c r="AF2390" s="49"/>
      <c r="AG2390" s="49"/>
      <c r="AH2390" s="49"/>
      <c r="AI2390" s="49"/>
      <c r="AJ2390" s="49"/>
      <c r="AK2390" s="49"/>
      <c r="AL2390" s="49"/>
      <c r="AM2390" s="49"/>
      <c r="AN2390" s="49"/>
      <c r="AO2390" s="49"/>
      <c r="DL2390" s="93"/>
    </row>
    <row r="2391" spans="14:116" x14ac:dyDescent="0.25">
      <c r="N2391" s="49"/>
      <c r="O2391" s="49"/>
      <c r="P2391" s="49"/>
      <c r="Q2391" s="49"/>
      <c r="R2391" s="49"/>
      <c r="S2391" s="49"/>
      <c r="T2391" s="49"/>
      <c r="U2391" s="49"/>
      <c r="V2391" s="49"/>
      <c r="W2391" s="49"/>
      <c r="X2391" s="49"/>
      <c r="Y2391" s="49"/>
      <c r="Z2391" s="49"/>
      <c r="AA2391" s="49"/>
      <c r="AB2391" s="49"/>
      <c r="AC2391" s="49"/>
      <c r="AD2391" s="49"/>
      <c r="AE2391" s="49"/>
      <c r="AF2391" s="49"/>
      <c r="AG2391" s="49"/>
      <c r="AH2391" s="49"/>
      <c r="AI2391" s="49"/>
      <c r="AJ2391" s="49"/>
      <c r="AK2391" s="49"/>
      <c r="AL2391" s="49"/>
      <c r="AM2391" s="49"/>
      <c r="AN2391" s="49"/>
      <c r="AO2391" s="49"/>
      <c r="DL2391" s="93"/>
    </row>
    <row r="2392" spans="14:116" x14ac:dyDescent="0.25">
      <c r="N2392" s="49"/>
      <c r="O2392" s="49"/>
      <c r="P2392" s="49"/>
      <c r="Q2392" s="49"/>
      <c r="R2392" s="49"/>
      <c r="S2392" s="49"/>
      <c r="T2392" s="49"/>
      <c r="U2392" s="49"/>
      <c r="V2392" s="49"/>
      <c r="W2392" s="49"/>
      <c r="X2392" s="49"/>
      <c r="Y2392" s="49"/>
      <c r="Z2392" s="49"/>
      <c r="AA2392" s="49"/>
      <c r="AB2392" s="49"/>
      <c r="AC2392" s="49"/>
      <c r="AD2392" s="49"/>
      <c r="AE2392" s="49"/>
      <c r="AF2392" s="49"/>
      <c r="AG2392" s="49"/>
      <c r="AH2392" s="49"/>
      <c r="AI2392" s="49"/>
      <c r="AJ2392" s="49"/>
      <c r="AK2392" s="49"/>
      <c r="AL2392" s="49"/>
      <c r="AM2392" s="49"/>
      <c r="AN2392" s="49"/>
      <c r="AO2392" s="49"/>
      <c r="DL2392" s="93"/>
    </row>
    <row r="2393" spans="14:116" x14ac:dyDescent="0.25">
      <c r="N2393" s="49"/>
      <c r="O2393" s="49"/>
      <c r="P2393" s="49"/>
      <c r="Q2393" s="49"/>
      <c r="R2393" s="49"/>
      <c r="S2393" s="49"/>
      <c r="T2393" s="49"/>
      <c r="U2393" s="49"/>
      <c r="V2393" s="49"/>
      <c r="W2393" s="49"/>
      <c r="X2393" s="49"/>
      <c r="Y2393" s="49"/>
      <c r="Z2393" s="49"/>
      <c r="AA2393" s="49"/>
      <c r="AB2393" s="49"/>
      <c r="AC2393" s="49"/>
      <c r="AD2393" s="49"/>
      <c r="AE2393" s="49"/>
      <c r="AF2393" s="49"/>
      <c r="AG2393" s="49"/>
      <c r="AH2393" s="49"/>
      <c r="AI2393" s="49"/>
      <c r="AJ2393" s="49"/>
      <c r="AK2393" s="49"/>
      <c r="AL2393" s="49"/>
      <c r="AM2393" s="49"/>
      <c r="AN2393" s="49"/>
      <c r="AO2393" s="49"/>
      <c r="DL2393" s="93"/>
    </row>
    <row r="2394" spans="14:116" x14ac:dyDescent="0.25">
      <c r="N2394" s="49"/>
      <c r="O2394" s="49"/>
      <c r="P2394" s="49"/>
      <c r="Q2394" s="49"/>
      <c r="R2394" s="49"/>
      <c r="S2394" s="49"/>
      <c r="T2394" s="49"/>
      <c r="U2394" s="49"/>
      <c r="V2394" s="49"/>
      <c r="W2394" s="49"/>
      <c r="X2394" s="49"/>
      <c r="Y2394" s="49"/>
      <c r="Z2394" s="49"/>
      <c r="AA2394" s="49"/>
      <c r="AB2394" s="49"/>
      <c r="AC2394" s="49"/>
      <c r="AD2394" s="49"/>
      <c r="AE2394" s="49"/>
      <c r="AF2394" s="49"/>
      <c r="AG2394" s="49"/>
      <c r="AH2394" s="49"/>
      <c r="AI2394" s="49"/>
      <c r="AJ2394" s="49"/>
      <c r="AK2394" s="49"/>
      <c r="AL2394" s="49"/>
      <c r="AM2394" s="49"/>
      <c r="AN2394" s="49"/>
      <c r="AO2394" s="49"/>
      <c r="DL2394" s="93"/>
    </row>
    <row r="2395" spans="14:116" x14ac:dyDescent="0.25">
      <c r="N2395" s="49"/>
      <c r="O2395" s="49"/>
      <c r="P2395" s="49"/>
      <c r="Q2395" s="49"/>
      <c r="R2395" s="49"/>
      <c r="S2395" s="49"/>
      <c r="T2395" s="49"/>
      <c r="U2395" s="49"/>
      <c r="V2395" s="49"/>
      <c r="W2395" s="49"/>
      <c r="X2395" s="49"/>
      <c r="Y2395" s="49"/>
      <c r="Z2395" s="49"/>
      <c r="AA2395" s="49"/>
      <c r="AB2395" s="49"/>
      <c r="AC2395" s="49"/>
      <c r="AD2395" s="49"/>
      <c r="AE2395" s="49"/>
      <c r="AF2395" s="49"/>
      <c r="AG2395" s="49"/>
      <c r="AH2395" s="49"/>
      <c r="AI2395" s="49"/>
      <c r="AJ2395" s="49"/>
      <c r="AK2395" s="49"/>
      <c r="AL2395" s="49"/>
      <c r="AM2395" s="49"/>
      <c r="AN2395" s="49"/>
      <c r="AO2395" s="49"/>
      <c r="DL2395" s="93"/>
    </row>
    <row r="2396" spans="14:116" x14ac:dyDescent="0.25">
      <c r="N2396" s="49"/>
      <c r="O2396" s="49"/>
      <c r="P2396" s="49"/>
      <c r="Q2396" s="49"/>
      <c r="R2396" s="49"/>
      <c r="S2396" s="49"/>
      <c r="T2396" s="49"/>
      <c r="U2396" s="49"/>
      <c r="V2396" s="49"/>
      <c r="W2396" s="49"/>
      <c r="X2396" s="49"/>
      <c r="Y2396" s="49"/>
      <c r="Z2396" s="49"/>
      <c r="AA2396" s="49"/>
      <c r="AB2396" s="49"/>
      <c r="AC2396" s="49"/>
      <c r="AD2396" s="49"/>
      <c r="AE2396" s="49"/>
      <c r="AF2396" s="49"/>
      <c r="AG2396" s="49"/>
      <c r="AH2396" s="49"/>
      <c r="AI2396" s="49"/>
      <c r="AJ2396" s="49"/>
      <c r="AK2396" s="49"/>
      <c r="AL2396" s="49"/>
      <c r="AM2396" s="49"/>
      <c r="AN2396" s="49"/>
      <c r="AO2396" s="49"/>
      <c r="DL2396" s="93"/>
    </row>
    <row r="2397" spans="14:116" x14ac:dyDescent="0.25">
      <c r="N2397" s="49"/>
      <c r="O2397" s="49"/>
      <c r="P2397" s="49"/>
      <c r="Q2397" s="49"/>
      <c r="R2397" s="49"/>
      <c r="S2397" s="49"/>
      <c r="T2397" s="49"/>
      <c r="U2397" s="49"/>
      <c r="V2397" s="49"/>
      <c r="W2397" s="49"/>
      <c r="X2397" s="49"/>
      <c r="Y2397" s="49"/>
      <c r="Z2397" s="49"/>
      <c r="AA2397" s="49"/>
      <c r="AB2397" s="49"/>
      <c r="AC2397" s="49"/>
      <c r="AD2397" s="49"/>
      <c r="AE2397" s="49"/>
      <c r="AF2397" s="49"/>
      <c r="AG2397" s="49"/>
      <c r="AH2397" s="49"/>
      <c r="AI2397" s="49"/>
      <c r="AJ2397" s="49"/>
      <c r="AK2397" s="49"/>
      <c r="AL2397" s="49"/>
      <c r="AM2397" s="49"/>
      <c r="AN2397" s="49"/>
      <c r="AO2397" s="49"/>
      <c r="DL2397" s="93"/>
    </row>
    <row r="2398" spans="14:116" x14ac:dyDescent="0.25">
      <c r="N2398" s="49"/>
      <c r="O2398" s="49"/>
      <c r="P2398" s="49"/>
      <c r="Q2398" s="49"/>
      <c r="R2398" s="49"/>
      <c r="S2398" s="49"/>
      <c r="T2398" s="49"/>
      <c r="U2398" s="49"/>
      <c r="V2398" s="49"/>
      <c r="W2398" s="49"/>
      <c r="X2398" s="49"/>
      <c r="Y2398" s="49"/>
      <c r="Z2398" s="49"/>
      <c r="AA2398" s="49"/>
      <c r="AB2398" s="49"/>
      <c r="AC2398" s="49"/>
      <c r="AD2398" s="49"/>
      <c r="AE2398" s="49"/>
      <c r="AF2398" s="49"/>
      <c r="AG2398" s="49"/>
      <c r="AH2398" s="49"/>
      <c r="AI2398" s="49"/>
      <c r="AJ2398" s="49"/>
      <c r="AK2398" s="49"/>
      <c r="AL2398" s="49"/>
      <c r="AM2398" s="49"/>
      <c r="AN2398" s="49"/>
      <c r="AO2398" s="49"/>
      <c r="DL2398" s="93"/>
    </row>
    <row r="2399" spans="14:116" x14ac:dyDescent="0.25">
      <c r="N2399" s="49"/>
      <c r="O2399" s="49"/>
      <c r="P2399" s="49"/>
      <c r="Q2399" s="49"/>
      <c r="R2399" s="49"/>
      <c r="S2399" s="49"/>
      <c r="T2399" s="49"/>
      <c r="U2399" s="49"/>
      <c r="V2399" s="49"/>
      <c r="W2399" s="49"/>
      <c r="X2399" s="49"/>
      <c r="Y2399" s="49"/>
      <c r="Z2399" s="49"/>
      <c r="AA2399" s="49"/>
      <c r="AB2399" s="49"/>
      <c r="AC2399" s="49"/>
      <c r="AD2399" s="49"/>
      <c r="AE2399" s="49"/>
      <c r="AF2399" s="49"/>
      <c r="AG2399" s="49"/>
      <c r="AH2399" s="49"/>
      <c r="AI2399" s="49"/>
      <c r="AJ2399" s="49"/>
      <c r="AK2399" s="49"/>
      <c r="AL2399" s="49"/>
      <c r="AM2399" s="49"/>
      <c r="AN2399" s="49"/>
      <c r="AO2399" s="49"/>
      <c r="DL2399" s="93"/>
    </row>
    <row r="2400" spans="14:116" x14ac:dyDescent="0.25">
      <c r="N2400" s="49"/>
      <c r="O2400" s="49"/>
      <c r="P2400" s="49"/>
      <c r="Q2400" s="49"/>
      <c r="R2400" s="49"/>
      <c r="S2400" s="49"/>
      <c r="T2400" s="49"/>
      <c r="U2400" s="49"/>
      <c r="V2400" s="49"/>
      <c r="W2400" s="49"/>
      <c r="X2400" s="49"/>
      <c r="Y2400" s="49"/>
      <c r="Z2400" s="49"/>
      <c r="AA2400" s="49"/>
      <c r="AB2400" s="49"/>
      <c r="AC2400" s="49"/>
      <c r="AD2400" s="49"/>
      <c r="AE2400" s="49"/>
      <c r="AF2400" s="49"/>
      <c r="AG2400" s="49"/>
      <c r="AH2400" s="49"/>
      <c r="AI2400" s="49"/>
      <c r="AJ2400" s="49"/>
      <c r="AK2400" s="49"/>
      <c r="AL2400" s="49"/>
      <c r="AM2400" s="49"/>
      <c r="AN2400" s="49"/>
      <c r="AO2400" s="49"/>
      <c r="DL2400" s="93"/>
    </row>
    <row r="2401" spans="14:116" x14ac:dyDescent="0.25">
      <c r="N2401" s="49"/>
      <c r="O2401" s="49"/>
      <c r="P2401" s="49"/>
      <c r="Q2401" s="49"/>
      <c r="R2401" s="49"/>
      <c r="S2401" s="49"/>
      <c r="T2401" s="49"/>
      <c r="U2401" s="49"/>
      <c r="V2401" s="49"/>
      <c r="W2401" s="49"/>
      <c r="X2401" s="49"/>
      <c r="Y2401" s="49"/>
      <c r="Z2401" s="49"/>
      <c r="AA2401" s="49"/>
      <c r="AB2401" s="49"/>
      <c r="AC2401" s="49"/>
      <c r="AD2401" s="49"/>
      <c r="AE2401" s="49"/>
      <c r="AF2401" s="49"/>
      <c r="AG2401" s="49"/>
      <c r="AH2401" s="49"/>
      <c r="AI2401" s="49"/>
      <c r="AJ2401" s="49"/>
      <c r="AK2401" s="49"/>
      <c r="AL2401" s="49"/>
      <c r="AM2401" s="49"/>
      <c r="AN2401" s="49"/>
      <c r="AO2401" s="49"/>
      <c r="DL2401" s="93"/>
    </row>
    <row r="2402" spans="14:116" x14ac:dyDescent="0.25">
      <c r="N2402" s="49"/>
      <c r="O2402" s="49"/>
      <c r="P2402" s="49"/>
      <c r="Q2402" s="49"/>
      <c r="R2402" s="49"/>
      <c r="S2402" s="49"/>
      <c r="T2402" s="49"/>
      <c r="U2402" s="49"/>
      <c r="V2402" s="49"/>
      <c r="W2402" s="49"/>
      <c r="X2402" s="49"/>
      <c r="Y2402" s="49"/>
      <c r="Z2402" s="49"/>
      <c r="AA2402" s="49"/>
      <c r="AB2402" s="49"/>
      <c r="AC2402" s="49"/>
      <c r="AD2402" s="49"/>
      <c r="AE2402" s="49"/>
      <c r="AF2402" s="49"/>
      <c r="AG2402" s="49"/>
      <c r="AH2402" s="49"/>
      <c r="AI2402" s="49"/>
      <c r="AJ2402" s="49"/>
      <c r="AK2402" s="49"/>
      <c r="AL2402" s="49"/>
      <c r="AM2402" s="49"/>
      <c r="AN2402" s="49"/>
      <c r="AO2402" s="49"/>
      <c r="DL2402" s="93"/>
    </row>
    <row r="2403" spans="14:116" x14ac:dyDescent="0.25">
      <c r="N2403" s="49"/>
      <c r="O2403" s="49"/>
      <c r="P2403" s="49"/>
      <c r="Q2403" s="49"/>
      <c r="R2403" s="49"/>
      <c r="S2403" s="49"/>
      <c r="T2403" s="49"/>
      <c r="U2403" s="49"/>
      <c r="V2403" s="49"/>
      <c r="W2403" s="49"/>
      <c r="X2403" s="49"/>
      <c r="Y2403" s="49"/>
      <c r="Z2403" s="49"/>
      <c r="AA2403" s="49"/>
      <c r="AB2403" s="49"/>
      <c r="AC2403" s="49"/>
      <c r="AD2403" s="49"/>
      <c r="AE2403" s="49"/>
      <c r="AF2403" s="49"/>
      <c r="AG2403" s="49"/>
      <c r="AH2403" s="49"/>
      <c r="AI2403" s="49"/>
      <c r="AJ2403" s="49"/>
      <c r="AK2403" s="49"/>
      <c r="AL2403" s="49"/>
      <c r="AM2403" s="49"/>
      <c r="AN2403" s="49"/>
      <c r="AO2403" s="49"/>
      <c r="DL2403" s="93"/>
    </row>
    <row r="2404" spans="14:116" x14ac:dyDescent="0.25">
      <c r="N2404" s="49"/>
      <c r="O2404" s="49"/>
      <c r="P2404" s="49"/>
      <c r="Q2404" s="49"/>
      <c r="R2404" s="49"/>
      <c r="S2404" s="49"/>
      <c r="T2404" s="49"/>
      <c r="U2404" s="49"/>
      <c r="V2404" s="49"/>
      <c r="W2404" s="49"/>
      <c r="X2404" s="49"/>
      <c r="Y2404" s="49"/>
      <c r="Z2404" s="49"/>
      <c r="AA2404" s="49"/>
      <c r="AB2404" s="49"/>
      <c r="AC2404" s="49"/>
      <c r="AD2404" s="49"/>
      <c r="AE2404" s="49"/>
      <c r="AF2404" s="49"/>
      <c r="AG2404" s="49"/>
      <c r="AH2404" s="49"/>
      <c r="AI2404" s="49"/>
      <c r="AJ2404" s="49"/>
      <c r="AK2404" s="49"/>
      <c r="AL2404" s="49"/>
      <c r="AM2404" s="49"/>
      <c r="AN2404" s="49"/>
      <c r="AO2404" s="49"/>
      <c r="DL2404" s="93"/>
    </row>
    <row r="2405" spans="14:116" x14ac:dyDescent="0.25">
      <c r="N2405" s="49"/>
      <c r="O2405" s="49"/>
      <c r="P2405" s="49"/>
      <c r="Q2405" s="49"/>
      <c r="R2405" s="49"/>
      <c r="S2405" s="49"/>
      <c r="T2405" s="49"/>
      <c r="U2405" s="49"/>
      <c r="V2405" s="49"/>
      <c r="W2405" s="49"/>
      <c r="X2405" s="49"/>
      <c r="Y2405" s="49"/>
      <c r="Z2405" s="49"/>
      <c r="AA2405" s="49"/>
      <c r="AB2405" s="49"/>
      <c r="AC2405" s="49"/>
      <c r="AD2405" s="49"/>
      <c r="AE2405" s="49"/>
      <c r="AF2405" s="49"/>
      <c r="AG2405" s="49"/>
      <c r="AH2405" s="49"/>
      <c r="AI2405" s="49"/>
      <c r="AJ2405" s="49"/>
      <c r="AK2405" s="49"/>
      <c r="AL2405" s="49"/>
      <c r="AM2405" s="49"/>
      <c r="AN2405" s="49"/>
      <c r="AO2405" s="49"/>
      <c r="DL2405" s="93"/>
    </row>
    <row r="2406" spans="14:116" x14ac:dyDescent="0.25">
      <c r="N2406" s="49"/>
      <c r="O2406" s="49"/>
      <c r="P2406" s="49"/>
      <c r="Q2406" s="49"/>
      <c r="R2406" s="49"/>
      <c r="S2406" s="49"/>
      <c r="T2406" s="49"/>
      <c r="U2406" s="49"/>
      <c r="V2406" s="49"/>
      <c r="W2406" s="49"/>
      <c r="X2406" s="49"/>
      <c r="Y2406" s="49"/>
      <c r="Z2406" s="49"/>
      <c r="AA2406" s="49"/>
      <c r="AB2406" s="49"/>
      <c r="AC2406" s="49"/>
      <c r="AD2406" s="49"/>
      <c r="AE2406" s="49"/>
      <c r="AF2406" s="49"/>
      <c r="AG2406" s="49"/>
      <c r="AH2406" s="49"/>
      <c r="AI2406" s="49"/>
      <c r="AJ2406" s="49"/>
      <c r="AK2406" s="49"/>
      <c r="AL2406" s="49"/>
      <c r="AM2406" s="49"/>
      <c r="AN2406" s="49"/>
      <c r="AO2406" s="49"/>
      <c r="DL2406" s="93"/>
    </row>
    <row r="2407" spans="14:116" x14ac:dyDescent="0.25">
      <c r="N2407" s="49"/>
      <c r="O2407" s="49"/>
      <c r="P2407" s="49"/>
      <c r="Q2407" s="49"/>
      <c r="R2407" s="49"/>
      <c r="S2407" s="49"/>
      <c r="T2407" s="49"/>
      <c r="U2407" s="49"/>
      <c r="V2407" s="49"/>
      <c r="W2407" s="49"/>
      <c r="X2407" s="49"/>
      <c r="Y2407" s="49"/>
      <c r="Z2407" s="49"/>
      <c r="AA2407" s="49"/>
      <c r="AB2407" s="49"/>
      <c r="AC2407" s="49"/>
      <c r="AD2407" s="49"/>
      <c r="AE2407" s="49"/>
      <c r="AF2407" s="49"/>
      <c r="AG2407" s="49"/>
      <c r="AH2407" s="49"/>
      <c r="AI2407" s="49"/>
      <c r="AJ2407" s="49"/>
      <c r="AK2407" s="49"/>
      <c r="AL2407" s="49"/>
      <c r="AM2407" s="49"/>
      <c r="AN2407" s="49"/>
      <c r="AO2407" s="49"/>
      <c r="DL2407" s="93"/>
    </row>
    <row r="2408" spans="14:116" x14ac:dyDescent="0.25">
      <c r="N2408" s="49"/>
      <c r="O2408" s="49"/>
      <c r="P2408" s="49"/>
      <c r="Q2408" s="49"/>
      <c r="R2408" s="49"/>
      <c r="S2408" s="49"/>
      <c r="T2408" s="49"/>
      <c r="U2408" s="49"/>
      <c r="V2408" s="49"/>
      <c r="W2408" s="49"/>
      <c r="X2408" s="49"/>
      <c r="Y2408" s="49"/>
      <c r="Z2408" s="49"/>
      <c r="AA2408" s="49"/>
      <c r="AB2408" s="49"/>
      <c r="AC2408" s="49"/>
      <c r="AD2408" s="49"/>
      <c r="AE2408" s="49"/>
      <c r="AF2408" s="49"/>
      <c r="AG2408" s="49"/>
      <c r="AH2408" s="49"/>
      <c r="AI2408" s="49"/>
      <c r="AJ2408" s="49"/>
      <c r="AK2408" s="49"/>
      <c r="AL2408" s="49"/>
      <c r="AM2408" s="49"/>
      <c r="AN2408" s="49"/>
      <c r="AO2408" s="49"/>
      <c r="DL2408" s="93"/>
    </row>
    <row r="2409" spans="14:116" x14ac:dyDescent="0.25">
      <c r="N2409" s="49"/>
      <c r="O2409" s="49"/>
      <c r="P2409" s="49"/>
      <c r="Q2409" s="49"/>
      <c r="R2409" s="49"/>
      <c r="S2409" s="49"/>
      <c r="T2409" s="49"/>
      <c r="U2409" s="49"/>
      <c r="V2409" s="49"/>
      <c r="W2409" s="49"/>
      <c r="X2409" s="49"/>
      <c r="Y2409" s="49"/>
      <c r="Z2409" s="49"/>
      <c r="AA2409" s="49"/>
      <c r="AB2409" s="49"/>
      <c r="AC2409" s="49"/>
      <c r="AD2409" s="49"/>
      <c r="AE2409" s="49"/>
      <c r="AF2409" s="49"/>
      <c r="AG2409" s="49"/>
      <c r="AH2409" s="49"/>
      <c r="AI2409" s="49"/>
      <c r="AJ2409" s="49"/>
      <c r="AK2409" s="49"/>
      <c r="AL2409" s="49"/>
      <c r="AM2409" s="49"/>
      <c r="AN2409" s="49"/>
      <c r="AO2409" s="49"/>
      <c r="DL2409" s="93"/>
    </row>
    <row r="2410" spans="14:116" x14ac:dyDescent="0.25">
      <c r="N2410" s="49"/>
      <c r="O2410" s="49"/>
      <c r="P2410" s="49"/>
      <c r="Q2410" s="49"/>
      <c r="R2410" s="49"/>
      <c r="S2410" s="49"/>
      <c r="T2410" s="49"/>
      <c r="U2410" s="49"/>
      <c r="V2410" s="49"/>
      <c r="W2410" s="49"/>
      <c r="X2410" s="49"/>
      <c r="Y2410" s="49"/>
      <c r="Z2410" s="49"/>
      <c r="AA2410" s="49"/>
      <c r="AB2410" s="49"/>
      <c r="AC2410" s="49"/>
      <c r="AD2410" s="49"/>
      <c r="AE2410" s="49"/>
      <c r="AF2410" s="49"/>
      <c r="AG2410" s="49"/>
      <c r="AH2410" s="49"/>
      <c r="AI2410" s="49"/>
      <c r="AJ2410" s="49"/>
      <c r="AK2410" s="49"/>
      <c r="AL2410" s="49"/>
      <c r="AM2410" s="49"/>
      <c r="AN2410" s="49"/>
      <c r="AO2410" s="49"/>
      <c r="DL2410" s="93"/>
    </row>
    <row r="2411" spans="14:116" x14ac:dyDescent="0.25">
      <c r="N2411" s="49"/>
      <c r="O2411" s="49"/>
      <c r="P2411" s="49"/>
      <c r="Q2411" s="49"/>
      <c r="R2411" s="49"/>
      <c r="S2411" s="49"/>
      <c r="T2411" s="49"/>
      <c r="U2411" s="49"/>
      <c r="V2411" s="49"/>
      <c r="W2411" s="49"/>
      <c r="X2411" s="49"/>
      <c r="Y2411" s="49"/>
      <c r="Z2411" s="49"/>
      <c r="AA2411" s="49"/>
      <c r="AB2411" s="49"/>
      <c r="AC2411" s="49"/>
      <c r="AD2411" s="49"/>
      <c r="AE2411" s="49"/>
      <c r="AF2411" s="49"/>
      <c r="AG2411" s="49"/>
      <c r="AH2411" s="49"/>
      <c r="AI2411" s="49"/>
      <c r="AJ2411" s="49"/>
      <c r="AK2411" s="49"/>
      <c r="AL2411" s="49"/>
      <c r="AM2411" s="49"/>
      <c r="AN2411" s="49"/>
      <c r="AO2411" s="49"/>
      <c r="DL2411" s="93"/>
    </row>
    <row r="2412" spans="14:116" x14ac:dyDescent="0.25">
      <c r="N2412" s="49"/>
      <c r="O2412" s="49"/>
      <c r="P2412" s="49"/>
      <c r="Q2412" s="49"/>
      <c r="R2412" s="49"/>
      <c r="S2412" s="49"/>
      <c r="T2412" s="49"/>
      <c r="U2412" s="49"/>
      <c r="V2412" s="49"/>
      <c r="W2412" s="49"/>
      <c r="X2412" s="49"/>
      <c r="Y2412" s="49"/>
      <c r="Z2412" s="49"/>
      <c r="AA2412" s="49"/>
      <c r="AB2412" s="49"/>
      <c r="AC2412" s="49"/>
      <c r="AD2412" s="49"/>
      <c r="AE2412" s="49"/>
      <c r="AF2412" s="49"/>
      <c r="AG2412" s="49"/>
      <c r="AH2412" s="49"/>
      <c r="AI2412" s="49"/>
      <c r="AJ2412" s="49"/>
      <c r="AK2412" s="49"/>
      <c r="AL2412" s="49"/>
      <c r="AM2412" s="49"/>
      <c r="AN2412" s="49"/>
      <c r="AO2412" s="49"/>
      <c r="DL2412" s="93"/>
    </row>
    <row r="2413" spans="14:116" x14ac:dyDescent="0.25">
      <c r="N2413" s="49"/>
      <c r="O2413" s="49"/>
      <c r="P2413" s="49"/>
      <c r="Q2413" s="49"/>
      <c r="R2413" s="49"/>
      <c r="S2413" s="49"/>
      <c r="T2413" s="49"/>
      <c r="U2413" s="49"/>
      <c r="V2413" s="49"/>
      <c r="W2413" s="49"/>
      <c r="X2413" s="49"/>
      <c r="Y2413" s="49"/>
      <c r="Z2413" s="49"/>
      <c r="AA2413" s="49"/>
      <c r="AB2413" s="49"/>
      <c r="AC2413" s="49"/>
      <c r="AD2413" s="49"/>
      <c r="AE2413" s="49"/>
      <c r="AF2413" s="49"/>
      <c r="AG2413" s="49"/>
      <c r="AH2413" s="49"/>
      <c r="AI2413" s="49"/>
      <c r="AJ2413" s="49"/>
      <c r="AK2413" s="49"/>
      <c r="AL2413" s="49"/>
      <c r="AM2413" s="49"/>
      <c r="AN2413" s="49"/>
      <c r="AO2413" s="49"/>
      <c r="DL2413" s="93"/>
    </row>
    <row r="2414" spans="14:116" x14ac:dyDescent="0.25">
      <c r="N2414" s="49"/>
      <c r="O2414" s="49"/>
      <c r="P2414" s="49"/>
      <c r="Q2414" s="49"/>
      <c r="R2414" s="49"/>
      <c r="S2414" s="49"/>
      <c r="T2414" s="49"/>
      <c r="U2414" s="49"/>
      <c r="V2414" s="49"/>
      <c r="W2414" s="49"/>
      <c r="X2414" s="49"/>
      <c r="Y2414" s="49"/>
      <c r="Z2414" s="49"/>
      <c r="AA2414" s="49"/>
      <c r="AB2414" s="49"/>
      <c r="AC2414" s="49"/>
      <c r="AD2414" s="49"/>
      <c r="AE2414" s="49"/>
      <c r="AF2414" s="49"/>
      <c r="AG2414" s="49"/>
      <c r="AH2414" s="49"/>
      <c r="AI2414" s="49"/>
      <c r="AJ2414" s="49"/>
      <c r="AK2414" s="49"/>
      <c r="AL2414" s="49"/>
      <c r="AM2414" s="49"/>
      <c r="AN2414" s="49"/>
      <c r="AO2414" s="49"/>
      <c r="DL2414" s="93"/>
    </row>
    <row r="2415" spans="14:116" x14ac:dyDescent="0.25">
      <c r="N2415" s="49"/>
      <c r="O2415" s="49"/>
      <c r="P2415" s="49"/>
      <c r="Q2415" s="49"/>
      <c r="R2415" s="49"/>
      <c r="S2415" s="49"/>
      <c r="T2415" s="49"/>
      <c r="U2415" s="49"/>
      <c r="V2415" s="49"/>
      <c r="W2415" s="49"/>
      <c r="X2415" s="49"/>
      <c r="Y2415" s="49"/>
      <c r="Z2415" s="49"/>
      <c r="AA2415" s="49"/>
      <c r="AB2415" s="49"/>
      <c r="AC2415" s="49"/>
      <c r="AD2415" s="49"/>
      <c r="AE2415" s="49"/>
      <c r="AF2415" s="49"/>
      <c r="AG2415" s="49"/>
      <c r="AH2415" s="49"/>
      <c r="AI2415" s="49"/>
      <c r="AJ2415" s="49"/>
      <c r="AK2415" s="49"/>
      <c r="AL2415" s="49"/>
      <c r="AM2415" s="49"/>
      <c r="AN2415" s="49"/>
      <c r="AO2415" s="49"/>
      <c r="DL2415" s="93"/>
    </row>
    <row r="2416" spans="14:116" x14ac:dyDescent="0.25">
      <c r="N2416" s="49"/>
      <c r="O2416" s="49"/>
      <c r="P2416" s="49"/>
      <c r="Q2416" s="49"/>
      <c r="R2416" s="49"/>
      <c r="S2416" s="49"/>
      <c r="T2416" s="49"/>
      <c r="U2416" s="49"/>
      <c r="V2416" s="49"/>
      <c r="W2416" s="49"/>
      <c r="X2416" s="49"/>
      <c r="Y2416" s="49"/>
      <c r="Z2416" s="49"/>
      <c r="AA2416" s="49"/>
      <c r="AB2416" s="49"/>
      <c r="AC2416" s="49"/>
      <c r="AD2416" s="49"/>
      <c r="AE2416" s="49"/>
      <c r="AF2416" s="49"/>
      <c r="AG2416" s="49"/>
      <c r="AH2416" s="49"/>
      <c r="AI2416" s="49"/>
      <c r="AJ2416" s="49"/>
      <c r="AK2416" s="49"/>
      <c r="AL2416" s="49"/>
      <c r="AM2416" s="49"/>
      <c r="AN2416" s="49"/>
      <c r="AO2416" s="49"/>
      <c r="DL2416" s="93"/>
    </row>
    <row r="2417" spans="14:116" x14ac:dyDescent="0.25">
      <c r="N2417" s="49"/>
      <c r="O2417" s="49"/>
      <c r="P2417" s="49"/>
      <c r="Q2417" s="49"/>
      <c r="R2417" s="49"/>
      <c r="S2417" s="49"/>
      <c r="T2417" s="49"/>
      <c r="U2417" s="49"/>
      <c r="V2417" s="49"/>
      <c r="W2417" s="49"/>
      <c r="X2417" s="49"/>
      <c r="Y2417" s="49"/>
      <c r="Z2417" s="49"/>
      <c r="AA2417" s="49"/>
      <c r="AB2417" s="49"/>
      <c r="AC2417" s="49"/>
      <c r="AD2417" s="49"/>
      <c r="AE2417" s="49"/>
      <c r="AF2417" s="49"/>
      <c r="AG2417" s="49"/>
      <c r="AH2417" s="49"/>
      <c r="AI2417" s="49"/>
      <c r="AJ2417" s="49"/>
      <c r="AK2417" s="49"/>
      <c r="AL2417" s="49"/>
      <c r="AM2417" s="49"/>
      <c r="AN2417" s="49"/>
      <c r="AO2417" s="49"/>
      <c r="DL2417" s="93"/>
    </row>
    <row r="2418" spans="14:116" x14ac:dyDescent="0.25">
      <c r="N2418" s="49"/>
      <c r="O2418" s="49"/>
      <c r="P2418" s="49"/>
      <c r="Q2418" s="49"/>
      <c r="R2418" s="49"/>
      <c r="S2418" s="49"/>
      <c r="T2418" s="49"/>
      <c r="U2418" s="49"/>
      <c r="V2418" s="49"/>
      <c r="W2418" s="49"/>
      <c r="X2418" s="49"/>
      <c r="Y2418" s="49"/>
      <c r="Z2418" s="49"/>
      <c r="AA2418" s="49"/>
      <c r="AB2418" s="49"/>
      <c r="AC2418" s="49"/>
      <c r="AD2418" s="49"/>
      <c r="AE2418" s="49"/>
      <c r="AF2418" s="49"/>
      <c r="AG2418" s="49"/>
      <c r="AH2418" s="49"/>
      <c r="AI2418" s="49"/>
      <c r="AJ2418" s="49"/>
      <c r="AK2418" s="49"/>
      <c r="AL2418" s="49"/>
      <c r="AM2418" s="49"/>
      <c r="AN2418" s="49"/>
      <c r="AO2418" s="49"/>
      <c r="DL2418" s="93"/>
    </row>
    <row r="2419" spans="14:116" x14ac:dyDescent="0.25">
      <c r="N2419" s="49"/>
      <c r="O2419" s="49"/>
      <c r="P2419" s="49"/>
      <c r="Q2419" s="49"/>
      <c r="R2419" s="49"/>
      <c r="S2419" s="49"/>
      <c r="T2419" s="49"/>
      <c r="U2419" s="49"/>
      <c r="V2419" s="49"/>
      <c r="W2419" s="49"/>
      <c r="X2419" s="49"/>
      <c r="Y2419" s="49"/>
      <c r="Z2419" s="49"/>
      <c r="AA2419" s="49"/>
      <c r="AB2419" s="49"/>
      <c r="AC2419" s="49"/>
      <c r="AD2419" s="49"/>
      <c r="AE2419" s="49"/>
      <c r="AF2419" s="49"/>
      <c r="AG2419" s="49"/>
      <c r="AH2419" s="49"/>
      <c r="AI2419" s="49"/>
      <c r="AJ2419" s="49"/>
      <c r="AK2419" s="49"/>
      <c r="AL2419" s="49"/>
      <c r="AM2419" s="49"/>
      <c r="AN2419" s="49"/>
      <c r="AO2419" s="49"/>
      <c r="DL2419" s="93"/>
    </row>
    <row r="2420" spans="14:116" x14ac:dyDescent="0.25">
      <c r="N2420" s="49"/>
      <c r="O2420" s="49"/>
      <c r="P2420" s="49"/>
      <c r="Q2420" s="49"/>
      <c r="R2420" s="49"/>
      <c r="S2420" s="49"/>
      <c r="T2420" s="49"/>
      <c r="U2420" s="49"/>
      <c r="V2420" s="49"/>
      <c r="W2420" s="49"/>
      <c r="X2420" s="49"/>
      <c r="Y2420" s="49"/>
      <c r="Z2420" s="49"/>
      <c r="AA2420" s="49"/>
      <c r="AB2420" s="49"/>
      <c r="AC2420" s="49"/>
      <c r="AD2420" s="49"/>
      <c r="AE2420" s="49"/>
      <c r="AF2420" s="49"/>
      <c r="AG2420" s="49"/>
      <c r="AH2420" s="49"/>
      <c r="AI2420" s="49"/>
      <c r="AJ2420" s="49"/>
      <c r="AK2420" s="49"/>
      <c r="AL2420" s="49"/>
      <c r="AM2420" s="49"/>
      <c r="AN2420" s="49"/>
      <c r="AO2420" s="49"/>
      <c r="DL2420" s="93"/>
    </row>
    <row r="2421" spans="14:116" x14ac:dyDescent="0.25">
      <c r="N2421" s="49"/>
      <c r="O2421" s="49"/>
      <c r="P2421" s="49"/>
      <c r="Q2421" s="49"/>
      <c r="R2421" s="49"/>
      <c r="S2421" s="49"/>
      <c r="T2421" s="49"/>
      <c r="U2421" s="49"/>
      <c r="V2421" s="49"/>
      <c r="W2421" s="49"/>
      <c r="X2421" s="49"/>
      <c r="Y2421" s="49"/>
      <c r="Z2421" s="49"/>
      <c r="AA2421" s="49"/>
      <c r="AB2421" s="49"/>
      <c r="AC2421" s="49"/>
      <c r="AD2421" s="49"/>
      <c r="AE2421" s="49"/>
      <c r="AF2421" s="49"/>
      <c r="AG2421" s="49"/>
      <c r="AH2421" s="49"/>
      <c r="AI2421" s="49"/>
      <c r="AJ2421" s="49"/>
      <c r="AK2421" s="49"/>
      <c r="AL2421" s="49"/>
      <c r="AM2421" s="49"/>
      <c r="AN2421" s="49"/>
      <c r="AO2421" s="49"/>
      <c r="DL2421" s="93"/>
    </row>
    <row r="2422" spans="14:116" x14ac:dyDescent="0.25">
      <c r="N2422" s="49"/>
      <c r="O2422" s="49"/>
      <c r="P2422" s="49"/>
      <c r="Q2422" s="49"/>
      <c r="R2422" s="49"/>
      <c r="S2422" s="49"/>
      <c r="T2422" s="49"/>
      <c r="U2422" s="49"/>
      <c r="V2422" s="49"/>
      <c r="W2422" s="49"/>
      <c r="X2422" s="49"/>
      <c r="Y2422" s="49"/>
      <c r="Z2422" s="49"/>
      <c r="AA2422" s="49"/>
      <c r="AB2422" s="49"/>
      <c r="AC2422" s="49"/>
      <c r="AD2422" s="49"/>
      <c r="AE2422" s="49"/>
      <c r="AF2422" s="49"/>
      <c r="AG2422" s="49"/>
      <c r="AH2422" s="49"/>
      <c r="AI2422" s="49"/>
      <c r="AJ2422" s="49"/>
      <c r="AK2422" s="49"/>
      <c r="AL2422" s="49"/>
      <c r="AM2422" s="49"/>
      <c r="AN2422" s="49"/>
      <c r="AO2422" s="49"/>
      <c r="DL2422" s="93"/>
    </row>
    <row r="2423" spans="14:116" x14ac:dyDescent="0.25">
      <c r="N2423" s="49"/>
      <c r="O2423" s="49"/>
      <c r="P2423" s="49"/>
      <c r="Q2423" s="49"/>
      <c r="R2423" s="49"/>
      <c r="S2423" s="49"/>
      <c r="T2423" s="49"/>
      <c r="U2423" s="49"/>
      <c r="V2423" s="49"/>
      <c r="W2423" s="49"/>
      <c r="X2423" s="49"/>
      <c r="Y2423" s="49"/>
      <c r="Z2423" s="49"/>
      <c r="AA2423" s="49"/>
      <c r="AB2423" s="49"/>
      <c r="AC2423" s="49"/>
      <c r="AD2423" s="49"/>
      <c r="AE2423" s="49"/>
      <c r="AF2423" s="49"/>
      <c r="AG2423" s="49"/>
      <c r="AH2423" s="49"/>
      <c r="AI2423" s="49"/>
      <c r="AJ2423" s="49"/>
      <c r="AK2423" s="49"/>
      <c r="AL2423" s="49"/>
      <c r="AM2423" s="49"/>
      <c r="AN2423" s="49"/>
      <c r="AO2423" s="49"/>
      <c r="DL2423" s="93"/>
    </row>
    <row r="2424" spans="14:116" x14ac:dyDescent="0.25">
      <c r="N2424" s="49"/>
      <c r="O2424" s="49"/>
      <c r="P2424" s="49"/>
      <c r="Q2424" s="49"/>
      <c r="R2424" s="49"/>
      <c r="S2424" s="49"/>
      <c r="T2424" s="49"/>
      <c r="U2424" s="49"/>
      <c r="V2424" s="49"/>
      <c r="W2424" s="49"/>
      <c r="X2424" s="49"/>
      <c r="Y2424" s="49"/>
      <c r="Z2424" s="49"/>
      <c r="AA2424" s="49"/>
      <c r="AB2424" s="49"/>
      <c r="AC2424" s="49"/>
      <c r="AD2424" s="49"/>
      <c r="AE2424" s="49"/>
      <c r="AF2424" s="49"/>
      <c r="AG2424" s="49"/>
      <c r="AH2424" s="49"/>
      <c r="AI2424" s="49"/>
      <c r="AJ2424" s="49"/>
      <c r="AK2424" s="49"/>
      <c r="AL2424" s="49"/>
      <c r="AM2424" s="49"/>
      <c r="AN2424" s="49"/>
      <c r="AO2424" s="49"/>
      <c r="DL2424" s="93"/>
    </row>
    <row r="2425" spans="14:116" x14ac:dyDescent="0.25">
      <c r="N2425" s="49"/>
      <c r="O2425" s="49"/>
      <c r="P2425" s="49"/>
      <c r="Q2425" s="49"/>
      <c r="R2425" s="49"/>
      <c r="S2425" s="49"/>
      <c r="T2425" s="49"/>
      <c r="U2425" s="49"/>
      <c r="V2425" s="49"/>
      <c r="W2425" s="49"/>
      <c r="X2425" s="49"/>
      <c r="Y2425" s="49"/>
      <c r="Z2425" s="49"/>
      <c r="AA2425" s="49"/>
      <c r="AB2425" s="49"/>
      <c r="AC2425" s="49"/>
      <c r="AD2425" s="49"/>
      <c r="AE2425" s="49"/>
      <c r="AF2425" s="49"/>
      <c r="AG2425" s="49"/>
      <c r="AH2425" s="49"/>
      <c r="AI2425" s="49"/>
      <c r="AJ2425" s="49"/>
      <c r="AK2425" s="49"/>
      <c r="AL2425" s="49"/>
      <c r="AM2425" s="49"/>
      <c r="AN2425" s="49"/>
      <c r="AO2425" s="49"/>
      <c r="DL2425" s="93"/>
    </row>
    <row r="2426" spans="14:116" x14ac:dyDescent="0.25">
      <c r="N2426" s="49"/>
      <c r="O2426" s="49"/>
      <c r="P2426" s="49"/>
      <c r="Q2426" s="49"/>
      <c r="R2426" s="49"/>
      <c r="S2426" s="49"/>
      <c r="T2426" s="49"/>
      <c r="U2426" s="49"/>
      <c r="V2426" s="49"/>
      <c r="W2426" s="49"/>
      <c r="X2426" s="49"/>
      <c r="Y2426" s="49"/>
      <c r="Z2426" s="49"/>
      <c r="AA2426" s="49"/>
      <c r="AB2426" s="49"/>
      <c r="AC2426" s="49"/>
      <c r="AD2426" s="49"/>
      <c r="AE2426" s="49"/>
      <c r="AF2426" s="49"/>
      <c r="AG2426" s="49"/>
      <c r="AH2426" s="49"/>
      <c r="AI2426" s="49"/>
      <c r="AJ2426" s="49"/>
      <c r="AK2426" s="49"/>
      <c r="AL2426" s="49"/>
      <c r="AM2426" s="49"/>
      <c r="AN2426" s="49"/>
      <c r="AO2426" s="49"/>
      <c r="DL2426" s="93"/>
    </row>
    <row r="2427" spans="14:116" x14ac:dyDescent="0.25">
      <c r="N2427" s="49"/>
      <c r="O2427" s="49"/>
      <c r="P2427" s="49"/>
      <c r="Q2427" s="49"/>
      <c r="R2427" s="49"/>
      <c r="S2427" s="49"/>
      <c r="T2427" s="49"/>
      <c r="U2427" s="49"/>
      <c r="V2427" s="49"/>
      <c r="W2427" s="49"/>
      <c r="X2427" s="49"/>
      <c r="Y2427" s="49"/>
      <c r="Z2427" s="49"/>
      <c r="AA2427" s="49"/>
      <c r="AB2427" s="49"/>
      <c r="AC2427" s="49"/>
      <c r="AD2427" s="49"/>
      <c r="AE2427" s="49"/>
      <c r="AF2427" s="49"/>
      <c r="AG2427" s="49"/>
      <c r="AH2427" s="49"/>
      <c r="AI2427" s="49"/>
      <c r="AJ2427" s="49"/>
      <c r="AK2427" s="49"/>
      <c r="AL2427" s="49"/>
      <c r="AM2427" s="49"/>
      <c r="AN2427" s="49"/>
      <c r="AO2427" s="49"/>
      <c r="DL2427" s="93"/>
    </row>
    <row r="2428" spans="14:116" x14ac:dyDescent="0.25">
      <c r="N2428" s="49"/>
      <c r="O2428" s="49"/>
      <c r="P2428" s="49"/>
      <c r="Q2428" s="49"/>
      <c r="R2428" s="49"/>
      <c r="S2428" s="49"/>
      <c r="T2428" s="49"/>
      <c r="U2428" s="49"/>
      <c r="V2428" s="49"/>
      <c r="W2428" s="49"/>
      <c r="X2428" s="49"/>
      <c r="Y2428" s="49"/>
      <c r="Z2428" s="49"/>
      <c r="AA2428" s="49"/>
      <c r="AB2428" s="49"/>
      <c r="AC2428" s="49"/>
      <c r="AD2428" s="49"/>
      <c r="AE2428" s="49"/>
      <c r="AF2428" s="49"/>
      <c r="AG2428" s="49"/>
      <c r="AH2428" s="49"/>
      <c r="AI2428" s="49"/>
      <c r="AJ2428" s="49"/>
      <c r="AK2428" s="49"/>
      <c r="AL2428" s="49"/>
      <c r="AM2428" s="49"/>
      <c r="AN2428" s="49"/>
      <c r="AO2428" s="49"/>
      <c r="DL2428" s="93"/>
    </row>
    <row r="2429" spans="14:116" x14ac:dyDescent="0.25">
      <c r="N2429" s="49"/>
      <c r="O2429" s="49"/>
      <c r="P2429" s="49"/>
      <c r="Q2429" s="49"/>
      <c r="R2429" s="49"/>
      <c r="S2429" s="49"/>
      <c r="T2429" s="49"/>
      <c r="U2429" s="49"/>
      <c r="V2429" s="49"/>
      <c r="W2429" s="49"/>
      <c r="X2429" s="49"/>
      <c r="Y2429" s="49"/>
      <c r="Z2429" s="49"/>
      <c r="AA2429" s="49"/>
      <c r="AB2429" s="49"/>
      <c r="AC2429" s="49"/>
      <c r="AD2429" s="49"/>
      <c r="AE2429" s="49"/>
      <c r="AF2429" s="49"/>
      <c r="AG2429" s="49"/>
      <c r="AH2429" s="49"/>
      <c r="AI2429" s="49"/>
      <c r="AJ2429" s="49"/>
      <c r="AK2429" s="49"/>
      <c r="AL2429" s="49"/>
      <c r="AM2429" s="49"/>
      <c r="AN2429" s="49"/>
      <c r="AO2429" s="49"/>
      <c r="DL2429" s="93"/>
    </row>
    <row r="2430" spans="14:116" x14ac:dyDescent="0.25">
      <c r="N2430" s="49"/>
      <c r="O2430" s="49"/>
      <c r="P2430" s="49"/>
      <c r="Q2430" s="49"/>
      <c r="R2430" s="49"/>
      <c r="S2430" s="49"/>
      <c r="T2430" s="49"/>
      <c r="U2430" s="49"/>
      <c r="V2430" s="49"/>
      <c r="W2430" s="49"/>
      <c r="X2430" s="49"/>
      <c r="Y2430" s="49"/>
      <c r="Z2430" s="49"/>
      <c r="AA2430" s="49"/>
      <c r="AB2430" s="49"/>
      <c r="AC2430" s="49"/>
      <c r="AD2430" s="49"/>
      <c r="AE2430" s="49"/>
      <c r="AF2430" s="49"/>
      <c r="AG2430" s="49"/>
      <c r="AH2430" s="49"/>
      <c r="AI2430" s="49"/>
      <c r="AJ2430" s="49"/>
      <c r="AK2430" s="49"/>
      <c r="AL2430" s="49"/>
      <c r="AM2430" s="49"/>
      <c r="AN2430" s="49"/>
      <c r="AO2430" s="49"/>
      <c r="DL2430" s="93"/>
    </row>
    <row r="2431" spans="14:116" x14ac:dyDescent="0.25">
      <c r="N2431" s="49"/>
      <c r="O2431" s="49"/>
      <c r="P2431" s="49"/>
      <c r="Q2431" s="49"/>
      <c r="R2431" s="49"/>
      <c r="S2431" s="49"/>
      <c r="T2431" s="49"/>
      <c r="U2431" s="49"/>
      <c r="V2431" s="49"/>
      <c r="W2431" s="49"/>
      <c r="X2431" s="49"/>
      <c r="Y2431" s="49"/>
      <c r="Z2431" s="49"/>
      <c r="AA2431" s="49"/>
      <c r="AB2431" s="49"/>
      <c r="AC2431" s="49"/>
      <c r="AD2431" s="49"/>
      <c r="AE2431" s="49"/>
      <c r="AF2431" s="49"/>
      <c r="AG2431" s="49"/>
      <c r="AH2431" s="49"/>
      <c r="AI2431" s="49"/>
      <c r="AJ2431" s="49"/>
      <c r="AK2431" s="49"/>
      <c r="AL2431" s="49"/>
      <c r="AM2431" s="49"/>
      <c r="AN2431" s="49"/>
      <c r="AO2431" s="49"/>
      <c r="DL2431" s="93"/>
    </row>
    <row r="2432" spans="14:116" x14ac:dyDescent="0.25">
      <c r="N2432" s="49"/>
      <c r="O2432" s="49"/>
      <c r="P2432" s="49"/>
      <c r="Q2432" s="49"/>
      <c r="R2432" s="49"/>
      <c r="S2432" s="49"/>
      <c r="T2432" s="49"/>
      <c r="U2432" s="49"/>
      <c r="V2432" s="49"/>
      <c r="W2432" s="49"/>
      <c r="X2432" s="49"/>
      <c r="Y2432" s="49"/>
      <c r="Z2432" s="49"/>
      <c r="AA2432" s="49"/>
      <c r="AB2432" s="49"/>
      <c r="AC2432" s="49"/>
      <c r="AD2432" s="49"/>
      <c r="AE2432" s="49"/>
      <c r="AF2432" s="49"/>
      <c r="AG2432" s="49"/>
      <c r="AH2432" s="49"/>
      <c r="AI2432" s="49"/>
      <c r="AJ2432" s="49"/>
      <c r="AK2432" s="49"/>
      <c r="AL2432" s="49"/>
      <c r="AM2432" s="49"/>
      <c r="AN2432" s="49"/>
      <c r="AO2432" s="49"/>
      <c r="DL2432" s="93"/>
    </row>
    <row r="2433" spans="14:116" x14ac:dyDescent="0.25">
      <c r="N2433" s="49"/>
      <c r="O2433" s="49"/>
      <c r="P2433" s="49"/>
      <c r="Q2433" s="49"/>
      <c r="R2433" s="49"/>
      <c r="S2433" s="49"/>
      <c r="T2433" s="49"/>
      <c r="U2433" s="49"/>
      <c r="V2433" s="49"/>
      <c r="W2433" s="49"/>
      <c r="X2433" s="49"/>
      <c r="Y2433" s="49"/>
      <c r="Z2433" s="49"/>
      <c r="AA2433" s="49"/>
      <c r="AB2433" s="49"/>
      <c r="AC2433" s="49"/>
      <c r="AD2433" s="49"/>
      <c r="AE2433" s="49"/>
      <c r="AF2433" s="49"/>
      <c r="AG2433" s="49"/>
      <c r="AH2433" s="49"/>
      <c r="AI2433" s="49"/>
      <c r="AJ2433" s="49"/>
      <c r="AK2433" s="49"/>
      <c r="AL2433" s="49"/>
      <c r="AM2433" s="49"/>
      <c r="AN2433" s="49"/>
      <c r="AO2433" s="49"/>
      <c r="DL2433" s="93"/>
    </row>
    <row r="2434" spans="14:116" x14ac:dyDescent="0.25">
      <c r="N2434" s="49"/>
      <c r="O2434" s="49"/>
      <c r="P2434" s="49"/>
      <c r="Q2434" s="49"/>
      <c r="R2434" s="49"/>
      <c r="S2434" s="49"/>
      <c r="T2434" s="49"/>
      <c r="U2434" s="49"/>
      <c r="V2434" s="49"/>
      <c r="W2434" s="49"/>
      <c r="X2434" s="49"/>
      <c r="Y2434" s="49"/>
      <c r="Z2434" s="49"/>
      <c r="AA2434" s="49"/>
      <c r="AB2434" s="49"/>
      <c r="AC2434" s="49"/>
      <c r="AD2434" s="49"/>
      <c r="AE2434" s="49"/>
      <c r="AF2434" s="49"/>
      <c r="AG2434" s="49"/>
      <c r="AH2434" s="49"/>
      <c r="AI2434" s="49"/>
      <c r="AJ2434" s="49"/>
      <c r="AK2434" s="49"/>
      <c r="AL2434" s="49"/>
      <c r="AM2434" s="49"/>
      <c r="AN2434" s="49"/>
      <c r="AO2434" s="49"/>
      <c r="DL2434" s="93"/>
    </row>
    <row r="2435" spans="14:116" x14ac:dyDescent="0.25">
      <c r="N2435" s="49"/>
      <c r="O2435" s="49"/>
      <c r="P2435" s="49"/>
      <c r="Q2435" s="49"/>
      <c r="R2435" s="49"/>
      <c r="S2435" s="49"/>
      <c r="T2435" s="49"/>
      <c r="U2435" s="49"/>
      <c r="V2435" s="49"/>
      <c r="W2435" s="49"/>
      <c r="X2435" s="49"/>
      <c r="Y2435" s="49"/>
      <c r="Z2435" s="49"/>
      <c r="AA2435" s="49"/>
      <c r="AB2435" s="49"/>
      <c r="AC2435" s="49"/>
      <c r="AD2435" s="49"/>
      <c r="AE2435" s="49"/>
      <c r="AF2435" s="49"/>
      <c r="AG2435" s="49"/>
      <c r="AH2435" s="49"/>
      <c r="AI2435" s="49"/>
      <c r="AJ2435" s="49"/>
      <c r="AK2435" s="49"/>
      <c r="AL2435" s="49"/>
      <c r="AM2435" s="49"/>
      <c r="AN2435" s="49"/>
      <c r="AO2435" s="49"/>
      <c r="DL2435" s="93"/>
    </row>
    <row r="2436" spans="14:116" x14ac:dyDescent="0.25">
      <c r="N2436" s="49"/>
      <c r="O2436" s="49"/>
      <c r="P2436" s="49"/>
      <c r="Q2436" s="49"/>
      <c r="R2436" s="49"/>
      <c r="S2436" s="49"/>
      <c r="T2436" s="49"/>
      <c r="U2436" s="49"/>
      <c r="V2436" s="49"/>
      <c r="W2436" s="49"/>
      <c r="X2436" s="49"/>
      <c r="Y2436" s="49"/>
      <c r="Z2436" s="49"/>
      <c r="AA2436" s="49"/>
      <c r="AB2436" s="49"/>
      <c r="AC2436" s="49"/>
      <c r="AD2436" s="49"/>
      <c r="AE2436" s="49"/>
      <c r="AF2436" s="49"/>
      <c r="AG2436" s="49"/>
      <c r="AH2436" s="49"/>
      <c r="AI2436" s="49"/>
      <c r="AJ2436" s="49"/>
      <c r="AK2436" s="49"/>
      <c r="AL2436" s="49"/>
      <c r="AM2436" s="49"/>
      <c r="AN2436" s="49"/>
      <c r="AO2436" s="49"/>
      <c r="DL2436" s="93"/>
    </row>
    <row r="2437" spans="14:116" x14ac:dyDescent="0.25">
      <c r="N2437" s="49"/>
      <c r="O2437" s="49"/>
      <c r="P2437" s="49"/>
      <c r="Q2437" s="49"/>
      <c r="R2437" s="49"/>
      <c r="S2437" s="49"/>
      <c r="T2437" s="49"/>
      <c r="U2437" s="49"/>
      <c r="V2437" s="49"/>
      <c r="W2437" s="49"/>
      <c r="X2437" s="49"/>
      <c r="Y2437" s="49"/>
      <c r="Z2437" s="49"/>
      <c r="AA2437" s="49"/>
      <c r="AB2437" s="49"/>
      <c r="AC2437" s="49"/>
      <c r="AD2437" s="49"/>
      <c r="AE2437" s="49"/>
      <c r="AF2437" s="49"/>
      <c r="AG2437" s="49"/>
      <c r="AH2437" s="49"/>
      <c r="AI2437" s="49"/>
      <c r="AJ2437" s="49"/>
      <c r="AK2437" s="49"/>
      <c r="AL2437" s="49"/>
      <c r="AM2437" s="49"/>
      <c r="AN2437" s="49"/>
      <c r="AO2437" s="49"/>
      <c r="DL2437" s="93"/>
    </row>
    <row r="2438" spans="14:116" x14ac:dyDescent="0.25">
      <c r="N2438" s="49"/>
      <c r="O2438" s="49"/>
      <c r="P2438" s="49"/>
      <c r="Q2438" s="49"/>
      <c r="R2438" s="49"/>
      <c r="S2438" s="49"/>
      <c r="T2438" s="49"/>
      <c r="U2438" s="49"/>
      <c r="V2438" s="49"/>
      <c r="W2438" s="49"/>
      <c r="X2438" s="49"/>
      <c r="Y2438" s="49"/>
      <c r="Z2438" s="49"/>
      <c r="AA2438" s="49"/>
      <c r="AB2438" s="49"/>
      <c r="AC2438" s="49"/>
      <c r="AD2438" s="49"/>
      <c r="AE2438" s="49"/>
      <c r="AF2438" s="49"/>
      <c r="AG2438" s="49"/>
      <c r="AH2438" s="49"/>
      <c r="AI2438" s="49"/>
      <c r="AJ2438" s="49"/>
      <c r="AK2438" s="49"/>
      <c r="AL2438" s="49"/>
      <c r="AM2438" s="49"/>
      <c r="AN2438" s="49"/>
      <c r="AO2438" s="49"/>
      <c r="DL2438" s="93"/>
    </row>
    <row r="2439" spans="14:116" x14ac:dyDescent="0.25">
      <c r="N2439" s="49"/>
      <c r="O2439" s="49"/>
      <c r="P2439" s="49"/>
      <c r="Q2439" s="49"/>
      <c r="R2439" s="49"/>
      <c r="S2439" s="49"/>
      <c r="T2439" s="49"/>
      <c r="U2439" s="49"/>
      <c r="V2439" s="49"/>
      <c r="W2439" s="49"/>
      <c r="X2439" s="49"/>
      <c r="Y2439" s="49"/>
      <c r="Z2439" s="49"/>
      <c r="AA2439" s="49"/>
      <c r="AB2439" s="49"/>
      <c r="AC2439" s="49"/>
      <c r="AD2439" s="49"/>
      <c r="AE2439" s="49"/>
      <c r="AF2439" s="49"/>
      <c r="AG2439" s="49"/>
      <c r="AH2439" s="49"/>
      <c r="AI2439" s="49"/>
      <c r="AJ2439" s="49"/>
      <c r="AK2439" s="49"/>
      <c r="AL2439" s="49"/>
      <c r="AM2439" s="49"/>
      <c r="AN2439" s="49"/>
      <c r="AO2439" s="49"/>
      <c r="DL2439" s="93"/>
    </row>
    <row r="2440" spans="14:116" x14ac:dyDescent="0.25">
      <c r="N2440" s="49"/>
      <c r="O2440" s="49"/>
      <c r="P2440" s="49"/>
      <c r="Q2440" s="49"/>
      <c r="R2440" s="49"/>
      <c r="S2440" s="49"/>
      <c r="T2440" s="49"/>
      <c r="U2440" s="49"/>
      <c r="V2440" s="49"/>
      <c r="W2440" s="49"/>
      <c r="X2440" s="49"/>
      <c r="Y2440" s="49"/>
      <c r="Z2440" s="49"/>
      <c r="AA2440" s="49"/>
      <c r="AB2440" s="49"/>
      <c r="AC2440" s="49"/>
      <c r="AD2440" s="49"/>
      <c r="AE2440" s="49"/>
      <c r="AF2440" s="49"/>
      <c r="AG2440" s="49"/>
      <c r="AH2440" s="49"/>
      <c r="AI2440" s="49"/>
      <c r="AJ2440" s="49"/>
      <c r="AK2440" s="49"/>
      <c r="AL2440" s="49"/>
      <c r="AM2440" s="49"/>
      <c r="AN2440" s="49"/>
      <c r="AO2440" s="49"/>
      <c r="DL2440" s="93"/>
    </row>
    <row r="2441" spans="14:116" x14ac:dyDescent="0.25">
      <c r="N2441" s="49"/>
      <c r="O2441" s="49"/>
      <c r="P2441" s="49"/>
      <c r="Q2441" s="49"/>
      <c r="R2441" s="49"/>
      <c r="S2441" s="49"/>
      <c r="T2441" s="49"/>
      <c r="U2441" s="49"/>
      <c r="V2441" s="49"/>
      <c r="W2441" s="49"/>
      <c r="X2441" s="49"/>
      <c r="Y2441" s="49"/>
      <c r="Z2441" s="49"/>
      <c r="AA2441" s="49"/>
      <c r="AB2441" s="49"/>
      <c r="AC2441" s="49"/>
      <c r="AD2441" s="49"/>
      <c r="AE2441" s="49"/>
      <c r="AF2441" s="49"/>
      <c r="AG2441" s="49"/>
      <c r="AH2441" s="49"/>
      <c r="AI2441" s="49"/>
      <c r="AJ2441" s="49"/>
      <c r="AK2441" s="49"/>
      <c r="AL2441" s="49"/>
      <c r="AM2441" s="49"/>
      <c r="AN2441" s="49"/>
      <c r="AO2441" s="49"/>
      <c r="DL2441" s="93"/>
    </row>
    <row r="2442" spans="14:116" x14ac:dyDescent="0.25">
      <c r="N2442" s="49"/>
      <c r="O2442" s="49"/>
      <c r="P2442" s="49"/>
      <c r="Q2442" s="49"/>
      <c r="R2442" s="49"/>
      <c r="S2442" s="49"/>
      <c r="T2442" s="49"/>
      <c r="U2442" s="49"/>
      <c r="V2442" s="49"/>
      <c r="W2442" s="49"/>
      <c r="X2442" s="49"/>
      <c r="Y2442" s="49"/>
      <c r="Z2442" s="49"/>
      <c r="AA2442" s="49"/>
      <c r="AB2442" s="49"/>
      <c r="AC2442" s="49"/>
      <c r="AD2442" s="49"/>
      <c r="AE2442" s="49"/>
      <c r="AF2442" s="49"/>
      <c r="AG2442" s="49"/>
      <c r="AH2442" s="49"/>
      <c r="AI2442" s="49"/>
      <c r="AJ2442" s="49"/>
      <c r="AK2442" s="49"/>
      <c r="AL2442" s="49"/>
      <c r="AM2442" s="49"/>
      <c r="AN2442" s="49"/>
      <c r="AO2442" s="49"/>
      <c r="DL2442" s="93"/>
    </row>
    <row r="2443" spans="14:116" x14ac:dyDescent="0.25">
      <c r="N2443" s="49"/>
      <c r="O2443" s="49"/>
      <c r="P2443" s="49"/>
      <c r="Q2443" s="49"/>
      <c r="R2443" s="49"/>
      <c r="S2443" s="49"/>
      <c r="T2443" s="49"/>
      <c r="U2443" s="49"/>
      <c r="V2443" s="49"/>
      <c r="W2443" s="49"/>
      <c r="X2443" s="49"/>
      <c r="Y2443" s="49"/>
      <c r="Z2443" s="49"/>
      <c r="AA2443" s="49"/>
      <c r="AB2443" s="49"/>
      <c r="AC2443" s="49"/>
      <c r="AD2443" s="49"/>
      <c r="AE2443" s="49"/>
      <c r="AF2443" s="49"/>
      <c r="AG2443" s="49"/>
      <c r="AH2443" s="49"/>
      <c r="AI2443" s="49"/>
      <c r="AJ2443" s="49"/>
      <c r="AK2443" s="49"/>
      <c r="AL2443" s="49"/>
      <c r="AM2443" s="49"/>
      <c r="AN2443" s="49"/>
      <c r="AO2443" s="49"/>
      <c r="DL2443" s="93"/>
    </row>
    <row r="2444" spans="14:116" x14ac:dyDescent="0.25">
      <c r="N2444" s="49"/>
      <c r="O2444" s="49"/>
      <c r="P2444" s="49"/>
      <c r="Q2444" s="49"/>
      <c r="R2444" s="49"/>
      <c r="S2444" s="49"/>
      <c r="T2444" s="49"/>
      <c r="U2444" s="49"/>
      <c r="V2444" s="49"/>
      <c r="W2444" s="49"/>
      <c r="X2444" s="49"/>
      <c r="Y2444" s="49"/>
      <c r="Z2444" s="49"/>
      <c r="AA2444" s="49"/>
      <c r="AB2444" s="49"/>
      <c r="AC2444" s="49"/>
      <c r="AD2444" s="49"/>
      <c r="AE2444" s="49"/>
      <c r="AF2444" s="49"/>
      <c r="AG2444" s="49"/>
      <c r="AH2444" s="49"/>
      <c r="AI2444" s="49"/>
      <c r="AJ2444" s="49"/>
      <c r="AK2444" s="49"/>
      <c r="AL2444" s="49"/>
      <c r="AM2444" s="49"/>
      <c r="AN2444" s="49"/>
      <c r="AO2444" s="49"/>
      <c r="DL2444" s="93"/>
    </row>
    <row r="2445" spans="14:116" x14ac:dyDescent="0.25">
      <c r="N2445" s="49"/>
      <c r="O2445" s="49"/>
      <c r="P2445" s="49"/>
      <c r="Q2445" s="49"/>
      <c r="R2445" s="49"/>
      <c r="S2445" s="49"/>
      <c r="T2445" s="49"/>
      <c r="U2445" s="49"/>
      <c r="V2445" s="49"/>
      <c r="W2445" s="49"/>
      <c r="X2445" s="49"/>
      <c r="Y2445" s="49"/>
      <c r="Z2445" s="49"/>
      <c r="AA2445" s="49"/>
      <c r="AB2445" s="49"/>
      <c r="AC2445" s="49"/>
      <c r="AD2445" s="49"/>
      <c r="AE2445" s="49"/>
      <c r="AF2445" s="49"/>
      <c r="AG2445" s="49"/>
      <c r="AH2445" s="49"/>
      <c r="AI2445" s="49"/>
      <c r="AJ2445" s="49"/>
      <c r="AK2445" s="49"/>
      <c r="AL2445" s="49"/>
      <c r="AM2445" s="49"/>
      <c r="AN2445" s="49"/>
      <c r="AO2445" s="49"/>
      <c r="DL2445" s="93"/>
    </row>
    <row r="2446" spans="14:116" x14ac:dyDescent="0.25">
      <c r="N2446" s="49"/>
      <c r="O2446" s="49"/>
      <c r="P2446" s="49"/>
      <c r="Q2446" s="49"/>
      <c r="R2446" s="49"/>
      <c r="S2446" s="49"/>
      <c r="T2446" s="49"/>
      <c r="U2446" s="49"/>
      <c r="V2446" s="49"/>
      <c r="W2446" s="49"/>
      <c r="X2446" s="49"/>
      <c r="Y2446" s="49"/>
      <c r="Z2446" s="49"/>
      <c r="AA2446" s="49"/>
      <c r="AB2446" s="49"/>
      <c r="AC2446" s="49"/>
      <c r="AD2446" s="49"/>
      <c r="AE2446" s="49"/>
      <c r="AF2446" s="49"/>
      <c r="AG2446" s="49"/>
      <c r="AH2446" s="49"/>
      <c r="AI2446" s="49"/>
      <c r="AJ2446" s="49"/>
      <c r="AK2446" s="49"/>
      <c r="AL2446" s="49"/>
      <c r="AM2446" s="49"/>
      <c r="AN2446" s="49"/>
      <c r="AO2446" s="49"/>
      <c r="DL2446" s="93"/>
    </row>
    <row r="2447" spans="14:116" x14ac:dyDescent="0.25">
      <c r="N2447" s="49"/>
      <c r="O2447" s="49"/>
      <c r="P2447" s="49"/>
      <c r="Q2447" s="49"/>
      <c r="R2447" s="49"/>
      <c r="S2447" s="49"/>
      <c r="T2447" s="49"/>
      <c r="U2447" s="49"/>
      <c r="V2447" s="49"/>
      <c r="W2447" s="49"/>
      <c r="X2447" s="49"/>
      <c r="Y2447" s="49"/>
      <c r="Z2447" s="49"/>
      <c r="AA2447" s="49"/>
      <c r="AB2447" s="49"/>
      <c r="AC2447" s="49"/>
      <c r="AD2447" s="49"/>
      <c r="AE2447" s="49"/>
      <c r="AF2447" s="49"/>
      <c r="AG2447" s="49"/>
      <c r="AH2447" s="49"/>
      <c r="AI2447" s="49"/>
      <c r="AJ2447" s="49"/>
      <c r="AK2447" s="49"/>
      <c r="AL2447" s="49"/>
      <c r="AM2447" s="49"/>
      <c r="AN2447" s="49"/>
      <c r="AO2447" s="49"/>
      <c r="DL2447" s="93"/>
    </row>
    <row r="2448" spans="14:116" x14ac:dyDescent="0.25">
      <c r="N2448" s="49"/>
      <c r="O2448" s="49"/>
      <c r="P2448" s="49"/>
      <c r="Q2448" s="49"/>
      <c r="R2448" s="49"/>
      <c r="S2448" s="49"/>
      <c r="T2448" s="49"/>
      <c r="U2448" s="49"/>
      <c r="V2448" s="49"/>
      <c r="W2448" s="49"/>
      <c r="X2448" s="49"/>
      <c r="Y2448" s="49"/>
      <c r="Z2448" s="49"/>
      <c r="AA2448" s="49"/>
      <c r="AB2448" s="49"/>
      <c r="AC2448" s="49"/>
      <c r="AD2448" s="49"/>
      <c r="AE2448" s="49"/>
      <c r="AF2448" s="49"/>
      <c r="AG2448" s="49"/>
      <c r="AH2448" s="49"/>
      <c r="AI2448" s="49"/>
      <c r="AJ2448" s="49"/>
      <c r="AK2448" s="49"/>
      <c r="AL2448" s="49"/>
      <c r="AM2448" s="49"/>
      <c r="AN2448" s="49"/>
      <c r="AO2448" s="49"/>
      <c r="DL2448" s="93"/>
    </row>
    <row r="2449" spans="14:116" x14ac:dyDescent="0.25">
      <c r="N2449" s="49"/>
      <c r="O2449" s="49"/>
      <c r="P2449" s="49"/>
      <c r="Q2449" s="49"/>
      <c r="R2449" s="49"/>
      <c r="S2449" s="49"/>
      <c r="T2449" s="49"/>
      <c r="U2449" s="49"/>
      <c r="V2449" s="49"/>
      <c r="W2449" s="49"/>
      <c r="X2449" s="49"/>
      <c r="Y2449" s="49"/>
      <c r="Z2449" s="49"/>
      <c r="AA2449" s="49"/>
      <c r="AB2449" s="49"/>
      <c r="AC2449" s="49"/>
      <c r="AD2449" s="49"/>
      <c r="AE2449" s="49"/>
      <c r="AF2449" s="49"/>
      <c r="AG2449" s="49"/>
      <c r="AH2449" s="49"/>
      <c r="AI2449" s="49"/>
      <c r="AJ2449" s="49"/>
      <c r="AK2449" s="49"/>
      <c r="AL2449" s="49"/>
      <c r="AM2449" s="49"/>
      <c r="AN2449" s="49"/>
      <c r="AO2449" s="49"/>
      <c r="DL2449" s="93"/>
    </row>
    <row r="2450" spans="14:116" x14ac:dyDescent="0.25">
      <c r="N2450" s="49"/>
      <c r="O2450" s="49"/>
      <c r="P2450" s="49"/>
      <c r="Q2450" s="49"/>
      <c r="R2450" s="49"/>
      <c r="S2450" s="49"/>
      <c r="T2450" s="49"/>
      <c r="U2450" s="49"/>
      <c r="V2450" s="49"/>
      <c r="W2450" s="49"/>
      <c r="X2450" s="49"/>
      <c r="Y2450" s="49"/>
      <c r="Z2450" s="49"/>
      <c r="AA2450" s="49"/>
      <c r="AB2450" s="49"/>
      <c r="AC2450" s="49"/>
      <c r="AD2450" s="49"/>
      <c r="AE2450" s="49"/>
      <c r="AF2450" s="49"/>
      <c r="AG2450" s="49"/>
      <c r="AH2450" s="49"/>
      <c r="AI2450" s="49"/>
      <c r="AJ2450" s="49"/>
      <c r="AK2450" s="49"/>
      <c r="AL2450" s="49"/>
      <c r="AM2450" s="49"/>
      <c r="AN2450" s="49"/>
      <c r="AO2450" s="49"/>
      <c r="DL2450" s="93"/>
    </row>
    <row r="2451" spans="14:116" x14ac:dyDescent="0.25">
      <c r="N2451" s="49"/>
      <c r="O2451" s="49"/>
      <c r="P2451" s="49"/>
      <c r="Q2451" s="49"/>
      <c r="R2451" s="49"/>
      <c r="S2451" s="49"/>
      <c r="T2451" s="49"/>
      <c r="U2451" s="49"/>
      <c r="V2451" s="49"/>
      <c r="W2451" s="49"/>
      <c r="X2451" s="49"/>
      <c r="Y2451" s="49"/>
      <c r="Z2451" s="49"/>
      <c r="AA2451" s="49"/>
      <c r="AB2451" s="49"/>
      <c r="AC2451" s="49"/>
      <c r="AD2451" s="49"/>
      <c r="AE2451" s="49"/>
      <c r="AF2451" s="49"/>
      <c r="AG2451" s="49"/>
      <c r="AH2451" s="49"/>
      <c r="AI2451" s="49"/>
      <c r="AJ2451" s="49"/>
      <c r="AK2451" s="49"/>
      <c r="AL2451" s="49"/>
      <c r="AM2451" s="49"/>
      <c r="AN2451" s="49"/>
      <c r="AO2451" s="49"/>
      <c r="DL2451" s="93"/>
    </row>
    <row r="2452" spans="14:116" x14ac:dyDescent="0.25">
      <c r="N2452" s="49"/>
      <c r="O2452" s="49"/>
      <c r="P2452" s="49"/>
      <c r="Q2452" s="49"/>
      <c r="R2452" s="49"/>
      <c r="S2452" s="49"/>
      <c r="T2452" s="49"/>
      <c r="U2452" s="49"/>
      <c r="V2452" s="49"/>
      <c r="W2452" s="49"/>
      <c r="X2452" s="49"/>
      <c r="Y2452" s="49"/>
      <c r="Z2452" s="49"/>
      <c r="AA2452" s="49"/>
      <c r="AB2452" s="49"/>
      <c r="AC2452" s="49"/>
      <c r="AD2452" s="49"/>
      <c r="AE2452" s="49"/>
      <c r="AF2452" s="49"/>
      <c r="AG2452" s="49"/>
      <c r="AH2452" s="49"/>
      <c r="AI2452" s="49"/>
      <c r="AJ2452" s="49"/>
      <c r="AK2452" s="49"/>
      <c r="AL2452" s="49"/>
      <c r="AM2452" s="49"/>
      <c r="AN2452" s="49"/>
      <c r="AO2452" s="49"/>
      <c r="DL2452" s="93"/>
    </row>
    <row r="2453" spans="14:116" x14ac:dyDescent="0.25">
      <c r="N2453" s="49"/>
      <c r="O2453" s="49"/>
      <c r="P2453" s="49"/>
      <c r="Q2453" s="49"/>
      <c r="R2453" s="49"/>
      <c r="S2453" s="49"/>
      <c r="T2453" s="49"/>
      <c r="U2453" s="49"/>
      <c r="V2453" s="49"/>
      <c r="W2453" s="49"/>
      <c r="X2453" s="49"/>
      <c r="Y2453" s="49"/>
      <c r="Z2453" s="49"/>
      <c r="AA2453" s="49"/>
      <c r="AB2453" s="49"/>
      <c r="AC2453" s="49"/>
      <c r="AD2453" s="49"/>
      <c r="AE2453" s="49"/>
      <c r="AF2453" s="49"/>
      <c r="AG2453" s="49"/>
      <c r="AH2453" s="49"/>
      <c r="AI2453" s="49"/>
      <c r="AJ2453" s="49"/>
      <c r="AK2453" s="49"/>
      <c r="AL2453" s="49"/>
      <c r="AM2453" s="49"/>
      <c r="AN2453" s="49"/>
      <c r="AO2453" s="49"/>
      <c r="DL2453" s="93"/>
    </row>
    <row r="2454" spans="14:116" x14ac:dyDescent="0.25">
      <c r="N2454" s="49"/>
      <c r="O2454" s="49"/>
      <c r="P2454" s="49"/>
      <c r="Q2454" s="49"/>
      <c r="R2454" s="49"/>
      <c r="S2454" s="49"/>
      <c r="T2454" s="49"/>
      <c r="U2454" s="49"/>
      <c r="V2454" s="49"/>
      <c r="W2454" s="49"/>
      <c r="X2454" s="49"/>
      <c r="Y2454" s="49"/>
      <c r="Z2454" s="49"/>
      <c r="AA2454" s="49"/>
      <c r="AB2454" s="49"/>
      <c r="AC2454" s="49"/>
      <c r="AD2454" s="49"/>
      <c r="AE2454" s="49"/>
      <c r="AF2454" s="49"/>
      <c r="AG2454" s="49"/>
      <c r="AH2454" s="49"/>
      <c r="AI2454" s="49"/>
      <c r="AJ2454" s="49"/>
      <c r="AK2454" s="49"/>
      <c r="AL2454" s="49"/>
      <c r="AM2454" s="49"/>
      <c r="AN2454" s="49"/>
      <c r="AO2454" s="49"/>
      <c r="DL2454" s="93"/>
    </row>
    <row r="2455" spans="14:116" x14ac:dyDescent="0.25">
      <c r="N2455" s="49"/>
      <c r="O2455" s="49"/>
      <c r="P2455" s="49"/>
      <c r="Q2455" s="49"/>
      <c r="R2455" s="49"/>
      <c r="S2455" s="49"/>
      <c r="T2455" s="49"/>
      <c r="U2455" s="49"/>
      <c r="V2455" s="49"/>
      <c r="W2455" s="49"/>
      <c r="X2455" s="49"/>
      <c r="Y2455" s="49"/>
      <c r="Z2455" s="49"/>
      <c r="AA2455" s="49"/>
      <c r="AB2455" s="49"/>
      <c r="AC2455" s="49"/>
      <c r="AD2455" s="49"/>
      <c r="AE2455" s="49"/>
      <c r="AF2455" s="49"/>
      <c r="AG2455" s="49"/>
      <c r="AH2455" s="49"/>
      <c r="AI2455" s="49"/>
      <c r="AJ2455" s="49"/>
      <c r="AK2455" s="49"/>
      <c r="AL2455" s="49"/>
      <c r="AM2455" s="49"/>
      <c r="AN2455" s="49"/>
      <c r="AO2455" s="49"/>
      <c r="DL2455" s="93"/>
    </row>
    <row r="2456" spans="14:116" x14ac:dyDescent="0.25">
      <c r="N2456" s="49"/>
      <c r="O2456" s="49"/>
      <c r="P2456" s="49"/>
      <c r="Q2456" s="49"/>
      <c r="R2456" s="49"/>
      <c r="S2456" s="49"/>
      <c r="T2456" s="49"/>
      <c r="U2456" s="49"/>
      <c r="V2456" s="49"/>
      <c r="W2456" s="49"/>
      <c r="X2456" s="49"/>
      <c r="Y2456" s="49"/>
      <c r="Z2456" s="49"/>
      <c r="AA2456" s="49"/>
      <c r="AB2456" s="49"/>
      <c r="AC2456" s="49"/>
      <c r="AD2456" s="49"/>
      <c r="AE2456" s="49"/>
      <c r="AF2456" s="49"/>
      <c r="AG2456" s="49"/>
      <c r="AH2456" s="49"/>
      <c r="AI2456" s="49"/>
      <c r="AJ2456" s="49"/>
      <c r="AK2456" s="49"/>
      <c r="AL2456" s="49"/>
      <c r="AM2456" s="49"/>
      <c r="AN2456" s="49"/>
      <c r="AO2456" s="49"/>
      <c r="DL2456" s="93"/>
    </row>
    <row r="2457" spans="14:116" x14ac:dyDescent="0.25">
      <c r="N2457" s="49"/>
      <c r="O2457" s="49"/>
      <c r="P2457" s="49"/>
      <c r="Q2457" s="49"/>
      <c r="R2457" s="49"/>
      <c r="S2457" s="49"/>
      <c r="T2457" s="49"/>
      <c r="U2457" s="49"/>
      <c r="V2457" s="49"/>
      <c r="W2457" s="49"/>
      <c r="X2457" s="49"/>
      <c r="Y2457" s="49"/>
      <c r="Z2457" s="49"/>
      <c r="AA2457" s="49"/>
      <c r="AB2457" s="49"/>
      <c r="AC2457" s="49"/>
      <c r="AD2457" s="49"/>
      <c r="AE2457" s="49"/>
      <c r="AF2457" s="49"/>
      <c r="AG2457" s="49"/>
      <c r="AH2457" s="49"/>
      <c r="AI2457" s="49"/>
      <c r="AJ2457" s="49"/>
      <c r="AK2457" s="49"/>
      <c r="AL2457" s="49"/>
      <c r="AM2457" s="49"/>
      <c r="AN2457" s="49"/>
      <c r="AO2457" s="49"/>
      <c r="DL2457" s="93"/>
    </row>
    <row r="2458" spans="14:116" x14ac:dyDescent="0.25">
      <c r="N2458" s="49"/>
      <c r="O2458" s="49"/>
      <c r="P2458" s="49"/>
      <c r="Q2458" s="49"/>
      <c r="R2458" s="49"/>
      <c r="S2458" s="49"/>
      <c r="T2458" s="49"/>
      <c r="U2458" s="49"/>
      <c r="V2458" s="49"/>
      <c r="W2458" s="49"/>
      <c r="X2458" s="49"/>
      <c r="Y2458" s="49"/>
      <c r="Z2458" s="49"/>
      <c r="AA2458" s="49"/>
      <c r="AB2458" s="49"/>
      <c r="AC2458" s="49"/>
      <c r="AD2458" s="49"/>
      <c r="AE2458" s="49"/>
      <c r="AF2458" s="49"/>
      <c r="AG2458" s="49"/>
      <c r="AH2458" s="49"/>
      <c r="AI2458" s="49"/>
      <c r="AJ2458" s="49"/>
      <c r="AK2458" s="49"/>
      <c r="AL2458" s="49"/>
      <c r="AM2458" s="49"/>
      <c r="AN2458" s="49"/>
      <c r="AO2458" s="49"/>
      <c r="DL2458" s="93"/>
    </row>
    <row r="2459" spans="14:116" x14ac:dyDescent="0.25">
      <c r="N2459" s="49"/>
      <c r="O2459" s="49"/>
      <c r="P2459" s="49"/>
      <c r="Q2459" s="49"/>
      <c r="R2459" s="49"/>
      <c r="S2459" s="49"/>
      <c r="T2459" s="49"/>
      <c r="U2459" s="49"/>
      <c r="V2459" s="49"/>
      <c r="W2459" s="49"/>
      <c r="X2459" s="49"/>
      <c r="Y2459" s="49"/>
      <c r="Z2459" s="49"/>
      <c r="AA2459" s="49"/>
      <c r="AB2459" s="49"/>
      <c r="AC2459" s="49"/>
      <c r="AD2459" s="49"/>
      <c r="AE2459" s="49"/>
      <c r="AF2459" s="49"/>
      <c r="AG2459" s="49"/>
      <c r="AH2459" s="49"/>
      <c r="AI2459" s="49"/>
      <c r="AJ2459" s="49"/>
      <c r="AK2459" s="49"/>
      <c r="AL2459" s="49"/>
      <c r="AM2459" s="49"/>
      <c r="AN2459" s="49"/>
      <c r="AO2459" s="49"/>
      <c r="DL2459" s="93"/>
    </row>
    <row r="2460" spans="14:116" x14ac:dyDescent="0.25">
      <c r="N2460" s="49"/>
      <c r="O2460" s="49"/>
      <c r="P2460" s="49"/>
      <c r="Q2460" s="49"/>
      <c r="R2460" s="49"/>
      <c r="S2460" s="49"/>
      <c r="T2460" s="49"/>
      <c r="U2460" s="49"/>
      <c r="V2460" s="49"/>
      <c r="W2460" s="49"/>
      <c r="X2460" s="49"/>
      <c r="Y2460" s="49"/>
      <c r="Z2460" s="49"/>
      <c r="AA2460" s="49"/>
      <c r="AB2460" s="49"/>
      <c r="AC2460" s="49"/>
      <c r="AD2460" s="49"/>
      <c r="AE2460" s="49"/>
      <c r="AF2460" s="49"/>
      <c r="AG2460" s="49"/>
      <c r="AH2460" s="49"/>
      <c r="AI2460" s="49"/>
      <c r="AJ2460" s="49"/>
      <c r="AK2460" s="49"/>
      <c r="AL2460" s="49"/>
      <c r="AM2460" s="49"/>
      <c r="AN2460" s="49"/>
      <c r="AO2460" s="49"/>
      <c r="DL2460" s="93"/>
    </row>
    <row r="2461" spans="14:116" x14ac:dyDescent="0.25">
      <c r="N2461" s="49"/>
      <c r="O2461" s="49"/>
      <c r="P2461" s="49"/>
      <c r="Q2461" s="49"/>
      <c r="R2461" s="49"/>
      <c r="S2461" s="49"/>
      <c r="T2461" s="49"/>
      <c r="U2461" s="49"/>
      <c r="V2461" s="49"/>
      <c r="W2461" s="49"/>
      <c r="X2461" s="49"/>
      <c r="Y2461" s="49"/>
      <c r="Z2461" s="49"/>
      <c r="AA2461" s="49"/>
      <c r="AB2461" s="49"/>
      <c r="AC2461" s="49"/>
      <c r="AD2461" s="49"/>
      <c r="AE2461" s="49"/>
      <c r="AF2461" s="49"/>
      <c r="AG2461" s="49"/>
      <c r="AH2461" s="49"/>
      <c r="AI2461" s="49"/>
      <c r="AJ2461" s="49"/>
      <c r="AK2461" s="49"/>
      <c r="AL2461" s="49"/>
      <c r="AM2461" s="49"/>
      <c r="AN2461" s="49"/>
      <c r="AO2461" s="49"/>
      <c r="DL2461" s="93"/>
    </row>
    <row r="2462" spans="14:116" x14ac:dyDescent="0.25">
      <c r="N2462" s="49"/>
      <c r="O2462" s="49"/>
      <c r="P2462" s="49"/>
      <c r="Q2462" s="49"/>
      <c r="R2462" s="49"/>
      <c r="S2462" s="49"/>
      <c r="T2462" s="49"/>
      <c r="U2462" s="49"/>
      <c r="V2462" s="49"/>
      <c r="W2462" s="49"/>
      <c r="X2462" s="49"/>
      <c r="Y2462" s="49"/>
      <c r="Z2462" s="49"/>
      <c r="AA2462" s="49"/>
      <c r="AB2462" s="49"/>
      <c r="AC2462" s="49"/>
      <c r="AD2462" s="49"/>
      <c r="AE2462" s="49"/>
      <c r="AF2462" s="49"/>
      <c r="AG2462" s="49"/>
      <c r="AH2462" s="49"/>
      <c r="AI2462" s="49"/>
      <c r="AJ2462" s="49"/>
      <c r="AK2462" s="49"/>
      <c r="AL2462" s="49"/>
      <c r="AM2462" s="49"/>
      <c r="AN2462" s="49"/>
      <c r="AO2462" s="49"/>
      <c r="DL2462" s="93"/>
    </row>
    <row r="2463" spans="14:116" x14ac:dyDescent="0.25">
      <c r="N2463" s="49"/>
      <c r="O2463" s="49"/>
      <c r="P2463" s="49"/>
      <c r="Q2463" s="49"/>
      <c r="R2463" s="49"/>
      <c r="S2463" s="49"/>
      <c r="T2463" s="49"/>
      <c r="U2463" s="49"/>
      <c r="V2463" s="49"/>
      <c r="W2463" s="49"/>
      <c r="X2463" s="49"/>
      <c r="Y2463" s="49"/>
      <c r="Z2463" s="49"/>
      <c r="AA2463" s="49"/>
      <c r="AB2463" s="49"/>
      <c r="AC2463" s="49"/>
      <c r="AD2463" s="49"/>
      <c r="AE2463" s="49"/>
      <c r="AF2463" s="49"/>
      <c r="AG2463" s="49"/>
      <c r="AH2463" s="49"/>
      <c r="AI2463" s="49"/>
      <c r="AJ2463" s="49"/>
      <c r="AK2463" s="49"/>
      <c r="AL2463" s="49"/>
      <c r="AM2463" s="49"/>
      <c r="AN2463" s="49"/>
      <c r="AO2463" s="49"/>
      <c r="DL2463" s="93"/>
    </row>
    <row r="2464" spans="14:116" x14ac:dyDescent="0.25">
      <c r="N2464" s="49"/>
      <c r="O2464" s="49"/>
      <c r="P2464" s="49"/>
      <c r="Q2464" s="49"/>
      <c r="R2464" s="49"/>
      <c r="S2464" s="49"/>
      <c r="T2464" s="49"/>
      <c r="U2464" s="49"/>
      <c r="V2464" s="49"/>
      <c r="W2464" s="49"/>
      <c r="X2464" s="49"/>
      <c r="Y2464" s="49"/>
      <c r="Z2464" s="49"/>
      <c r="AA2464" s="49"/>
      <c r="AB2464" s="49"/>
      <c r="AC2464" s="49"/>
      <c r="AD2464" s="49"/>
      <c r="AE2464" s="49"/>
      <c r="AF2464" s="49"/>
      <c r="AG2464" s="49"/>
      <c r="AH2464" s="49"/>
      <c r="AI2464" s="49"/>
      <c r="AJ2464" s="49"/>
      <c r="AK2464" s="49"/>
      <c r="AL2464" s="49"/>
      <c r="AM2464" s="49"/>
      <c r="AN2464" s="49"/>
      <c r="AO2464" s="49"/>
      <c r="DL2464" s="93"/>
    </row>
    <row r="2465" spans="14:116" x14ac:dyDescent="0.25">
      <c r="N2465" s="49"/>
      <c r="O2465" s="49"/>
      <c r="P2465" s="49"/>
      <c r="Q2465" s="49"/>
      <c r="R2465" s="49"/>
      <c r="S2465" s="49"/>
      <c r="T2465" s="49"/>
      <c r="U2465" s="49"/>
      <c r="V2465" s="49"/>
      <c r="W2465" s="49"/>
      <c r="X2465" s="49"/>
      <c r="Y2465" s="49"/>
      <c r="Z2465" s="49"/>
      <c r="AA2465" s="49"/>
      <c r="AB2465" s="49"/>
      <c r="AC2465" s="49"/>
      <c r="AD2465" s="49"/>
      <c r="AE2465" s="49"/>
      <c r="AF2465" s="49"/>
      <c r="AG2465" s="49"/>
      <c r="AH2465" s="49"/>
      <c r="AI2465" s="49"/>
      <c r="AJ2465" s="49"/>
      <c r="AK2465" s="49"/>
      <c r="AL2465" s="49"/>
      <c r="AM2465" s="49"/>
      <c r="AN2465" s="49"/>
      <c r="AO2465" s="49"/>
      <c r="DL2465" s="93"/>
    </row>
    <row r="2466" spans="14:116" x14ac:dyDescent="0.25">
      <c r="N2466" s="49"/>
      <c r="O2466" s="49"/>
      <c r="P2466" s="49"/>
      <c r="Q2466" s="49"/>
      <c r="R2466" s="49"/>
      <c r="S2466" s="49"/>
      <c r="T2466" s="49"/>
      <c r="U2466" s="49"/>
      <c r="V2466" s="49"/>
      <c r="W2466" s="49"/>
      <c r="X2466" s="49"/>
      <c r="Y2466" s="49"/>
      <c r="Z2466" s="49"/>
      <c r="AA2466" s="49"/>
      <c r="AB2466" s="49"/>
      <c r="AC2466" s="49"/>
      <c r="AD2466" s="49"/>
      <c r="AE2466" s="49"/>
      <c r="AF2466" s="49"/>
      <c r="AG2466" s="49"/>
      <c r="AH2466" s="49"/>
      <c r="AI2466" s="49"/>
      <c r="AJ2466" s="49"/>
      <c r="AK2466" s="49"/>
      <c r="AL2466" s="49"/>
      <c r="AM2466" s="49"/>
      <c r="AN2466" s="49"/>
      <c r="AO2466" s="49"/>
      <c r="DL2466" s="93"/>
    </row>
    <row r="2467" spans="14:116" x14ac:dyDescent="0.25">
      <c r="N2467" s="49"/>
      <c r="O2467" s="49"/>
      <c r="P2467" s="49"/>
      <c r="Q2467" s="49"/>
      <c r="R2467" s="49"/>
      <c r="S2467" s="49"/>
      <c r="T2467" s="49"/>
      <c r="U2467" s="49"/>
      <c r="V2467" s="49"/>
      <c r="W2467" s="49"/>
      <c r="X2467" s="49"/>
      <c r="Y2467" s="49"/>
      <c r="Z2467" s="49"/>
      <c r="AA2467" s="49"/>
      <c r="AB2467" s="49"/>
      <c r="AC2467" s="49"/>
      <c r="AD2467" s="49"/>
      <c r="AE2467" s="49"/>
      <c r="AF2467" s="49"/>
      <c r="AG2467" s="49"/>
      <c r="AH2467" s="49"/>
      <c r="AI2467" s="49"/>
      <c r="AJ2467" s="49"/>
      <c r="AK2467" s="49"/>
      <c r="AL2467" s="49"/>
      <c r="AM2467" s="49"/>
      <c r="AN2467" s="49"/>
      <c r="AO2467" s="49"/>
      <c r="DL2467" s="93"/>
    </row>
    <row r="2468" spans="14:116" x14ac:dyDescent="0.25">
      <c r="N2468" s="49"/>
      <c r="O2468" s="49"/>
      <c r="P2468" s="49"/>
      <c r="Q2468" s="49"/>
      <c r="R2468" s="49"/>
      <c r="S2468" s="49"/>
      <c r="T2468" s="49"/>
      <c r="U2468" s="49"/>
      <c r="V2468" s="49"/>
      <c r="W2468" s="49"/>
      <c r="X2468" s="49"/>
      <c r="Y2468" s="49"/>
      <c r="Z2468" s="49"/>
      <c r="AA2468" s="49"/>
      <c r="AB2468" s="49"/>
      <c r="AC2468" s="49"/>
      <c r="AD2468" s="49"/>
      <c r="AE2468" s="49"/>
      <c r="AF2468" s="49"/>
      <c r="AG2468" s="49"/>
      <c r="AH2468" s="49"/>
      <c r="AI2468" s="49"/>
      <c r="AJ2468" s="49"/>
      <c r="AK2468" s="49"/>
      <c r="AL2468" s="49"/>
      <c r="AM2468" s="49"/>
      <c r="AN2468" s="49"/>
      <c r="AO2468" s="49"/>
      <c r="DL2468" s="93"/>
    </row>
    <row r="2469" spans="14:116" x14ac:dyDescent="0.25">
      <c r="N2469" s="49"/>
      <c r="O2469" s="49"/>
      <c r="P2469" s="49"/>
      <c r="Q2469" s="49"/>
      <c r="R2469" s="49"/>
      <c r="S2469" s="49"/>
      <c r="T2469" s="49"/>
      <c r="U2469" s="49"/>
      <c r="V2469" s="49"/>
      <c r="W2469" s="49"/>
      <c r="X2469" s="49"/>
      <c r="Y2469" s="49"/>
      <c r="Z2469" s="49"/>
      <c r="AA2469" s="49"/>
      <c r="AB2469" s="49"/>
      <c r="AC2469" s="49"/>
      <c r="AD2469" s="49"/>
      <c r="AE2469" s="49"/>
      <c r="AF2469" s="49"/>
      <c r="AG2469" s="49"/>
      <c r="AH2469" s="49"/>
      <c r="AI2469" s="49"/>
      <c r="AJ2469" s="49"/>
      <c r="AK2469" s="49"/>
      <c r="AL2469" s="49"/>
      <c r="AM2469" s="49"/>
      <c r="AN2469" s="49"/>
      <c r="AO2469" s="49"/>
      <c r="DL2469" s="93"/>
    </row>
    <row r="2470" spans="14:116" x14ac:dyDescent="0.25">
      <c r="N2470" s="49"/>
      <c r="O2470" s="49"/>
      <c r="P2470" s="49"/>
      <c r="Q2470" s="49"/>
      <c r="R2470" s="49"/>
      <c r="S2470" s="49"/>
      <c r="T2470" s="49"/>
      <c r="U2470" s="49"/>
      <c r="V2470" s="49"/>
      <c r="W2470" s="49"/>
      <c r="X2470" s="49"/>
      <c r="Y2470" s="49"/>
      <c r="Z2470" s="49"/>
      <c r="AA2470" s="49"/>
      <c r="AB2470" s="49"/>
      <c r="AC2470" s="49"/>
      <c r="AD2470" s="49"/>
      <c r="AE2470" s="49"/>
      <c r="AF2470" s="49"/>
      <c r="AG2470" s="49"/>
      <c r="AH2470" s="49"/>
      <c r="AI2470" s="49"/>
      <c r="AJ2470" s="49"/>
      <c r="AK2470" s="49"/>
      <c r="AL2470" s="49"/>
      <c r="AM2470" s="49"/>
      <c r="AN2470" s="49"/>
      <c r="AO2470" s="49"/>
      <c r="DL2470" s="93"/>
    </row>
    <row r="2471" spans="14:116" x14ac:dyDescent="0.25">
      <c r="N2471" s="49"/>
      <c r="O2471" s="49"/>
      <c r="P2471" s="49"/>
      <c r="Q2471" s="49"/>
      <c r="R2471" s="49"/>
      <c r="S2471" s="49"/>
      <c r="T2471" s="49"/>
      <c r="U2471" s="49"/>
      <c r="V2471" s="49"/>
      <c r="W2471" s="49"/>
      <c r="X2471" s="49"/>
      <c r="Y2471" s="49"/>
      <c r="Z2471" s="49"/>
      <c r="AA2471" s="49"/>
      <c r="AB2471" s="49"/>
      <c r="AC2471" s="49"/>
      <c r="AD2471" s="49"/>
      <c r="AE2471" s="49"/>
      <c r="AF2471" s="49"/>
      <c r="AG2471" s="49"/>
      <c r="AH2471" s="49"/>
      <c r="AI2471" s="49"/>
      <c r="AJ2471" s="49"/>
      <c r="AK2471" s="49"/>
      <c r="AL2471" s="49"/>
      <c r="AM2471" s="49"/>
      <c r="AN2471" s="49"/>
      <c r="AO2471" s="49"/>
      <c r="DL2471" s="93"/>
    </row>
    <row r="2472" spans="14:116" x14ac:dyDescent="0.25">
      <c r="N2472" s="49"/>
      <c r="O2472" s="49"/>
      <c r="P2472" s="49"/>
      <c r="Q2472" s="49"/>
      <c r="R2472" s="49"/>
      <c r="S2472" s="49"/>
      <c r="T2472" s="49"/>
      <c r="U2472" s="49"/>
      <c r="V2472" s="49"/>
      <c r="W2472" s="49"/>
      <c r="X2472" s="49"/>
      <c r="Y2472" s="49"/>
      <c r="Z2472" s="49"/>
      <c r="AA2472" s="49"/>
      <c r="AB2472" s="49"/>
      <c r="AC2472" s="49"/>
      <c r="AD2472" s="49"/>
      <c r="AE2472" s="49"/>
      <c r="AF2472" s="49"/>
      <c r="AG2472" s="49"/>
      <c r="AH2472" s="49"/>
      <c r="AI2472" s="49"/>
      <c r="AJ2472" s="49"/>
      <c r="AK2472" s="49"/>
      <c r="AL2472" s="49"/>
      <c r="AM2472" s="49"/>
      <c r="AN2472" s="49"/>
      <c r="AO2472" s="49"/>
      <c r="DL2472" s="93"/>
    </row>
    <row r="2473" spans="14:116" x14ac:dyDescent="0.25">
      <c r="N2473" s="49"/>
      <c r="O2473" s="49"/>
      <c r="P2473" s="49"/>
      <c r="Q2473" s="49"/>
      <c r="R2473" s="49"/>
      <c r="S2473" s="49"/>
      <c r="T2473" s="49"/>
      <c r="U2473" s="49"/>
      <c r="V2473" s="49"/>
      <c r="W2473" s="49"/>
      <c r="X2473" s="49"/>
      <c r="Y2473" s="49"/>
      <c r="Z2473" s="49"/>
      <c r="AA2473" s="49"/>
      <c r="AB2473" s="49"/>
      <c r="AC2473" s="49"/>
      <c r="AD2473" s="49"/>
      <c r="AE2473" s="49"/>
      <c r="AF2473" s="49"/>
      <c r="AG2473" s="49"/>
      <c r="AH2473" s="49"/>
      <c r="AI2473" s="49"/>
      <c r="AJ2473" s="49"/>
      <c r="AK2473" s="49"/>
      <c r="AL2473" s="49"/>
      <c r="AM2473" s="49"/>
      <c r="AN2473" s="49"/>
      <c r="AO2473" s="49"/>
      <c r="DL2473" s="93"/>
    </row>
    <row r="2474" spans="14:116" x14ac:dyDescent="0.25">
      <c r="N2474" s="49"/>
      <c r="O2474" s="49"/>
      <c r="P2474" s="49"/>
      <c r="Q2474" s="49"/>
      <c r="R2474" s="49"/>
      <c r="S2474" s="49"/>
      <c r="T2474" s="49"/>
      <c r="U2474" s="49"/>
      <c r="V2474" s="49"/>
      <c r="W2474" s="49"/>
      <c r="X2474" s="49"/>
      <c r="Y2474" s="49"/>
      <c r="Z2474" s="49"/>
      <c r="AA2474" s="49"/>
      <c r="AB2474" s="49"/>
      <c r="AC2474" s="49"/>
      <c r="AD2474" s="49"/>
      <c r="AE2474" s="49"/>
      <c r="AF2474" s="49"/>
      <c r="AG2474" s="49"/>
      <c r="AH2474" s="49"/>
      <c r="AI2474" s="49"/>
      <c r="AJ2474" s="49"/>
      <c r="AK2474" s="49"/>
      <c r="AL2474" s="49"/>
      <c r="AM2474" s="49"/>
      <c r="AN2474" s="49"/>
      <c r="AO2474" s="49"/>
      <c r="DL2474" s="93"/>
    </row>
    <row r="2475" spans="14:116" x14ac:dyDescent="0.25">
      <c r="N2475" s="49"/>
      <c r="O2475" s="49"/>
      <c r="P2475" s="49"/>
      <c r="Q2475" s="49"/>
      <c r="R2475" s="49"/>
      <c r="S2475" s="49"/>
      <c r="T2475" s="49"/>
      <c r="U2475" s="49"/>
      <c r="V2475" s="49"/>
      <c r="W2475" s="49"/>
      <c r="X2475" s="49"/>
      <c r="Y2475" s="49"/>
      <c r="Z2475" s="49"/>
      <c r="AA2475" s="49"/>
      <c r="AB2475" s="49"/>
      <c r="AC2475" s="49"/>
      <c r="AD2475" s="49"/>
      <c r="AE2475" s="49"/>
      <c r="AF2475" s="49"/>
      <c r="AG2475" s="49"/>
      <c r="AH2475" s="49"/>
      <c r="AI2475" s="49"/>
      <c r="AJ2475" s="49"/>
      <c r="AK2475" s="49"/>
      <c r="AL2475" s="49"/>
      <c r="AM2475" s="49"/>
      <c r="AN2475" s="49"/>
      <c r="AO2475" s="49"/>
      <c r="DL2475" s="93"/>
    </row>
    <row r="2476" spans="14:116" x14ac:dyDescent="0.25">
      <c r="N2476" s="49"/>
      <c r="O2476" s="49"/>
      <c r="P2476" s="49"/>
      <c r="Q2476" s="49"/>
      <c r="R2476" s="49"/>
      <c r="S2476" s="49"/>
      <c r="T2476" s="49"/>
      <c r="U2476" s="49"/>
      <c r="V2476" s="49"/>
      <c r="W2476" s="49"/>
      <c r="X2476" s="49"/>
      <c r="Y2476" s="49"/>
      <c r="Z2476" s="49"/>
      <c r="AA2476" s="49"/>
      <c r="AB2476" s="49"/>
      <c r="AC2476" s="49"/>
      <c r="AD2476" s="49"/>
      <c r="AE2476" s="49"/>
      <c r="AF2476" s="49"/>
      <c r="AG2476" s="49"/>
      <c r="AH2476" s="49"/>
      <c r="AI2476" s="49"/>
      <c r="AJ2476" s="49"/>
      <c r="AK2476" s="49"/>
      <c r="AL2476" s="49"/>
      <c r="AM2476" s="49"/>
      <c r="AN2476" s="49"/>
      <c r="AO2476" s="49"/>
      <c r="DL2476" s="93"/>
    </row>
    <row r="2477" spans="14:116" x14ac:dyDescent="0.25">
      <c r="N2477" s="49"/>
      <c r="O2477" s="49"/>
      <c r="P2477" s="49"/>
      <c r="Q2477" s="49"/>
      <c r="R2477" s="49"/>
      <c r="S2477" s="49"/>
      <c r="T2477" s="49"/>
      <c r="U2477" s="49"/>
      <c r="V2477" s="49"/>
      <c r="W2477" s="49"/>
      <c r="X2477" s="49"/>
      <c r="Y2477" s="49"/>
      <c r="Z2477" s="49"/>
      <c r="AA2477" s="49"/>
      <c r="AB2477" s="49"/>
      <c r="AC2477" s="49"/>
      <c r="AD2477" s="49"/>
      <c r="AE2477" s="49"/>
      <c r="AF2477" s="49"/>
      <c r="AG2477" s="49"/>
      <c r="AH2477" s="49"/>
      <c r="AI2477" s="49"/>
      <c r="AJ2477" s="49"/>
      <c r="AK2477" s="49"/>
      <c r="AL2477" s="49"/>
      <c r="AM2477" s="49"/>
      <c r="AN2477" s="49"/>
      <c r="AO2477" s="49"/>
      <c r="DL2477" s="93"/>
    </row>
    <row r="2478" spans="14:116" x14ac:dyDescent="0.25">
      <c r="N2478" s="49"/>
      <c r="O2478" s="49"/>
      <c r="P2478" s="49"/>
      <c r="Q2478" s="49"/>
      <c r="R2478" s="49"/>
      <c r="S2478" s="49"/>
      <c r="T2478" s="49"/>
      <c r="U2478" s="49"/>
      <c r="V2478" s="49"/>
      <c r="W2478" s="49"/>
      <c r="X2478" s="49"/>
      <c r="Y2478" s="49"/>
      <c r="Z2478" s="49"/>
      <c r="AA2478" s="49"/>
      <c r="AB2478" s="49"/>
      <c r="AC2478" s="49"/>
      <c r="AD2478" s="49"/>
      <c r="AE2478" s="49"/>
      <c r="AF2478" s="49"/>
      <c r="AG2478" s="49"/>
      <c r="AH2478" s="49"/>
      <c r="AI2478" s="49"/>
      <c r="AJ2478" s="49"/>
      <c r="AK2478" s="49"/>
      <c r="AL2478" s="49"/>
      <c r="AM2478" s="49"/>
      <c r="AN2478" s="49"/>
      <c r="AO2478" s="49"/>
      <c r="DL2478" s="93"/>
    </row>
    <row r="2479" spans="14:116" x14ac:dyDescent="0.25">
      <c r="N2479" s="49"/>
      <c r="O2479" s="49"/>
      <c r="P2479" s="49"/>
      <c r="Q2479" s="49"/>
      <c r="R2479" s="49"/>
      <c r="S2479" s="49"/>
      <c r="T2479" s="49"/>
      <c r="U2479" s="49"/>
      <c r="V2479" s="49"/>
      <c r="W2479" s="49"/>
      <c r="X2479" s="49"/>
      <c r="Y2479" s="49"/>
      <c r="Z2479" s="49"/>
      <c r="AA2479" s="49"/>
      <c r="AB2479" s="49"/>
      <c r="AC2479" s="49"/>
      <c r="AD2479" s="49"/>
      <c r="AE2479" s="49"/>
      <c r="AF2479" s="49"/>
      <c r="AG2479" s="49"/>
      <c r="AH2479" s="49"/>
      <c r="AI2479" s="49"/>
      <c r="AJ2479" s="49"/>
      <c r="AK2479" s="49"/>
      <c r="AL2479" s="49"/>
      <c r="AM2479" s="49"/>
      <c r="AN2479" s="49"/>
      <c r="AO2479" s="49"/>
      <c r="DL2479" s="93"/>
    </row>
    <row r="2480" spans="14:116" x14ac:dyDescent="0.25">
      <c r="N2480" s="49"/>
      <c r="O2480" s="49"/>
      <c r="P2480" s="49"/>
      <c r="Q2480" s="49"/>
      <c r="R2480" s="49"/>
      <c r="S2480" s="49"/>
      <c r="T2480" s="49"/>
      <c r="U2480" s="49"/>
      <c r="V2480" s="49"/>
      <c r="W2480" s="49"/>
      <c r="X2480" s="49"/>
      <c r="Y2480" s="49"/>
      <c r="Z2480" s="49"/>
      <c r="AA2480" s="49"/>
      <c r="AB2480" s="49"/>
      <c r="AC2480" s="49"/>
      <c r="AD2480" s="49"/>
      <c r="AE2480" s="49"/>
      <c r="AF2480" s="49"/>
      <c r="AG2480" s="49"/>
      <c r="AH2480" s="49"/>
      <c r="AI2480" s="49"/>
      <c r="AJ2480" s="49"/>
      <c r="AK2480" s="49"/>
      <c r="AL2480" s="49"/>
      <c r="AM2480" s="49"/>
      <c r="AN2480" s="49"/>
      <c r="AO2480" s="49"/>
      <c r="DL2480" s="93"/>
    </row>
    <row r="2481" spans="14:116" x14ac:dyDescent="0.25">
      <c r="N2481" s="49"/>
      <c r="O2481" s="49"/>
      <c r="P2481" s="49"/>
      <c r="Q2481" s="49"/>
      <c r="R2481" s="49"/>
      <c r="S2481" s="49"/>
      <c r="T2481" s="49"/>
      <c r="U2481" s="49"/>
      <c r="V2481" s="49"/>
      <c r="W2481" s="49"/>
      <c r="X2481" s="49"/>
      <c r="Y2481" s="49"/>
      <c r="Z2481" s="49"/>
      <c r="AA2481" s="49"/>
      <c r="AB2481" s="49"/>
      <c r="AC2481" s="49"/>
      <c r="AD2481" s="49"/>
      <c r="AE2481" s="49"/>
      <c r="AF2481" s="49"/>
      <c r="AG2481" s="49"/>
      <c r="AH2481" s="49"/>
      <c r="AI2481" s="49"/>
      <c r="AJ2481" s="49"/>
      <c r="AK2481" s="49"/>
      <c r="AL2481" s="49"/>
      <c r="AM2481" s="49"/>
      <c r="AN2481" s="49"/>
      <c r="AO2481" s="49"/>
      <c r="DL2481" s="93"/>
    </row>
    <row r="2482" spans="14:116" x14ac:dyDescent="0.25">
      <c r="N2482" s="49"/>
      <c r="O2482" s="49"/>
      <c r="P2482" s="49"/>
      <c r="Q2482" s="49"/>
      <c r="R2482" s="49"/>
      <c r="S2482" s="49"/>
      <c r="T2482" s="49"/>
      <c r="U2482" s="49"/>
      <c r="V2482" s="49"/>
      <c r="W2482" s="49"/>
      <c r="X2482" s="49"/>
      <c r="Y2482" s="49"/>
      <c r="Z2482" s="49"/>
      <c r="AA2482" s="49"/>
      <c r="AB2482" s="49"/>
      <c r="AC2482" s="49"/>
      <c r="AD2482" s="49"/>
      <c r="AE2482" s="49"/>
      <c r="AF2482" s="49"/>
      <c r="AG2482" s="49"/>
      <c r="AH2482" s="49"/>
      <c r="AI2482" s="49"/>
      <c r="AJ2482" s="49"/>
      <c r="AK2482" s="49"/>
      <c r="AL2482" s="49"/>
      <c r="AM2482" s="49"/>
      <c r="AN2482" s="49"/>
      <c r="AO2482" s="49"/>
      <c r="DL2482" s="93"/>
    </row>
    <row r="2483" spans="14:116" x14ac:dyDescent="0.25">
      <c r="N2483" s="49"/>
      <c r="O2483" s="49"/>
      <c r="P2483" s="49"/>
      <c r="Q2483" s="49"/>
      <c r="R2483" s="49"/>
      <c r="S2483" s="49"/>
      <c r="T2483" s="49"/>
      <c r="U2483" s="49"/>
      <c r="V2483" s="49"/>
      <c r="W2483" s="49"/>
      <c r="X2483" s="49"/>
      <c r="Y2483" s="49"/>
      <c r="Z2483" s="49"/>
      <c r="AA2483" s="49"/>
      <c r="AB2483" s="49"/>
      <c r="AC2483" s="49"/>
      <c r="AD2483" s="49"/>
      <c r="AE2483" s="49"/>
      <c r="AF2483" s="49"/>
      <c r="AG2483" s="49"/>
      <c r="AH2483" s="49"/>
      <c r="AI2483" s="49"/>
      <c r="AJ2483" s="49"/>
      <c r="AK2483" s="49"/>
      <c r="AL2483" s="49"/>
      <c r="AM2483" s="49"/>
      <c r="AN2483" s="49"/>
      <c r="AO2483" s="49"/>
      <c r="DL2483" s="93"/>
    </row>
    <row r="2484" spans="14:116" x14ac:dyDescent="0.25">
      <c r="N2484" s="49"/>
      <c r="O2484" s="49"/>
      <c r="P2484" s="49"/>
      <c r="Q2484" s="49"/>
      <c r="R2484" s="49"/>
      <c r="S2484" s="49"/>
      <c r="T2484" s="49"/>
      <c r="U2484" s="49"/>
      <c r="V2484" s="49"/>
      <c r="W2484" s="49"/>
      <c r="X2484" s="49"/>
      <c r="Y2484" s="49"/>
      <c r="Z2484" s="49"/>
      <c r="AA2484" s="49"/>
      <c r="AB2484" s="49"/>
      <c r="AC2484" s="49"/>
      <c r="AD2484" s="49"/>
      <c r="AE2484" s="49"/>
      <c r="AF2484" s="49"/>
      <c r="AG2484" s="49"/>
      <c r="AH2484" s="49"/>
      <c r="AI2484" s="49"/>
      <c r="AJ2484" s="49"/>
      <c r="AK2484" s="49"/>
      <c r="AL2484" s="49"/>
      <c r="AM2484" s="49"/>
      <c r="AN2484" s="49"/>
      <c r="AO2484" s="49"/>
      <c r="DL2484" s="93"/>
    </row>
    <row r="2485" spans="14:116" x14ac:dyDescent="0.25">
      <c r="N2485" s="49"/>
      <c r="O2485" s="49"/>
      <c r="P2485" s="49"/>
      <c r="Q2485" s="49"/>
      <c r="R2485" s="49"/>
      <c r="S2485" s="49"/>
      <c r="T2485" s="49"/>
      <c r="U2485" s="49"/>
      <c r="V2485" s="49"/>
      <c r="W2485" s="49"/>
      <c r="X2485" s="49"/>
      <c r="Y2485" s="49"/>
      <c r="Z2485" s="49"/>
      <c r="AA2485" s="49"/>
      <c r="AB2485" s="49"/>
      <c r="AC2485" s="49"/>
      <c r="AD2485" s="49"/>
      <c r="AE2485" s="49"/>
      <c r="AF2485" s="49"/>
      <c r="AG2485" s="49"/>
      <c r="AH2485" s="49"/>
      <c r="AI2485" s="49"/>
      <c r="AJ2485" s="49"/>
      <c r="AK2485" s="49"/>
      <c r="AL2485" s="49"/>
      <c r="AM2485" s="49"/>
      <c r="AN2485" s="49"/>
      <c r="AO2485" s="49"/>
      <c r="DL2485" s="93"/>
    </row>
    <row r="2486" spans="14:116" x14ac:dyDescent="0.25">
      <c r="N2486" s="49"/>
      <c r="O2486" s="49"/>
      <c r="P2486" s="49"/>
      <c r="Q2486" s="49"/>
      <c r="R2486" s="49"/>
      <c r="S2486" s="49"/>
      <c r="T2486" s="49"/>
      <c r="U2486" s="49"/>
      <c r="V2486" s="49"/>
      <c r="W2486" s="49"/>
      <c r="X2486" s="49"/>
      <c r="Y2486" s="49"/>
      <c r="Z2486" s="49"/>
      <c r="AA2486" s="49"/>
      <c r="AB2486" s="49"/>
      <c r="AC2486" s="49"/>
      <c r="AD2486" s="49"/>
      <c r="AE2486" s="49"/>
      <c r="AF2486" s="49"/>
      <c r="AG2486" s="49"/>
      <c r="AH2486" s="49"/>
      <c r="AI2486" s="49"/>
      <c r="AJ2486" s="49"/>
      <c r="AK2486" s="49"/>
      <c r="AL2486" s="49"/>
      <c r="AM2486" s="49"/>
      <c r="AN2486" s="49"/>
      <c r="AO2486" s="49"/>
      <c r="DL2486" s="93"/>
    </row>
    <row r="2487" spans="14:116" x14ac:dyDescent="0.25">
      <c r="N2487" s="49"/>
      <c r="O2487" s="49"/>
      <c r="P2487" s="49"/>
      <c r="Q2487" s="49"/>
      <c r="R2487" s="49"/>
      <c r="S2487" s="49"/>
      <c r="T2487" s="49"/>
      <c r="U2487" s="49"/>
      <c r="V2487" s="49"/>
      <c r="W2487" s="49"/>
      <c r="X2487" s="49"/>
      <c r="Y2487" s="49"/>
      <c r="Z2487" s="49"/>
      <c r="AA2487" s="49"/>
      <c r="AB2487" s="49"/>
      <c r="AC2487" s="49"/>
      <c r="AD2487" s="49"/>
      <c r="AE2487" s="49"/>
      <c r="AF2487" s="49"/>
      <c r="AG2487" s="49"/>
      <c r="AH2487" s="49"/>
      <c r="AI2487" s="49"/>
      <c r="AJ2487" s="49"/>
      <c r="AK2487" s="49"/>
      <c r="AL2487" s="49"/>
      <c r="AM2487" s="49"/>
      <c r="AN2487" s="49"/>
      <c r="AO2487" s="49"/>
      <c r="DL2487" s="93"/>
    </row>
    <row r="2488" spans="14:116" x14ac:dyDescent="0.25">
      <c r="N2488" s="49"/>
      <c r="O2488" s="49"/>
      <c r="P2488" s="49"/>
      <c r="Q2488" s="49"/>
      <c r="R2488" s="49"/>
      <c r="S2488" s="49"/>
      <c r="T2488" s="49"/>
      <c r="U2488" s="49"/>
      <c r="V2488" s="49"/>
      <c r="W2488" s="49"/>
      <c r="X2488" s="49"/>
      <c r="Y2488" s="49"/>
      <c r="Z2488" s="49"/>
      <c r="AA2488" s="49"/>
      <c r="AB2488" s="49"/>
      <c r="AC2488" s="49"/>
      <c r="AD2488" s="49"/>
      <c r="AE2488" s="49"/>
      <c r="AF2488" s="49"/>
      <c r="AG2488" s="49"/>
      <c r="AH2488" s="49"/>
      <c r="AI2488" s="49"/>
      <c r="AJ2488" s="49"/>
      <c r="AK2488" s="49"/>
      <c r="AL2488" s="49"/>
      <c r="AM2488" s="49"/>
      <c r="AN2488" s="49"/>
      <c r="AO2488" s="49"/>
      <c r="DL2488" s="93"/>
    </row>
    <row r="2489" spans="14:116" x14ac:dyDescent="0.25">
      <c r="N2489" s="49"/>
      <c r="O2489" s="49"/>
      <c r="P2489" s="49"/>
      <c r="Q2489" s="49"/>
      <c r="R2489" s="49"/>
      <c r="S2489" s="49"/>
      <c r="T2489" s="49"/>
      <c r="U2489" s="49"/>
      <c r="V2489" s="49"/>
      <c r="W2489" s="49"/>
      <c r="X2489" s="49"/>
      <c r="Y2489" s="49"/>
      <c r="Z2489" s="49"/>
      <c r="AA2489" s="49"/>
      <c r="AB2489" s="49"/>
      <c r="AC2489" s="49"/>
      <c r="AD2489" s="49"/>
      <c r="AE2489" s="49"/>
      <c r="AF2489" s="49"/>
      <c r="AG2489" s="49"/>
      <c r="AH2489" s="49"/>
      <c r="AI2489" s="49"/>
      <c r="AJ2489" s="49"/>
      <c r="AK2489" s="49"/>
      <c r="AL2489" s="49"/>
      <c r="AM2489" s="49"/>
      <c r="AN2489" s="49"/>
      <c r="AO2489" s="49"/>
      <c r="DL2489" s="93"/>
    </row>
    <row r="2490" spans="14:116" x14ac:dyDescent="0.25">
      <c r="N2490" s="49"/>
      <c r="O2490" s="49"/>
      <c r="P2490" s="49"/>
      <c r="Q2490" s="49"/>
      <c r="R2490" s="49"/>
      <c r="S2490" s="49"/>
      <c r="T2490" s="49"/>
      <c r="U2490" s="49"/>
      <c r="V2490" s="49"/>
      <c r="W2490" s="49"/>
      <c r="X2490" s="49"/>
      <c r="Y2490" s="49"/>
      <c r="Z2490" s="49"/>
      <c r="AA2490" s="49"/>
      <c r="AB2490" s="49"/>
      <c r="AC2490" s="49"/>
      <c r="AD2490" s="49"/>
      <c r="AE2490" s="49"/>
      <c r="AF2490" s="49"/>
      <c r="AG2490" s="49"/>
      <c r="AH2490" s="49"/>
      <c r="AI2490" s="49"/>
      <c r="AJ2490" s="49"/>
      <c r="AK2490" s="49"/>
      <c r="AL2490" s="49"/>
      <c r="AM2490" s="49"/>
      <c r="AN2490" s="49"/>
      <c r="AO2490" s="49"/>
      <c r="DL2490" s="93"/>
    </row>
    <row r="2491" spans="14:116" x14ac:dyDescent="0.25">
      <c r="N2491" s="49"/>
      <c r="O2491" s="49"/>
      <c r="P2491" s="49"/>
      <c r="Q2491" s="49"/>
      <c r="R2491" s="49"/>
      <c r="S2491" s="49"/>
      <c r="T2491" s="49"/>
      <c r="U2491" s="49"/>
      <c r="V2491" s="49"/>
      <c r="W2491" s="49"/>
      <c r="X2491" s="49"/>
      <c r="Y2491" s="49"/>
      <c r="Z2491" s="49"/>
      <c r="AA2491" s="49"/>
      <c r="AB2491" s="49"/>
      <c r="AC2491" s="49"/>
      <c r="AD2491" s="49"/>
      <c r="AE2491" s="49"/>
      <c r="AF2491" s="49"/>
      <c r="AG2491" s="49"/>
      <c r="AH2491" s="49"/>
      <c r="AI2491" s="49"/>
      <c r="AJ2491" s="49"/>
      <c r="AK2491" s="49"/>
      <c r="AL2491" s="49"/>
      <c r="AM2491" s="49"/>
      <c r="AN2491" s="49"/>
      <c r="AO2491" s="49"/>
      <c r="DL2491" s="93"/>
    </row>
    <row r="2492" spans="14:116" x14ac:dyDescent="0.25">
      <c r="N2492" s="49"/>
      <c r="O2492" s="49"/>
      <c r="P2492" s="49"/>
      <c r="Q2492" s="49"/>
      <c r="R2492" s="49"/>
      <c r="S2492" s="49"/>
      <c r="T2492" s="49"/>
      <c r="U2492" s="49"/>
      <c r="V2492" s="49"/>
      <c r="W2492" s="49"/>
      <c r="X2492" s="49"/>
      <c r="Y2492" s="49"/>
      <c r="Z2492" s="49"/>
      <c r="AA2492" s="49"/>
      <c r="AB2492" s="49"/>
      <c r="AC2492" s="49"/>
      <c r="AD2492" s="49"/>
      <c r="AE2492" s="49"/>
      <c r="AF2492" s="49"/>
      <c r="AG2492" s="49"/>
      <c r="AH2492" s="49"/>
      <c r="AI2492" s="49"/>
      <c r="AJ2492" s="49"/>
      <c r="AK2492" s="49"/>
      <c r="AL2492" s="49"/>
      <c r="AM2492" s="49"/>
      <c r="AN2492" s="49"/>
      <c r="AO2492" s="49"/>
      <c r="DL2492" s="93"/>
    </row>
    <row r="2493" spans="14:116" x14ac:dyDescent="0.25">
      <c r="N2493" s="49"/>
      <c r="O2493" s="49"/>
      <c r="P2493" s="49"/>
      <c r="Q2493" s="49"/>
      <c r="R2493" s="49"/>
      <c r="S2493" s="49"/>
      <c r="T2493" s="49"/>
      <c r="U2493" s="49"/>
      <c r="V2493" s="49"/>
      <c r="W2493" s="49"/>
      <c r="X2493" s="49"/>
      <c r="Y2493" s="49"/>
      <c r="Z2493" s="49"/>
      <c r="AA2493" s="49"/>
      <c r="AB2493" s="49"/>
      <c r="AC2493" s="49"/>
      <c r="AD2493" s="49"/>
      <c r="AE2493" s="49"/>
      <c r="AF2493" s="49"/>
      <c r="AG2493" s="49"/>
      <c r="AH2493" s="49"/>
      <c r="AI2493" s="49"/>
      <c r="AJ2493" s="49"/>
      <c r="AK2493" s="49"/>
      <c r="AL2493" s="49"/>
      <c r="AM2493" s="49"/>
      <c r="AN2493" s="49"/>
      <c r="AO2493" s="49"/>
      <c r="DL2493" s="93"/>
    </row>
    <row r="2494" spans="14:116" x14ac:dyDescent="0.25">
      <c r="N2494" s="49"/>
      <c r="O2494" s="49"/>
      <c r="P2494" s="49"/>
      <c r="Q2494" s="49"/>
      <c r="R2494" s="49"/>
      <c r="S2494" s="49"/>
      <c r="T2494" s="49"/>
      <c r="U2494" s="49"/>
      <c r="V2494" s="49"/>
      <c r="W2494" s="49"/>
      <c r="X2494" s="49"/>
      <c r="Y2494" s="49"/>
      <c r="Z2494" s="49"/>
      <c r="AA2494" s="49"/>
      <c r="AB2494" s="49"/>
      <c r="AC2494" s="49"/>
      <c r="AD2494" s="49"/>
      <c r="AE2494" s="49"/>
      <c r="AF2494" s="49"/>
      <c r="AG2494" s="49"/>
      <c r="AH2494" s="49"/>
      <c r="AI2494" s="49"/>
      <c r="AJ2494" s="49"/>
      <c r="AK2494" s="49"/>
      <c r="AL2494" s="49"/>
      <c r="AM2494" s="49"/>
      <c r="AN2494" s="49"/>
      <c r="AO2494" s="49"/>
      <c r="DL2494" s="93"/>
    </row>
    <row r="2495" spans="14:116" x14ac:dyDescent="0.25">
      <c r="N2495" s="49"/>
      <c r="O2495" s="49"/>
      <c r="P2495" s="49"/>
      <c r="Q2495" s="49"/>
      <c r="R2495" s="49"/>
      <c r="S2495" s="49"/>
      <c r="T2495" s="49"/>
      <c r="U2495" s="49"/>
      <c r="V2495" s="49"/>
      <c r="W2495" s="49"/>
      <c r="X2495" s="49"/>
      <c r="Y2495" s="49"/>
      <c r="Z2495" s="49"/>
      <c r="AA2495" s="49"/>
      <c r="AB2495" s="49"/>
      <c r="AC2495" s="49"/>
      <c r="AD2495" s="49"/>
      <c r="AE2495" s="49"/>
      <c r="AF2495" s="49"/>
      <c r="AG2495" s="49"/>
      <c r="AH2495" s="49"/>
      <c r="AI2495" s="49"/>
      <c r="AJ2495" s="49"/>
      <c r="AK2495" s="49"/>
      <c r="AL2495" s="49"/>
      <c r="AM2495" s="49"/>
      <c r="AN2495" s="49"/>
      <c r="AO2495" s="49"/>
      <c r="DL2495" s="93"/>
    </row>
    <row r="2496" spans="14:116" x14ac:dyDescent="0.25">
      <c r="N2496" s="49"/>
      <c r="O2496" s="49"/>
      <c r="P2496" s="49"/>
      <c r="Q2496" s="49"/>
      <c r="R2496" s="49"/>
      <c r="S2496" s="49"/>
      <c r="T2496" s="49"/>
      <c r="U2496" s="49"/>
      <c r="V2496" s="49"/>
      <c r="W2496" s="49"/>
      <c r="X2496" s="49"/>
      <c r="Y2496" s="49"/>
      <c r="Z2496" s="49"/>
      <c r="AA2496" s="49"/>
      <c r="AB2496" s="49"/>
      <c r="AC2496" s="49"/>
      <c r="AD2496" s="49"/>
      <c r="AE2496" s="49"/>
      <c r="AF2496" s="49"/>
      <c r="AG2496" s="49"/>
      <c r="AH2496" s="49"/>
      <c r="AI2496" s="49"/>
      <c r="AJ2496" s="49"/>
      <c r="AK2496" s="49"/>
      <c r="AL2496" s="49"/>
      <c r="AM2496" s="49"/>
      <c r="AN2496" s="49"/>
      <c r="AO2496" s="49"/>
      <c r="DL2496" s="93"/>
    </row>
    <row r="2497" spans="14:116" x14ac:dyDescent="0.25">
      <c r="N2497" s="49"/>
      <c r="O2497" s="49"/>
      <c r="P2497" s="49"/>
      <c r="Q2497" s="49"/>
      <c r="R2497" s="49"/>
      <c r="S2497" s="49"/>
      <c r="T2497" s="49"/>
      <c r="U2497" s="49"/>
      <c r="V2497" s="49"/>
      <c r="W2497" s="49"/>
      <c r="X2497" s="49"/>
      <c r="Y2497" s="49"/>
      <c r="Z2497" s="49"/>
      <c r="AA2497" s="49"/>
      <c r="AB2497" s="49"/>
      <c r="AC2497" s="49"/>
      <c r="AD2497" s="49"/>
      <c r="AE2497" s="49"/>
      <c r="AF2497" s="49"/>
      <c r="AG2497" s="49"/>
      <c r="AH2497" s="49"/>
      <c r="AI2497" s="49"/>
      <c r="AJ2497" s="49"/>
      <c r="AK2497" s="49"/>
      <c r="AL2497" s="49"/>
      <c r="AM2497" s="49"/>
      <c r="AN2497" s="49"/>
      <c r="AO2497" s="49"/>
      <c r="DL2497" s="93"/>
    </row>
    <row r="2498" spans="14:116" x14ac:dyDescent="0.25">
      <c r="N2498" s="49"/>
      <c r="O2498" s="49"/>
      <c r="P2498" s="49"/>
      <c r="Q2498" s="49"/>
      <c r="R2498" s="49"/>
      <c r="S2498" s="49"/>
      <c r="T2498" s="49"/>
      <c r="U2498" s="49"/>
      <c r="V2498" s="49"/>
      <c r="W2498" s="49"/>
      <c r="X2498" s="49"/>
      <c r="Y2498" s="49"/>
      <c r="Z2498" s="49"/>
      <c r="AA2498" s="49"/>
      <c r="AB2498" s="49"/>
      <c r="AC2498" s="49"/>
      <c r="AD2498" s="49"/>
      <c r="AE2498" s="49"/>
      <c r="AF2498" s="49"/>
      <c r="AG2498" s="49"/>
      <c r="AH2498" s="49"/>
      <c r="AI2498" s="49"/>
      <c r="AJ2498" s="49"/>
      <c r="AK2498" s="49"/>
      <c r="AL2498" s="49"/>
      <c r="AM2498" s="49"/>
      <c r="AN2498" s="49"/>
      <c r="AO2498" s="49"/>
      <c r="DL2498" s="93"/>
    </row>
    <row r="2499" spans="14:116" x14ac:dyDescent="0.25">
      <c r="N2499" s="49"/>
      <c r="O2499" s="49"/>
      <c r="P2499" s="49"/>
      <c r="Q2499" s="49"/>
      <c r="R2499" s="49"/>
      <c r="S2499" s="49"/>
      <c r="T2499" s="49"/>
      <c r="U2499" s="49"/>
      <c r="V2499" s="49"/>
      <c r="W2499" s="49"/>
      <c r="X2499" s="49"/>
      <c r="Y2499" s="49"/>
      <c r="Z2499" s="49"/>
      <c r="AA2499" s="49"/>
      <c r="AB2499" s="49"/>
      <c r="AC2499" s="49"/>
      <c r="AD2499" s="49"/>
      <c r="AE2499" s="49"/>
      <c r="AF2499" s="49"/>
      <c r="AG2499" s="49"/>
      <c r="AH2499" s="49"/>
      <c r="AI2499" s="49"/>
      <c r="AJ2499" s="49"/>
      <c r="AK2499" s="49"/>
      <c r="AL2499" s="49"/>
      <c r="AM2499" s="49"/>
      <c r="AN2499" s="49"/>
      <c r="AO2499" s="49"/>
      <c r="DL2499" s="93"/>
    </row>
    <row r="2500" spans="14:116" x14ac:dyDescent="0.25">
      <c r="N2500" s="49"/>
      <c r="O2500" s="49"/>
      <c r="P2500" s="49"/>
      <c r="Q2500" s="49"/>
      <c r="R2500" s="49"/>
      <c r="S2500" s="49"/>
      <c r="T2500" s="49"/>
      <c r="U2500" s="49"/>
      <c r="V2500" s="49"/>
      <c r="W2500" s="49"/>
      <c r="X2500" s="49"/>
      <c r="Y2500" s="49"/>
      <c r="Z2500" s="49"/>
      <c r="AA2500" s="49"/>
      <c r="AB2500" s="49"/>
      <c r="AC2500" s="49"/>
      <c r="AD2500" s="49"/>
      <c r="AE2500" s="49"/>
      <c r="AF2500" s="49"/>
      <c r="AG2500" s="49"/>
      <c r="AH2500" s="49"/>
      <c r="AI2500" s="49"/>
      <c r="AJ2500" s="49"/>
      <c r="AK2500" s="49"/>
      <c r="AL2500" s="49"/>
      <c r="AM2500" s="49"/>
      <c r="AN2500" s="49"/>
      <c r="AO2500" s="49"/>
      <c r="DL2500" s="93"/>
    </row>
    <row r="2501" spans="14:116" x14ac:dyDescent="0.25">
      <c r="N2501" s="49"/>
      <c r="O2501" s="49"/>
      <c r="P2501" s="49"/>
      <c r="Q2501" s="49"/>
      <c r="R2501" s="49"/>
      <c r="S2501" s="49"/>
      <c r="T2501" s="49"/>
      <c r="U2501" s="49"/>
      <c r="V2501" s="49"/>
      <c r="W2501" s="49"/>
      <c r="X2501" s="49"/>
      <c r="Y2501" s="49"/>
      <c r="Z2501" s="49"/>
      <c r="AA2501" s="49"/>
      <c r="AB2501" s="49"/>
      <c r="AC2501" s="49"/>
      <c r="AD2501" s="49"/>
      <c r="AE2501" s="49"/>
      <c r="AF2501" s="49"/>
      <c r="AG2501" s="49"/>
      <c r="AH2501" s="49"/>
      <c r="AI2501" s="49"/>
      <c r="AJ2501" s="49"/>
      <c r="AK2501" s="49"/>
      <c r="AL2501" s="49"/>
      <c r="AM2501" s="49"/>
      <c r="AN2501" s="49"/>
      <c r="AO2501" s="49"/>
      <c r="DL2501" s="93"/>
    </row>
    <row r="2502" spans="14:116" x14ac:dyDescent="0.25">
      <c r="N2502" s="49"/>
      <c r="O2502" s="49"/>
      <c r="P2502" s="49"/>
      <c r="Q2502" s="49"/>
      <c r="R2502" s="49"/>
      <c r="S2502" s="49"/>
      <c r="T2502" s="49"/>
      <c r="U2502" s="49"/>
      <c r="V2502" s="49"/>
      <c r="W2502" s="49"/>
      <c r="X2502" s="49"/>
      <c r="Y2502" s="49"/>
      <c r="Z2502" s="49"/>
      <c r="AA2502" s="49"/>
      <c r="AB2502" s="49"/>
      <c r="AC2502" s="49"/>
      <c r="AD2502" s="49"/>
      <c r="AE2502" s="49"/>
      <c r="AF2502" s="49"/>
      <c r="AG2502" s="49"/>
      <c r="AH2502" s="49"/>
      <c r="AI2502" s="49"/>
      <c r="AJ2502" s="49"/>
      <c r="AK2502" s="49"/>
      <c r="AL2502" s="49"/>
      <c r="AM2502" s="49"/>
      <c r="AN2502" s="49"/>
      <c r="AO2502" s="49"/>
      <c r="DL2502" s="93"/>
    </row>
    <row r="2503" spans="14:116" x14ac:dyDescent="0.25">
      <c r="N2503" s="49"/>
      <c r="O2503" s="49"/>
      <c r="P2503" s="49"/>
      <c r="Q2503" s="49"/>
      <c r="R2503" s="49"/>
      <c r="S2503" s="49"/>
      <c r="T2503" s="49"/>
      <c r="U2503" s="49"/>
      <c r="V2503" s="49"/>
      <c r="W2503" s="49"/>
      <c r="X2503" s="49"/>
      <c r="Y2503" s="49"/>
      <c r="Z2503" s="49"/>
      <c r="AA2503" s="49"/>
      <c r="AB2503" s="49"/>
      <c r="AC2503" s="49"/>
      <c r="AD2503" s="49"/>
      <c r="AE2503" s="49"/>
      <c r="AF2503" s="49"/>
      <c r="AG2503" s="49"/>
      <c r="AH2503" s="49"/>
      <c r="AI2503" s="49"/>
      <c r="AJ2503" s="49"/>
      <c r="AK2503" s="49"/>
      <c r="AL2503" s="49"/>
      <c r="AM2503" s="49"/>
      <c r="AN2503" s="49"/>
      <c r="AO2503" s="49"/>
      <c r="DL2503" s="93"/>
    </row>
    <row r="2504" spans="14:116" x14ac:dyDescent="0.25">
      <c r="N2504" s="49"/>
      <c r="O2504" s="49"/>
      <c r="P2504" s="49"/>
      <c r="Q2504" s="49"/>
      <c r="R2504" s="49"/>
      <c r="S2504" s="49"/>
      <c r="T2504" s="49"/>
      <c r="U2504" s="49"/>
      <c r="V2504" s="49"/>
      <c r="W2504" s="49"/>
      <c r="X2504" s="49"/>
      <c r="Y2504" s="49"/>
      <c r="Z2504" s="49"/>
      <c r="AA2504" s="49"/>
      <c r="AB2504" s="49"/>
      <c r="AC2504" s="49"/>
      <c r="AD2504" s="49"/>
      <c r="AE2504" s="49"/>
      <c r="AF2504" s="49"/>
      <c r="AG2504" s="49"/>
      <c r="AH2504" s="49"/>
      <c r="AI2504" s="49"/>
      <c r="AJ2504" s="49"/>
      <c r="AK2504" s="49"/>
      <c r="AL2504" s="49"/>
      <c r="AM2504" s="49"/>
      <c r="AN2504" s="49"/>
      <c r="AO2504" s="49"/>
      <c r="DL2504" s="93"/>
    </row>
    <row r="2505" spans="14:116" x14ac:dyDescent="0.25">
      <c r="N2505" s="49"/>
      <c r="O2505" s="49"/>
      <c r="P2505" s="49"/>
      <c r="Q2505" s="49"/>
      <c r="R2505" s="49"/>
      <c r="S2505" s="49"/>
      <c r="T2505" s="49"/>
      <c r="U2505" s="49"/>
      <c r="V2505" s="49"/>
      <c r="W2505" s="49"/>
      <c r="X2505" s="49"/>
      <c r="Y2505" s="49"/>
      <c r="Z2505" s="49"/>
      <c r="AA2505" s="49"/>
      <c r="AB2505" s="49"/>
      <c r="AC2505" s="49"/>
      <c r="AD2505" s="49"/>
      <c r="AE2505" s="49"/>
      <c r="AF2505" s="49"/>
      <c r="AG2505" s="49"/>
      <c r="AH2505" s="49"/>
      <c r="AI2505" s="49"/>
      <c r="AJ2505" s="49"/>
      <c r="AK2505" s="49"/>
      <c r="AL2505" s="49"/>
      <c r="AM2505" s="49"/>
      <c r="AN2505" s="49"/>
      <c r="AO2505" s="49"/>
      <c r="DL2505" s="93"/>
    </row>
    <row r="2506" spans="14:116" x14ac:dyDescent="0.25">
      <c r="N2506" s="49"/>
      <c r="O2506" s="49"/>
      <c r="P2506" s="49"/>
      <c r="Q2506" s="49"/>
      <c r="R2506" s="49"/>
      <c r="S2506" s="49"/>
      <c r="T2506" s="49"/>
      <c r="U2506" s="49"/>
      <c r="V2506" s="49"/>
      <c r="W2506" s="49"/>
      <c r="X2506" s="49"/>
      <c r="Y2506" s="49"/>
      <c r="Z2506" s="49"/>
      <c r="AA2506" s="49"/>
      <c r="AB2506" s="49"/>
      <c r="AC2506" s="49"/>
      <c r="AD2506" s="49"/>
      <c r="AE2506" s="49"/>
      <c r="AF2506" s="49"/>
      <c r="AG2506" s="49"/>
      <c r="AH2506" s="49"/>
      <c r="AI2506" s="49"/>
      <c r="AJ2506" s="49"/>
      <c r="AK2506" s="49"/>
      <c r="AL2506" s="49"/>
      <c r="AM2506" s="49"/>
      <c r="AN2506" s="49"/>
      <c r="AO2506" s="49"/>
      <c r="DL2506" s="93"/>
    </row>
    <row r="2507" spans="14:116" x14ac:dyDescent="0.25">
      <c r="N2507" s="49"/>
      <c r="O2507" s="49"/>
      <c r="P2507" s="49"/>
      <c r="Q2507" s="49"/>
      <c r="R2507" s="49"/>
      <c r="S2507" s="49"/>
      <c r="T2507" s="49"/>
      <c r="U2507" s="49"/>
      <c r="V2507" s="49"/>
      <c r="W2507" s="49"/>
      <c r="X2507" s="49"/>
      <c r="Y2507" s="49"/>
      <c r="Z2507" s="49"/>
      <c r="AA2507" s="49"/>
      <c r="AB2507" s="49"/>
      <c r="AC2507" s="49"/>
      <c r="AD2507" s="49"/>
      <c r="AE2507" s="49"/>
      <c r="AF2507" s="49"/>
      <c r="AG2507" s="49"/>
      <c r="AH2507" s="49"/>
      <c r="AI2507" s="49"/>
      <c r="AJ2507" s="49"/>
      <c r="AK2507" s="49"/>
      <c r="AL2507" s="49"/>
      <c r="AM2507" s="49"/>
      <c r="AN2507" s="49"/>
      <c r="AO2507" s="49"/>
      <c r="DL2507" s="93"/>
    </row>
    <row r="2508" spans="14:116" x14ac:dyDescent="0.25">
      <c r="N2508" s="49"/>
      <c r="O2508" s="49"/>
      <c r="P2508" s="49"/>
      <c r="Q2508" s="49"/>
      <c r="R2508" s="49"/>
      <c r="S2508" s="49"/>
      <c r="T2508" s="49"/>
      <c r="U2508" s="49"/>
      <c r="V2508" s="49"/>
      <c r="W2508" s="49"/>
      <c r="X2508" s="49"/>
      <c r="Y2508" s="49"/>
      <c r="Z2508" s="49"/>
      <c r="AA2508" s="49"/>
      <c r="AB2508" s="49"/>
      <c r="AC2508" s="49"/>
      <c r="AD2508" s="49"/>
      <c r="AE2508" s="49"/>
      <c r="AF2508" s="49"/>
      <c r="AG2508" s="49"/>
      <c r="AH2508" s="49"/>
      <c r="AI2508" s="49"/>
      <c r="AJ2508" s="49"/>
      <c r="AK2508" s="49"/>
      <c r="AL2508" s="49"/>
      <c r="AM2508" s="49"/>
      <c r="AN2508" s="49"/>
      <c r="AO2508" s="49"/>
      <c r="DL2508" s="93"/>
    </row>
    <row r="2509" spans="14:116" x14ac:dyDescent="0.25">
      <c r="N2509" s="49"/>
      <c r="O2509" s="49"/>
      <c r="P2509" s="49"/>
      <c r="Q2509" s="49"/>
      <c r="R2509" s="49"/>
      <c r="S2509" s="49"/>
      <c r="T2509" s="49"/>
      <c r="U2509" s="49"/>
      <c r="V2509" s="49"/>
      <c r="W2509" s="49"/>
      <c r="X2509" s="49"/>
      <c r="Y2509" s="49"/>
      <c r="Z2509" s="49"/>
      <c r="AA2509" s="49"/>
      <c r="AB2509" s="49"/>
      <c r="AC2509" s="49"/>
      <c r="AD2509" s="49"/>
      <c r="AE2509" s="49"/>
      <c r="AF2509" s="49"/>
      <c r="AG2509" s="49"/>
      <c r="AH2509" s="49"/>
      <c r="AI2509" s="49"/>
      <c r="AJ2509" s="49"/>
      <c r="AK2509" s="49"/>
      <c r="AL2509" s="49"/>
      <c r="AM2509" s="49"/>
      <c r="AN2509" s="49"/>
      <c r="AO2509" s="49"/>
      <c r="DL2509" s="93"/>
    </row>
    <row r="2510" spans="14:116" x14ac:dyDescent="0.25">
      <c r="N2510" s="49"/>
      <c r="O2510" s="49"/>
      <c r="P2510" s="49"/>
      <c r="Q2510" s="49"/>
      <c r="R2510" s="49"/>
      <c r="S2510" s="49"/>
      <c r="T2510" s="49"/>
      <c r="U2510" s="49"/>
      <c r="V2510" s="49"/>
      <c r="W2510" s="49"/>
      <c r="X2510" s="49"/>
      <c r="Y2510" s="49"/>
      <c r="Z2510" s="49"/>
      <c r="AA2510" s="49"/>
      <c r="AB2510" s="49"/>
      <c r="AC2510" s="49"/>
      <c r="AD2510" s="49"/>
      <c r="AE2510" s="49"/>
      <c r="AF2510" s="49"/>
      <c r="AG2510" s="49"/>
      <c r="AH2510" s="49"/>
      <c r="AI2510" s="49"/>
      <c r="AJ2510" s="49"/>
      <c r="AK2510" s="49"/>
      <c r="AL2510" s="49"/>
      <c r="AM2510" s="49"/>
      <c r="AN2510" s="49"/>
      <c r="AO2510" s="49"/>
      <c r="DL2510" s="93"/>
    </row>
    <row r="2511" spans="14:116" x14ac:dyDescent="0.25">
      <c r="N2511" s="49"/>
      <c r="O2511" s="49"/>
      <c r="P2511" s="49"/>
      <c r="Q2511" s="49"/>
      <c r="R2511" s="49"/>
      <c r="S2511" s="49"/>
      <c r="T2511" s="49"/>
      <c r="U2511" s="49"/>
      <c r="V2511" s="49"/>
      <c r="W2511" s="49"/>
      <c r="X2511" s="49"/>
      <c r="Y2511" s="49"/>
      <c r="Z2511" s="49"/>
      <c r="AA2511" s="49"/>
      <c r="AB2511" s="49"/>
      <c r="AC2511" s="49"/>
      <c r="AD2511" s="49"/>
      <c r="AE2511" s="49"/>
      <c r="AF2511" s="49"/>
      <c r="AG2511" s="49"/>
      <c r="AH2511" s="49"/>
      <c r="AI2511" s="49"/>
      <c r="AJ2511" s="49"/>
      <c r="AK2511" s="49"/>
      <c r="AL2511" s="49"/>
      <c r="AM2511" s="49"/>
      <c r="AN2511" s="49"/>
      <c r="AO2511" s="49"/>
      <c r="DL2511" s="93"/>
    </row>
    <row r="2512" spans="14:116" x14ac:dyDescent="0.25">
      <c r="N2512" s="49"/>
      <c r="O2512" s="49"/>
      <c r="P2512" s="49"/>
      <c r="Q2512" s="49"/>
      <c r="R2512" s="49"/>
      <c r="S2512" s="49"/>
      <c r="T2512" s="49"/>
      <c r="U2512" s="49"/>
      <c r="V2512" s="49"/>
      <c r="W2512" s="49"/>
      <c r="X2512" s="49"/>
      <c r="Y2512" s="49"/>
      <c r="Z2512" s="49"/>
      <c r="AA2512" s="49"/>
      <c r="AB2512" s="49"/>
      <c r="AC2512" s="49"/>
      <c r="AD2512" s="49"/>
      <c r="AE2512" s="49"/>
      <c r="AF2512" s="49"/>
      <c r="AG2512" s="49"/>
      <c r="AH2512" s="49"/>
      <c r="AI2512" s="49"/>
      <c r="AJ2512" s="49"/>
      <c r="AK2512" s="49"/>
      <c r="AL2512" s="49"/>
      <c r="AM2512" s="49"/>
      <c r="AN2512" s="49"/>
      <c r="AO2512" s="49"/>
      <c r="DL2512" s="93"/>
    </row>
    <row r="2513" spans="14:116" x14ac:dyDescent="0.25">
      <c r="N2513" s="49"/>
      <c r="O2513" s="49"/>
      <c r="P2513" s="49"/>
      <c r="Q2513" s="49"/>
      <c r="R2513" s="49"/>
      <c r="S2513" s="49"/>
      <c r="T2513" s="49"/>
      <c r="U2513" s="49"/>
      <c r="V2513" s="49"/>
      <c r="W2513" s="49"/>
      <c r="X2513" s="49"/>
      <c r="Y2513" s="49"/>
      <c r="Z2513" s="49"/>
      <c r="AA2513" s="49"/>
      <c r="AB2513" s="49"/>
      <c r="AC2513" s="49"/>
      <c r="AD2513" s="49"/>
      <c r="AE2513" s="49"/>
      <c r="AF2513" s="49"/>
      <c r="AG2513" s="49"/>
      <c r="AH2513" s="49"/>
      <c r="AI2513" s="49"/>
      <c r="AJ2513" s="49"/>
      <c r="AK2513" s="49"/>
      <c r="AL2513" s="49"/>
      <c r="AM2513" s="49"/>
      <c r="AN2513" s="49"/>
      <c r="AO2513" s="49"/>
      <c r="DL2513" s="93"/>
    </row>
    <row r="2514" spans="14:116" x14ac:dyDescent="0.25">
      <c r="N2514" s="49"/>
      <c r="O2514" s="49"/>
      <c r="P2514" s="49"/>
      <c r="Q2514" s="49"/>
      <c r="R2514" s="49"/>
      <c r="S2514" s="49"/>
      <c r="T2514" s="49"/>
      <c r="U2514" s="49"/>
      <c r="V2514" s="49"/>
      <c r="W2514" s="49"/>
      <c r="X2514" s="49"/>
      <c r="Y2514" s="49"/>
      <c r="Z2514" s="49"/>
      <c r="AA2514" s="49"/>
      <c r="AB2514" s="49"/>
      <c r="AC2514" s="49"/>
      <c r="AD2514" s="49"/>
      <c r="AE2514" s="49"/>
      <c r="AF2514" s="49"/>
      <c r="AG2514" s="49"/>
      <c r="AH2514" s="49"/>
      <c r="AI2514" s="49"/>
      <c r="AJ2514" s="49"/>
      <c r="AK2514" s="49"/>
      <c r="AL2514" s="49"/>
      <c r="AM2514" s="49"/>
      <c r="AN2514" s="49"/>
      <c r="AO2514" s="49"/>
      <c r="DL2514" s="93"/>
    </row>
    <row r="2515" spans="14:116" x14ac:dyDescent="0.25">
      <c r="N2515" s="49"/>
      <c r="O2515" s="49"/>
      <c r="P2515" s="49"/>
      <c r="Q2515" s="49"/>
      <c r="R2515" s="49"/>
      <c r="S2515" s="49"/>
      <c r="T2515" s="49"/>
      <c r="U2515" s="49"/>
      <c r="V2515" s="49"/>
      <c r="W2515" s="49"/>
      <c r="X2515" s="49"/>
      <c r="Y2515" s="49"/>
      <c r="Z2515" s="49"/>
      <c r="AA2515" s="49"/>
      <c r="AB2515" s="49"/>
      <c r="AC2515" s="49"/>
      <c r="AD2515" s="49"/>
      <c r="AE2515" s="49"/>
      <c r="AF2515" s="49"/>
      <c r="AG2515" s="49"/>
      <c r="AH2515" s="49"/>
      <c r="AI2515" s="49"/>
      <c r="AJ2515" s="49"/>
      <c r="AK2515" s="49"/>
      <c r="AL2515" s="49"/>
      <c r="AM2515" s="49"/>
      <c r="AN2515" s="49"/>
      <c r="AO2515" s="49"/>
      <c r="DL2515" s="93"/>
    </row>
    <row r="2516" spans="14:116" x14ac:dyDescent="0.25">
      <c r="N2516" s="49"/>
      <c r="O2516" s="49"/>
      <c r="P2516" s="49"/>
      <c r="Q2516" s="49"/>
      <c r="R2516" s="49"/>
      <c r="S2516" s="49"/>
      <c r="T2516" s="49"/>
      <c r="U2516" s="49"/>
      <c r="V2516" s="49"/>
      <c r="W2516" s="49"/>
      <c r="X2516" s="49"/>
      <c r="Y2516" s="49"/>
      <c r="Z2516" s="49"/>
      <c r="AA2516" s="49"/>
      <c r="AB2516" s="49"/>
      <c r="AC2516" s="49"/>
      <c r="AD2516" s="49"/>
      <c r="AE2516" s="49"/>
      <c r="AF2516" s="49"/>
      <c r="AG2516" s="49"/>
      <c r="AH2516" s="49"/>
      <c r="AI2516" s="49"/>
      <c r="AJ2516" s="49"/>
      <c r="AK2516" s="49"/>
      <c r="AL2516" s="49"/>
      <c r="AM2516" s="49"/>
      <c r="AN2516" s="49"/>
      <c r="AO2516" s="49"/>
      <c r="DL2516" s="93"/>
    </row>
    <row r="2517" spans="14:116" x14ac:dyDescent="0.25">
      <c r="N2517" s="49"/>
      <c r="O2517" s="49"/>
      <c r="P2517" s="49"/>
      <c r="Q2517" s="49"/>
      <c r="R2517" s="49"/>
      <c r="S2517" s="49"/>
      <c r="T2517" s="49"/>
      <c r="U2517" s="49"/>
      <c r="V2517" s="49"/>
      <c r="W2517" s="49"/>
      <c r="X2517" s="49"/>
      <c r="Y2517" s="49"/>
      <c r="Z2517" s="49"/>
      <c r="AA2517" s="49"/>
      <c r="AB2517" s="49"/>
      <c r="AC2517" s="49"/>
      <c r="AD2517" s="49"/>
      <c r="AE2517" s="49"/>
      <c r="AF2517" s="49"/>
      <c r="AG2517" s="49"/>
      <c r="AH2517" s="49"/>
      <c r="AI2517" s="49"/>
      <c r="AJ2517" s="49"/>
      <c r="AK2517" s="49"/>
      <c r="AL2517" s="49"/>
      <c r="AM2517" s="49"/>
      <c r="AN2517" s="49"/>
      <c r="AO2517" s="49"/>
      <c r="DL2517" s="93"/>
    </row>
    <row r="2518" spans="14:116" x14ac:dyDescent="0.25">
      <c r="N2518" s="49"/>
      <c r="O2518" s="49"/>
      <c r="P2518" s="49"/>
      <c r="Q2518" s="49"/>
      <c r="R2518" s="49"/>
      <c r="S2518" s="49"/>
      <c r="T2518" s="49"/>
      <c r="U2518" s="49"/>
      <c r="V2518" s="49"/>
      <c r="W2518" s="49"/>
      <c r="X2518" s="49"/>
      <c r="Y2518" s="49"/>
      <c r="Z2518" s="49"/>
      <c r="AA2518" s="49"/>
      <c r="AB2518" s="49"/>
      <c r="AC2518" s="49"/>
      <c r="AD2518" s="49"/>
      <c r="AE2518" s="49"/>
      <c r="AF2518" s="49"/>
      <c r="AG2518" s="49"/>
      <c r="AH2518" s="49"/>
      <c r="AI2518" s="49"/>
      <c r="AJ2518" s="49"/>
      <c r="AK2518" s="49"/>
      <c r="AL2518" s="49"/>
      <c r="AM2518" s="49"/>
      <c r="AN2518" s="49"/>
      <c r="AO2518" s="49"/>
      <c r="DL2518" s="93"/>
    </row>
    <row r="2519" spans="14:116" x14ac:dyDescent="0.25">
      <c r="N2519" s="49"/>
      <c r="O2519" s="49"/>
      <c r="P2519" s="49"/>
      <c r="Q2519" s="49"/>
      <c r="R2519" s="49"/>
      <c r="S2519" s="49"/>
      <c r="T2519" s="49"/>
      <c r="U2519" s="49"/>
      <c r="V2519" s="49"/>
      <c r="W2519" s="49"/>
      <c r="X2519" s="49"/>
      <c r="Y2519" s="49"/>
      <c r="Z2519" s="49"/>
      <c r="AA2519" s="49"/>
      <c r="AB2519" s="49"/>
      <c r="AC2519" s="49"/>
      <c r="AD2519" s="49"/>
      <c r="AE2519" s="49"/>
      <c r="AF2519" s="49"/>
      <c r="AG2519" s="49"/>
      <c r="AH2519" s="49"/>
      <c r="AI2519" s="49"/>
      <c r="AJ2519" s="49"/>
      <c r="AK2519" s="49"/>
      <c r="AL2519" s="49"/>
      <c r="AM2519" s="49"/>
      <c r="AN2519" s="49"/>
      <c r="AO2519" s="49"/>
      <c r="DL2519" s="93"/>
    </row>
    <row r="2520" spans="14:116" x14ac:dyDescent="0.25">
      <c r="N2520" s="49"/>
      <c r="O2520" s="49"/>
      <c r="P2520" s="49"/>
      <c r="Q2520" s="49"/>
      <c r="R2520" s="49"/>
      <c r="S2520" s="49"/>
      <c r="T2520" s="49"/>
      <c r="U2520" s="49"/>
      <c r="V2520" s="49"/>
      <c r="W2520" s="49"/>
      <c r="X2520" s="49"/>
      <c r="Y2520" s="49"/>
      <c r="Z2520" s="49"/>
      <c r="AA2520" s="49"/>
      <c r="AB2520" s="49"/>
      <c r="AC2520" s="49"/>
      <c r="AD2520" s="49"/>
      <c r="AE2520" s="49"/>
      <c r="AF2520" s="49"/>
      <c r="AG2520" s="49"/>
      <c r="AH2520" s="49"/>
      <c r="AI2520" s="49"/>
      <c r="AJ2520" s="49"/>
      <c r="AK2520" s="49"/>
      <c r="AL2520" s="49"/>
      <c r="AM2520" s="49"/>
      <c r="AN2520" s="49"/>
      <c r="AO2520" s="49"/>
      <c r="DL2520" s="93"/>
    </row>
    <row r="2521" spans="14:116" x14ac:dyDescent="0.25">
      <c r="N2521" s="49"/>
      <c r="O2521" s="49"/>
      <c r="P2521" s="49"/>
      <c r="Q2521" s="49"/>
      <c r="R2521" s="49"/>
      <c r="S2521" s="49"/>
      <c r="T2521" s="49"/>
      <c r="U2521" s="49"/>
      <c r="V2521" s="49"/>
      <c r="W2521" s="49"/>
      <c r="X2521" s="49"/>
      <c r="Y2521" s="49"/>
      <c r="Z2521" s="49"/>
      <c r="AA2521" s="49"/>
      <c r="AB2521" s="49"/>
      <c r="AC2521" s="49"/>
      <c r="AD2521" s="49"/>
      <c r="AE2521" s="49"/>
      <c r="AF2521" s="49"/>
      <c r="AG2521" s="49"/>
      <c r="AH2521" s="49"/>
      <c r="AI2521" s="49"/>
      <c r="AJ2521" s="49"/>
      <c r="AK2521" s="49"/>
      <c r="AL2521" s="49"/>
      <c r="AM2521" s="49"/>
      <c r="AN2521" s="49"/>
      <c r="AO2521" s="49"/>
      <c r="DL2521" s="93"/>
    </row>
    <row r="2522" spans="14:116" x14ac:dyDescent="0.25">
      <c r="N2522" s="49"/>
      <c r="O2522" s="49"/>
      <c r="P2522" s="49"/>
      <c r="Q2522" s="49"/>
      <c r="R2522" s="49"/>
      <c r="S2522" s="49"/>
      <c r="T2522" s="49"/>
      <c r="U2522" s="49"/>
      <c r="V2522" s="49"/>
      <c r="W2522" s="49"/>
      <c r="X2522" s="49"/>
      <c r="Y2522" s="49"/>
      <c r="Z2522" s="49"/>
      <c r="AA2522" s="49"/>
      <c r="AB2522" s="49"/>
      <c r="AC2522" s="49"/>
      <c r="AD2522" s="49"/>
      <c r="AE2522" s="49"/>
      <c r="AF2522" s="49"/>
      <c r="AG2522" s="49"/>
      <c r="AH2522" s="49"/>
      <c r="AI2522" s="49"/>
      <c r="AJ2522" s="49"/>
      <c r="AK2522" s="49"/>
      <c r="AL2522" s="49"/>
      <c r="AM2522" s="49"/>
      <c r="AN2522" s="49"/>
      <c r="AO2522" s="49"/>
      <c r="DL2522" s="93"/>
    </row>
    <row r="2523" spans="14:116" x14ac:dyDescent="0.25">
      <c r="N2523" s="49"/>
      <c r="O2523" s="49"/>
      <c r="P2523" s="49"/>
      <c r="Q2523" s="49"/>
      <c r="R2523" s="49"/>
      <c r="S2523" s="49"/>
      <c r="T2523" s="49"/>
      <c r="U2523" s="49"/>
      <c r="V2523" s="49"/>
      <c r="W2523" s="49"/>
      <c r="X2523" s="49"/>
      <c r="Y2523" s="49"/>
      <c r="Z2523" s="49"/>
      <c r="AA2523" s="49"/>
      <c r="AB2523" s="49"/>
      <c r="AC2523" s="49"/>
      <c r="AD2523" s="49"/>
      <c r="AE2523" s="49"/>
      <c r="AF2523" s="49"/>
      <c r="AG2523" s="49"/>
      <c r="AH2523" s="49"/>
      <c r="AI2523" s="49"/>
      <c r="AJ2523" s="49"/>
      <c r="AK2523" s="49"/>
      <c r="AL2523" s="49"/>
      <c r="AM2523" s="49"/>
      <c r="AN2523" s="49"/>
      <c r="AO2523" s="49"/>
      <c r="DL2523" s="93"/>
    </row>
    <row r="2524" spans="14:116" x14ac:dyDescent="0.25">
      <c r="N2524" s="49"/>
      <c r="O2524" s="49"/>
      <c r="P2524" s="49"/>
      <c r="Q2524" s="49"/>
      <c r="R2524" s="49"/>
      <c r="S2524" s="49"/>
      <c r="T2524" s="49"/>
      <c r="U2524" s="49"/>
      <c r="V2524" s="49"/>
      <c r="W2524" s="49"/>
      <c r="X2524" s="49"/>
      <c r="Y2524" s="49"/>
      <c r="Z2524" s="49"/>
      <c r="AA2524" s="49"/>
      <c r="AB2524" s="49"/>
      <c r="AC2524" s="49"/>
      <c r="AD2524" s="49"/>
      <c r="AE2524" s="49"/>
      <c r="AF2524" s="49"/>
      <c r="AG2524" s="49"/>
      <c r="AH2524" s="49"/>
      <c r="AI2524" s="49"/>
      <c r="AJ2524" s="49"/>
      <c r="AK2524" s="49"/>
      <c r="AL2524" s="49"/>
      <c r="AM2524" s="49"/>
      <c r="AN2524" s="49"/>
      <c r="AO2524" s="49"/>
      <c r="DL2524" s="93"/>
    </row>
    <row r="2525" spans="14:116" x14ac:dyDescent="0.25">
      <c r="N2525" s="49"/>
      <c r="O2525" s="49"/>
      <c r="P2525" s="49"/>
      <c r="Q2525" s="49"/>
      <c r="R2525" s="49"/>
      <c r="S2525" s="49"/>
      <c r="T2525" s="49"/>
      <c r="U2525" s="49"/>
      <c r="V2525" s="49"/>
      <c r="W2525" s="49"/>
      <c r="X2525" s="49"/>
      <c r="Y2525" s="49"/>
      <c r="Z2525" s="49"/>
      <c r="AA2525" s="49"/>
      <c r="AB2525" s="49"/>
      <c r="AC2525" s="49"/>
      <c r="AD2525" s="49"/>
      <c r="AE2525" s="49"/>
      <c r="AF2525" s="49"/>
      <c r="AG2525" s="49"/>
      <c r="AH2525" s="49"/>
      <c r="AI2525" s="49"/>
      <c r="AJ2525" s="49"/>
      <c r="AK2525" s="49"/>
      <c r="AL2525" s="49"/>
      <c r="AM2525" s="49"/>
      <c r="AN2525" s="49"/>
      <c r="AO2525" s="49"/>
      <c r="DL2525" s="93"/>
    </row>
    <row r="2526" spans="14:116" x14ac:dyDescent="0.25">
      <c r="N2526" s="49"/>
      <c r="O2526" s="49"/>
      <c r="P2526" s="49"/>
      <c r="Q2526" s="49"/>
      <c r="R2526" s="49"/>
      <c r="S2526" s="49"/>
      <c r="T2526" s="49"/>
      <c r="U2526" s="49"/>
      <c r="V2526" s="49"/>
      <c r="W2526" s="49"/>
      <c r="X2526" s="49"/>
      <c r="Y2526" s="49"/>
      <c r="Z2526" s="49"/>
      <c r="AA2526" s="49"/>
      <c r="AB2526" s="49"/>
      <c r="AC2526" s="49"/>
      <c r="AD2526" s="49"/>
      <c r="AE2526" s="49"/>
      <c r="AF2526" s="49"/>
      <c r="AG2526" s="49"/>
      <c r="AH2526" s="49"/>
      <c r="AI2526" s="49"/>
      <c r="AJ2526" s="49"/>
      <c r="AK2526" s="49"/>
      <c r="AL2526" s="49"/>
      <c r="AM2526" s="49"/>
      <c r="AN2526" s="49"/>
      <c r="AO2526" s="49"/>
      <c r="DL2526" s="93"/>
    </row>
    <row r="2527" spans="14:116" x14ac:dyDescent="0.25">
      <c r="N2527" s="49"/>
      <c r="O2527" s="49"/>
      <c r="P2527" s="49"/>
      <c r="Q2527" s="49"/>
      <c r="R2527" s="49"/>
      <c r="S2527" s="49"/>
      <c r="T2527" s="49"/>
      <c r="U2527" s="49"/>
      <c r="V2527" s="49"/>
      <c r="W2527" s="49"/>
      <c r="X2527" s="49"/>
      <c r="Y2527" s="49"/>
      <c r="Z2527" s="49"/>
      <c r="AA2527" s="49"/>
      <c r="AB2527" s="49"/>
      <c r="AC2527" s="49"/>
      <c r="AD2527" s="49"/>
      <c r="AE2527" s="49"/>
      <c r="AF2527" s="49"/>
      <c r="AG2527" s="49"/>
      <c r="AH2527" s="49"/>
      <c r="AI2527" s="49"/>
      <c r="AJ2527" s="49"/>
      <c r="AK2527" s="49"/>
      <c r="AL2527" s="49"/>
      <c r="AM2527" s="49"/>
      <c r="AN2527" s="49"/>
      <c r="AO2527" s="49"/>
      <c r="DL2527" s="93"/>
    </row>
    <row r="2528" spans="14:116" x14ac:dyDescent="0.25">
      <c r="N2528" s="49"/>
      <c r="O2528" s="49"/>
      <c r="P2528" s="49"/>
      <c r="Q2528" s="49"/>
      <c r="R2528" s="49"/>
      <c r="S2528" s="49"/>
      <c r="T2528" s="49"/>
      <c r="U2528" s="49"/>
      <c r="V2528" s="49"/>
      <c r="W2528" s="49"/>
      <c r="X2528" s="49"/>
      <c r="Y2528" s="49"/>
      <c r="Z2528" s="49"/>
      <c r="AA2528" s="49"/>
      <c r="AB2528" s="49"/>
      <c r="AC2528" s="49"/>
      <c r="AD2528" s="49"/>
      <c r="AE2528" s="49"/>
      <c r="AF2528" s="49"/>
      <c r="AG2528" s="49"/>
      <c r="AH2528" s="49"/>
      <c r="AI2528" s="49"/>
      <c r="AJ2528" s="49"/>
      <c r="AK2528" s="49"/>
      <c r="AL2528" s="49"/>
      <c r="AM2528" s="49"/>
      <c r="AN2528" s="49"/>
      <c r="AO2528" s="49"/>
      <c r="DL2528" s="93"/>
    </row>
    <row r="2529" spans="14:116" x14ac:dyDescent="0.25">
      <c r="N2529" s="49"/>
      <c r="O2529" s="49"/>
      <c r="P2529" s="49"/>
      <c r="Q2529" s="49"/>
      <c r="R2529" s="49"/>
      <c r="S2529" s="49"/>
      <c r="T2529" s="49"/>
      <c r="U2529" s="49"/>
      <c r="V2529" s="49"/>
      <c r="W2529" s="49"/>
      <c r="X2529" s="49"/>
      <c r="Y2529" s="49"/>
      <c r="Z2529" s="49"/>
      <c r="AA2529" s="49"/>
      <c r="AB2529" s="49"/>
      <c r="AC2529" s="49"/>
      <c r="AD2529" s="49"/>
      <c r="AE2529" s="49"/>
      <c r="AF2529" s="49"/>
      <c r="AG2529" s="49"/>
      <c r="AH2529" s="49"/>
      <c r="AI2529" s="49"/>
      <c r="AJ2529" s="49"/>
      <c r="AK2529" s="49"/>
      <c r="AL2529" s="49"/>
      <c r="AM2529" s="49"/>
      <c r="AN2529" s="49"/>
      <c r="AO2529" s="49"/>
      <c r="DL2529" s="93"/>
    </row>
    <row r="2530" spans="14:116" x14ac:dyDescent="0.25">
      <c r="N2530" s="49"/>
      <c r="O2530" s="49"/>
      <c r="P2530" s="49"/>
      <c r="Q2530" s="49"/>
      <c r="R2530" s="49"/>
      <c r="S2530" s="49"/>
      <c r="T2530" s="49"/>
      <c r="U2530" s="49"/>
      <c r="V2530" s="49"/>
      <c r="W2530" s="49"/>
      <c r="X2530" s="49"/>
      <c r="Y2530" s="49"/>
      <c r="Z2530" s="49"/>
      <c r="AA2530" s="49"/>
      <c r="AB2530" s="49"/>
      <c r="AC2530" s="49"/>
      <c r="AD2530" s="49"/>
      <c r="AE2530" s="49"/>
      <c r="AF2530" s="49"/>
      <c r="AG2530" s="49"/>
      <c r="AH2530" s="49"/>
      <c r="AI2530" s="49"/>
      <c r="AJ2530" s="49"/>
      <c r="AK2530" s="49"/>
      <c r="AL2530" s="49"/>
      <c r="AM2530" s="49"/>
      <c r="AN2530" s="49"/>
      <c r="AO2530" s="49"/>
      <c r="DL2530" s="93"/>
    </row>
    <row r="2531" spans="14:116" x14ac:dyDescent="0.25">
      <c r="N2531" s="49"/>
      <c r="O2531" s="49"/>
      <c r="P2531" s="49"/>
      <c r="Q2531" s="49"/>
      <c r="R2531" s="49"/>
      <c r="S2531" s="49"/>
      <c r="T2531" s="49"/>
      <c r="U2531" s="49"/>
      <c r="V2531" s="49"/>
      <c r="W2531" s="49"/>
      <c r="X2531" s="49"/>
      <c r="Y2531" s="49"/>
      <c r="Z2531" s="49"/>
      <c r="AA2531" s="49"/>
      <c r="AB2531" s="49"/>
      <c r="AC2531" s="49"/>
      <c r="AD2531" s="49"/>
      <c r="AE2531" s="49"/>
      <c r="AF2531" s="49"/>
      <c r="AG2531" s="49"/>
      <c r="AH2531" s="49"/>
      <c r="AI2531" s="49"/>
      <c r="AJ2531" s="49"/>
      <c r="AK2531" s="49"/>
      <c r="AL2531" s="49"/>
      <c r="AM2531" s="49"/>
      <c r="AN2531" s="49"/>
      <c r="AO2531" s="49"/>
      <c r="DL2531" s="93"/>
    </row>
    <row r="2532" spans="14:116" x14ac:dyDescent="0.25">
      <c r="N2532" s="49"/>
      <c r="O2532" s="49"/>
      <c r="P2532" s="49"/>
      <c r="Q2532" s="49"/>
      <c r="R2532" s="49"/>
      <c r="S2532" s="49"/>
      <c r="T2532" s="49"/>
      <c r="U2532" s="49"/>
      <c r="V2532" s="49"/>
      <c r="W2532" s="49"/>
      <c r="X2532" s="49"/>
      <c r="Y2532" s="49"/>
      <c r="Z2532" s="49"/>
      <c r="AA2532" s="49"/>
      <c r="AB2532" s="49"/>
      <c r="AC2532" s="49"/>
      <c r="AD2532" s="49"/>
      <c r="AE2532" s="49"/>
      <c r="AF2532" s="49"/>
      <c r="AG2532" s="49"/>
      <c r="AH2532" s="49"/>
      <c r="AI2532" s="49"/>
      <c r="AJ2532" s="49"/>
      <c r="AK2532" s="49"/>
      <c r="AL2532" s="49"/>
      <c r="AM2532" s="49"/>
      <c r="AN2532" s="49"/>
      <c r="AO2532" s="49"/>
      <c r="DL2532" s="93"/>
    </row>
    <row r="2533" spans="14:116" x14ac:dyDescent="0.25">
      <c r="N2533" s="49"/>
      <c r="O2533" s="49"/>
      <c r="P2533" s="49"/>
      <c r="Q2533" s="49"/>
      <c r="R2533" s="49"/>
      <c r="S2533" s="49"/>
      <c r="T2533" s="49"/>
      <c r="U2533" s="49"/>
      <c r="V2533" s="49"/>
      <c r="W2533" s="49"/>
      <c r="X2533" s="49"/>
      <c r="Y2533" s="49"/>
      <c r="Z2533" s="49"/>
      <c r="AA2533" s="49"/>
      <c r="AB2533" s="49"/>
      <c r="AC2533" s="49"/>
      <c r="AD2533" s="49"/>
      <c r="AE2533" s="49"/>
      <c r="AF2533" s="49"/>
      <c r="AG2533" s="49"/>
      <c r="AH2533" s="49"/>
      <c r="AI2533" s="49"/>
      <c r="AJ2533" s="49"/>
      <c r="AK2533" s="49"/>
      <c r="AL2533" s="49"/>
      <c r="AM2533" s="49"/>
      <c r="AN2533" s="49"/>
      <c r="AO2533" s="49"/>
      <c r="DL2533" s="93"/>
    </row>
    <row r="2534" spans="14:116" x14ac:dyDescent="0.25">
      <c r="N2534" s="49"/>
      <c r="O2534" s="49"/>
      <c r="P2534" s="49"/>
      <c r="Q2534" s="49"/>
      <c r="R2534" s="49"/>
      <c r="S2534" s="49"/>
      <c r="T2534" s="49"/>
      <c r="U2534" s="49"/>
      <c r="V2534" s="49"/>
      <c r="W2534" s="49"/>
      <c r="X2534" s="49"/>
      <c r="Y2534" s="49"/>
      <c r="Z2534" s="49"/>
      <c r="AA2534" s="49"/>
      <c r="AB2534" s="49"/>
      <c r="AC2534" s="49"/>
      <c r="AD2534" s="49"/>
      <c r="AE2534" s="49"/>
      <c r="AF2534" s="49"/>
      <c r="AG2534" s="49"/>
      <c r="AH2534" s="49"/>
      <c r="AI2534" s="49"/>
      <c r="AJ2534" s="49"/>
      <c r="AK2534" s="49"/>
      <c r="AL2534" s="49"/>
      <c r="AM2534" s="49"/>
      <c r="AN2534" s="49"/>
      <c r="AO2534" s="49"/>
      <c r="DL2534" s="93"/>
    </row>
    <row r="2535" spans="14:116" x14ac:dyDescent="0.25">
      <c r="N2535" s="49"/>
      <c r="O2535" s="49"/>
      <c r="P2535" s="49"/>
      <c r="Q2535" s="49"/>
      <c r="R2535" s="49"/>
      <c r="S2535" s="49"/>
      <c r="T2535" s="49"/>
      <c r="U2535" s="49"/>
      <c r="V2535" s="49"/>
      <c r="W2535" s="49"/>
      <c r="X2535" s="49"/>
      <c r="Y2535" s="49"/>
      <c r="Z2535" s="49"/>
      <c r="AA2535" s="49"/>
      <c r="AB2535" s="49"/>
      <c r="AC2535" s="49"/>
      <c r="AD2535" s="49"/>
      <c r="AE2535" s="49"/>
      <c r="AF2535" s="49"/>
      <c r="AG2535" s="49"/>
      <c r="AH2535" s="49"/>
      <c r="AI2535" s="49"/>
      <c r="AJ2535" s="49"/>
      <c r="AK2535" s="49"/>
      <c r="AL2535" s="49"/>
      <c r="AM2535" s="49"/>
      <c r="AN2535" s="49"/>
      <c r="AO2535" s="49"/>
      <c r="DL2535" s="93"/>
    </row>
    <row r="2536" spans="14:116" x14ac:dyDescent="0.25">
      <c r="N2536" s="49"/>
      <c r="O2536" s="49"/>
      <c r="P2536" s="49"/>
      <c r="Q2536" s="49"/>
      <c r="R2536" s="49"/>
      <c r="S2536" s="49"/>
      <c r="T2536" s="49"/>
      <c r="U2536" s="49"/>
      <c r="V2536" s="49"/>
      <c r="W2536" s="49"/>
      <c r="X2536" s="49"/>
      <c r="Y2536" s="49"/>
      <c r="Z2536" s="49"/>
      <c r="AA2536" s="49"/>
      <c r="AB2536" s="49"/>
      <c r="AC2536" s="49"/>
      <c r="AD2536" s="49"/>
      <c r="AE2536" s="49"/>
      <c r="AF2536" s="49"/>
      <c r="AG2536" s="49"/>
      <c r="AH2536" s="49"/>
      <c r="AI2536" s="49"/>
      <c r="AJ2536" s="49"/>
      <c r="AK2536" s="49"/>
      <c r="AL2536" s="49"/>
      <c r="AM2536" s="49"/>
      <c r="AN2536" s="49"/>
      <c r="AO2536" s="49"/>
      <c r="DL2536" s="93"/>
    </row>
    <row r="2537" spans="14:116" x14ac:dyDescent="0.25">
      <c r="N2537" s="49"/>
      <c r="O2537" s="49"/>
      <c r="P2537" s="49"/>
      <c r="Q2537" s="49"/>
      <c r="R2537" s="49"/>
      <c r="S2537" s="49"/>
      <c r="T2537" s="49"/>
      <c r="U2537" s="49"/>
      <c r="V2537" s="49"/>
      <c r="W2537" s="49"/>
      <c r="X2537" s="49"/>
      <c r="Y2537" s="49"/>
      <c r="Z2537" s="49"/>
      <c r="AA2537" s="49"/>
      <c r="AB2537" s="49"/>
      <c r="AC2537" s="49"/>
      <c r="AD2537" s="49"/>
      <c r="AE2537" s="49"/>
      <c r="AF2537" s="49"/>
      <c r="AG2537" s="49"/>
      <c r="AH2537" s="49"/>
      <c r="AI2537" s="49"/>
      <c r="AJ2537" s="49"/>
      <c r="AK2537" s="49"/>
      <c r="AL2537" s="49"/>
      <c r="AM2537" s="49"/>
      <c r="AN2537" s="49"/>
      <c r="AO2537" s="49"/>
      <c r="DL2537" s="93"/>
    </row>
    <row r="2538" spans="14:116" x14ac:dyDescent="0.25">
      <c r="N2538" s="49"/>
      <c r="O2538" s="49"/>
      <c r="P2538" s="49"/>
      <c r="Q2538" s="49"/>
      <c r="R2538" s="49"/>
      <c r="S2538" s="49"/>
      <c r="T2538" s="49"/>
      <c r="U2538" s="49"/>
      <c r="V2538" s="49"/>
      <c r="W2538" s="49"/>
      <c r="X2538" s="49"/>
      <c r="Y2538" s="49"/>
      <c r="Z2538" s="49"/>
      <c r="AA2538" s="49"/>
      <c r="AB2538" s="49"/>
      <c r="AC2538" s="49"/>
      <c r="AD2538" s="49"/>
      <c r="AE2538" s="49"/>
      <c r="AF2538" s="49"/>
      <c r="AG2538" s="49"/>
      <c r="AH2538" s="49"/>
      <c r="AI2538" s="49"/>
      <c r="AJ2538" s="49"/>
      <c r="AK2538" s="49"/>
      <c r="AL2538" s="49"/>
      <c r="AM2538" s="49"/>
      <c r="AN2538" s="49"/>
      <c r="AO2538" s="49"/>
      <c r="DL2538" s="93"/>
    </row>
    <row r="2539" spans="14:116" x14ac:dyDescent="0.25">
      <c r="N2539" s="49"/>
      <c r="O2539" s="49"/>
      <c r="P2539" s="49"/>
      <c r="Q2539" s="49"/>
      <c r="R2539" s="49"/>
      <c r="S2539" s="49"/>
      <c r="T2539" s="49"/>
      <c r="U2539" s="49"/>
      <c r="V2539" s="49"/>
      <c r="W2539" s="49"/>
      <c r="X2539" s="49"/>
      <c r="Y2539" s="49"/>
      <c r="Z2539" s="49"/>
      <c r="AA2539" s="49"/>
      <c r="AB2539" s="49"/>
      <c r="AC2539" s="49"/>
      <c r="AD2539" s="49"/>
      <c r="AE2539" s="49"/>
      <c r="AF2539" s="49"/>
      <c r="AG2539" s="49"/>
      <c r="AH2539" s="49"/>
      <c r="AI2539" s="49"/>
      <c r="AJ2539" s="49"/>
      <c r="AK2539" s="49"/>
      <c r="AL2539" s="49"/>
      <c r="AM2539" s="49"/>
      <c r="AN2539" s="49"/>
      <c r="AO2539" s="49"/>
      <c r="DL2539" s="93"/>
    </row>
    <row r="2540" spans="14:116" x14ac:dyDescent="0.25">
      <c r="N2540" s="49"/>
      <c r="O2540" s="49"/>
      <c r="P2540" s="49"/>
      <c r="Q2540" s="49"/>
      <c r="R2540" s="49"/>
      <c r="S2540" s="49"/>
      <c r="T2540" s="49"/>
      <c r="U2540" s="49"/>
      <c r="V2540" s="49"/>
      <c r="W2540" s="49"/>
      <c r="X2540" s="49"/>
      <c r="Y2540" s="49"/>
      <c r="Z2540" s="49"/>
      <c r="AA2540" s="49"/>
      <c r="AB2540" s="49"/>
      <c r="AC2540" s="49"/>
      <c r="AD2540" s="49"/>
      <c r="AE2540" s="49"/>
      <c r="AF2540" s="49"/>
      <c r="AG2540" s="49"/>
      <c r="AH2540" s="49"/>
      <c r="AI2540" s="49"/>
      <c r="AJ2540" s="49"/>
      <c r="AK2540" s="49"/>
      <c r="AL2540" s="49"/>
      <c r="AM2540" s="49"/>
      <c r="AN2540" s="49"/>
      <c r="AO2540" s="49"/>
      <c r="DL2540" s="93"/>
    </row>
    <row r="2541" spans="14:116" x14ac:dyDescent="0.25">
      <c r="N2541" s="49"/>
      <c r="O2541" s="49"/>
      <c r="P2541" s="49"/>
      <c r="Q2541" s="49"/>
      <c r="R2541" s="49"/>
      <c r="S2541" s="49"/>
      <c r="T2541" s="49"/>
      <c r="U2541" s="49"/>
      <c r="V2541" s="49"/>
      <c r="W2541" s="49"/>
      <c r="X2541" s="49"/>
      <c r="Y2541" s="49"/>
      <c r="Z2541" s="49"/>
      <c r="AA2541" s="49"/>
      <c r="AB2541" s="49"/>
      <c r="AC2541" s="49"/>
      <c r="AD2541" s="49"/>
      <c r="AE2541" s="49"/>
      <c r="AF2541" s="49"/>
      <c r="AG2541" s="49"/>
      <c r="AH2541" s="49"/>
      <c r="AI2541" s="49"/>
      <c r="AJ2541" s="49"/>
      <c r="AK2541" s="49"/>
      <c r="AL2541" s="49"/>
      <c r="AM2541" s="49"/>
      <c r="AN2541" s="49"/>
      <c r="AO2541" s="49"/>
      <c r="DL2541" s="93"/>
    </row>
    <row r="2542" spans="14:116" x14ac:dyDescent="0.25">
      <c r="N2542" s="49"/>
      <c r="O2542" s="49"/>
      <c r="P2542" s="49"/>
      <c r="Q2542" s="49"/>
      <c r="R2542" s="49"/>
      <c r="S2542" s="49"/>
      <c r="T2542" s="49"/>
      <c r="U2542" s="49"/>
      <c r="V2542" s="49"/>
      <c r="W2542" s="49"/>
      <c r="X2542" s="49"/>
      <c r="Y2542" s="49"/>
      <c r="Z2542" s="49"/>
      <c r="AA2542" s="49"/>
      <c r="AB2542" s="49"/>
      <c r="AC2542" s="49"/>
      <c r="AD2542" s="49"/>
      <c r="AE2542" s="49"/>
      <c r="AF2542" s="49"/>
      <c r="AG2542" s="49"/>
      <c r="AH2542" s="49"/>
      <c r="AI2542" s="49"/>
      <c r="AJ2542" s="49"/>
      <c r="AK2542" s="49"/>
      <c r="AL2542" s="49"/>
      <c r="AM2542" s="49"/>
      <c r="AN2542" s="49"/>
      <c r="AO2542" s="49"/>
      <c r="DL2542" s="93"/>
    </row>
    <row r="2543" spans="14:116" x14ac:dyDescent="0.25">
      <c r="N2543" s="49"/>
      <c r="O2543" s="49"/>
      <c r="P2543" s="49"/>
      <c r="Q2543" s="49"/>
      <c r="R2543" s="49"/>
      <c r="S2543" s="49"/>
      <c r="T2543" s="49"/>
      <c r="U2543" s="49"/>
      <c r="V2543" s="49"/>
      <c r="W2543" s="49"/>
      <c r="X2543" s="49"/>
      <c r="Y2543" s="49"/>
      <c r="Z2543" s="49"/>
      <c r="AA2543" s="49"/>
      <c r="AB2543" s="49"/>
      <c r="AC2543" s="49"/>
      <c r="AD2543" s="49"/>
      <c r="AE2543" s="49"/>
      <c r="AF2543" s="49"/>
      <c r="AG2543" s="49"/>
      <c r="AH2543" s="49"/>
      <c r="AI2543" s="49"/>
      <c r="AJ2543" s="49"/>
      <c r="AK2543" s="49"/>
      <c r="AL2543" s="49"/>
      <c r="AM2543" s="49"/>
      <c r="AN2543" s="49"/>
      <c r="AO2543" s="49"/>
      <c r="DL2543" s="93"/>
    </row>
    <row r="2544" spans="14:116" x14ac:dyDescent="0.25">
      <c r="N2544" s="49"/>
      <c r="O2544" s="49"/>
      <c r="P2544" s="49"/>
      <c r="Q2544" s="49"/>
      <c r="R2544" s="49"/>
      <c r="S2544" s="49"/>
      <c r="T2544" s="49"/>
      <c r="U2544" s="49"/>
      <c r="V2544" s="49"/>
      <c r="W2544" s="49"/>
      <c r="X2544" s="49"/>
      <c r="Y2544" s="49"/>
      <c r="Z2544" s="49"/>
      <c r="AA2544" s="49"/>
      <c r="AB2544" s="49"/>
      <c r="AC2544" s="49"/>
      <c r="AD2544" s="49"/>
      <c r="AE2544" s="49"/>
      <c r="AF2544" s="49"/>
      <c r="AG2544" s="49"/>
      <c r="AH2544" s="49"/>
      <c r="AI2544" s="49"/>
      <c r="AJ2544" s="49"/>
      <c r="AK2544" s="49"/>
      <c r="AL2544" s="49"/>
      <c r="AM2544" s="49"/>
      <c r="AN2544" s="49"/>
      <c r="AO2544" s="49"/>
      <c r="DL2544" s="93"/>
    </row>
    <row r="2545" spans="14:116" x14ac:dyDescent="0.25">
      <c r="N2545" s="49"/>
      <c r="O2545" s="49"/>
      <c r="P2545" s="49"/>
      <c r="Q2545" s="49"/>
      <c r="R2545" s="49"/>
      <c r="S2545" s="49"/>
      <c r="T2545" s="49"/>
      <c r="U2545" s="49"/>
      <c r="V2545" s="49"/>
      <c r="W2545" s="49"/>
      <c r="X2545" s="49"/>
      <c r="Y2545" s="49"/>
      <c r="Z2545" s="49"/>
      <c r="AA2545" s="49"/>
      <c r="AB2545" s="49"/>
      <c r="AC2545" s="49"/>
      <c r="AD2545" s="49"/>
      <c r="AE2545" s="49"/>
      <c r="AF2545" s="49"/>
      <c r="AG2545" s="49"/>
      <c r="AH2545" s="49"/>
      <c r="AI2545" s="49"/>
      <c r="AJ2545" s="49"/>
      <c r="AK2545" s="49"/>
      <c r="AL2545" s="49"/>
      <c r="AM2545" s="49"/>
      <c r="AN2545" s="49"/>
      <c r="AO2545" s="49"/>
      <c r="DL2545" s="93"/>
    </row>
    <row r="2546" spans="14:116" x14ac:dyDescent="0.25">
      <c r="N2546" s="49"/>
      <c r="O2546" s="49"/>
      <c r="P2546" s="49"/>
      <c r="Q2546" s="49"/>
      <c r="R2546" s="49"/>
      <c r="S2546" s="49"/>
      <c r="T2546" s="49"/>
      <c r="U2546" s="49"/>
      <c r="V2546" s="49"/>
      <c r="W2546" s="49"/>
      <c r="X2546" s="49"/>
      <c r="Y2546" s="49"/>
      <c r="Z2546" s="49"/>
      <c r="AA2546" s="49"/>
      <c r="AB2546" s="49"/>
      <c r="AC2546" s="49"/>
      <c r="AD2546" s="49"/>
      <c r="AE2546" s="49"/>
      <c r="AF2546" s="49"/>
      <c r="AG2546" s="49"/>
      <c r="AH2546" s="49"/>
      <c r="AI2546" s="49"/>
      <c r="AJ2546" s="49"/>
      <c r="AK2546" s="49"/>
      <c r="AL2546" s="49"/>
      <c r="AM2546" s="49"/>
      <c r="AN2546" s="49"/>
      <c r="AO2546" s="49"/>
      <c r="DL2546" s="93"/>
    </row>
    <row r="2547" spans="14:116" x14ac:dyDescent="0.25">
      <c r="N2547" s="49"/>
      <c r="O2547" s="49"/>
      <c r="P2547" s="49"/>
      <c r="Q2547" s="49"/>
      <c r="R2547" s="49"/>
      <c r="S2547" s="49"/>
      <c r="T2547" s="49"/>
      <c r="U2547" s="49"/>
      <c r="V2547" s="49"/>
      <c r="W2547" s="49"/>
      <c r="X2547" s="49"/>
      <c r="Y2547" s="49"/>
      <c r="Z2547" s="49"/>
      <c r="AA2547" s="49"/>
      <c r="AB2547" s="49"/>
      <c r="AC2547" s="49"/>
      <c r="AD2547" s="49"/>
      <c r="AE2547" s="49"/>
      <c r="AF2547" s="49"/>
      <c r="AG2547" s="49"/>
      <c r="AH2547" s="49"/>
      <c r="AI2547" s="49"/>
      <c r="AJ2547" s="49"/>
      <c r="AK2547" s="49"/>
      <c r="AL2547" s="49"/>
      <c r="AM2547" s="49"/>
      <c r="AN2547" s="49"/>
      <c r="AO2547" s="49"/>
      <c r="DL2547" s="93"/>
    </row>
    <row r="2548" spans="14:116" x14ac:dyDescent="0.25">
      <c r="N2548" s="49"/>
      <c r="O2548" s="49"/>
      <c r="P2548" s="49"/>
      <c r="Q2548" s="49"/>
      <c r="R2548" s="49"/>
      <c r="S2548" s="49"/>
      <c r="T2548" s="49"/>
      <c r="U2548" s="49"/>
      <c r="V2548" s="49"/>
      <c r="W2548" s="49"/>
      <c r="X2548" s="49"/>
      <c r="Y2548" s="49"/>
      <c r="Z2548" s="49"/>
      <c r="AA2548" s="49"/>
      <c r="AB2548" s="49"/>
      <c r="AC2548" s="49"/>
      <c r="AD2548" s="49"/>
      <c r="AE2548" s="49"/>
      <c r="AF2548" s="49"/>
      <c r="AG2548" s="49"/>
      <c r="AH2548" s="49"/>
      <c r="AI2548" s="49"/>
      <c r="AJ2548" s="49"/>
      <c r="AK2548" s="49"/>
      <c r="AL2548" s="49"/>
      <c r="AM2548" s="49"/>
      <c r="AN2548" s="49"/>
      <c r="AO2548" s="49"/>
      <c r="DL2548" s="93"/>
    </row>
    <row r="2549" spans="14:116" x14ac:dyDescent="0.25">
      <c r="N2549" s="49"/>
      <c r="O2549" s="49"/>
      <c r="P2549" s="49"/>
      <c r="Q2549" s="49"/>
      <c r="R2549" s="49"/>
      <c r="S2549" s="49"/>
      <c r="T2549" s="49"/>
      <c r="U2549" s="49"/>
      <c r="V2549" s="49"/>
      <c r="W2549" s="49"/>
      <c r="X2549" s="49"/>
      <c r="Y2549" s="49"/>
      <c r="Z2549" s="49"/>
      <c r="AA2549" s="49"/>
      <c r="AB2549" s="49"/>
      <c r="AC2549" s="49"/>
      <c r="AD2549" s="49"/>
      <c r="AE2549" s="49"/>
      <c r="AF2549" s="49"/>
      <c r="AG2549" s="49"/>
      <c r="AH2549" s="49"/>
      <c r="AI2549" s="49"/>
      <c r="AJ2549" s="49"/>
      <c r="AK2549" s="49"/>
      <c r="AL2549" s="49"/>
      <c r="AM2549" s="49"/>
      <c r="AN2549" s="49"/>
      <c r="AO2549" s="49"/>
      <c r="DL2549" s="93"/>
    </row>
    <row r="2550" spans="14:116" x14ac:dyDescent="0.25">
      <c r="N2550" s="49"/>
      <c r="O2550" s="49"/>
      <c r="P2550" s="49"/>
      <c r="Q2550" s="49"/>
      <c r="R2550" s="49"/>
      <c r="S2550" s="49"/>
      <c r="T2550" s="49"/>
      <c r="U2550" s="49"/>
      <c r="V2550" s="49"/>
      <c r="W2550" s="49"/>
      <c r="X2550" s="49"/>
      <c r="Y2550" s="49"/>
      <c r="Z2550" s="49"/>
      <c r="AA2550" s="49"/>
      <c r="AB2550" s="49"/>
      <c r="AC2550" s="49"/>
      <c r="AD2550" s="49"/>
      <c r="AE2550" s="49"/>
      <c r="AF2550" s="49"/>
      <c r="AG2550" s="49"/>
      <c r="AH2550" s="49"/>
      <c r="AI2550" s="49"/>
      <c r="AJ2550" s="49"/>
      <c r="AK2550" s="49"/>
      <c r="AL2550" s="49"/>
      <c r="AM2550" s="49"/>
      <c r="AN2550" s="49"/>
      <c r="AO2550" s="49"/>
      <c r="DL2550" s="93"/>
    </row>
    <row r="2551" spans="14:116" x14ac:dyDescent="0.25">
      <c r="N2551" s="49"/>
      <c r="O2551" s="49"/>
      <c r="P2551" s="49"/>
      <c r="Q2551" s="49"/>
      <c r="R2551" s="49"/>
      <c r="S2551" s="49"/>
      <c r="T2551" s="49"/>
      <c r="U2551" s="49"/>
      <c r="V2551" s="49"/>
      <c r="W2551" s="49"/>
      <c r="X2551" s="49"/>
      <c r="Y2551" s="49"/>
      <c r="Z2551" s="49"/>
      <c r="AA2551" s="49"/>
      <c r="AB2551" s="49"/>
      <c r="AC2551" s="49"/>
      <c r="AD2551" s="49"/>
      <c r="AE2551" s="49"/>
      <c r="AF2551" s="49"/>
      <c r="AG2551" s="49"/>
      <c r="AH2551" s="49"/>
      <c r="AI2551" s="49"/>
      <c r="AJ2551" s="49"/>
      <c r="AK2551" s="49"/>
      <c r="AL2551" s="49"/>
      <c r="AM2551" s="49"/>
      <c r="AN2551" s="49"/>
      <c r="AO2551" s="49"/>
      <c r="DL2551" s="93"/>
    </row>
    <row r="2552" spans="14:116" x14ac:dyDescent="0.25">
      <c r="N2552" s="49"/>
      <c r="O2552" s="49"/>
      <c r="P2552" s="49"/>
      <c r="Q2552" s="49"/>
      <c r="R2552" s="49"/>
      <c r="S2552" s="49"/>
      <c r="T2552" s="49"/>
      <c r="U2552" s="49"/>
      <c r="V2552" s="49"/>
      <c r="W2552" s="49"/>
      <c r="X2552" s="49"/>
      <c r="Y2552" s="49"/>
      <c r="Z2552" s="49"/>
      <c r="AA2552" s="49"/>
      <c r="AB2552" s="49"/>
      <c r="AC2552" s="49"/>
      <c r="AD2552" s="49"/>
      <c r="AE2552" s="49"/>
      <c r="AF2552" s="49"/>
      <c r="AG2552" s="49"/>
      <c r="AH2552" s="49"/>
      <c r="AI2552" s="49"/>
      <c r="AJ2552" s="49"/>
      <c r="AK2552" s="49"/>
      <c r="AL2552" s="49"/>
      <c r="AM2552" s="49"/>
      <c r="AN2552" s="49"/>
      <c r="AO2552" s="49"/>
      <c r="DL2552" s="93"/>
    </row>
    <row r="2553" spans="14:116" x14ac:dyDescent="0.25">
      <c r="N2553" s="49"/>
      <c r="O2553" s="49"/>
      <c r="P2553" s="49"/>
      <c r="Q2553" s="49"/>
      <c r="R2553" s="49"/>
      <c r="S2553" s="49"/>
      <c r="T2553" s="49"/>
      <c r="U2553" s="49"/>
      <c r="V2553" s="49"/>
      <c r="W2553" s="49"/>
      <c r="X2553" s="49"/>
      <c r="Y2553" s="49"/>
      <c r="Z2553" s="49"/>
      <c r="AA2553" s="49"/>
      <c r="AB2553" s="49"/>
      <c r="AC2553" s="49"/>
      <c r="AD2553" s="49"/>
      <c r="AE2553" s="49"/>
      <c r="AF2553" s="49"/>
      <c r="AG2553" s="49"/>
      <c r="AH2553" s="49"/>
      <c r="AI2553" s="49"/>
      <c r="AJ2553" s="49"/>
      <c r="AK2553" s="49"/>
      <c r="AL2553" s="49"/>
      <c r="AM2553" s="49"/>
      <c r="AN2553" s="49"/>
      <c r="AO2553" s="49"/>
      <c r="DL2553" s="93"/>
    </row>
    <row r="2554" spans="14:116" x14ac:dyDescent="0.25">
      <c r="N2554" s="49"/>
      <c r="O2554" s="49"/>
      <c r="P2554" s="49"/>
      <c r="Q2554" s="49"/>
      <c r="R2554" s="49"/>
      <c r="S2554" s="49"/>
      <c r="T2554" s="49"/>
      <c r="U2554" s="49"/>
      <c r="V2554" s="49"/>
      <c r="W2554" s="49"/>
      <c r="X2554" s="49"/>
      <c r="Y2554" s="49"/>
      <c r="Z2554" s="49"/>
      <c r="AA2554" s="49"/>
      <c r="AB2554" s="49"/>
      <c r="AC2554" s="49"/>
      <c r="AD2554" s="49"/>
      <c r="AE2554" s="49"/>
      <c r="AF2554" s="49"/>
      <c r="AG2554" s="49"/>
      <c r="AH2554" s="49"/>
      <c r="AI2554" s="49"/>
      <c r="AJ2554" s="49"/>
      <c r="AK2554" s="49"/>
      <c r="AL2554" s="49"/>
      <c r="AM2554" s="49"/>
      <c r="AN2554" s="49"/>
      <c r="AO2554" s="49"/>
      <c r="DL2554" s="93"/>
    </row>
    <row r="2555" spans="14:116" x14ac:dyDescent="0.25">
      <c r="N2555" s="49"/>
      <c r="O2555" s="49"/>
      <c r="P2555" s="49"/>
      <c r="Q2555" s="49"/>
      <c r="R2555" s="49"/>
      <c r="S2555" s="49"/>
      <c r="T2555" s="49"/>
      <c r="U2555" s="49"/>
      <c r="V2555" s="49"/>
      <c r="W2555" s="49"/>
      <c r="X2555" s="49"/>
      <c r="Y2555" s="49"/>
      <c r="Z2555" s="49"/>
      <c r="AA2555" s="49"/>
      <c r="AB2555" s="49"/>
      <c r="AC2555" s="49"/>
      <c r="AD2555" s="49"/>
      <c r="AE2555" s="49"/>
      <c r="AF2555" s="49"/>
      <c r="AG2555" s="49"/>
      <c r="AH2555" s="49"/>
      <c r="AI2555" s="49"/>
      <c r="AJ2555" s="49"/>
      <c r="AK2555" s="49"/>
      <c r="AL2555" s="49"/>
      <c r="AM2555" s="49"/>
      <c r="AN2555" s="49"/>
      <c r="AO2555" s="49"/>
      <c r="DL2555" s="93"/>
    </row>
    <row r="2556" spans="14:116" x14ac:dyDescent="0.25">
      <c r="N2556" s="49"/>
      <c r="O2556" s="49"/>
      <c r="P2556" s="49"/>
      <c r="Q2556" s="49"/>
      <c r="R2556" s="49"/>
      <c r="S2556" s="49"/>
      <c r="T2556" s="49"/>
      <c r="U2556" s="49"/>
      <c r="V2556" s="49"/>
      <c r="W2556" s="49"/>
      <c r="X2556" s="49"/>
      <c r="Y2556" s="49"/>
      <c r="Z2556" s="49"/>
      <c r="AA2556" s="49"/>
      <c r="AB2556" s="49"/>
      <c r="AC2556" s="49"/>
      <c r="AD2556" s="49"/>
      <c r="AE2556" s="49"/>
      <c r="AF2556" s="49"/>
      <c r="AG2556" s="49"/>
      <c r="AH2556" s="49"/>
      <c r="AI2556" s="49"/>
      <c r="AJ2556" s="49"/>
      <c r="AK2556" s="49"/>
      <c r="AL2556" s="49"/>
      <c r="AM2556" s="49"/>
      <c r="AN2556" s="49"/>
      <c r="AO2556" s="49"/>
      <c r="DL2556" s="93"/>
    </row>
    <row r="2557" spans="14:116" x14ac:dyDescent="0.25">
      <c r="N2557" s="49"/>
      <c r="O2557" s="49"/>
      <c r="P2557" s="49"/>
      <c r="Q2557" s="49"/>
      <c r="R2557" s="49"/>
      <c r="S2557" s="49"/>
      <c r="T2557" s="49"/>
      <c r="U2557" s="49"/>
      <c r="V2557" s="49"/>
      <c r="W2557" s="49"/>
      <c r="X2557" s="49"/>
      <c r="Y2557" s="49"/>
      <c r="Z2557" s="49"/>
      <c r="AA2557" s="49"/>
      <c r="AB2557" s="49"/>
      <c r="AC2557" s="49"/>
      <c r="AD2557" s="49"/>
      <c r="AE2557" s="49"/>
      <c r="AF2557" s="49"/>
      <c r="AG2557" s="49"/>
      <c r="AH2557" s="49"/>
      <c r="AI2557" s="49"/>
      <c r="AJ2557" s="49"/>
      <c r="AK2557" s="49"/>
      <c r="AL2557" s="49"/>
      <c r="AM2557" s="49"/>
      <c r="AN2557" s="49"/>
      <c r="AO2557" s="49"/>
      <c r="DL2557" s="93"/>
    </row>
    <row r="2558" spans="14:116" x14ac:dyDescent="0.25">
      <c r="N2558" s="49"/>
      <c r="O2558" s="49"/>
      <c r="P2558" s="49"/>
      <c r="Q2558" s="49"/>
      <c r="R2558" s="49"/>
      <c r="S2558" s="49"/>
      <c r="T2558" s="49"/>
      <c r="U2558" s="49"/>
      <c r="V2558" s="49"/>
      <c r="W2558" s="49"/>
      <c r="X2558" s="49"/>
      <c r="Y2558" s="49"/>
      <c r="Z2558" s="49"/>
      <c r="AA2558" s="49"/>
      <c r="AB2558" s="49"/>
      <c r="AC2558" s="49"/>
      <c r="AD2558" s="49"/>
      <c r="AE2558" s="49"/>
      <c r="AF2558" s="49"/>
      <c r="AG2558" s="49"/>
      <c r="AH2558" s="49"/>
      <c r="AI2558" s="49"/>
      <c r="AJ2558" s="49"/>
      <c r="AK2558" s="49"/>
      <c r="AL2558" s="49"/>
      <c r="AM2558" s="49"/>
      <c r="AN2558" s="49"/>
      <c r="AO2558" s="49"/>
      <c r="DL2558" s="93"/>
    </row>
    <row r="2559" spans="14:116" x14ac:dyDescent="0.25">
      <c r="N2559" s="49"/>
      <c r="O2559" s="49"/>
      <c r="P2559" s="49"/>
      <c r="Q2559" s="49"/>
      <c r="R2559" s="49"/>
      <c r="S2559" s="49"/>
      <c r="T2559" s="49"/>
      <c r="U2559" s="49"/>
      <c r="V2559" s="49"/>
      <c r="W2559" s="49"/>
      <c r="X2559" s="49"/>
      <c r="Y2559" s="49"/>
      <c r="Z2559" s="49"/>
      <c r="AA2559" s="49"/>
      <c r="AB2559" s="49"/>
      <c r="AC2559" s="49"/>
      <c r="AD2559" s="49"/>
      <c r="AE2559" s="49"/>
      <c r="AF2559" s="49"/>
      <c r="AG2559" s="49"/>
      <c r="AH2559" s="49"/>
      <c r="AI2559" s="49"/>
      <c r="AJ2559" s="49"/>
      <c r="AK2559" s="49"/>
      <c r="AL2559" s="49"/>
      <c r="AM2559" s="49"/>
      <c r="AN2559" s="49"/>
      <c r="AO2559" s="49"/>
      <c r="DL2559" s="93"/>
    </row>
    <row r="2560" spans="14:116" x14ac:dyDescent="0.25">
      <c r="N2560" s="49"/>
      <c r="O2560" s="49"/>
      <c r="P2560" s="49"/>
      <c r="Q2560" s="49"/>
      <c r="R2560" s="49"/>
      <c r="S2560" s="49"/>
      <c r="T2560" s="49"/>
      <c r="U2560" s="49"/>
      <c r="V2560" s="49"/>
      <c r="W2560" s="49"/>
      <c r="X2560" s="49"/>
      <c r="Y2560" s="49"/>
      <c r="Z2560" s="49"/>
      <c r="AA2560" s="49"/>
      <c r="AB2560" s="49"/>
      <c r="AC2560" s="49"/>
      <c r="AD2560" s="49"/>
      <c r="AE2560" s="49"/>
      <c r="AF2560" s="49"/>
      <c r="AG2560" s="49"/>
      <c r="AH2560" s="49"/>
      <c r="AI2560" s="49"/>
      <c r="AJ2560" s="49"/>
      <c r="AK2560" s="49"/>
      <c r="AL2560" s="49"/>
      <c r="AM2560" s="49"/>
      <c r="AN2560" s="49"/>
      <c r="AO2560" s="49"/>
      <c r="DL2560" s="93"/>
    </row>
    <row r="2561" spans="14:116" x14ac:dyDescent="0.25">
      <c r="N2561" s="49"/>
      <c r="O2561" s="49"/>
      <c r="P2561" s="49"/>
      <c r="Q2561" s="49"/>
      <c r="R2561" s="49"/>
      <c r="S2561" s="49"/>
      <c r="T2561" s="49"/>
      <c r="U2561" s="49"/>
      <c r="V2561" s="49"/>
      <c r="W2561" s="49"/>
      <c r="X2561" s="49"/>
      <c r="Y2561" s="49"/>
      <c r="Z2561" s="49"/>
      <c r="AA2561" s="49"/>
      <c r="AB2561" s="49"/>
      <c r="AC2561" s="49"/>
      <c r="AD2561" s="49"/>
      <c r="AE2561" s="49"/>
      <c r="AF2561" s="49"/>
      <c r="AG2561" s="49"/>
      <c r="AH2561" s="49"/>
      <c r="AI2561" s="49"/>
      <c r="AJ2561" s="49"/>
      <c r="AK2561" s="49"/>
      <c r="AL2561" s="49"/>
      <c r="AM2561" s="49"/>
      <c r="AN2561" s="49"/>
      <c r="AO2561" s="49"/>
      <c r="DL2561" s="93"/>
    </row>
    <row r="2562" spans="14:116" x14ac:dyDescent="0.25">
      <c r="N2562" s="49"/>
      <c r="O2562" s="49"/>
      <c r="P2562" s="49"/>
      <c r="Q2562" s="49"/>
      <c r="R2562" s="49"/>
      <c r="S2562" s="49"/>
      <c r="T2562" s="49"/>
      <c r="U2562" s="49"/>
      <c r="V2562" s="49"/>
      <c r="W2562" s="49"/>
      <c r="X2562" s="49"/>
      <c r="Y2562" s="49"/>
      <c r="Z2562" s="49"/>
      <c r="AA2562" s="49"/>
      <c r="AB2562" s="49"/>
      <c r="AC2562" s="49"/>
      <c r="AD2562" s="49"/>
      <c r="AE2562" s="49"/>
      <c r="AF2562" s="49"/>
      <c r="AG2562" s="49"/>
      <c r="AH2562" s="49"/>
      <c r="AI2562" s="49"/>
      <c r="AJ2562" s="49"/>
      <c r="AK2562" s="49"/>
      <c r="AL2562" s="49"/>
      <c r="AM2562" s="49"/>
      <c r="AN2562" s="49"/>
      <c r="AO2562" s="49"/>
      <c r="DL2562" s="93"/>
    </row>
    <row r="2563" spans="14:116" x14ac:dyDescent="0.25">
      <c r="N2563" s="49"/>
      <c r="O2563" s="49"/>
      <c r="P2563" s="49"/>
      <c r="Q2563" s="49"/>
      <c r="R2563" s="49"/>
      <c r="S2563" s="49"/>
      <c r="T2563" s="49"/>
      <c r="U2563" s="49"/>
      <c r="V2563" s="49"/>
      <c r="W2563" s="49"/>
      <c r="X2563" s="49"/>
      <c r="Y2563" s="49"/>
      <c r="Z2563" s="49"/>
      <c r="AA2563" s="49"/>
      <c r="AB2563" s="49"/>
      <c r="AC2563" s="49"/>
      <c r="AD2563" s="49"/>
      <c r="AE2563" s="49"/>
      <c r="AF2563" s="49"/>
      <c r="AG2563" s="49"/>
      <c r="AH2563" s="49"/>
      <c r="AI2563" s="49"/>
      <c r="AJ2563" s="49"/>
      <c r="AK2563" s="49"/>
      <c r="AL2563" s="49"/>
      <c r="AM2563" s="49"/>
      <c r="AN2563" s="49"/>
      <c r="AO2563" s="49"/>
      <c r="DL2563" s="93"/>
    </row>
    <row r="2564" spans="14:116" x14ac:dyDescent="0.25">
      <c r="N2564" s="49"/>
      <c r="O2564" s="49"/>
      <c r="P2564" s="49"/>
      <c r="Q2564" s="49"/>
      <c r="R2564" s="49"/>
      <c r="S2564" s="49"/>
      <c r="T2564" s="49"/>
      <c r="U2564" s="49"/>
      <c r="V2564" s="49"/>
      <c r="W2564" s="49"/>
      <c r="X2564" s="49"/>
      <c r="Y2564" s="49"/>
      <c r="Z2564" s="49"/>
      <c r="AA2564" s="49"/>
      <c r="AB2564" s="49"/>
      <c r="AC2564" s="49"/>
      <c r="AD2564" s="49"/>
      <c r="AE2564" s="49"/>
      <c r="AF2564" s="49"/>
      <c r="AG2564" s="49"/>
      <c r="AH2564" s="49"/>
      <c r="AI2564" s="49"/>
      <c r="AJ2564" s="49"/>
      <c r="AK2564" s="49"/>
      <c r="AL2564" s="49"/>
      <c r="AM2564" s="49"/>
      <c r="AN2564" s="49"/>
      <c r="AO2564" s="49"/>
      <c r="DL2564" s="93"/>
    </row>
    <row r="2565" spans="14:116" x14ac:dyDescent="0.25">
      <c r="N2565" s="49"/>
      <c r="O2565" s="49"/>
      <c r="P2565" s="49"/>
      <c r="Q2565" s="49"/>
      <c r="R2565" s="49"/>
      <c r="S2565" s="49"/>
      <c r="T2565" s="49"/>
      <c r="U2565" s="49"/>
      <c r="V2565" s="49"/>
      <c r="W2565" s="49"/>
      <c r="X2565" s="49"/>
      <c r="Y2565" s="49"/>
      <c r="Z2565" s="49"/>
      <c r="AA2565" s="49"/>
      <c r="AB2565" s="49"/>
      <c r="AC2565" s="49"/>
      <c r="AD2565" s="49"/>
      <c r="AE2565" s="49"/>
      <c r="AF2565" s="49"/>
      <c r="AG2565" s="49"/>
      <c r="AH2565" s="49"/>
      <c r="AI2565" s="49"/>
      <c r="AJ2565" s="49"/>
      <c r="AK2565" s="49"/>
      <c r="AL2565" s="49"/>
      <c r="AM2565" s="49"/>
      <c r="AN2565" s="49"/>
      <c r="AO2565" s="49"/>
      <c r="DL2565" s="93"/>
    </row>
    <row r="2566" spans="14:116" x14ac:dyDescent="0.25">
      <c r="N2566" s="49"/>
      <c r="O2566" s="49"/>
      <c r="P2566" s="49"/>
      <c r="Q2566" s="49"/>
      <c r="R2566" s="49"/>
      <c r="S2566" s="49"/>
      <c r="T2566" s="49"/>
      <c r="U2566" s="49"/>
      <c r="V2566" s="49"/>
      <c r="W2566" s="49"/>
      <c r="X2566" s="49"/>
      <c r="Y2566" s="49"/>
      <c r="Z2566" s="49"/>
      <c r="AA2566" s="49"/>
      <c r="AB2566" s="49"/>
      <c r="AC2566" s="49"/>
      <c r="AD2566" s="49"/>
      <c r="AE2566" s="49"/>
      <c r="AF2566" s="49"/>
      <c r="AG2566" s="49"/>
      <c r="AH2566" s="49"/>
      <c r="AI2566" s="49"/>
      <c r="AJ2566" s="49"/>
      <c r="AK2566" s="49"/>
      <c r="AL2566" s="49"/>
      <c r="AM2566" s="49"/>
      <c r="AN2566" s="49"/>
      <c r="AO2566" s="49"/>
      <c r="DL2566" s="93"/>
    </row>
    <row r="2567" spans="14:116" x14ac:dyDescent="0.25">
      <c r="N2567" s="49"/>
      <c r="O2567" s="49"/>
      <c r="P2567" s="49"/>
      <c r="Q2567" s="49"/>
      <c r="R2567" s="49"/>
      <c r="S2567" s="49"/>
      <c r="T2567" s="49"/>
      <c r="U2567" s="49"/>
      <c r="V2567" s="49"/>
      <c r="W2567" s="49"/>
      <c r="X2567" s="49"/>
      <c r="Y2567" s="49"/>
      <c r="Z2567" s="49"/>
      <c r="AA2567" s="49"/>
      <c r="AB2567" s="49"/>
      <c r="AC2567" s="49"/>
      <c r="AD2567" s="49"/>
      <c r="AE2567" s="49"/>
      <c r="AF2567" s="49"/>
      <c r="AG2567" s="49"/>
      <c r="AH2567" s="49"/>
      <c r="AI2567" s="49"/>
      <c r="AJ2567" s="49"/>
      <c r="AK2567" s="49"/>
      <c r="AL2567" s="49"/>
      <c r="AM2567" s="49"/>
      <c r="AN2567" s="49"/>
      <c r="AO2567" s="49"/>
      <c r="DL2567" s="93"/>
    </row>
    <row r="2568" spans="14:116" x14ac:dyDescent="0.25">
      <c r="N2568" s="49"/>
      <c r="O2568" s="49"/>
      <c r="P2568" s="49"/>
      <c r="Q2568" s="49"/>
      <c r="R2568" s="49"/>
      <c r="S2568" s="49"/>
      <c r="T2568" s="49"/>
      <c r="U2568" s="49"/>
      <c r="V2568" s="49"/>
      <c r="W2568" s="49"/>
      <c r="X2568" s="49"/>
      <c r="Y2568" s="49"/>
      <c r="Z2568" s="49"/>
      <c r="AA2568" s="49"/>
      <c r="AB2568" s="49"/>
      <c r="AC2568" s="49"/>
      <c r="AD2568" s="49"/>
      <c r="AE2568" s="49"/>
      <c r="AF2568" s="49"/>
      <c r="AG2568" s="49"/>
      <c r="AH2568" s="49"/>
      <c r="AI2568" s="49"/>
      <c r="AJ2568" s="49"/>
      <c r="AK2568" s="49"/>
      <c r="AL2568" s="49"/>
      <c r="AM2568" s="49"/>
      <c r="AN2568" s="49"/>
      <c r="AO2568" s="49"/>
      <c r="DL2568" s="93"/>
    </row>
    <row r="2569" spans="14:116" x14ac:dyDescent="0.25">
      <c r="N2569" s="49"/>
      <c r="O2569" s="49"/>
      <c r="P2569" s="49"/>
      <c r="Q2569" s="49"/>
      <c r="R2569" s="49"/>
      <c r="S2569" s="49"/>
      <c r="T2569" s="49"/>
      <c r="U2569" s="49"/>
      <c r="V2569" s="49"/>
      <c r="W2569" s="49"/>
      <c r="X2569" s="49"/>
      <c r="Y2569" s="49"/>
      <c r="Z2569" s="49"/>
      <c r="AA2569" s="49"/>
      <c r="AB2569" s="49"/>
      <c r="AC2569" s="49"/>
      <c r="AD2569" s="49"/>
      <c r="AE2569" s="49"/>
      <c r="AF2569" s="49"/>
      <c r="AG2569" s="49"/>
      <c r="AH2569" s="49"/>
      <c r="AI2569" s="49"/>
      <c r="AJ2569" s="49"/>
      <c r="AK2569" s="49"/>
      <c r="AL2569" s="49"/>
      <c r="AM2569" s="49"/>
      <c r="AN2569" s="49"/>
      <c r="AO2569" s="49"/>
      <c r="DL2569" s="93"/>
    </row>
    <row r="2570" spans="14:116" x14ac:dyDescent="0.25">
      <c r="N2570" s="49"/>
      <c r="O2570" s="49"/>
      <c r="P2570" s="49"/>
      <c r="Q2570" s="49"/>
      <c r="R2570" s="49"/>
      <c r="S2570" s="49"/>
      <c r="T2570" s="49"/>
      <c r="U2570" s="49"/>
      <c r="V2570" s="49"/>
      <c r="W2570" s="49"/>
      <c r="X2570" s="49"/>
      <c r="Y2570" s="49"/>
      <c r="Z2570" s="49"/>
      <c r="AA2570" s="49"/>
      <c r="AB2570" s="49"/>
      <c r="AC2570" s="49"/>
      <c r="AD2570" s="49"/>
      <c r="AE2570" s="49"/>
      <c r="AF2570" s="49"/>
      <c r="AG2570" s="49"/>
      <c r="AH2570" s="49"/>
      <c r="AI2570" s="49"/>
      <c r="AJ2570" s="49"/>
      <c r="AK2570" s="49"/>
      <c r="AL2570" s="49"/>
      <c r="AM2570" s="49"/>
      <c r="AN2570" s="49"/>
      <c r="AO2570" s="49"/>
      <c r="DL2570" s="93"/>
    </row>
    <row r="2571" spans="14:116" x14ac:dyDescent="0.25">
      <c r="N2571" s="49"/>
      <c r="O2571" s="49"/>
      <c r="P2571" s="49"/>
      <c r="Q2571" s="49"/>
      <c r="R2571" s="49"/>
      <c r="S2571" s="49"/>
      <c r="T2571" s="49"/>
      <c r="U2571" s="49"/>
      <c r="V2571" s="49"/>
      <c r="W2571" s="49"/>
      <c r="X2571" s="49"/>
      <c r="Y2571" s="49"/>
      <c r="Z2571" s="49"/>
      <c r="AA2571" s="49"/>
      <c r="AB2571" s="49"/>
      <c r="AC2571" s="49"/>
      <c r="AD2571" s="49"/>
      <c r="AE2571" s="49"/>
      <c r="AF2571" s="49"/>
      <c r="AG2571" s="49"/>
      <c r="AH2571" s="49"/>
      <c r="AI2571" s="49"/>
      <c r="AJ2571" s="49"/>
      <c r="AK2571" s="49"/>
      <c r="AL2571" s="49"/>
      <c r="AM2571" s="49"/>
      <c r="AN2571" s="49"/>
      <c r="AO2571" s="49"/>
      <c r="DL2571" s="93"/>
    </row>
    <row r="2572" spans="14:116" x14ac:dyDescent="0.25">
      <c r="N2572" s="49"/>
      <c r="O2572" s="49"/>
      <c r="P2572" s="49"/>
      <c r="Q2572" s="49"/>
      <c r="R2572" s="49"/>
      <c r="S2572" s="49"/>
      <c r="T2572" s="49"/>
      <c r="U2572" s="49"/>
      <c r="V2572" s="49"/>
      <c r="W2572" s="49"/>
      <c r="X2572" s="49"/>
      <c r="Y2572" s="49"/>
      <c r="Z2572" s="49"/>
      <c r="AA2572" s="49"/>
      <c r="AB2572" s="49"/>
      <c r="AC2572" s="49"/>
      <c r="AD2572" s="49"/>
      <c r="AE2572" s="49"/>
      <c r="AF2572" s="49"/>
      <c r="AG2572" s="49"/>
      <c r="AH2572" s="49"/>
      <c r="AI2572" s="49"/>
      <c r="AJ2572" s="49"/>
      <c r="AK2572" s="49"/>
      <c r="AL2572" s="49"/>
      <c r="AM2572" s="49"/>
      <c r="AN2572" s="49"/>
      <c r="AO2572" s="49"/>
      <c r="DL2572" s="93"/>
    </row>
    <row r="2573" spans="14:116" x14ac:dyDescent="0.25">
      <c r="N2573" s="49"/>
      <c r="O2573" s="49"/>
      <c r="P2573" s="49"/>
      <c r="Q2573" s="49"/>
      <c r="R2573" s="49"/>
      <c r="S2573" s="49"/>
      <c r="T2573" s="49"/>
      <c r="U2573" s="49"/>
      <c r="V2573" s="49"/>
      <c r="W2573" s="49"/>
      <c r="X2573" s="49"/>
      <c r="Y2573" s="49"/>
      <c r="Z2573" s="49"/>
      <c r="AA2573" s="49"/>
      <c r="AB2573" s="49"/>
      <c r="AC2573" s="49"/>
      <c r="AD2573" s="49"/>
      <c r="AE2573" s="49"/>
      <c r="AF2573" s="49"/>
      <c r="AG2573" s="49"/>
      <c r="AH2573" s="49"/>
      <c r="AI2573" s="49"/>
      <c r="AJ2573" s="49"/>
      <c r="AK2573" s="49"/>
      <c r="AL2573" s="49"/>
      <c r="AM2573" s="49"/>
      <c r="AN2573" s="49"/>
      <c r="AO2573" s="49"/>
      <c r="DL2573" s="93"/>
    </row>
    <row r="2574" spans="14:116" x14ac:dyDescent="0.25">
      <c r="N2574" s="49"/>
      <c r="O2574" s="49"/>
      <c r="P2574" s="49"/>
      <c r="Q2574" s="49"/>
      <c r="R2574" s="49"/>
      <c r="S2574" s="49"/>
      <c r="T2574" s="49"/>
      <c r="U2574" s="49"/>
      <c r="V2574" s="49"/>
      <c r="W2574" s="49"/>
      <c r="X2574" s="49"/>
      <c r="Y2574" s="49"/>
      <c r="Z2574" s="49"/>
      <c r="AA2574" s="49"/>
      <c r="AB2574" s="49"/>
      <c r="AC2574" s="49"/>
      <c r="AD2574" s="49"/>
      <c r="AE2574" s="49"/>
      <c r="AF2574" s="49"/>
      <c r="AG2574" s="49"/>
      <c r="AH2574" s="49"/>
      <c r="AI2574" s="49"/>
      <c r="AJ2574" s="49"/>
      <c r="AK2574" s="49"/>
      <c r="AL2574" s="49"/>
      <c r="AM2574" s="49"/>
      <c r="AN2574" s="49"/>
      <c r="AO2574" s="49"/>
      <c r="DL2574" s="93"/>
    </row>
    <row r="2575" spans="14:116" x14ac:dyDescent="0.25">
      <c r="N2575" s="49"/>
      <c r="O2575" s="49"/>
      <c r="P2575" s="49"/>
      <c r="Q2575" s="49"/>
      <c r="R2575" s="49"/>
      <c r="S2575" s="49"/>
      <c r="T2575" s="49"/>
      <c r="U2575" s="49"/>
      <c r="V2575" s="49"/>
      <c r="W2575" s="49"/>
      <c r="X2575" s="49"/>
      <c r="Y2575" s="49"/>
      <c r="Z2575" s="49"/>
      <c r="AA2575" s="49"/>
      <c r="AB2575" s="49"/>
      <c r="AC2575" s="49"/>
      <c r="AD2575" s="49"/>
      <c r="AE2575" s="49"/>
      <c r="AF2575" s="49"/>
      <c r="AG2575" s="49"/>
      <c r="AH2575" s="49"/>
      <c r="AI2575" s="49"/>
      <c r="AJ2575" s="49"/>
      <c r="AK2575" s="49"/>
      <c r="AL2575" s="49"/>
      <c r="AM2575" s="49"/>
      <c r="AN2575" s="49"/>
      <c r="AO2575" s="49"/>
      <c r="DL2575" s="93"/>
    </row>
    <row r="2576" spans="14:116" x14ac:dyDescent="0.25">
      <c r="N2576" s="49"/>
      <c r="O2576" s="49"/>
      <c r="P2576" s="49"/>
      <c r="Q2576" s="49"/>
      <c r="R2576" s="49"/>
      <c r="S2576" s="49"/>
      <c r="T2576" s="49"/>
      <c r="U2576" s="49"/>
      <c r="V2576" s="49"/>
      <c r="W2576" s="49"/>
      <c r="X2576" s="49"/>
      <c r="Y2576" s="49"/>
      <c r="Z2576" s="49"/>
      <c r="AA2576" s="49"/>
      <c r="AB2576" s="49"/>
      <c r="AC2576" s="49"/>
      <c r="AD2576" s="49"/>
      <c r="AE2576" s="49"/>
      <c r="AF2576" s="49"/>
      <c r="AG2576" s="49"/>
      <c r="AH2576" s="49"/>
      <c r="AI2576" s="49"/>
      <c r="AJ2576" s="49"/>
      <c r="AK2576" s="49"/>
      <c r="AL2576" s="49"/>
      <c r="AM2576" s="49"/>
      <c r="AN2576" s="49"/>
      <c r="AO2576" s="49"/>
      <c r="DL2576" s="93"/>
    </row>
    <row r="2577" spans="14:116" x14ac:dyDescent="0.25">
      <c r="N2577" s="49"/>
      <c r="O2577" s="49"/>
      <c r="P2577" s="49"/>
      <c r="Q2577" s="49"/>
      <c r="R2577" s="49"/>
      <c r="S2577" s="49"/>
      <c r="T2577" s="49"/>
      <c r="U2577" s="49"/>
      <c r="V2577" s="49"/>
      <c r="W2577" s="49"/>
      <c r="X2577" s="49"/>
      <c r="Y2577" s="49"/>
      <c r="Z2577" s="49"/>
      <c r="AA2577" s="49"/>
      <c r="AB2577" s="49"/>
      <c r="AC2577" s="49"/>
      <c r="AD2577" s="49"/>
      <c r="AE2577" s="49"/>
      <c r="AF2577" s="49"/>
      <c r="AG2577" s="49"/>
      <c r="AH2577" s="49"/>
      <c r="AI2577" s="49"/>
      <c r="AJ2577" s="49"/>
      <c r="AK2577" s="49"/>
      <c r="AL2577" s="49"/>
      <c r="AM2577" s="49"/>
      <c r="AN2577" s="49"/>
      <c r="AO2577" s="49"/>
      <c r="DL2577" s="93"/>
    </row>
    <row r="2578" spans="14:116" x14ac:dyDescent="0.25">
      <c r="N2578" s="49"/>
      <c r="O2578" s="49"/>
      <c r="P2578" s="49"/>
      <c r="Q2578" s="49"/>
      <c r="R2578" s="49"/>
      <c r="S2578" s="49"/>
      <c r="T2578" s="49"/>
      <c r="U2578" s="49"/>
      <c r="V2578" s="49"/>
      <c r="W2578" s="49"/>
      <c r="X2578" s="49"/>
      <c r="Y2578" s="49"/>
      <c r="Z2578" s="49"/>
      <c r="AA2578" s="49"/>
      <c r="AB2578" s="49"/>
      <c r="AC2578" s="49"/>
      <c r="AD2578" s="49"/>
      <c r="AE2578" s="49"/>
      <c r="AF2578" s="49"/>
      <c r="AG2578" s="49"/>
      <c r="AH2578" s="49"/>
      <c r="AI2578" s="49"/>
      <c r="AJ2578" s="49"/>
      <c r="AK2578" s="49"/>
      <c r="AL2578" s="49"/>
      <c r="AM2578" s="49"/>
      <c r="AN2578" s="49"/>
      <c r="AO2578" s="49"/>
      <c r="DL2578" s="93"/>
    </row>
    <row r="2579" spans="14:116" x14ac:dyDescent="0.25">
      <c r="N2579" s="49"/>
      <c r="O2579" s="49"/>
      <c r="P2579" s="49"/>
      <c r="Q2579" s="49"/>
      <c r="R2579" s="49"/>
      <c r="S2579" s="49"/>
      <c r="T2579" s="49"/>
      <c r="U2579" s="49"/>
      <c r="V2579" s="49"/>
      <c r="W2579" s="49"/>
      <c r="X2579" s="49"/>
      <c r="Y2579" s="49"/>
      <c r="Z2579" s="49"/>
      <c r="AA2579" s="49"/>
      <c r="AB2579" s="49"/>
      <c r="AC2579" s="49"/>
      <c r="AD2579" s="49"/>
      <c r="AE2579" s="49"/>
      <c r="AF2579" s="49"/>
      <c r="AG2579" s="49"/>
      <c r="AH2579" s="49"/>
      <c r="AI2579" s="49"/>
      <c r="AJ2579" s="49"/>
      <c r="AK2579" s="49"/>
      <c r="AL2579" s="49"/>
      <c r="AM2579" s="49"/>
      <c r="AN2579" s="49"/>
      <c r="AO2579" s="49"/>
      <c r="DL2579" s="93"/>
    </row>
    <row r="2580" spans="14:116" x14ac:dyDescent="0.25">
      <c r="N2580" s="49"/>
      <c r="O2580" s="49"/>
      <c r="P2580" s="49"/>
      <c r="Q2580" s="49"/>
      <c r="R2580" s="49"/>
      <c r="S2580" s="49"/>
      <c r="T2580" s="49"/>
      <c r="U2580" s="49"/>
      <c r="V2580" s="49"/>
      <c r="W2580" s="49"/>
      <c r="X2580" s="49"/>
      <c r="Y2580" s="49"/>
      <c r="Z2580" s="49"/>
      <c r="AA2580" s="49"/>
      <c r="AB2580" s="49"/>
      <c r="AC2580" s="49"/>
      <c r="AD2580" s="49"/>
      <c r="AE2580" s="49"/>
      <c r="AF2580" s="49"/>
      <c r="AG2580" s="49"/>
      <c r="AH2580" s="49"/>
      <c r="AI2580" s="49"/>
      <c r="AJ2580" s="49"/>
      <c r="AK2580" s="49"/>
      <c r="AL2580" s="49"/>
      <c r="AM2580" s="49"/>
      <c r="AN2580" s="49"/>
      <c r="AO2580" s="49"/>
      <c r="DL2580" s="93"/>
    </row>
    <row r="2581" spans="14:116" x14ac:dyDescent="0.25">
      <c r="N2581" s="49"/>
      <c r="O2581" s="49"/>
      <c r="P2581" s="49"/>
      <c r="Q2581" s="49"/>
      <c r="R2581" s="49"/>
      <c r="S2581" s="49"/>
      <c r="T2581" s="49"/>
      <c r="U2581" s="49"/>
      <c r="V2581" s="49"/>
      <c r="W2581" s="49"/>
      <c r="X2581" s="49"/>
      <c r="Y2581" s="49"/>
      <c r="Z2581" s="49"/>
      <c r="AA2581" s="49"/>
      <c r="AB2581" s="49"/>
      <c r="AC2581" s="49"/>
      <c r="AD2581" s="49"/>
      <c r="AE2581" s="49"/>
      <c r="AF2581" s="49"/>
      <c r="AG2581" s="49"/>
      <c r="AH2581" s="49"/>
      <c r="AI2581" s="49"/>
      <c r="AJ2581" s="49"/>
      <c r="AK2581" s="49"/>
      <c r="AL2581" s="49"/>
      <c r="AM2581" s="49"/>
      <c r="AN2581" s="49"/>
      <c r="AO2581" s="49"/>
      <c r="DL2581" s="93"/>
    </row>
    <row r="2582" spans="14:116" x14ac:dyDescent="0.25">
      <c r="N2582" s="49"/>
      <c r="O2582" s="49"/>
      <c r="P2582" s="49"/>
      <c r="Q2582" s="49"/>
      <c r="R2582" s="49"/>
      <c r="S2582" s="49"/>
      <c r="T2582" s="49"/>
      <c r="U2582" s="49"/>
      <c r="V2582" s="49"/>
      <c r="W2582" s="49"/>
      <c r="X2582" s="49"/>
      <c r="Y2582" s="49"/>
      <c r="Z2582" s="49"/>
      <c r="AA2582" s="49"/>
      <c r="AB2582" s="49"/>
      <c r="AC2582" s="49"/>
      <c r="AD2582" s="49"/>
      <c r="AE2582" s="49"/>
      <c r="AF2582" s="49"/>
      <c r="AG2582" s="49"/>
      <c r="AH2582" s="49"/>
      <c r="AI2582" s="49"/>
      <c r="AJ2582" s="49"/>
      <c r="AK2582" s="49"/>
      <c r="AL2582" s="49"/>
      <c r="AM2582" s="49"/>
      <c r="AN2582" s="49"/>
      <c r="AO2582" s="49"/>
      <c r="DL2582" s="93"/>
    </row>
    <row r="2583" spans="14:116" x14ac:dyDescent="0.25">
      <c r="N2583" s="49"/>
      <c r="O2583" s="49"/>
      <c r="P2583" s="49"/>
      <c r="Q2583" s="49"/>
      <c r="R2583" s="49"/>
      <c r="S2583" s="49"/>
      <c r="T2583" s="49"/>
      <c r="U2583" s="49"/>
      <c r="V2583" s="49"/>
      <c r="W2583" s="49"/>
      <c r="X2583" s="49"/>
      <c r="Y2583" s="49"/>
      <c r="Z2583" s="49"/>
      <c r="AA2583" s="49"/>
      <c r="AB2583" s="49"/>
      <c r="AC2583" s="49"/>
      <c r="AD2583" s="49"/>
      <c r="AE2583" s="49"/>
      <c r="AF2583" s="49"/>
      <c r="AG2583" s="49"/>
      <c r="AH2583" s="49"/>
      <c r="AI2583" s="49"/>
      <c r="AJ2583" s="49"/>
      <c r="AK2583" s="49"/>
      <c r="AL2583" s="49"/>
      <c r="AM2583" s="49"/>
      <c r="AN2583" s="49"/>
      <c r="AO2583" s="49"/>
      <c r="DL2583" s="93"/>
    </row>
    <row r="2584" spans="14:116" x14ac:dyDescent="0.25">
      <c r="N2584" s="49"/>
      <c r="O2584" s="49"/>
      <c r="P2584" s="49"/>
      <c r="Q2584" s="49"/>
      <c r="R2584" s="49"/>
      <c r="S2584" s="49"/>
      <c r="T2584" s="49"/>
      <c r="U2584" s="49"/>
      <c r="V2584" s="49"/>
      <c r="W2584" s="49"/>
      <c r="X2584" s="49"/>
      <c r="Y2584" s="49"/>
      <c r="Z2584" s="49"/>
      <c r="AA2584" s="49"/>
      <c r="AB2584" s="49"/>
      <c r="AC2584" s="49"/>
      <c r="AD2584" s="49"/>
      <c r="AE2584" s="49"/>
      <c r="AF2584" s="49"/>
      <c r="AG2584" s="49"/>
      <c r="AH2584" s="49"/>
      <c r="AI2584" s="49"/>
      <c r="AJ2584" s="49"/>
      <c r="AK2584" s="49"/>
      <c r="AL2584" s="49"/>
      <c r="AM2584" s="49"/>
      <c r="AN2584" s="49"/>
      <c r="AO2584" s="49"/>
      <c r="DL2584" s="93"/>
    </row>
    <row r="2585" spans="14:116" x14ac:dyDescent="0.25">
      <c r="N2585" s="49"/>
      <c r="O2585" s="49"/>
      <c r="P2585" s="49"/>
      <c r="Q2585" s="49"/>
      <c r="R2585" s="49"/>
      <c r="S2585" s="49"/>
      <c r="T2585" s="49"/>
      <c r="U2585" s="49"/>
      <c r="V2585" s="49"/>
      <c r="W2585" s="49"/>
      <c r="X2585" s="49"/>
      <c r="Y2585" s="49"/>
      <c r="Z2585" s="49"/>
      <c r="AA2585" s="49"/>
      <c r="AB2585" s="49"/>
      <c r="AC2585" s="49"/>
      <c r="AD2585" s="49"/>
      <c r="AE2585" s="49"/>
      <c r="AF2585" s="49"/>
      <c r="AG2585" s="49"/>
      <c r="AH2585" s="49"/>
      <c r="AI2585" s="49"/>
      <c r="AJ2585" s="49"/>
      <c r="AK2585" s="49"/>
      <c r="AL2585" s="49"/>
      <c r="AM2585" s="49"/>
      <c r="AN2585" s="49"/>
      <c r="AO2585" s="49"/>
      <c r="DL2585" s="93"/>
    </row>
    <row r="2586" spans="14:116" x14ac:dyDescent="0.25">
      <c r="N2586" s="49"/>
      <c r="O2586" s="49"/>
      <c r="P2586" s="49"/>
      <c r="Q2586" s="49"/>
      <c r="R2586" s="49"/>
      <c r="S2586" s="49"/>
      <c r="T2586" s="49"/>
      <c r="U2586" s="49"/>
      <c r="V2586" s="49"/>
      <c r="W2586" s="49"/>
      <c r="X2586" s="49"/>
      <c r="Y2586" s="49"/>
      <c r="Z2586" s="49"/>
      <c r="AA2586" s="49"/>
      <c r="AB2586" s="49"/>
      <c r="AC2586" s="49"/>
      <c r="AD2586" s="49"/>
      <c r="AE2586" s="49"/>
      <c r="AF2586" s="49"/>
      <c r="AG2586" s="49"/>
      <c r="AH2586" s="49"/>
      <c r="AI2586" s="49"/>
      <c r="AJ2586" s="49"/>
      <c r="AK2586" s="49"/>
      <c r="AL2586" s="49"/>
      <c r="AM2586" s="49"/>
      <c r="AN2586" s="49"/>
      <c r="AO2586" s="49"/>
      <c r="DL2586" s="93"/>
    </row>
    <row r="2587" spans="14:116" x14ac:dyDescent="0.25">
      <c r="N2587" s="49"/>
      <c r="O2587" s="49"/>
      <c r="P2587" s="49"/>
      <c r="Q2587" s="49"/>
      <c r="R2587" s="49"/>
      <c r="S2587" s="49"/>
      <c r="T2587" s="49"/>
      <c r="U2587" s="49"/>
      <c r="V2587" s="49"/>
      <c r="W2587" s="49"/>
      <c r="X2587" s="49"/>
      <c r="Y2587" s="49"/>
      <c r="Z2587" s="49"/>
      <c r="AA2587" s="49"/>
      <c r="AB2587" s="49"/>
      <c r="AC2587" s="49"/>
      <c r="AD2587" s="49"/>
      <c r="AE2587" s="49"/>
      <c r="AF2587" s="49"/>
      <c r="AG2587" s="49"/>
      <c r="AH2587" s="49"/>
      <c r="AI2587" s="49"/>
      <c r="AJ2587" s="49"/>
      <c r="AK2587" s="49"/>
      <c r="AL2587" s="49"/>
      <c r="AM2587" s="49"/>
      <c r="AN2587" s="49"/>
      <c r="AO2587" s="49"/>
      <c r="DL2587" s="93"/>
    </row>
    <row r="2588" spans="14:116" x14ac:dyDescent="0.25">
      <c r="N2588" s="49"/>
      <c r="O2588" s="49"/>
      <c r="P2588" s="49"/>
      <c r="Q2588" s="49"/>
      <c r="R2588" s="49"/>
      <c r="S2588" s="49"/>
      <c r="T2588" s="49"/>
      <c r="U2588" s="49"/>
      <c r="V2588" s="49"/>
      <c r="W2588" s="49"/>
      <c r="X2588" s="49"/>
      <c r="Y2588" s="49"/>
      <c r="Z2588" s="49"/>
      <c r="AA2588" s="49"/>
      <c r="AB2588" s="49"/>
      <c r="AC2588" s="49"/>
      <c r="AD2588" s="49"/>
      <c r="AE2588" s="49"/>
      <c r="AF2588" s="49"/>
      <c r="AG2588" s="49"/>
      <c r="AH2588" s="49"/>
      <c r="AI2588" s="49"/>
      <c r="AJ2588" s="49"/>
      <c r="AK2588" s="49"/>
      <c r="AL2588" s="49"/>
      <c r="AM2588" s="49"/>
      <c r="AN2588" s="49"/>
      <c r="AO2588" s="49"/>
      <c r="DL2588" s="93"/>
    </row>
    <row r="2589" spans="14:116" x14ac:dyDescent="0.25">
      <c r="N2589" s="49"/>
      <c r="O2589" s="49"/>
      <c r="P2589" s="49"/>
      <c r="Q2589" s="49"/>
      <c r="R2589" s="49"/>
      <c r="S2589" s="49"/>
      <c r="T2589" s="49"/>
      <c r="U2589" s="49"/>
      <c r="V2589" s="49"/>
      <c r="W2589" s="49"/>
      <c r="X2589" s="49"/>
      <c r="Y2589" s="49"/>
      <c r="Z2589" s="49"/>
      <c r="AA2589" s="49"/>
      <c r="AB2589" s="49"/>
      <c r="AC2589" s="49"/>
      <c r="AD2589" s="49"/>
      <c r="AE2589" s="49"/>
      <c r="AF2589" s="49"/>
      <c r="AG2589" s="49"/>
      <c r="AH2589" s="49"/>
      <c r="AI2589" s="49"/>
      <c r="AJ2589" s="49"/>
      <c r="AK2589" s="49"/>
      <c r="AL2589" s="49"/>
      <c r="AM2589" s="49"/>
      <c r="AN2589" s="49"/>
      <c r="AO2589" s="49"/>
      <c r="DL2589" s="93"/>
    </row>
    <row r="2590" spans="14:116" x14ac:dyDescent="0.25">
      <c r="N2590" s="49"/>
      <c r="O2590" s="49"/>
      <c r="P2590" s="49"/>
      <c r="Q2590" s="49"/>
      <c r="R2590" s="49"/>
      <c r="S2590" s="49"/>
      <c r="T2590" s="49"/>
      <c r="U2590" s="49"/>
      <c r="V2590" s="49"/>
      <c r="W2590" s="49"/>
      <c r="X2590" s="49"/>
      <c r="Y2590" s="49"/>
      <c r="Z2590" s="49"/>
      <c r="AA2590" s="49"/>
      <c r="AB2590" s="49"/>
      <c r="AC2590" s="49"/>
      <c r="AD2590" s="49"/>
      <c r="AE2590" s="49"/>
      <c r="AF2590" s="49"/>
      <c r="AG2590" s="49"/>
      <c r="AH2590" s="49"/>
      <c r="AI2590" s="49"/>
      <c r="AJ2590" s="49"/>
      <c r="AK2590" s="49"/>
      <c r="AL2590" s="49"/>
      <c r="AM2590" s="49"/>
      <c r="AN2590" s="49"/>
      <c r="AO2590" s="49"/>
      <c r="DL2590" s="93"/>
    </row>
    <row r="2591" spans="14:116" x14ac:dyDescent="0.25">
      <c r="N2591" s="49"/>
      <c r="O2591" s="49"/>
      <c r="P2591" s="49"/>
      <c r="Q2591" s="49"/>
      <c r="R2591" s="49"/>
      <c r="S2591" s="49"/>
      <c r="T2591" s="49"/>
      <c r="U2591" s="49"/>
      <c r="V2591" s="49"/>
      <c r="W2591" s="49"/>
      <c r="X2591" s="49"/>
      <c r="Y2591" s="49"/>
      <c r="Z2591" s="49"/>
      <c r="AA2591" s="49"/>
      <c r="AB2591" s="49"/>
      <c r="AC2591" s="49"/>
      <c r="AD2591" s="49"/>
      <c r="AE2591" s="49"/>
      <c r="AF2591" s="49"/>
      <c r="AG2591" s="49"/>
      <c r="AH2591" s="49"/>
      <c r="AI2591" s="49"/>
      <c r="AJ2591" s="49"/>
      <c r="AK2591" s="49"/>
      <c r="AL2591" s="49"/>
      <c r="AM2591" s="49"/>
      <c r="AN2591" s="49"/>
      <c r="AO2591" s="49"/>
      <c r="DL2591" s="93"/>
    </row>
    <row r="2592" spans="14:116" x14ac:dyDescent="0.25">
      <c r="N2592" s="49"/>
      <c r="O2592" s="49"/>
      <c r="P2592" s="49"/>
      <c r="Q2592" s="49"/>
      <c r="R2592" s="49"/>
      <c r="S2592" s="49"/>
      <c r="T2592" s="49"/>
      <c r="U2592" s="49"/>
      <c r="V2592" s="49"/>
      <c r="W2592" s="49"/>
      <c r="X2592" s="49"/>
      <c r="Y2592" s="49"/>
      <c r="Z2592" s="49"/>
      <c r="AA2592" s="49"/>
      <c r="AB2592" s="49"/>
      <c r="AC2592" s="49"/>
      <c r="AD2592" s="49"/>
      <c r="AE2592" s="49"/>
      <c r="AF2592" s="49"/>
      <c r="AG2592" s="49"/>
      <c r="AH2592" s="49"/>
      <c r="AI2592" s="49"/>
      <c r="AJ2592" s="49"/>
      <c r="AK2592" s="49"/>
      <c r="AL2592" s="49"/>
      <c r="AM2592" s="49"/>
      <c r="AN2592" s="49"/>
      <c r="AO2592" s="49"/>
      <c r="DL2592" s="93"/>
    </row>
    <row r="2593" spans="14:116" x14ac:dyDescent="0.25">
      <c r="N2593" s="49"/>
      <c r="O2593" s="49"/>
      <c r="P2593" s="49"/>
      <c r="Q2593" s="49"/>
      <c r="R2593" s="49"/>
      <c r="S2593" s="49"/>
      <c r="T2593" s="49"/>
      <c r="U2593" s="49"/>
      <c r="V2593" s="49"/>
      <c r="W2593" s="49"/>
      <c r="X2593" s="49"/>
      <c r="Y2593" s="49"/>
      <c r="Z2593" s="49"/>
      <c r="AA2593" s="49"/>
      <c r="AB2593" s="49"/>
      <c r="AC2593" s="49"/>
      <c r="AD2593" s="49"/>
      <c r="AE2593" s="49"/>
      <c r="AF2593" s="49"/>
      <c r="AG2593" s="49"/>
      <c r="AH2593" s="49"/>
      <c r="AI2593" s="49"/>
      <c r="AJ2593" s="49"/>
      <c r="AK2593" s="49"/>
      <c r="AL2593" s="49"/>
      <c r="AM2593" s="49"/>
      <c r="AN2593" s="49"/>
      <c r="AO2593" s="49"/>
      <c r="DL2593" s="93"/>
    </row>
    <row r="2594" spans="14:116" x14ac:dyDescent="0.25">
      <c r="N2594" s="49"/>
      <c r="O2594" s="49"/>
      <c r="P2594" s="49"/>
      <c r="Q2594" s="49"/>
      <c r="R2594" s="49"/>
      <c r="S2594" s="49"/>
      <c r="T2594" s="49"/>
      <c r="U2594" s="49"/>
      <c r="V2594" s="49"/>
      <c r="W2594" s="49"/>
      <c r="X2594" s="49"/>
      <c r="Y2594" s="49"/>
      <c r="Z2594" s="49"/>
      <c r="AA2594" s="49"/>
      <c r="AB2594" s="49"/>
      <c r="AC2594" s="49"/>
      <c r="AD2594" s="49"/>
      <c r="AE2594" s="49"/>
      <c r="AF2594" s="49"/>
      <c r="AG2594" s="49"/>
      <c r="AH2594" s="49"/>
      <c r="AI2594" s="49"/>
      <c r="AJ2594" s="49"/>
      <c r="AK2594" s="49"/>
      <c r="AL2594" s="49"/>
      <c r="AM2594" s="49"/>
      <c r="AN2594" s="49"/>
      <c r="AO2594" s="49"/>
      <c r="DL2594" s="93"/>
    </row>
    <row r="2595" spans="14:116" x14ac:dyDescent="0.25">
      <c r="N2595" s="49"/>
      <c r="O2595" s="49"/>
      <c r="P2595" s="49"/>
      <c r="Q2595" s="49"/>
      <c r="R2595" s="49"/>
      <c r="S2595" s="49"/>
      <c r="T2595" s="49"/>
      <c r="U2595" s="49"/>
      <c r="V2595" s="49"/>
      <c r="W2595" s="49"/>
      <c r="X2595" s="49"/>
      <c r="Y2595" s="49"/>
      <c r="Z2595" s="49"/>
      <c r="AA2595" s="49"/>
      <c r="AB2595" s="49"/>
      <c r="AC2595" s="49"/>
      <c r="AD2595" s="49"/>
      <c r="AE2595" s="49"/>
      <c r="AF2595" s="49"/>
      <c r="AG2595" s="49"/>
      <c r="AH2595" s="49"/>
      <c r="AI2595" s="49"/>
      <c r="AJ2595" s="49"/>
      <c r="AK2595" s="49"/>
      <c r="AL2595" s="49"/>
      <c r="AM2595" s="49"/>
      <c r="AN2595" s="49"/>
      <c r="AO2595" s="49"/>
      <c r="DL2595" s="93"/>
    </row>
    <row r="2596" spans="14:116" x14ac:dyDescent="0.25">
      <c r="N2596" s="49"/>
      <c r="O2596" s="49"/>
      <c r="P2596" s="49"/>
      <c r="Q2596" s="49"/>
      <c r="R2596" s="49"/>
      <c r="S2596" s="49"/>
      <c r="T2596" s="49"/>
      <c r="U2596" s="49"/>
      <c r="V2596" s="49"/>
      <c r="W2596" s="49"/>
      <c r="X2596" s="49"/>
      <c r="Y2596" s="49"/>
      <c r="Z2596" s="49"/>
      <c r="AA2596" s="49"/>
      <c r="AB2596" s="49"/>
      <c r="AC2596" s="49"/>
      <c r="AD2596" s="49"/>
      <c r="AE2596" s="49"/>
      <c r="AF2596" s="49"/>
      <c r="AG2596" s="49"/>
      <c r="AH2596" s="49"/>
      <c r="AI2596" s="49"/>
      <c r="AJ2596" s="49"/>
      <c r="AK2596" s="49"/>
      <c r="AL2596" s="49"/>
      <c r="AM2596" s="49"/>
      <c r="AN2596" s="49"/>
      <c r="AO2596" s="49"/>
      <c r="DL2596" s="93"/>
    </row>
    <row r="2597" spans="14:116" x14ac:dyDescent="0.25">
      <c r="N2597" s="49"/>
      <c r="O2597" s="49"/>
      <c r="P2597" s="49"/>
      <c r="Q2597" s="49"/>
      <c r="R2597" s="49"/>
      <c r="S2597" s="49"/>
      <c r="T2597" s="49"/>
      <c r="U2597" s="49"/>
      <c r="V2597" s="49"/>
      <c r="W2597" s="49"/>
      <c r="X2597" s="49"/>
      <c r="Y2597" s="49"/>
      <c r="Z2597" s="49"/>
      <c r="AA2597" s="49"/>
      <c r="AB2597" s="49"/>
      <c r="AC2597" s="49"/>
      <c r="AD2597" s="49"/>
      <c r="AE2597" s="49"/>
      <c r="AF2597" s="49"/>
      <c r="AG2597" s="49"/>
      <c r="AH2597" s="49"/>
      <c r="AI2597" s="49"/>
      <c r="AJ2597" s="49"/>
      <c r="AK2597" s="49"/>
      <c r="AL2597" s="49"/>
      <c r="AM2597" s="49"/>
      <c r="AN2597" s="49"/>
      <c r="AO2597" s="49"/>
      <c r="DL2597" s="93"/>
    </row>
    <row r="2598" spans="14:116" x14ac:dyDescent="0.25">
      <c r="N2598" s="49"/>
      <c r="O2598" s="49"/>
      <c r="P2598" s="49"/>
      <c r="Q2598" s="49"/>
      <c r="R2598" s="49"/>
      <c r="S2598" s="49"/>
      <c r="T2598" s="49"/>
      <c r="U2598" s="49"/>
      <c r="V2598" s="49"/>
      <c r="W2598" s="49"/>
      <c r="X2598" s="49"/>
      <c r="Y2598" s="49"/>
      <c r="Z2598" s="49"/>
      <c r="AA2598" s="49"/>
      <c r="AB2598" s="49"/>
      <c r="AC2598" s="49"/>
      <c r="AD2598" s="49"/>
      <c r="AE2598" s="49"/>
      <c r="AF2598" s="49"/>
      <c r="AG2598" s="49"/>
      <c r="AH2598" s="49"/>
      <c r="AI2598" s="49"/>
      <c r="AJ2598" s="49"/>
      <c r="AK2598" s="49"/>
      <c r="AL2598" s="49"/>
      <c r="AM2598" s="49"/>
      <c r="AN2598" s="49"/>
      <c r="AO2598" s="49"/>
      <c r="DL2598" s="93"/>
    </row>
    <row r="2599" spans="14:116" x14ac:dyDescent="0.25">
      <c r="N2599" s="49"/>
      <c r="O2599" s="49"/>
      <c r="P2599" s="49"/>
      <c r="Q2599" s="49"/>
      <c r="R2599" s="49"/>
      <c r="S2599" s="49"/>
      <c r="T2599" s="49"/>
      <c r="U2599" s="49"/>
      <c r="V2599" s="49"/>
      <c r="W2599" s="49"/>
      <c r="X2599" s="49"/>
      <c r="Y2599" s="49"/>
      <c r="Z2599" s="49"/>
      <c r="AA2599" s="49"/>
      <c r="AB2599" s="49"/>
      <c r="AC2599" s="49"/>
      <c r="AD2599" s="49"/>
      <c r="AE2599" s="49"/>
      <c r="AF2599" s="49"/>
      <c r="AG2599" s="49"/>
      <c r="AH2599" s="49"/>
      <c r="AI2599" s="49"/>
      <c r="AJ2599" s="49"/>
      <c r="AK2599" s="49"/>
      <c r="AL2599" s="49"/>
      <c r="AM2599" s="49"/>
      <c r="AN2599" s="49"/>
      <c r="AO2599" s="49"/>
      <c r="DL2599" s="93"/>
    </row>
    <row r="2600" spans="14:116" x14ac:dyDescent="0.25">
      <c r="N2600" s="49"/>
      <c r="O2600" s="49"/>
      <c r="P2600" s="49"/>
      <c r="Q2600" s="49"/>
      <c r="R2600" s="49"/>
      <c r="S2600" s="49"/>
      <c r="T2600" s="49"/>
      <c r="U2600" s="49"/>
      <c r="V2600" s="49"/>
      <c r="W2600" s="49"/>
      <c r="X2600" s="49"/>
      <c r="Y2600" s="49"/>
      <c r="Z2600" s="49"/>
      <c r="AA2600" s="49"/>
      <c r="AB2600" s="49"/>
      <c r="AC2600" s="49"/>
      <c r="AD2600" s="49"/>
      <c r="AE2600" s="49"/>
      <c r="AF2600" s="49"/>
      <c r="AG2600" s="49"/>
      <c r="AH2600" s="49"/>
      <c r="AI2600" s="49"/>
      <c r="AJ2600" s="49"/>
      <c r="AK2600" s="49"/>
      <c r="AL2600" s="49"/>
      <c r="AM2600" s="49"/>
      <c r="AN2600" s="49"/>
      <c r="AO2600" s="49"/>
      <c r="DL2600" s="93"/>
    </row>
    <row r="2601" spans="14:116" x14ac:dyDescent="0.25">
      <c r="N2601" s="49"/>
      <c r="O2601" s="49"/>
      <c r="P2601" s="49"/>
      <c r="Q2601" s="49"/>
      <c r="R2601" s="49"/>
      <c r="S2601" s="49"/>
      <c r="T2601" s="49"/>
      <c r="U2601" s="49"/>
      <c r="V2601" s="49"/>
      <c r="W2601" s="49"/>
      <c r="X2601" s="49"/>
      <c r="Y2601" s="49"/>
      <c r="Z2601" s="49"/>
      <c r="AA2601" s="49"/>
      <c r="AB2601" s="49"/>
      <c r="AC2601" s="49"/>
      <c r="AD2601" s="49"/>
      <c r="AE2601" s="49"/>
      <c r="AF2601" s="49"/>
      <c r="AG2601" s="49"/>
      <c r="AH2601" s="49"/>
      <c r="AI2601" s="49"/>
      <c r="AJ2601" s="49"/>
      <c r="AK2601" s="49"/>
      <c r="AL2601" s="49"/>
      <c r="AM2601" s="49"/>
      <c r="AN2601" s="49"/>
      <c r="AO2601" s="49"/>
      <c r="DL2601" s="93"/>
    </row>
    <row r="2602" spans="14:116" x14ac:dyDescent="0.25">
      <c r="N2602" s="49"/>
      <c r="O2602" s="49"/>
      <c r="P2602" s="49"/>
      <c r="Q2602" s="49"/>
      <c r="R2602" s="49"/>
      <c r="S2602" s="49"/>
      <c r="T2602" s="49"/>
      <c r="U2602" s="49"/>
      <c r="V2602" s="49"/>
      <c r="W2602" s="49"/>
      <c r="X2602" s="49"/>
      <c r="Y2602" s="49"/>
      <c r="Z2602" s="49"/>
      <c r="AA2602" s="49"/>
      <c r="AB2602" s="49"/>
      <c r="AC2602" s="49"/>
      <c r="AD2602" s="49"/>
      <c r="AE2602" s="49"/>
      <c r="AF2602" s="49"/>
      <c r="AG2602" s="49"/>
      <c r="AH2602" s="49"/>
      <c r="AI2602" s="49"/>
      <c r="AJ2602" s="49"/>
      <c r="AK2602" s="49"/>
      <c r="AL2602" s="49"/>
      <c r="AM2602" s="49"/>
      <c r="AN2602" s="49"/>
      <c r="AO2602" s="49"/>
      <c r="DL2602" s="93"/>
    </row>
    <row r="2603" spans="14:116" x14ac:dyDescent="0.25">
      <c r="N2603" s="49"/>
      <c r="O2603" s="49"/>
      <c r="P2603" s="49"/>
      <c r="Q2603" s="49"/>
      <c r="R2603" s="49"/>
      <c r="S2603" s="49"/>
      <c r="T2603" s="49"/>
      <c r="U2603" s="49"/>
      <c r="V2603" s="49"/>
      <c r="W2603" s="49"/>
      <c r="X2603" s="49"/>
      <c r="Y2603" s="49"/>
      <c r="Z2603" s="49"/>
      <c r="AA2603" s="49"/>
      <c r="AB2603" s="49"/>
      <c r="AC2603" s="49"/>
      <c r="AD2603" s="49"/>
      <c r="AE2603" s="49"/>
      <c r="AF2603" s="49"/>
      <c r="AG2603" s="49"/>
      <c r="AH2603" s="49"/>
      <c r="AI2603" s="49"/>
      <c r="AJ2603" s="49"/>
      <c r="AK2603" s="49"/>
      <c r="AL2603" s="49"/>
      <c r="AM2603" s="49"/>
      <c r="AN2603" s="49"/>
      <c r="AO2603" s="49"/>
      <c r="DL2603" s="93"/>
    </row>
    <row r="2604" spans="14:116" x14ac:dyDescent="0.25">
      <c r="N2604" s="49"/>
      <c r="O2604" s="49"/>
      <c r="P2604" s="49"/>
      <c r="Q2604" s="49"/>
      <c r="R2604" s="49"/>
      <c r="S2604" s="49"/>
      <c r="T2604" s="49"/>
      <c r="U2604" s="49"/>
      <c r="V2604" s="49"/>
      <c r="W2604" s="49"/>
      <c r="X2604" s="49"/>
      <c r="Y2604" s="49"/>
      <c r="Z2604" s="49"/>
      <c r="AA2604" s="49"/>
      <c r="AB2604" s="49"/>
      <c r="AC2604" s="49"/>
      <c r="AD2604" s="49"/>
      <c r="AE2604" s="49"/>
      <c r="AF2604" s="49"/>
      <c r="AG2604" s="49"/>
      <c r="AH2604" s="49"/>
      <c r="AI2604" s="49"/>
      <c r="AJ2604" s="49"/>
      <c r="AK2604" s="49"/>
      <c r="AL2604" s="49"/>
      <c r="AM2604" s="49"/>
      <c r="AN2604" s="49"/>
      <c r="AO2604" s="49"/>
      <c r="DL2604" s="93"/>
    </row>
    <row r="2605" spans="14:116" x14ac:dyDescent="0.25">
      <c r="N2605" s="49"/>
      <c r="O2605" s="49"/>
      <c r="P2605" s="49"/>
      <c r="Q2605" s="49"/>
      <c r="R2605" s="49"/>
      <c r="S2605" s="49"/>
      <c r="T2605" s="49"/>
      <c r="U2605" s="49"/>
      <c r="V2605" s="49"/>
      <c r="W2605" s="49"/>
      <c r="X2605" s="49"/>
      <c r="Y2605" s="49"/>
      <c r="Z2605" s="49"/>
      <c r="AA2605" s="49"/>
      <c r="AB2605" s="49"/>
      <c r="AC2605" s="49"/>
      <c r="AD2605" s="49"/>
      <c r="AE2605" s="49"/>
      <c r="AF2605" s="49"/>
      <c r="AG2605" s="49"/>
      <c r="AH2605" s="49"/>
      <c r="AI2605" s="49"/>
      <c r="AJ2605" s="49"/>
      <c r="AK2605" s="49"/>
      <c r="AL2605" s="49"/>
      <c r="AM2605" s="49"/>
      <c r="AN2605" s="49"/>
      <c r="AO2605" s="49"/>
      <c r="DL2605" s="93"/>
    </row>
    <row r="2606" spans="14:116" x14ac:dyDescent="0.25">
      <c r="N2606" s="49"/>
      <c r="O2606" s="49"/>
      <c r="P2606" s="49"/>
      <c r="Q2606" s="49"/>
      <c r="R2606" s="49"/>
      <c r="S2606" s="49"/>
      <c r="T2606" s="49"/>
      <c r="U2606" s="49"/>
      <c r="V2606" s="49"/>
      <c r="W2606" s="49"/>
      <c r="X2606" s="49"/>
      <c r="Y2606" s="49"/>
      <c r="Z2606" s="49"/>
      <c r="AA2606" s="49"/>
      <c r="AB2606" s="49"/>
      <c r="AC2606" s="49"/>
      <c r="AD2606" s="49"/>
      <c r="AE2606" s="49"/>
      <c r="AF2606" s="49"/>
      <c r="AG2606" s="49"/>
      <c r="AH2606" s="49"/>
      <c r="AI2606" s="49"/>
      <c r="AJ2606" s="49"/>
      <c r="AK2606" s="49"/>
      <c r="AL2606" s="49"/>
      <c r="AM2606" s="49"/>
      <c r="AN2606" s="49"/>
      <c r="AO2606" s="49"/>
      <c r="DL2606" s="93"/>
    </row>
    <row r="2607" spans="14:116" x14ac:dyDescent="0.25">
      <c r="N2607" s="49"/>
      <c r="O2607" s="49"/>
      <c r="P2607" s="49"/>
      <c r="Q2607" s="49"/>
      <c r="R2607" s="49"/>
      <c r="S2607" s="49"/>
      <c r="T2607" s="49"/>
      <c r="U2607" s="49"/>
      <c r="V2607" s="49"/>
      <c r="W2607" s="49"/>
      <c r="X2607" s="49"/>
      <c r="Y2607" s="49"/>
      <c r="Z2607" s="49"/>
      <c r="AA2607" s="49"/>
      <c r="AB2607" s="49"/>
      <c r="AC2607" s="49"/>
      <c r="AD2607" s="49"/>
      <c r="AE2607" s="49"/>
      <c r="AF2607" s="49"/>
      <c r="AG2607" s="49"/>
      <c r="AH2607" s="49"/>
      <c r="AI2607" s="49"/>
      <c r="AJ2607" s="49"/>
      <c r="AK2607" s="49"/>
      <c r="AL2607" s="49"/>
      <c r="AM2607" s="49"/>
      <c r="AN2607" s="49"/>
      <c r="AO2607" s="49"/>
      <c r="DL2607" s="93"/>
    </row>
    <row r="2608" spans="14:116" x14ac:dyDescent="0.25">
      <c r="N2608" s="49"/>
      <c r="O2608" s="49"/>
      <c r="P2608" s="49"/>
      <c r="Q2608" s="49"/>
      <c r="R2608" s="49"/>
      <c r="S2608" s="49"/>
      <c r="T2608" s="49"/>
      <c r="U2608" s="49"/>
      <c r="V2608" s="49"/>
      <c r="W2608" s="49"/>
      <c r="X2608" s="49"/>
      <c r="Y2608" s="49"/>
      <c r="Z2608" s="49"/>
      <c r="AA2608" s="49"/>
      <c r="AB2608" s="49"/>
      <c r="AC2608" s="49"/>
      <c r="AD2608" s="49"/>
      <c r="AE2608" s="49"/>
      <c r="AF2608" s="49"/>
      <c r="AG2608" s="49"/>
      <c r="AH2608" s="49"/>
      <c r="AI2608" s="49"/>
      <c r="AJ2608" s="49"/>
      <c r="AK2608" s="49"/>
      <c r="AL2608" s="49"/>
      <c r="AM2608" s="49"/>
      <c r="AN2608" s="49"/>
      <c r="AO2608" s="49"/>
      <c r="DL2608" s="93"/>
    </row>
    <row r="2609" spans="14:116" x14ac:dyDescent="0.25">
      <c r="N2609" s="49"/>
      <c r="O2609" s="49"/>
      <c r="P2609" s="49"/>
      <c r="Q2609" s="49"/>
      <c r="R2609" s="49"/>
      <c r="S2609" s="49"/>
      <c r="T2609" s="49"/>
      <c r="U2609" s="49"/>
      <c r="V2609" s="49"/>
      <c r="W2609" s="49"/>
      <c r="X2609" s="49"/>
      <c r="Y2609" s="49"/>
      <c r="Z2609" s="49"/>
      <c r="AA2609" s="49"/>
      <c r="AB2609" s="49"/>
      <c r="AC2609" s="49"/>
      <c r="AD2609" s="49"/>
      <c r="AE2609" s="49"/>
      <c r="AF2609" s="49"/>
      <c r="AG2609" s="49"/>
      <c r="AH2609" s="49"/>
      <c r="AI2609" s="49"/>
      <c r="AJ2609" s="49"/>
      <c r="AK2609" s="49"/>
      <c r="AL2609" s="49"/>
      <c r="AM2609" s="49"/>
      <c r="AN2609" s="49"/>
      <c r="AO2609" s="49"/>
      <c r="DL2609" s="93"/>
    </row>
    <row r="2610" spans="14:116" x14ac:dyDescent="0.25">
      <c r="N2610" s="49"/>
      <c r="O2610" s="49"/>
      <c r="P2610" s="49"/>
      <c r="Q2610" s="49"/>
      <c r="R2610" s="49"/>
      <c r="S2610" s="49"/>
      <c r="T2610" s="49"/>
      <c r="U2610" s="49"/>
      <c r="V2610" s="49"/>
      <c r="W2610" s="49"/>
      <c r="X2610" s="49"/>
      <c r="Y2610" s="49"/>
      <c r="Z2610" s="49"/>
      <c r="AA2610" s="49"/>
      <c r="AB2610" s="49"/>
      <c r="AC2610" s="49"/>
      <c r="AD2610" s="49"/>
      <c r="AE2610" s="49"/>
      <c r="AF2610" s="49"/>
      <c r="AG2610" s="49"/>
      <c r="AH2610" s="49"/>
      <c r="AI2610" s="49"/>
      <c r="AJ2610" s="49"/>
      <c r="AK2610" s="49"/>
      <c r="AL2610" s="49"/>
      <c r="AM2610" s="49"/>
      <c r="AN2610" s="49"/>
      <c r="AO2610" s="49"/>
      <c r="DL2610" s="93"/>
    </row>
    <row r="2611" spans="14:116" x14ac:dyDescent="0.25">
      <c r="N2611" s="49"/>
      <c r="O2611" s="49"/>
      <c r="P2611" s="49"/>
      <c r="Q2611" s="49"/>
      <c r="R2611" s="49"/>
      <c r="S2611" s="49"/>
      <c r="T2611" s="49"/>
      <c r="U2611" s="49"/>
      <c r="V2611" s="49"/>
      <c r="W2611" s="49"/>
      <c r="X2611" s="49"/>
      <c r="Y2611" s="49"/>
      <c r="Z2611" s="49"/>
      <c r="AA2611" s="49"/>
      <c r="AB2611" s="49"/>
      <c r="AC2611" s="49"/>
      <c r="AD2611" s="49"/>
      <c r="AE2611" s="49"/>
      <c r="AF2611" s="49"/>
      <c r="AG2611" s="49"/>
      <c r="AH2611" s="49"/>
      <c r="AI2611" s="49"/>
      <c r="AJ2611" s="49"/>
      <c r="AK2611" s="49"/>
      <c r="AL2611" s="49"/>
      <c r="AM2611" s="49"/>
      <c r="AN2611" s="49"/>
      <c r="AO2611" s="49"/>
      <c r="DL2611" s="93"/>
    </row>
    <row r="2612" spans="14:116" x14ac:dyDescent="0.25">
      <c r="N2612" s="49"/>
      <c r="O2612" s="49"/>
      <c r="P2612" s="49"/>
      <c r="Q2612" s="49"/>
      <c r="R2612" s="49"/>
      <c r="S2612" s="49"/>
      <c r="T2612" s="49"/>
      <c r="U2612" s="49"/>
      <c r="V2612" s="49"/>
      <c r="W2612" s="49"/>
      <c r="X2612" s="49"/>
      <c r="Y2612" s="49"/>
      <c r="Z2612" s="49"/>
      <c r="AA2612" s="49"/>
      <c r="AB2612" s="49"/>
      <c r="AC2612" s="49"/>
      <c r="AD2612" s="49"/>
      <c r="AE2612" s="49"/>
      <c r="AF2612" s="49"/>
      <c r="AG2612" s="49"/>
      <c r="AH2612" s="49"/>
      <c r="AI2612" s="49"/>
      <c r="AJ2612" s="49"/>
      <c r="AK2612" s="49"/>
      <c r="AL2612" s="49"/>
      <c r="AM2612" s="49"/>
      <c r="AN2612" s="49"/>
      <c r="AO2612" s="49"/>
      <c r="DL2612" s="93"/>
    </row>
    <row r="2613" spans="14:116" x14ac:dyDescent="0.25">
      <c r="N2613" s="49"/>
      <c r="O2613" s="49"/>
      <c r="P2613" s="49"/>
      <c r="Q2613" s="49"/>
      <c r="R2613" s="49"/>
      <c r="S2613" s="49"/>
      <c r="T2613" s="49"/>
      <c r="U2613" s="49"/>
      <c r="V2613" s="49"/>
      <c r="W2613" s="49"/>
      <c r="X2613" s="49"/>
      <c r="Y2613" s="49"/>
      <c r="Z2613" s="49"/>
      <c r="AA2613" s="49"/>
      <c r="AB2613" s="49"/>
      <c r="AC2613" s="49"/>
      <c r="AD2613" s="49"/>
      <c r="AE2613" s="49"/>
      <c r="AF2613" s="49"/>
      <c r="AG2613" s="49"/>
      <c r="AH2613" s="49"/>
      <c r="AI2613" s="49"/>
      <c r="AJ2613" s="49"/>
      <c r="AK2613" s="49"/>
      <c r="AL2613" s="49"/>
      <c r="AM2613" s="49"/>
      <c r="AN2613" s="49"/>
      <c r="AO2613" s="49"/>
      <c r="DL2613" s="93"/>
    </row>
    <row r="2614" spans="14:116" x14ac:dyDescent="0.25">
      <c r="N2614" s="49"/>
      <c r="O2614" s="49"/>
      <c r="P2614" s="49"/>
      <c r="Q2614" s="49"/>
      <c r="R2614" s="49"/>
      <c r="S2614" s="49"/>
      <c r="T2614" s="49"/>
      <c r="U2614" s="49"/>
      <c r="V2614" s="49"/>
      <c r="W2614" s="49"/>
      <c r="X2614" s="49"/>
      <c r="Y2614" s="49"/>
      <c r="Z2614" s="49"/>
      <c r="AA2614" s="49"/>
      <c r="AB2614" s="49"/>
      <c r="AC2614" s="49"/>
      <c r="AD2614" s="49"/>
      <c r="AE2614" s="49"/>
      <c r="AF2614" s="49"/>
      <c r="AG2614" s="49"/>
      <c r="AH2614" s="49"/>
      <c r="AI2614" s="49"/>
      <c r="AJ2614" s="49"/>
      <c r="AK2614" s="49"/>
      <c r="AL2614" s="49"/>
      <c r="AM2614" s="49"/>
      <c r="AN2614" s="49"/>
      <c r="AO2614" s="49"/>
      <c r="DL2614" s="93"/>
    </row>
    <row r="2615" spans="14:116" x14ac:dyDescent="0.25">
      <c r="N2615" s="49"/>
      <c r="O2615" s="49"/>
      <c r="P2615" s="49"/>
      <c r="Q2615" s="49"/>
      <c r="R2615" s="49"/>
      <c r="S2615" s="49"/>
      <c r="T2615" s="49"/>
      <c r="U2615" s="49"/>
      <c r="V2615" s="49"/>
      <c r="W2615" s="49"/>
      <c r="X2615" s="49"/>
      <c r="Y2615" s="49"/>
      <c r="Z2615" s="49"/>
      <c r="AA2615" s="49"/>
      <c r="AB2615" s="49"/>
      <c r="AC2615" s="49"/>
      <c r="AD2615" s="49"/>
      <c r="AE2615" s="49"/>
      <c r="AF2615" s="49"/>
      <c r="AG2615" s="49"/>
      <c r="AH2615" s="49"/>
      <c r="AI2615" s="49"/>
      <c r="AJ2615" s="49"/>
      <c r="AK2615" s="49"/>
      <c r="AL2615" s="49"/>
      <c r="AM2615" s="49"/>
      <c r="AN2615" s="49"/>
      <c r="AO2615" s="49"/>
      <c r="DL2615" s="93"/>
    </row>
    <row r="2616" spans="14:116" x14ac:dyDescent="0.25">
      <c r="N2616" s="49"/>
      <c r="O2616" s="49"/>
      <c r="P2616" s="49"/>
      <c r="Q2616" s="49"/>
      <c r="R2616" s="49"/>
      <c r="S2616" s="49"/>
      <c r="T2616" s="49"/>
      <c r="U2616" s="49"/>
      <c r="V2616" s="49"/>
      <c r="W2616" s="49"/>
      <c r="X2616" s="49"/>
      <c r="Y2616" s="49"/>
      <c r="Z2616" s="49"/>
      <c r="AA2616" s="49"/>
      <c r="AB2616" s="49"/>
      <c r="AC2616" s="49"/>
      <c r="AD2616" s="49"/>
      <c r="AE2616" s="49"/>
      <c r="AF2616" s="49"/>
      <c r="AG2616" s="49"/>
      <c r="AH2616" s="49"/>
      <c r="AI2616" s="49"/>
      <c r="AJ2616" s="49"/>
      <c r="AK2616" s="49"/>
      <c r="AL2616" s="49"/>
      <c r="AM2616" s="49"/>
      <c r="AN2616" s="49"/>
      <c r="AO2616" s="49"/>
      <c r="DL2616" s="93"/>
    </row>
    <row r="2617" spans="14:116" x14ac:dyDescent="0.25">
      <c r="N2617" s="50">
        <f>SUM(N6:N2616)</f>
        <v>528.69718309859149</v>
      </c>
      <c r="O2617" s="50">
        <f>SUM(O6:O2616)</f>
        <v>591.59375</v>
      </c>
      <c r="P2617" s="50">
        <f>SUM(P6:P2616)</f>
        <v>420.29133858267716</v>
      </c>
      <c r="Q2617" s="50">
        <f>SUM(Q6:Q2616)</f>
        <v>335.90434782608696</v>
      </c>
      <c r="S2617" s="50">
        <f t="shared" ref="S2617:AC2617" si="183">SUM(S6:S2616)</f>
        <v>533.04580152671758</v>
      </c>
      <c r="T2617" s="50">
        <f t="shared" si="183"/>
        <v>501.531914893617</v>
      </c>
      <c r="U2617" s="50">
        <f t="shared" si="183"/>
        <v>523.6879432624113</v>
      </c>
      <c r="V2617" s="50">
        <f t="shared" si="183"/>
        <v>517.64539007092196</v>
      </c>
      <c r="W2617" s="50">
        <f t="shared" si="183"/>
        <v>569.13848453704566</v>
      </c>
      <c r="X2617" s="50">
        <f t="shared" si="183"/>
        <v>630.50359712230215</v>
      </c>
      <c r="Y2617" s="50">
        <f t="shared" si="183"/>
        <v>625.46762589928062</v>
      </c>
      <c r="Z2617" s="50">
        <f t="shared" si="183"/>
        <v>572.16363636363633</v>
      </c>
      <c r="AA2617" s="50">
        <f t="shared" si="183"/>
        <v>557.98561151079139</v>
      </c>
      <c r="AB2617" s="50">
        <f t="shared" si="183"/>
        <v>515.68345323741005</v>
      </c>
      <c r="AC2617" s="50">
        <f t="shared" si="183"/>
        <v>542.87769784172667</v>
      </c>
      <c r="DL2617" s="93"/>
    </row>
    <row r="2618" spans="14:116" x14ac:dyDescent="0.25">
      <c r="DL2618" s="93"/>
    </row>
    <row r="2619" spans="14:116" x14ac:dyDescent="0.25">
      <c r="N2619" s="50">
        <f>+COUNT(N6:N2616)</f>
        <v>143</v>
      </c>
      <c r="O2619" s="50">
        <f>+COUNT(O6:O2616)</f>
        <v>132</v>
      </c>
      <c r="P2619" s="50">
        <f>+COUNT(P6:P2616)</f>
        <v>131</v>
      </c>
      <c r="Q2619" s="50">
        <f>+COUNT(Q6:Q2616)</f>
        <v>119</v>
      </c>
      <c r="S2619" s="50">
        <f t="shared" ref="S2619:AC2619" si="184">+COUNT(S6:S2616)</f>
        <v>135</v>
      </c>
      <c r="T2619" s="50">
        <f t="shared" si="184"/>
        <v>142</v>
      </c>
      <c r="U2619" s="50">
        <f t="shared" si="184"/>
        <v>142</v>
      </c>
      <c r="V2619" s="50">
        <f t="shared" si="184"/>
        <v>142</v>
      </c>
      <c r="W2619" s="50">
        <f t="shared" si="184"/>
        <v>141</v>
      </c>
      <c r="X2619" s="50">
        <f t="shared" si="184"/>
        <v>140</v>
      </c>
      <c r="Y2619" s="50">
        <f t="shared" si="184"/>
        <v>140</v>
      </c>
      <c r="Z2619" s="50">
        <f t="shared" si="184"/>
        <v>114</v>
      </c>
      <c r="AA2619" s="50">
        <f t="shared" si="184"/>
        <v>140</v>
      </c>
      <c r="AB2619" s="50">
        <f t="shared" si="184"/>
        <v>140</v>
      </c>
      <c r="AC2619" s="50">
        <f t="shared" si="184"/>
        <v>140</v>
      </c>
      <c r="DL2619" s="93"/>
    </row>
    <row r="2620" spans="14:116" x14ac:dyDescent="0.25">
      <c r="N2620" s="93">
        <f t="shared" ref="N2620:AC2620" si="185">+N2617/N2619</f>
        <v>3.697183098591549</v>
      </c>
      <c r="O2620" s="93">
        <f t="shared" si="185"/>
        <v>4.481770833333333</v>
      </c>
      <c r="P2620" s="93">
        <f t="shared" si="185"/>
        <v>3.2083308288753982</v>
      </c>
      <c r="Q2620" s="93">
        <f t="shared" si="185"/>
        <v>2.8227256119839241</v>
      </c>
      <c r="R2620" s="93"/>
      <c r="S2620" s="93">
        <f t="shared" si="185"/>
        <v>3.9484874187164265</v>
      </c>
      <c r="T2620" s="93">
        <f t="shared" si="185"/>
        <v>3.5319148936170213</v>
      </c>
      <c r="U2620" s="93">
        <f t="shared" si="185"/>
        <v>3.6879432624113471</v>
      </c>
      <c r="V2620" s="93">
        <f t="shared" si="185"/>
        <v>3.6453900709219855</v>
      </c>
      <c r="W2620" s="93">
        <f t="shared" si="185"/>
        <v>4.0364431527450044</v>
      </c>
      <c r="X2620" s="93">
        <f t="shared" si="185"/>
        <v>4.5035971223021578</v>
      </c>
      <c r="Y2620" s="93">
        <f t="shared" si="185"/>
        <v>4.4676258992805762</v>
      </c>
      <c r="Z2620" s="93">
        <f t="shared" si="185"/>
        <v>5.0189792663476869</v>
      </c>
      <c r="AA2620" s="93">
        <f t="shared" si="185"/>
        <v>3.985611510791367</v>
      </c>
      <c r="AB2620" s="93">
        <f t="shared" si="185"/>
        <v>3.6834532374100717</v>
      </c>
      <c r="AC2620" s="93">
        <f t="shared" si="185"/>
        <v>3.877697841726619</v>
      </c>
      <c r="AD2620" s="93"/>
      <c r="AE2620" s="93"/>
      <c r="AF2620" s="93"/>
      <c r="AG2620" s="93"/>
      <c r="AH2620" s="93"/>
      <c r="AI2620" s="93"/>
      <c r="AJ2620" s="93"/>
      <c r="AK2620" s="93"/>
      <c r="AL2620" s="93"/>
      <c r="AM2620" s="93"/>
      <c r="AN2620" s="93"/>
      <c r="AO2620" s="93"/>
      <c r="DL2620" s="93"/>
    </row>
    <row r="2621" spans="14:116" x14ac:dyDescent="0.25">
      <c r="AP2621" s="54"/>
      <c r="DL2621" s="93"/>
    </row>
    <row r="2622" spans="14:116" x14ac:dyDescent="0.25">
      <c r="DL2622" s="93"/>
    </row>
    <row r="2623" spans="14:116" x14ac:dyDescent="0.25">
      <c r="DL2623" s="93"/>
    </row>
    <row r="2624" spans="14:116" x14ac:dyDescent="0.25">
      <c r="DL2624" s="93"/>
    </row>
    <row r="2625" spans="13:116" x14ac:dyDescent="0.25">
      <c r="DL2625" s="93"/>
    </row>
    <row r="2626" spans="13:116" x14ac:dyDescent="0.25">
      <c r="DL2626" s="93"/>
    </row>
    <row r="2627" spans="13:116" x14ac:dyDescent="0.25">
      <c r="DL2627" s="93"/>
    </row>
    <row r="2628" spans="13:116" x14ac:dyDescent="0.25">
      <c r="DL2628" s="93"/>
    </row>
    <row r="2629" spans="13:116" x14ac:dyDescent="0.25">
      <c r="DL2629" s="93"/>
    </row>
    <row r="2630" spans="13:116" x14ac:dyDescent="0.25">
      <c r="DL2630" s="93"/>
    </row>
    <row r="2631" spans="13:116" x14ac:dyDescent="0.25">
      <c r="DL2631" s="93"/>
    </row>
    <row r="2632" spans="13:116" x14ac:dyDescent="0.25">
      <c r="DL2632" s="93"/>
    </row>
    <row r="2633" spans="13:116" x14ac:dyDescent="0.25">
      <c r="DL2633" s="93"/>
    </row>
    <row r="2634" spans="13:116" x14ac:dyDescent="0.25">
      <c r="DL2634" s="93"/>
    </row>
    <row r="2635" spans="13:116" x14ac:dyDescent="0.25">
      <c r="DL2635" s="93"/>
    </row>
    <row r="2636" spans="13:116" x14ac:dyDescent="0.25">
      <c r="M2636" s="154"/>
      <c r="N2636" s="94"/>
      <c r="O2636" s="94"/>
      <c r="P2636" s="94"/>
      <c r="Q2636" s="94"/>
      <c r="R2636" s="94"/>
      <c r="S2636" s="94"/>
      <c r="T2636" s="94"/>
      <c r="U2636" s="94"/>
      <c r="V2636" s="94"/>
      <c r="W2636" s="94"/>
      <c r="X2636" s="94"/>
      <c r="Y2636" s="94"/>
      <c r="Z2636" s="94"/>
      <c r="AA2636" s="94"/>
      <c r="AB2636" s="94"/>
      <c r="AC2636" s="94"/>
      <c r="AD2636" s="94"/>
      <c r="AE2636" s="94"/>
      <c r="AF2636" s="94"/>
      <c r="AG2636" s="94"/>
      <c r="AH2636" s="94"/>
      <c r="AI2636" s="94"/>
      <c r="AJ2636" s="94"/>
      <c r="AK2636" s="94"/>
      <c r="AL2636" s="94"/>
      <c r="AM2636" s="94"/>
      <c r="AN2636" s="94"/>
      <c r="AO2636" s="94"/>
      <c r="DL2636" s="93"/>
    </row>
    <row r="2637" spans="13:116" x14ac:dyDescent="0.25">
      <c r="AP2637" s="487"/>
      <c r="DL2637" s="93"/>
    </row>
    <row r="2638" spans="13:116" x14ac:dyDescent="0.25">
      <c r="DL2638" s="93"/>
    </row>
    <row r="2639" spans="13:116" x14ac:dyDescent="0.25">
      <c r="DL2639" s="93"/>
    </row>
    <row r="2640" spans="13:116" x14ac:dyDescent="0.25">
      <c r="DL2640" s="93"/>
    </row>
    <row r="2641" spans="116:116" x14ac:dyDescent="0.25">
      <c r="DL2641" s="93"/>
    </row>
    <row r="2642" spans="116:116" x14ac:dyDescent="0.25">
      <c r="DL2642" s="93"/>
    </row>
    <row r="2643" spans="116:116" x14ac:dyDescent="0.25">
      <c r="DL2643" s="93"/>
    </row>
    <row r="2644" spans="116:116" x14ac:dyDescent="0.25">
      <c r="DL2644" s="93"/>
    </row>
    <row r="2645" spans="116:116" x14ac:dyDescent="0.25">
      <c r="DL2645" s="93"/>
    </row>
    <row r="2646" spans="116:116" x14ac:dyDescent="0.25">
      <c r="DL2646" s="93"/>
    </row>
    <row r="2647" spans="116:116" x14ac:dyDescent="0.25">
      <c r="DL2647" s="93"/>
    </row>
    <row r="2648" spans="116:116" x14ac:dyDescent="0.25">
      <c r="DL2648" s="93"/>
    </row>
    <row r="2649" spans="116:116" x14ac:dyDescent="0.25">
      <c r="DL2649" s="93"/>
    </row>
    <row r="2650" spans="116:116" x14ac:dyDescent="0.25">
      <c r="DL2650" s="93"/>
    </row>
    <row r="2651" spans="116:116" x14ac:dyDescent="0.25">
      <c r="DL2651" s="93"/>
    </row>
    <row r="2652" spans="116:116" x14ac:dyDescent="0.25">
      <c r="DL2652" s="93"/>
    </row>
    <row r="2653" spans="116:116" x14ac:dyDescent="0.25">
      <c r="DL2653" s="93"/>
    </row>
    <row r="2654" spans="116:116" x14ac:dyDescent="0.25">
      <c r="DL2654" s="93"/>
    </row>
    <row r="2655" spans="116:116" x14ac:dyDescent="0.25">
      <c r="DL2655" s="93"/>
    </row>
    <row r="2656" spans="116:116" x14ac:dyDescent="0.25">
      <c r="DL2656" s="93"/>
    </row>
    <row r="2657" spans="116:116" x14ac:dyDescent="0.25">
      <c r="DL2657" s="93"/>
    </row>
    <row r="2658" spans="116:116" x14ac:dyDescent="0.25">
      <c r="DL2658" s="93"/>
    </row>
    <row r="2659" spans="116:116" x14ac:dyDescent="0.25">
      <c r="DL2659" s="93"/>
    </row>
    <row r="2660" spans="116:116" x14ac:dyDescent="0.25">
      <c r="DL2660" s="93"/>
    </row>
    <row r="2661" spans="116:116" x14ac:dyDescent="0.25">
      <c r="DL2661" s="93"/>
    </row>
    <row r="2662" spans="116:116" x14ac:dyDescent="0.25">
      <c r="DL2662" s="93"/>
    </row>
    <row r="2663" spans="116:116" x14ac:dyDescent="0.25">
      <c r="DL2663" s="93"/>
    </row>
    <row r="2664" spans="116:116" x14ac:dyDescent="0.25">
      <c r="DL2664" s="93"/>
    </row>
    <row r="2665" spans="116:116" x14ac:dyDescent="0.25">
      <c r="DL2665" s="93"/>
    </row>
    <row r="2666" spans="116:116" x14ac:dyDescent="0.25">
      <c r="DL2666" s="93"/>
    </row>
    <row r="2667" spans="116:116" x14ac:dyDescent="0.25">
      <c r="DL2667" s="93"/>
    </row>
    <row r="2668" spans="116:116" x14ac:dyDescent="0.25">
      <c r="DL2668" s="93"/>
    </row>
    <row r="2669" spans="116:116" x14ac:dyDescent="0.25">
      <c r="DL2669" s="93"/>
    </row>
    <row r="2670" spans="116:116" x14ac:dyDescent="0.25">
      <c r="DL2670" s="93"/>
    </row>
    <row r="2671" spans="116:116" x14ac:dyDescent="0.25">
      <c r="DL2671" s="93"/>
    </row>
    <row r="2672" spans="116:116" x14ac:dyDescent="0.25">
      <c r="DL2672" s="93"/>
    </row>
    <row r="2673" spans="116:116" x14ac:dyDescent="0.25">
      <c r="DL2673" s="93"/>
    </row>
    <row r="2674" spans="116:116" x14ac:dyDescent="0.25">
      <c r="DL2674" s="93"/>
    </row>
    <row r="2675" spans="116:116" x14ac:dyDescent="0.25">
      <c r="DL2675" s="93"/>
    </row>
    <row r="2676" spans="116:116" x14ac:dyDescent="0.25">
      <c r="DL2676" s="93"/>
    </row>
    <row r="2677" spans="116:116" x14ac:dyDescent="0.25">
      <c r="DL2677" s="93"/>
    </row>
    <row r="2678" spans="116:116" x14ac:dyDescent="0.25">
      <c r="DL2678" s="93"/>
    </row>
    <row r="2679" spans="116:116" x14ac:dyDescent="0.25">
      <c r="DL2679" s="93"/>
    </row>
    <row r="2680" spans="116:116" x14ac:dyDescent="0.25">
      <c r="DL2680" s="93"/>
    </row>
    <row r="2681" spans="116:116" x14ac:dyDescent="0.25">
      <c r="DL2681" s="93"/>
    </row>
    <row r="2682" spans="116:116" x14ac:dyDescent="0.25">
      <c r="DL2682" s="93"/>
    </row>
    <row r="2683" spans="116:116" x14ac:dyDescent="0.25">
      <c r="DL2683" s="93"/>
    </row>
    <row r="2684" spans="116:116" x14ac:dyDescent="0.25">
      <c r="DL2684" s="93"/>
    </row>
    <row r="2685" spans="116:116" x14ac:dyDescent="0.25">
      <c r="DL2685" s="93"/>
    </row>
    <row r="2686" spans="116:116" x14ac:dyDescent="0.25">
      <c r="DL2686" s="93"/>
    </row>
    <row r="2687" spans="116:116" x14ac:dyDescent="0.25">
      <c r="DL2687" s="93"/>
    </row>
    <row r="2688" spans="116:116" x14ac:dyDescent="0.25">
      <c r="DL2688" s="93"/>
    </row>
    <row r="2689" spans="116:116" x14ac:dyDescent="0.25">
      <c r="DL2689" s="93"/>
    </row>
    <row r="2690" spans="116:116" x14ac:dyDescent="0.25">
      <c r="DL2690" s="93"/>
    </row>
    <row r="2691" spans="116:116" x14ac:dyDescent="0.25">
      <c r="DL2691" s="93"/>
    </row>
    <row r="2692" spans="116:116" x14ac:dyDescent="0.25">
      <c r="DL2692" s="93"/>
    </row>
    <row r="2693" spans="116:116" x14ac:dyDescent="0.25">
      <c r="DL2693" s="93"/>
    </row>
    <row r="2694" spans="116:116" x14ac:dyDescent="0.25">
      <c r="DL2694" s="93"/>
    </row>
    <row r="2695" spans="116:116" x14ac:dyDescent="0.25">
      <c r="DL2695" s="93"/>
    </row>
    <row r="2696" spans="116:116" x14ac:dyDescent="0.25">
      <c r="DL2696" s="93"/>
    </row>
    <row r="2697" spans="116:116" x14ac:dyDescent="0.25">
      <c r="DL2697" s="93"/>
    </row>
    <row r="2698" spans="116:116" x14ac:dyDescent="0.25">
      <c r="DL2698" s="93"/>
    </row>
    <row r="2699" spans="116:116" x14ac:dyDescent="0.25">
      <c r="DL2699" s="93"/>
    </row>
    <row r="2700" spans="116:116" x14ac:dyDescent="0.25">
      <c r="DL2700" s="93"/>
    </row>
    <row r="2701" spans="116:116" x14ac:dyDescent="0.25">
      <c r="DL2701" s="93"/>
    </row>
    <row r="2702" spans="116:116" x14ac:dyDescent="0.25">
      <c r="DL2702" s="93"/>
    </row>
    <row r="2703" spans="116:116" x14ac:dyDescent="0.25">
      <c r="DL2703" s="93"/>
    </row>
    <row r="2704" spans="116:116" x14ac:dyDescent="0.25">
      <c r="DL2704" s="93"/>
    </row>
    <row r="2705" spans="116:116" x14ac:dyDescent="0.25">
      <c r="DL2705" s="93"/>
    </row>
    <row r="2706" spans="116:116" x14ac:dyDescent="0.25">
      <c r="DL2706" s="93"/>
    </row>
    <row r="2707" spans="116:116" x14ac:dyDescent="0.25">
      <c r="DL2707" s="93"/>
    </row>
    <row r="2708" spans="116:116" x14ac:dyDescent="0.25">
      <c r="DL2708" s="93"/>
    </row>
    <row r="2709" spans="116:116" x14ac:dyDescent="0.25">
      <c r="DL2709" s="93"/>
    </row>
    <row r="2710" spans="116:116" x14ac:dyDescent="0.25">
      <c r="DL2710" s="93"/>
    </row>
    <row r="2711" spans="116:116" x14ac:dyDescent="0.25">
      <c r="DL2711" s="93"/>
    </row>
    <row r="2712" spans="116:116" x14ac:dyDescent="0.25">
      <c r="DL2712" s="93"/>
    </row>
    <row r="2713" spans="116:116" x14ac:dyDescent="0.25">
      <c r="DL2713" s="93"/>
    </row>
    <row r="2714" spans="116:116" x14ac:dyDescent="0.25">
      <c r="DL2714" s="93"/>
    </row>
    <row r="2715" spans="116:116" x14ac:dyDescent="0.25">
      <c r="DL2715" s="93"/>
    </row>
    <row r="2716" spans="116:116" x14ac:dyDescent="0.25">
      <c r="DL2716" s="93"/>
    </row>
    <row r="2717" spans="116:116" x14ac:dyDescent="0.25">
      <c r="DL2717" s="93"/>
    </row>
    <row r="2718" spans="116:116" x14ac:dyDescent="0.25">
      <c r="DL2718" s="93"/>
    </row>
    <row r="2719" spans="116:116" x14ac:dyDescent="0.25">
      <c r="DL2719" s="93"/>
    </row>
    <row r="2720" spans="116:116" x14ac:dyDescent="0.25">
      <c r="DL2720" s="93"/>
    </row>
    <row r="2721" spans="116:116" x14ac:dyDescent="0.25">
      <c r="DL2721" s="93"/>
    </row>
    <row r="2722" spans="116:116" x14ac:dyDescent="0.25">
      <c r="DL2722" s="93"/>
    </row>
    <row r="2723" spans="116:116" x14ac:dyDescent="0.25">
      <c r="DL2723" s="93"/>
    </row>
    <row r="2724" spans="116:116" x14ac:dyDescent="0.25">
      <c r="DL2724" s="93"/>
    </row>
    <row r="2725" spans="116:116" x14ac:dyDescent="0.25">
      <c r="DL2725" s="93"/>
    </row>
    <row r="2726" spans="116:116" x14ac:dyDescent="0.25">
      <c r="DL2726" s="93"/>
    </row>
    <row r="2727" spans="116:116" x14ac:dyDescent="0.25">
      <c r="DL2727" s="93"/>
    </row>
    <row r="2728" spans="116:116" x14ac:dyDescent="0.25">
      <c r="DL2728" s="93"/>
    </row>
    <row r="2729" spans="116:116" x14ac:dyDescent="0.25">
      <c r="DL2729" s="93"/>
    </row>
    <row r="2730" spans="116:116" x14ac:dyDescent="0.25">
      <c r="DL2730" s="93"/>
    </row>
    <row r="2731" spans="116:116" x14ac:dyDescent="0.25">
      <c r="DL2731" s="93"/>
    </row>
    <row r="2732" spans="116:116" x14ac:dyDescent="0.25">
      <c r="DL2732" s="93"/>
    </row>
    <row r="2733" spans="116:116" x14ac:dyDescent="0.25">
      <c r="DL2733" s="93"/>
    </row>
    <row r="2734" spans="116:116" x14ac:dyDescent="0.25">
      <c r="DL2734" s="93"/>
    </row>
    <row r="2735" spans="116:116" x14ac:dyDescent="0.25">
      <c r="DL2735" s="93"/>
    </row>
    <row r="2736" spans="116:116" x14ac:dyDescent="0.25">
      <c r="DL2736" s="93"/>
    </row>
    <row r="2737" spans="116:116" x14ac:dyDescent="0.25">
      <c r="DL2737" s="93"/>
    </row>
    <row r="2738" spans="116:116" x14ac:dyDescent="0.25">
      <c r="DL2738" s="93"/>
    </row>
    <row r="2739" spans="116:116" x14ac:dyDescent="0.25">
      <c r="DL2739" s="93"/>
    </row>
    <row r="2740" spans="116:116" x14ac:dyDescent="0.25">
      <c r="DL2740" s="93"/>
    </row>
    <row r="2741" spans="116:116" x14ac:dyDescent="0.25">
      <c r="DL2741" s="93"/>
    </row>
    <row r="2742" spans="116:116" x14ac:dyDescent="0.25">
      <c r="DL2742" s="93"/>
    </row>
    <row r="2743" spans="116:116" x14ac:dyDescent="0.25">
      <c r="DL2743" s="93"/>
    </row>
    <row r="2744" spans="116:116" x14ac:dyDescent="0.25">
      <c r="DL2744" s="93"/>
    </row>
    <row r="2745" spans="116:116" x14ac:dyDescent="0.25">
      <c r="DL2745" s="93"/>
    </row>
    <row r="2746" spans="116:116" x14ac:dyDescent="0.25">
      <c r="DL2746" s="93"/>
    </row>
    <row r="2747" spans="116:116" x14ac:dyDescent="0.25">
      <c r="DL2747" s="93"/>
    </row>
    <row r="2748" spans="116:116" x14ac:dyDescent="0.25">
      <c r="DL2748" s="93"/>
    </row>
    <row r="2749" spans="116:116" x14ac:dyDescent="0.25">
      <c r="DL2749" s="93"/>
    </row>
    <row r="2750" spans="116:116" x14ac:dyDescent="0.25">
      <c r="DL2750" s="93"/>
    </row>
    <row r="2751" spans="116:116" x14ac:dyDescent="0.25">
      <c r="DL2751" s="93"/>
    </row>
    <row r="2752" spans="116:116" x14ac:dyDescent="0.25">
      <c r="DL2752" s="93"/>
    </row>
    <row r="2753" spans="116:116" x14ac:dyDescent="0.25">
      <c r="DL2753" s="93"/>
    </row>
    <row r="2754" spans="116:116" x14ac:dyDescent="0.25">
      <c r="DL2754" s="93"/>
    </row>
    <row r="2755" spans="116:116" x14ac:dyDescent="0.25">
      <c r="DL2755" s="93"/>
    </row>
    <row r="2756" spans="116:116" x14ac:dyDescent="0.25">
      <c r="DL2756" s="93"/>
    </row>
    <row r="2757" spans="116:116" x14ac:dyDescent="0.25">
      <c r="DL2757" s="93"/>
    </row>
    <row r="2758" spans="116:116" x14ac:dyDescent="0.25">
      <c r="DL2758" s="93"/>
    </row>
    <row r="2759" spans="116:116" x14ac:dyDescent="0.25">
      <c r="DL2759" s="93"/>
    </row>
    <row r="2760" spans="116:116" x14ac:dyDescent="0.25">
      <c r="DL2760" s="93"/>
    </row>
    <row r="2761" spans="116:116" x14ac:dyDescent="0.25">
      <c r="DL2761" s="93"/>
    </row>
    <row r="2762" spans="116:116" x14ac:dyDescent="0.25">
      <c r="DL2762" s="93"/>
    </row>
    <row r="2763" spans="116:116" x14ac:dyDescent="0.25">
      <c r="DL2763" s="93"/>
    </row>
    <row r="2764" spans="116:116" x14ac:dyDescent="0.25">
      <c r="DL2764" s="93"/>
    </row>
    <row r="2765" spans="116:116" x14ac:dyDescent="0.25">
      <c r="DL2765" s="93"/>
    </row>
    <row r="2766" spans="116:116" x14ac:dyDescent="0.25">
      <c r="DL2766" s="93"/>
    </row>
    <row r="2767" spans="116:116" x14ac:dyDescent="0.25">
      <c r="DL2767" s="93"/>
    </row>
    <row r="2768" spans="116:116" x14ac:dyDescent="0.25">
      <c r="DL2768" s="93"/>
    </row>
    <row r="2769" spans="116:116" x14ac:dyDescent="0.25">
      <c r="DL2769" s="93"/>
    </row>
    <row r="2770" spans="116:116" x14ac:dyDescent="0.25">
      <c r="DL2770" s="93"/>
    </row>
    <row r="2771" spans="116:116" x14ac:dyDescent="0.25">
      <c r="DL2771" s="93"/>
    </row>
    <row r="2772" spans="116:116" x14ac:dyDescent="0.25">
      <c r="DL2772" s="93"/>
    </row>
    <row r="2773" spans="116:116" x14ac:dyDescent="0.25">
      <c r="DL2773" s="93"/>
    </row>
    <row r="2774" spans="116:116" x14ac:dyDescent="0.25">
      <c r="DL2774" s="93"/>
    </row>
    <row r="2775" spans="116:116" x14ac:dyDescent="0.25">
      <c r="DL2775" s="93"/>
    </row>
    <row r="2776" spans="116:116" x14ac:dyDescent="0.25">
      <c r="DL2776" s="93"/>
    </row>
    <row r="2777" spans="116:116" x14ac:dyDescent="0.25">
      <c r="DL2777" s="93"/>
    </row>
    <row r="2778" spans="116:116" x14ac:dyDescent="0.25">
      <c r="DL2778" s="93"/>
    </row>
    <row r="2779" spans="116:116" x14ac:dyDescent="0.25">
      <c r="DL2779" s="93"/>
    </row>
    <row r="2780" spans="116:116" x14ac:dyDescent="0.25">
      <c r="DL2780" s="93"/>
    </row>
    <row r="2781" spans="116:116" x14ac:dyDescent="0.25">
      <c r="DL2781" s="93"/>
    </row>
    <row r="2782" spans="116:116" x14ac:dyDescent="0.25">
      <c r="DL2782" s="93"/>
    </row>
    <row r="2783" spans="116:116" x14ac:dyDescent="0.25">
      <c r="DL2783" s="93"/>
    </row>
    <row r="2784" spans="116:116" x14ac:dyDescent="0.25">
      <c r="DL2784" s="93"/>
    </row>
    <row r="2785" spans="116:116" x14ac:dyDescent="0.25">
      <c r="DL2785" s="93"/>
    </row>
    <row r="2786" spans="116:116" x14ac:dyDescent="0.25">
      <c r="DL2786" s="93"/>
    </row>
    <row r="2787" spans="116:116" x14ac:dyDescent="0.25">
      <c r="DL2787" s="93"/>
    </row>
    <row r="2788" spans="116:116" x14ac:dyDescent="0.25">
      <c r="DL2788" s="93"/>
    </row>
    <row r="2789" spans="116:116" x14ac:dyDescent="0.25">
      <c r="DL2789" s="93"/>
    </row>
    <row r="2790" spans="116:116" x14ac:dyDescent="0.25">
      <c r="DL2790" s="93"/>
    </row>
    <row r="2791" spans="116:116" x14ac:dyDescent="0.25">
      <c r="DL2791" s="93"/>
    </row>
    <row r="2792" spans="116:116" x14ac:dyDescent="0.25">
      <c r="DL2792" s="93"/>
    </row>
    <row r="2793" spans="116:116" x14ac:dyDescent="0.25">
      <c r="DL2793" s="93"/>
    </row>
    <row r="2794" spans="116:116" x14ac:dyDescent="0.25">
      <c r="DL2794" s="93"/>
    </row>
    <row r="2795" spans="116:116" x14ac:dyDescent="0.25">
      <c r="DL2795" s="93"/>
    </row>
    <row r="2796" spans="116:116" x14ac:dyDescent="0.25">
      <c r="DL2796" s="93"/>
    </row>
    <row r="2797" spans="116:116" x14ac:dyDescent="0.25">
      <c r="DL2797" s="93"/>
    </row>
    <row r="2798" spans="116:116" x14ac:dyDescent="0.25">
      <c r="DL2798" s="93"/>
    </row>
    <row r="2799" spans="116:116" x14ac:dyDescent="0.25">
      <c r="DL2799" s="93"/>
    </row>
    <row r="2800" spans="116:116" x14ac:dyDescent="0.25">
      <c r="DL2800" s="93"/>
    </row>
    <row r="2801" spans="116:116" x14ac:dyDescent="0.25">
      <c r="DL2801" s="93"/>
    </row>
    <row r="2802" spans="116:116" x14ac:dyDescent="0.25">
      <c r="DL2802" s="93"/>
    </row>
    <row r="2803" spans="116:116" x14ac:dyDescent="0.25">
      <c r="DL2803" s="93"/>
    </row>
    <row r="2804" spans="116:116" x14ac:dyDescent="0.25">
      <c r="DL2804" s="93"/>
    </row>
    <row r="2805" spans="116:116" x14ac:dyDescent="0.25">
      <c r="DL2805" s="93"/>
    </row>
    <row r="2806" spans="116:116" x14ac:dyDescent="0.25">
      <c r="DL2806" s="93"/>
    </row>
    <row r="2807" spans="116:116" x14ac:dyDescent="0.25">
      <c r="DL2807" s="93"/>
    </row>
    <row r="2808" spans="116:116" x14ac:dyDescent="0.25">
      <c r="DL2808" s="93"/>
    </row>
    <row r="2809" spans="116:116" x14ac:dyDescent="0.25">
      <c r="DL2809" s="93"/>
    </row>
    <row r="2810" spans="116:116" x14ac:dyDescent="0.25">
      <c r="DL2810" s="93"/>
    </row>
    <row r="2811" spans="116:116" x14ac:dyDescent="0.25">
      <c r="DL2811" s="93"/>
    </row>
    <row r="2812" spans="116:116" x14ac:dyDescent="0.25">
      <c r="DL2812" s="93"/>
    </row>
    <row r="2813" spans="116:116" x14ac:dyDescent="0.25">
      <c r="DL2813" s="93"/>
    </row>
    <row r="2814" spans="116:116" x14ac:dyDescent="0.25">
      <c r="DL2814" s="93"/>
    </row>
    <row r="2815" spans="116:116" x14ac:dyDescent="0.25">
      <c r="DL2815" s="93"/>
    </row>
    <row r="2816" spans="116:116" x14ac:dyDescent="0.25">
      <c r="DL2816" s="93"/>
    </row>
    <row r="2817" spans="116:116" x14ac:dyDescent="0.25">
      <c r="DL2817" s="93"/>
    </row>
    <row r="2818" spans="116:116" x14ac:dyDescent="0.25">
      <c r="DL2818" s="93"/>
    </row>
    <row r="2819" spans="116:116" x14ac:dyDescent="0.25">
      <c r="DL2819" s="93"/>
    </row>
    <row r="2820" spans="116:116" x14ac:dyDescent="0.25">
      <c r="DL2820" s="93"/>
    </row>
    <row r="2821" spans="116:116" x14ac:dyDescent="0.25">
      <c r="DL2821" s="93"/>
    </row>
    <row r="2822" spans="116:116" x14ac:dyDescent="0.25">
      <c r="DL2822" s="93"/>
    </row>
    <row r="2823" spans="116:116" x14ac:dyDescent="0.25">
      <c r="DL2823" s="93"/>
    </row>
    <row r="2824" spans="116:116" x14ac:dyDescent="0.25">
      <c r="DL2824" s="93"/>
    </row>
    <row r="2825" spans="116:116" x14ac:dyDescent="0.25">
      <c r="DL2825" s="93"/>
    </row>
    <row r="2826" spans="116:116" x14ac:dyDescent="0.25">
      <c r="DL2826" s="93"/>
    </row>
    <row r="2827" spans="116:116" x14ac:dyDescent="0.25">
      <c r="DL2827" s="93"/>
    </row>
    <row r="2828" spans="116:116" x14ac:dyDescent="0.25">
      <c r="DL2828" s="93"/>
    </row>
    <row r="2829" spans="116:116" x14ac:dyDescent="0.25">
      <c r="DL2829" s="93"/>
    </row>
    <row r="2830" spans="116:116" x14ac:dyDescent="0.25">
      <c r="DL2830" s="93"/>
    </row>
    <row r="2831" spans="116:116" x14ac:dyDescent="0.25">
      <c r="DL2831" s="93"/>
    </row>
    <row r="2832" spans="116:116" x14ac:dyDescent="0.25">
      <c r="DL2832" s="93"/>
    </row>
    <row r="2833" spans="116:116" x14ac:dyDescent="0.25">
      <c r="DL2833" s="93"/>
    </row>
    <row r="2834" spans="116:116" x14ac:dyDescent="0.25">
      <c r="DL2834" s="93"/>
    </row>
    <row r="2835" spans="116:116" x14ac:dyDescent="0.25">
      <c r="DL2835" s="93"/>
    </row>
    <row r="2836" spans="116:116" x14ac:dyDescent="0.25">
      <c r="DL2836" s="93"/>
    </row>
    <row r="2837" spans="116:116" x14ac:dyDescent="0.25">
      <c r="DL2837" s="93"/>
    </row>
    <row r="2838" spans="116:116" x14ac:dyDescent="0.25">
      <c r="DL2838" s="93"/>
    </row>
    <row r="2839" spans="116:116" x14ac:dyDescent="0.25">
      <c r="DL2839" s="93"/>
    </row>
    <row r="2840" spans="116:116" x14ac:dyDescent="0.25">
      <c r="DL2840" s="93"/>
    </row>
    <row r="2841" spans="116:116" x14ac:dyDescent="0.25">
      <c r="DL2841" s="93"/>
    </row>
    <row r="2842" spans="116:116" x14ac:dyDescent="0.25">
      <c r="DL2842" s="93"/>
    </row>
    <row r="2843" spans="116:116" x14ac:dyDescent="0.25">
      <c r="DL2843" s="93"/>
    </row>
    <row r="2844" spans="116:116" x14ac:dyDescent="0.25">
      <c r="DL2844" s="93"/>
    </row>
    <row r="2845" spans="116:116" x14ac:dyDescent="0.25">
      <c r="DL2845" s="93"/>
    </row>
    <row r="2846" spans="116:116" x14ac:dyDescent="0.25">
      <c r="DL2846" s="93"/>
    </row>
    <row r="2847" spans="116:116" x14ac:dyDescent="0.25">
      <c r="DL2847" s="93"/>
    </row>
    <row r="2848" spans="116:116" x14ac:dyDescent="0.25">
      <c r="DL2848" s="93"/>
    </row>
    <row r="2849" spans="116:116" x14ac:dyDescent="0.25">
      <c r="DL2849" s="93"/>
    </row>
    <row r="2850" spans="116:116" x14ac:dyDescent="0.25">
      <c r="DL2850" s="93"/>
    </row>
    <row r="2851" spans="116:116" x14ac:dyDescent="0.25">
      <c r="DL2851" s="93"/>
    </row>
    <row r="2852" spans="116:116" x14ac:dyDescent="0.25">
      <c r="DL2852" s="93"/>
    </row>
    <row r="2853" spans="116:116" x14ac:dyDescent="0.25">
      <c r="DL2853" s="93"/>
    </row>
    <row r="2854" spans="116:116" x14ac:dyDescent="0.25">
      <c r="DL2854" s="93"/>
    </row>
    <row r="2855" spans="116:116" x14ac:dyDescent="0.25">
      <c r="DL2855" s="93"/>
    </row>
    <row r="2856" spans="116:116" x14ac:dyDescent="0.25">
      <c r="DL2856" s="93"/>
    </row>
    <row r="2857" spans="116:116" x14ac:dyDescent="0.25">
      <c r="DL2857" s="93"/>
    </row>
    <row r="2858" spans="116:116" x14ac:dyDescent="0.25">
      <c r="DL2858" s="93"/>
    </row>
    <row r="2859" spans="116:116" x14ac:dyDescent="0.25">
      <c r="DL2859" s="93"/>
    </row>
    <row r="2860" spans="116:116" x14ac:dyDescent="0.25">
      <c r="DL2860" s="93"/>
    </row>
    <row r="2861" spans="116:116" x14ac:dyDescent="0.25">
      <c r="DL2861" s="93"/>
    </row>
    <row r="2862" spans="116:116" x14ac:dyDescent="0.25">
      <c r="DL2862" s="93"/>
    </row>
    <row r="2863" spans="116:116" x14ac:dyDescent="0.25">
      <c r="DL2863" s="93"/>
    </row>
    <row r="2864" spans="116:116" x14ac:dyDescent="0.25">
      <c r="DL2864" s="93"/>
    </row>
    <row r="2865" spans="116:116" x14ac:dyDescent="0.25">
      <c r="DL2865" s="93"/>
    </row>
    <row r="2866" spans="116:116" x14ac:dyDescent="0.25">
      <c r="DL2866" s="93"/>
    </row>
    <row r="2867" spans="116:116" x14ac:dyDescent="0.25">
      <c r="DL2867" s="93"/>
    </row>
    <row r="2868" spans="116:116" x14ac:dyDescent="0.25">
      <c r="DL2868" s="93"/>
    </row>
    <row r="2869" spans="116:116" x14ac:dyDescent="0.25">
      <c r="DL2869" s="93"/>
    </row>
    <row r="2870" spans="116:116" x14ac:dyDescent="0.25">
      <c r="DL2870" s="93"/>
    </row>
    <row r="2871" spans="116:116" x14ac:dyDescent="0.25">
      <c r="DL2871" s="93"/>
    </row>
    <row r="2872" spans="116:116" x14ac:dyDescent="0.25">
      <c r="DL2872" s="93"/>
    </row>
    <row r="2873" spans="116:116" x14ac:dyDescent="0.25">
      <c r="DL2873" s="93"/>
    </row>
    <row r="2874" spans="116:116" x14ac:dyDescent="0.25">
      <c r="DL2874" s="93"/>
    </row>
    <row r="2875" spans="116:116" x14ac:dyDescent="0.25">
      <c r="DL2875" s="93"/>
    </row>
    <row r="2876" spans="116:116" x14ac:dyDescent="0.25">
      <c r="DL2876" s="93"/>
    </row>
    <row r="2877" spans="116:116" x14ac:dyDescent="0.25">
      <c r="DL2877" s="93"/>
    </row>
    <row r="2878" spans="116:116" x14ac:dyDescent="0.25">
      <c r="DL2878" s="93"/>
    </row>
    <row r="2879" spans="116:116" x14ac:dyDescent="0.25">
      <c r="DL2879" s="93"/>
    </row>
    <row r="2880" spans="116:116" x14ac:dyDescent="0.25">
      <c r="DL2880" s="93"/>
    </row>
    <row r="2881" spans="116:116" x14ac:dyDescent="0.25">
      <c r="DL2881" s="93"/>
    </row>
    <row r="2882" spans="116:116" x14ac:dyDescent="0.25">
      <c r="DL2882" s="93"/>
    </row>
    <row r="2883" spans="116:116" x14ac:dyDescent="0.25">
      <c r="DL2883" s="93"/>
    </row>
    <row r="2884" spans="116:116" x14ac:dyDescent="0.25">
      <c r="DL2884" s="93"/>
    </row>
    <row r="2885" spans="116:116" x14ac:dyDescent="0.25">
      <c r="DL2885" s="93"/>
    </row>
    <row r="2886" spans="116:116" x14ac:dyDescent="0.25">
      <c r="DL2886" s="93"/>
    </row>
    <row r="2887" spans="116:116" x14ac:dyDescent="0.25">
      <c r="DL2887" s="93"/>
    </row>
    <row r="2888" spans="116:116" x14ac:dyDescent="0.25">
      <c r="DL2888" s="93"/>
    </row>
    <row r="2889" spans="116:116" x14ac:dyDescent="0.25">
      <c r="DL2889" s="93"/>
    </row>
    <row r="2890" spans="116:116" x14ac:dyDescent="0.25">
      <c r="DL2890" s="93"/>
    </row>
    <row r="2891" spans="116:116" x14ac:dyDescent="0.25">
      <c r="DL2891" s="93"/>
    </row>
    <row r="2892" spans="116:116" x14ac:dyDescent="0.25">
      <c r="DL2892" s="93"/>
    </row>
    <row r="2893" spans="116:116" x14ac:dyDescent="0.25">
      <c r="DL2893" s="93"/>
    </row>
    <row r="2894" spans="116:116" x14ac:dyDescent="0.25">
      <c r="DL2894" s="93"/>
    </row>
    <row r="2895" spans="116:116" x14ac:dyDescent="0.25">
      <c r="DL2895" s="93"/>
    </row>
    <row r="2896" spans="116:116" x14ac:dyDescent="0.25">
      <c r="DL2896" s="93"/>
    </row>
    <row r="2897" spans="116:116" x14ac:dyDescent="0.25">
      <c r="DL2897" s="93"/>
    </row>
    <row r="2898" spans="116:116" x14ac:dyDescent="0.25">
      <c r="DL2898" s="93"/>
    </row>
    <row r="2899" spans="116:116" x14ac:dyDescent="0.25">
      <c r="DL2899" s="93"/>
    </row>
    <row r="2900" spans="116:116" x14ac:dyDescent="0.25">
      <c r="DL2900" s="93"/>
    </row>
    <row r="2901" spans="116:116" x14ac:dyDescent="0.25">
      <c r="DL2901" s="93"/>
    </row>
    <row r="2902" spans="116:116" x14ac:dyDescent="0.25">
      <c r="DL2902" s="93"/>
    </row>
    <row r="2903" spans="116:116" x14ac:dyDescent="0.25">
      <c r="DL2903" s="93"/>
    </row>
    <row r="2904" spans="116:116" x14ac:dyDescent="0.25">
      <c r="DL2904" s="93"/>
    </row>
    <row r="2905" spans="116:116" x14ac:dyDescent="0.25">
      <c r="DL2905" s="93"/>
    </row>
    <row r="2906" spans="116:116" x14ac:dyDescent="0.25">
      <c r="DL2906" s="93"/>
    </row>
    <row r="2907" spans="116:116" x14ac:dyDescent="0.25">
      <c r="DL2907" s="93"/>
    </row>
    <row r="2908" spans="116:116" x14ac:dyDescent="0.25">
      <c r="DL2908" s="93"/>
    </row>
    <row r="2909" spans="116:116" x14ac:dyDescent="0.25">
      <c r="DL2909" s="93"/>
    </row>
    <row r="2910" spans="116:116" x14ac:dyDescent="0.25">
      <c r="DL2910" s="93"/>
    </row>
    <row r="2911" spans="116:116" x14ac:dyDescent="0.25">
      <c r="DL2911" s="93"/>
    </row>
    <row r="2912" spans="116:116" x14ac:dyDescent="0.25">
      <c r="DL2912" s="93"/>
    </row>
    <row r="2913" spans="116:116" x14ac:dyDescent="0.25">
      <c r="DL2913" s="93"/>
    </row>
    <row r="2914" spans="116:116" x14ac:dyDescent="0.25">
      <c r="DL2914" s="93"/>
    </row>
    <row r="2915" spans="116:116" x14ac:dyDescent="0.25">
      <c r="DL2915" s="93"/>
    </row>
    <row r="2916" spans="116:116" x14ac:dyDescent="0.25">
      <c r="DL2916" s="93"/>
    </row>
    <row r="2917" spans="116:116" x14ac:dyDescent="0.25">
      <c r="DL2917" s="93"/>
    </row>
    <row r="2918" spans="116:116" x14ac:dyDescent="0.25">
      <c r="DL2918" s="93"/>
    </row>
    <row r="2919" spans="116:116" x14ac:dyDescent="0.25">
      <c r="DL2919" s="93"/>
    </row>
    <row r="2920" spans="116:116" x14ac:dyDescent="0.25">
      <c r="DL2920" s="93"/>
    </row>
    <row r="2921" spans="116:116" x14ac:dyDescent="0.25">
      <c r="DL2921" s="93"/>
    </row>
    <row r="2922" spans="116:116" x14ac:dyDescent="0.25">
      <c r="DL2922" s="93"/>
    </row>
    <row r="2923" spans="116:116" x14ac:dyDescent="0.25">
      <c r="DL2923" s="93"/>
    </row>
    <row r="2924" spans="116:116" x14ac:dyDescent="0.25">
      <c r="DL2924" s="93"/>
    </row>
    <row r="2925" spans="116:116" x14ac:dyDescent="0.25">
      <c r="DL2925" s="93"/>
    </row>
    <row r="2926" spans="116:116" x14ac:dyDescent="0.25">
      <c r="DL2926" s="93"/>
    </row>
    <row r="2927" spans="116:116" x14ac:dyDescent="0.25">
      <c r="DL2927" s="93"/>
    </row>
    <row r="2928" spans="116:116" x14ac:dyDescent="0.25">
      <c r="DL2928" s="93"/>
    </row>
    <row r="2929" spans="116:116" x14ac:dyDescent="0.25">
      <c r="DL2929" s="93"/>
    </row>
    <row r="2930" spans="116:116" x14ac:dyDescent="0.25">
      <c r="DL2930" s="93"/>
    </row>
    <row r="2931" spans="116:116" x14ac:dyDescent="0.25">
      <c r="DL2931" s="93"/>
    </row>
    <row r="2932" spans="116:116" x14ac:dyDescent="0.25">
      <c r="DL2932" s="93"/>
    </row>
    <row r="2933" spans="116:116" x14ac:dyDescent="0.25">
      <c r="DL2933" s="93"/>
    </row>
    <row r="2934" spans="116:116" x14ac:dyDescent="0.25">
      <c r="DL2934" s="93"/>
    </row>
    <row r="2935" spans="116:116" x14ac:dyDescent="0.25">
      <c r="DL2935" s="93"/>
    </row>
    <row r="2936" spans="116:116" x14ac:dyDescent="0.25">
      <c r="DL2936" s="93"/>
    </row>
    <row r="2937" spans="116:116" x14ac:dyDescent="0.25">
      <c r="DL2937" s="93"/>
    </row>
    <row r="2938" spans="116:116" x14ac:dyDescent="0.25">
      <c r="DL2938" s="93"/>
    </row>
    <row r="2939" spans="116:116" x14ac:dyDescent="0.25">
      <c r="DL2939" s="93"/>
    </row>
    <row r="2940" spans="116:116" x14ac:dyDescent="0.25">
      <c r="DL2940" s="93"/>
    </row>
    <row r="2941" spans="116:116" x14ac:dyDescent="0.25">
      <c r="DL2941" s="93"/>
    </row>
    <row r="2942" spans="116:116" x14ac:dyDescent="0.25">
      <c r="DL2942" s="93"/>
    </row>
    <row r="2943" spans="116:116" x14ac:dyDescent="0.25">
      <c r="DL2943" s="93"/>
    </row>
    <row r="2944" spans="116:116" x14ac:dyDescent="0.25">
      <c r="DL2944" s="93"/>
    </row>
    <row r="2945" spans="116:116" x14ac:dyDescent="0.25">
      <c r="DL2945" s="93"/>
    </row>
    <row r="2946" spans="116:116" x14ac:dyDescent="0.25">
      <c r="DL2946" s="93"/>
    </row>
    <row r="2947" spans="116:116" x14ac:dyDescent="0.25">
      <c r="DL2947" s="93"/>
    </row>
    <row r="2948" spans="116:116" x14ac:dyDescent="0.25">
      <c r="DL2948" s="93"/>
    </row>
    <row r="2949" spans="116:116" x14ac:dyDescent="0.25">
      <c r="DL2949" s="93"/>
    </row>
    <row r="2950" spans="116:116" x14ac:dyDescent="0.25">
      <c r="DL2950" s="93"/>
    </row>
    <row r="2951" spans="116:116" x14ac:dyDescent="0.25">
      <c r="DL2951" s="93"/>
    </row>
    <row r="2952" spans="116:116" x14ac:dyDescent="0.25">
      <c r="DL2952" s="93"/>
    </row>
    <row r="2953" spans="116:116" x14ac:dyDescent="0.25">
      <c r="DL2953" s="93"/>
    </row>
    <row r="2954" spans="116:116" x14ac:dyDescent="0.25">
      <c r="DL2954" s="93"/>
    </row>
    <row r="2955" spans="116:116" x14ac:dyDescent="0.25">
      <c r="DL2955" s="93"/>
    </row>
    <row r="2956" spans="116:116" x14ac:dyDescent="0.25">
      <c r="DL2956" s="93"/>
    </row>
    <row r="2957" spans="116:116" x14ac:dyDescent="0.25">
      <c r="DL2957" s="93"/>
    </row>
    <row r="2958" spans="116:116" x14ac:dyDescent="0.25">
      <c r="DL2958" s="93"/>
    </row>
    <row r="2959" spans="116:116" x14ac:dyDescent="0.25">
      <c r="DL2959" s="93"/>
    </row>
    <row r="2960" spans="116:116" x14ac:dyDescent="0.25">
      <c r="DL2960" s="93"/>
    </row>
    <row r="2961" spans="116:116" x14ac:dyDescent="0.25">
      <c r="DL2961" s="93"/>
    </row>
    <row r="2962" spans="116:116" x14ac:dyDescent="0.25">
      <c r="DL2962" s="93"/>
    </row>
    <row r="2963" spans="116:116" x14ac:dyDescent="0.25">
      <c r="DL2963" s="93"/>
    </row>
    <row r="2964" spans="116:116" x14ac:dyDescent="0.25">
      <c r="DL2964" s="93"/>
    </row>
    <row r="2965" spans="116:116" x14ac:dyDescent="0.25">
      <c r="DL2965" s="93"/>
    </row>
    <row r="2966" spans="116:116" x14ac:dyDescent="0.25">
      <c r="DL2966" s="93"/>
    </row>
    <row r="2967" spans="116:116" x14ac:dyDescent="0.25">
      <c r="DL2967" s="93"/>
    </row>
    <row r="2968" spans="116:116" x14ac:dyDescent="0.25">
      <c r="DL2968" s="93"/>
    </row>
    <row r="2969" spans="116:116" x14ac:dyDescent="0.25">
      <c r="DL2969" s="93"/>
    </row>
    <row r="2970" spans="116:116" x14ac:dyDescent="0.25">
      <c r="DL2970" s="93"/>
    </row>
    <row r="2971" spans="116:116" x14ac:dyDescent="0.25">
      <c r="DL2971" s="93"/>
    </row>
    <row r="2972" spans="116:116" x14ac:dyDescent="0.25">
      <c r="DL2972" s="93"/>
    </row>
    <row r="2973" spans="116:116" x14ac:dyDescent="0.25">
      <c r="DL2973" s="93"/>
    </row>
    <row r="2974" spans="116:116" x14ac:dyDescent="0.25">
      <c r="DL2974" s="93"/>
    </row>
    <row r="2975" spans="116:116" x14ac:dyDescent="0.25">
      <c r="DL2975" s="93"/>
    </row>
    <row r="2976" spans="116:116" x14ac:dyDescent="0.25">
      <c r="DL2976" s="93"/>
    </row>
    <row r="2977" spans="116:116" x14ac:dyDescent="0.25">
      <c r="DL2977" s="93"/>
    </row>
    <row r="2978" spans="116:116" x14ac:dyDescent="0.25">
      <c r="DL2978" s="93"/>
    </row>
    <row r="2979" spans="116:116" x14ac:dyDescent="0.25">
      <c r="DL2979" s="93"/>
    </row>
    <row r="2980" spans="116:116" x14ac:dyDescent="0.25">
      <c r="DL2980" s="93"/>
    </row>
    <row r="2981" spans="116:116" x14ac:dyDescent="0.25">
      <c r="DL2981" s="93"/>
    </row>
    <row r="2982" spans="116:116" x14ac:dyDescent="0.25">
      <c r="DL2982" s="93"/>
    </row>
    <row r="2983" spans="116:116" x14ac:dyDescent="0.25">
      <c r="DL2983" s="93"/>
    </row>
    <row r="2984" spans="116:116" x14ac:dyDescent="0.25">
      <c r="DL2984" s="93"/>
    </row>
    <row r="2985" spans="116:116" x14ac:dyDescent="0.25">
      <c r="DL2985" s="93"/>
    </row>
    <row r="2986" spans="116:116" x14ac:dyDescent="0.25">
      <c r="DL2986" s="93"/>
    </row>
    <row r="2987" spans="116:116" x14ac:dyDescent="0.25">
      <c r="DL2987" s="93"/>
    </row>
    <row r="2988" spans="116:116" x14ac:dyDescent="0.25">
      <c r="DL2988" s="93"/>
    </row>
    <row r="2989" spans="116:116" x14ac:dyDescent="0.25">
      <c r="DL2989" s="93"/>
    </row>
    <row r="2990" spans="116:116" x14ac:dyDescent="0.25">
      <c r="DL2990" s="93"/>
    </row>
    <row r="2991" spans="116:116" x14ac:dyDescent="0.25">
      <c r="DL2991" s="93"/>
    </row>
    <row r="2992" spans="116:116" x14ac:dyDescent="0.25">
      <c r="DL2992" s="93"/>
    </row>
    <row r="2993" spans="116:116" x14ac:dyDescent="0.25">
      <c r="DL2993" s="93"/>
    </row>
    <row r="2994" spans="116:116" x14ac:dyDescent="0.25">
      <c r="DL2994" s="93"/>
    </row>
    <row r="2995" spans="116:116" x14ac:dyDescent="0.25">
      <c r="DL2995" s="93"/>
    </row>
    <row r="2996" spans="116:116" x14ac:dyDescent="0.25">
      <c r="DL2996" s="93"/>
    </row>
    <row r="2997" spans="116:116" x14ac:dyDescent="0.25">
      <c r="DL2997" s="93"/>
    </row>
    <row r="2998" spans="116:116" x14ac:dyDescent="0.25">
      <c r="DL2998" s="93"/>
    </row>
    <row r="2999" spans="116:116" x14ac:dyDescent="0.25">
      <c r="DL2999" s="93"/>
    </row>
    <row r="3000" spans="116:116" x14ac:dyDescent="0.25">
      <c r="DL3000" s="93"/>
    </row>
    <row r="3001" spans="116:116" x14ac:dyDescent="0.25">
      <c r="DL3001" s="93"/>
    </row>
    <row r="3002" spans="116:116" x14ac:dyDescent="0.25">
      <c r="DL3002" s="93"/>
    </row>
    <row r="3003" spans="116:116" x14ac:dyDescent="0.25">
      <c r="DL3003" s="93"/>
    </row>
    <row r="3004" spans="116:116" x14ac:dyDescent="0.25">
      <c r="DL3004" s="93"/>
    </row>
    <row r="3005" spans="116:116" x14ac:dyDescent="0.25">
      <c r="DL3005" s="93"/>
    </row>
    <row r="3006" spans="116:116" x14ac:dyDescent="0.25">
      <c r="DL3006" s="93"/>
    </row>
    <row r="3007" spans="116:116" x14ac:dyDescent="0.25">
      <c r="DL3007" s="93"/>
    </row>
    <row r="3008" spans="116:116" x14ac:dyDescent="0.25">
      <c r="DL3008" s="93"/>
    </row>
    <row r="3009" spans="116:116" x14ac:dyDescent="0.25">
      <c r="DL3009" s="93"/>
    </row>
    <row r="3010" spans="116:116" x14ac:dyDescent="0.25">
      <c r="DL3010" s="93"/>
    </row>
    <row r="3011" spans="116:116" x14ac:dyDescent="0.25">
      <c r="DL3011" s="93"/>
    </row>
    <row r="3012" spans="116:116" x14ac:dyDescent="0.25">
      <c r="DL3012" s="93"/>
    </row>
    <row r="3013" spans="116:116" x14ac:dyDescent="0.25">
      <c r="DL3013" s="93"/>
    </row>
    <row r="3014" spans="116:116" x14ac:dyDescent="0.25">
      <c r="DL3014" s="93"/>
    </row>
    <row r="3015" spans="116:116" x14ac:dyDescent="0.25">
      <c r="DL3015" s="93"/>
    </row>
    <row r="3016" spans="116:116" x14ac:dyDescent="0.25">
      <c r="DL3016" s="93"/>
    </row>
    <row r="3017" spans="116:116" x14ac:dyDescent="0.25">
      <c r="DL3017" s="93"/>
    </row>
    <row r="3018" spans="116:116" x14ac:dyDescent="0.25">
      <c r="DL3018" s="93"/>
    </row>
    <row r="3019" spans="116:116" x14ac:dyDescent="0.25">
      <c r="DL3019" s="93"/>
    </row>
    <row r="3020" spans="116:116" x14ac:dyDescent="0.25">
      <c r="DL3020" s="93"/>
    </row>
    <row r="3021" spans="116:116" x14ac:dyDescent="0.25">
      <c r="DL3021" s="93"/>
    </row>
    <row r="3022" spans="116:116" x14ac:dyDescent="0.25">
      <c r="DL3022" s="93"/>
    </row>
    <row r="3023" spans="116:116" x14ac:dyDescent="0.25">
      <c r="DL3023" s="93"/>
    </row>
    <row r="3024" spans="116:116" x14ac:dyDescent="0.25">
      <c r="DL3024" s="93"/>
    </row>
    <row r="3025" spans="116:116" x14ac:dyDescent="0.25">
      <c r="DL3025" s="93"/>
    </row>
    <row r="3026" spans="116:116" x14ac:dyDescent="0.25">
      <c r="DL3026" s="93"/>
    </row>
    <row r="3027" spans="116:116" x14ac:dyDescent="0.25">
      <c r="DL3027" s="93"/>
    </row>
    <row r="3028" spans="116:116" x14ac:dyDescent="0.25">
      <c r="DL3028" s="93"/>
    </row>
    <row r="3029" spans="116:116" x14ac:dyDescent="0.25">
      <c r="DL3029" s="93"/>
    </row>
    <row r="3030" spans="116:116" x14ac:dyDescent="0.25">
      <c r="DL3030" s="93"/>
    </row>
    <row r="3031" spans="116:116" x14ac:dyDescent="0.25">
      <c r="DL3031" s="93"/>
    </row>
    <row r="3032" spans="116:116" x14ac:dyDescent="0.25">
      <c r="DL3032" s="93"/>
    </row>
    <row r="3033" spans="116:116" x14ac:dyDescent="0.25">
      <c r="DL3033" s="93"/>
    </row>
    <row r="3034" spans="116:116" x14ac:dyDescent="0.25">
      <c r="DL3034" s="93"/>
    </row>
    <row r="3035" spans="116:116" x14ac:dyDescent="0.25">
      <c r="DL3035" s="93"/>
    </row>
    <row r="3036" spans="116:116" x14ac:dyDescent="0.25">
      <c r="DL3036" s="93"/>
    </row>
    <row r="3037" spans="116:116" x14ac:dyDescent="0.25">
      <c r="DL3037" s="93"/>
    </row>
    <row r="3038" spans="116:116" x14ac:dyDescent="0.25">
      <c r="DL3038" s="93"/>
    </row>
    <row r="3039" spans="116:116" x14ac:dyDescent="0.25">
      <c r="DL3039" s="93"/>
    </row>
    <row r="3040" spans="116:116" x14ac:dyDescent="0.25">
      <c r="DL3040" s="93"/>
    </row>
    <row r="3041" spans="116:116" x14ac:dyDescent="0.25">
      <c r="DL3041" s="93"/>
    </row>
    <row r="3042" spans="116:116" x14ac:dyDescent="0.25">
      <c r="DL3042" s="93"/>
    </row>
    <row r="3043" spans="116:116" x14ac:dyDescent="0.25">
      <c r="DL3043" s="93"/>
    </row>
    <row r="3044" spans="116:116" x14ac:dyDescent="0.25">
      <c r="DL3044" s="93"/>
    </row>
    <row r="3045" spans="116:116" x14ac:dyDescent="0.25">
      <c r="DL3045" s="93"/>
    </row>
    <row r="3046" spans="116:116" x14ac:dyDescent="0.25">
      <c r="DL3046" s="93"/>
    </row>
    <row r="3047" spans="116:116" x14ac:dyDescent="0.25">
      <c r="DL3047" s="93"/>
    </row>
    <row r="3048" spans="116:116" x14ac:dyDescent="0.25">
      <c r="DL3048" s="93"/>
    </row>
    <row r="3049" spans="116:116" x14ac:dyDescent="0.25">
      <c r="DL3049" s="93"/>
    </row>
    <row r="3050" spans="116:116" x14ac:dyDescent="0.25">
      <c r="DL3050" s="93"/>
    </row>
    <row r="3051" spans="116:116" x14ac:dyDescent="0.25">
      <c r="DL3051" s="93"/>
    </row>
    <row r="3052" spans="116:116" x14ac:dyDescent="0.25">
      <c r="DL3052" s="93"/>
    </row>
    <row r="3053" spans="116:116" x14ac:dyDescent="0.25">
      <c r="DL3053" s="93"/>
    </row>
    <row r="3054" spans="116:116" x14ac:dyDescent="0.25">
      <c r="DL3054" s="93"/>
    </row>
    <row r="3055" spans="116:116" x14ac:dyDescent="0.25">
      <c r="DL3055" s="93"/>
    </row>
    <row r="3056" spans="116:116" x14ac:dyDescent="0.25">
      <c r="DL3056" s="93"/>
    </row>
    <row r="3057" spans="116:116" x14ac:dyDescent="0.25">
      <c r="DL3057" s="93"/>
    </row>
    <row r="3058" spans="116:116" x14ac:dyDescent="0.25">
      <c r="DL3058" s="93"/>
    </row>
    <row r="3059" spans="116:116" x14ac:dyDescent="0.25">
      <c r="DL3059" s="93"/>
    </row>
    <row r="3060" spans="116:116" x14ac:dyDescent="0.25">
      <c r="DL3060" s="93"/>
    </row>
    <row r="3061" spans="116:116" x14ac:dyDescent="0.25">
      <c r="DL3061" s="93"/>
    </row>
    <row r="3062" spans="116:116" x14ac:dyDescent="0.25">
      <c r="DL3062" s="93"/>
    </row>
    <row r="3063" spans="116:116" x14ac:dyDescent="0.25">
      <c r="DL3063" s="93"/>
    </row>
    <row r="3064" spans="116:116" x14ac:dyDescent="0.25">
      <c r="DL3064" s="93"/>
    </row>
    <row r="3065" spans="116:116" x14ac:dyDescent="0.25">
      <c r="DL3065" s="93"/>
    </row>
    <row r="3066" spans="116:116" x14ac:dyDescent="0.25">
      <c r="DL3066" s="93"/>
    </row>
    <row r="3067" spans="116:116" x14ac:dyDescent="0.25">
      <c r="DL3067" s="93"/>
    </row>
    <row r="3068" spans="116:116" x14ac:dyDescent="0.25">
      <c r="DL3068" s="93"/>
    </row>
    <row r="3069" spans="116:116" x14ac:dyDescent="0.25">
      <c r="DL3069" s="93"/>
    </row>
    <row r="3070" spans="116:116" x14ac:dyDescent="0.25">
      <c r="DL3070" s="93"/>
    </row>
    <row r="3071" spans="116:116" x14ac:dyDescent="0.25">
      <c r="DL3071" s="93"/>
    </row>
    <row r="3072" spans="116:116" x14ac:dyDescent="0.25">
      <c r="DL3072" s="93"/>
    </row>
    <row r="3073" spans="116:116" x14ac:dyDescent="0.25">
      <c r="DL3073" s="93"/>
    </row>
    <row r="3074" spans="116:116" x14ac:dyDescent="0.25">
      <c r="DL3074" s="93"/>
    </row>
    <row r="3075" spans="116:116" x14ac:dyDescent="0.25">
      <c r="DL3075" s="93"/>
    </row>
    <row r="3076" spans="116:116" x14ac:dyDescent="0.25">
      <c r="DL3076" s="93"/>
    </row>
    <row r="3077" spans="116:116" x14ac:dyDescent="0.25">
      <c r="DL3077" s="93"/>
    </row>
    <row r="3078" spans="116:116" x14ac:dyDescent="0.25">
      <c r="DL3078" s="93"/>
    </row>
    <row r="3079" spans="116:116" x14ac:dyDescent="0.25">
      <c r="DL3079" s="93"/>
    </row>
    <row r="3080" spans="116:116" x14ac:dyDescent="0.25">
      <c r="DL3080" s="93"/>
    </row>
    <row r="3081" spans="116:116" x14ac:dyDescent="0.25">
      <c r="DL3081" s="93"/>
    </row>
    <row r="3082" spans="116:116" x14ac:dyDescent="0.25">
      <c r="DL3082" s="93"/>
    </row>
    <row r="3083" spans="116:116" x14ac:dyDescent="0.25">
      <c r="DL3083" s="93"/>
    </row>
    <row r="3084" spans="116:116" x14ac:dyDescent="0.25">
      <c r="DL3084" s="93"/>
    </row>
    <row r="3085" spans="116:116" x14ac:dyDescent="0.25">
      <c r="DL3085" s="93"/>
    </row>
    <row r="3086" spans="116:116" x14ac:dyDescent="0.25">
      <c r="DL3086" s="93"/>
    </row>
    <row r="3087" spans="116:116" x14ac:dyDescent="0.25">
      <c r="DL3087" s="93"/>
    </row>
    <row r="3088" spans="116:116" x14ac:dyDescent="0.25">
      <c r="DL3088" s="93"/>
    </row>
    <row r="3089" spans="116:116" x14ac:dyDescent="0.25">
      <c r="DL3089" s="93"/>
    </row>
    <row r="3090" spans="116:116" x14ac:dyDescent="0.25">
      <c r="DL3090" s="93"/>
    </row>
    <row r="3091" spans="116:116" x14ac:dyDescent="0.25">
      <c r="DL3091" s="93"/>
    </row>
    <row r="3092" spans="116:116" x14ac:dyDescent="0.25">
      <c r="DL3092" s="93"/>
    </row>
    <row r="3093" spans="116:116" x14ac:dyDescent="0.25">
      <c r="DL3093" s="93"/>
    </row>
    <row r="3094" spans="116:116" x14ac:dyDescent="0.25">
      <c r="DL3094" s="93"/>
    </row>
    <row r="3095" spans="116:116" x14ac:dyDescent="0.25">
      <c r="DL3095" s="93"/>
    </row>
    <row r="3096" spans="116:116" x14ac:dyDescent="0.25">
      <c r="DL3096" s="93"/>
    </row>
    <row r="3097" spans="116:116" x14ac:dyDescent="0.25">
      <c r="DL3097" s="93"/>
    </row>
    <row r="3098" spans="116:116" x14ac:dyDescent="0.25">
      <c r="DL3098" s="93"/>
    </row>
    <row r="3099" spans="116:116" x14ac:dyDescent="0.25">
      <c r="DL3099" s="93"/>
    </row>
    <row r="3100" spans="116:116" x14ac:dyDescent="0.25">
      <c r="DL3100" s="93"/>
    </row>
    <row r="3101" spans="116:116" x14ac:dyDescent="0.25">
      <c r="DL3101" s="93"/>
    </row>
    <row r="3102" spans="116:116" x14ac:dyDescent="0.25">
      <c r="DL3102" s="93"/>
    </row>
    <row r="3103" spans="116:116" x14ac:dyDescent="0.25">
      <c r="DL3103" s="93"/>
    </row>
    <row r="3104" spans="116:116" x14ac:dyDescent="0.25">
      <c r="DL3104" s="93"/>
    </row>
    <row r="3105" spans="116:116" x14ac:dyDescent="0.25">
      <c r="DL3105" s="93"/>
    </row>
    <row r="3106" spans="116:116" x14ac:dyDescent="0.25">
      <c r="DL3106" s="93"/>
    </row>
    <row r="3107" spans="116:116" x14ac:dyDescent="0.25">
      <c r="DL3107" s="93"/>
    </row>
    <row r="3108" spans="116:116" x14ac:dyDescent="0.25">
      <c r="DL3108" s="93"/>
    </row>
    <row r="3109" spans="116:116" x14ac:dyDescent="0.25">
      <c r="DL3109" s="93"/>
    </row>
    <row r="3110" spans="116:116" x14ac:dyDescent="0.25">
      <c r="DL3110" s="93"/>
    </row>
    <row r="3111" spans="116:116" x14ac:dyDescent="0.25">
      <c r="DL3111" s="93"/>
    </row>
    <row r="3112" spans="116:116" x14ac:dyDescent="0.25">
      <c r="DL3112" s="93"/>
    </row>
    <row r="3113" spans="116:116" x14ac:dyDescent="0.25">
      <c r="DL3113" s="93"/>
    </row>
    <row r="3114" spans="116:116" x14ac:dyDescent="0.25">
      <c r="DL3114" s="93"/>
    </row>
    <row r="3115" spans="116:116" x14ac:dyDescent="0.25">
      <c r="DL3115" s="93"/>
    </row>
    <row r="3116" spans="116:116" x14ac:dyDescent="0.25">
      <c r="DL3116" s="93"/>
    </row>
    <row r="3117" spans="116:116" x14ac:dyDescent="0.25">
      <c r="DL3117" s="93"/>
    </row>
    <row r="3118" spans="116:116" x14ac:dyDescent="0.25">
      <c r="DL3118" s="93"/>
    </row>
    <row r="3119" spans="116:116" x14ac:dyDescent="0.25">
      <c r="DL3119" s="93"/>
    </row>
    <row r="3120" spans="116:116" x14ac:dyDescent="0.25">
      <c r="DL3120" s="93"/>
    </row>
    <row r="3121" spans="116:116" x14ac:dyDescent="0.25">
      <c r="DL3121" s="93"/>
    </row>
    <row r="3122" spans="116:116" x14ac:dyDescent="0.25">
      <c r="DL3122" s="93"/>
    </row>
    <row r="3123" spans="116:116" x14ac:dyDescent="0.25">
      <c r="DL3123" s="93"/>
    </row>
    <row r="3124" spans="116:116" x14ac:dyDescent="0.25">
      <c r="DL3124" s="93"/>
    </row>
    <row r="3125" spans="116:116" x14ac:dyDescent="0.25">
      <c r="DL3125" s="93"/>
    </row>
    <row r="3126" spans="116:116" x14ac:dyDescent="0.25">
      <c r="DL3126" s="93"/>
    </row>
    <row r="3127" spans="116:116" x14ac:dyDescent="0.25">
      <c r="DL3127" s="93"/>
    </row>
    <row r="3128" spans="116:116" x14ac:dyDescent="0.25">
      <c r="DL3128" s="93"/>
    </row>
    <row r="3129" spans="116:116" x14ac:dyDescent="0.25">
      <c r="DL3129" s="93"/>
    </row>
    <row r="3130" spans="116:116" x14ac:dyDescent="0.25">
      <c r="DL3130" s="93"/>
    </row>
    <row r="3131" spans="116:116" x14ac:dyDescent="0.25">
      <c r="DL3131" s="93"/>
    </row>
    <row r="3132" spans="116:116" x14ac:dyDescent="0.25">
      <c r="DL3132" s="93"/>
    </row>
    <row r="3133" spans="116:116" x14ac:dyDescent="0.25">
      <c r="DL3133" s="93"/>
    </row>
    <row r="3134" spans="116:116" x14ac:dyDescent="0.25">
      <c r="DL3134" s="93"/>
    </row>
    <row r="3135" spans="116:116" x14ac:dyDescent="0.25">
      <c r="DL3135" s="93"/>
    </row>
    <row r="3136" spans="116:116" x14ac:dyDescent="0.25">
      <c r="DL3136" s="93"/>
    </row>
    <row r="3137" spans="116:116" x14ac:dyDescent="0.25">
      <c r="DL3137" s="93"/>
    </row>
    <row r="3138" spans="116:116" x14ac:dyDescent="0.25">
      <c r="DL3138" s="93"/>
    </row>
    <row r="3139" spans="116:116" x14ac:dyDescent="0.25">
      <c r="DL3139" s="93"/>
    </row>
    <row r="3140" spans="116:116" x14ac:dyDescent="0.25">
      <c r="DL3140" s="93"/>
    </row>
    <row r="3141" spans="116:116" x14ac:dyDescent="0.25">
      <c r="DL3141" s="93"/>
    </row>
    <row r="3142" spans="116:116" x14ac:dyDescent="0.25">
      <c r="DL3142" s="93"/>
    </row>
    <row r="3143" spans="116:116" x14ac:dyDescent="0.25">
      <c r="DL3143" s="93"/>
    </row>
    <row r="3144" spans="116:116" x14ac:dyDescent="0.25">
      <c r="DL3144" s="93"/>
    </row>
    <row r="3145" spans="116:116" x14ac:dyDescent="0.25">
      <c r="DL3145" s="93"/>
    </row>
    <row r="3146" spans="116:116" x14ac:dyDescent="0.25">
      <c r="DL3146" s="93"/>
    </row>
    <row r="3147" spans="116:116" x14ac:dyDescent="0.25">
      <c r="DL3147" s="93"/>
    </row>
    <row r="3148" spans="116:116" x14ac:dyDescent="0.25">
      <c r="DL3148" s="93"/>
    </row>
    <row r="3149" spans="116:116" x14ac:dyDescent="0.25">
      <c r="DL3149" s="93"/>
    </row>
    <row r="3150" spans="116:116" x14ac:dyDescent="0.25">
      <c r="DL3150" s="93"/>
    </row>
    <row r="3151" spans="116:116" x14ac:dyDescent="0.25">
      <c r="DL3151" s="93"/>
    </row>
    <row r="3152" spans="116:116" x14ac:dyDescent="0.25">
      <c r="DL3152" s="93"/>
    </row>
    <row r="3153" spans="116:116" x14ac:dyDescent="0.25">
      <c r="DL3153" s="93"/>
    </row>
    <row r="3154" spans="116:116" x14ac:dyDescent="0.25">
      <c r="DL3154" s="93"/>
    </row>
    <row r="3155" spans="116:116" x14ac:dyDescent="0.25">
      <c r="DL3155" s="93"/>
    </row>
    <row r="3156" spans="116:116" x14ac:dyDescent="0.25">
      <c r="DL3156" s="93"/>
    </row>
    <row r="3157" spans="116:116" x14ac:dyDescent="0.25">
      <c r="DL3157" s="93"/>
    </row>
    <row r="3158" spans="116:116" x14ac:dyDescent="0.25">
      <c r="DL3158" s="93"/>
    </row>
    <row r="3159" spans="116:116" x14ac:dyDescent="0.25">
      <c r="DL3159" s="93"/>
    </row>
    <row r="3160" spans="116:116" x14ac:dyDescent="0.25">
      <c r="DL3160" s="93"/>
    </row>
    <row r="3161" spans="116:116" x14ac:dyDescent="0.25">
      <c r="DL3161" s="93"/>
    </row>
    <row r="3162" spans="116:116" x14ac:dyDescent="0.25">
      <c r="DL3162" s="93"/>
    </row>
    <row r="3163" spans="116:116" x14ac:dyDescent="0.25">
      <c r="DL3163" s="93"/>
    </row>
    <row r="3164" spans="116:116" x14ac:dyDescent="0.25">
      <c r="DL3164" s="93"/>
    </row>
    <row r="3165" spans="116:116" x14ac:dyDescent="0.25">
      <c r="DL3165" s="93"/>
    </row>
    <row r="3166" spans="116:116" x14ac:dyDescent="0.25">
      <c r="DL3166" s="93"/>
    </row>
    <row r="3167" spans="116:116" x14ac:dyDescent="0.25">
      <c r="DL3167" s="93"/>
    </row>
    <row r="3168" spans="116:116" x14ac:dyDescent="0.25">
      <c r="DL3168" s="93"/>
    </row>
    <row r="3169" spans="116:116" x14ac:dyDescent="0.25">
      <c r="DL3169" s="93"/>
    </row>
    <row r="3170" spans="116:116" x14ac:dyDescent="0.25">
      <c r="DL3170" s="93"/>
    </row>
    <row r="3171" spans="116:116" x14ac:dyDescent="0.25">
      <c r="DL3171" s="93"/>
    </row>
    <row r="3172" spans="116:116" x14ac:dyDescent="0.25">
      <c r="DL3172" s="93"/>
    </row>
    <row r="3173" spans="116:116" x14ac:dyDescent="0.25">
      <c r="DL3173" s="93"/>
    </row>
    <row r="3174" spans="116:116" x14ac:dyDescent="0.25">
      <c r="DL3174" s="93"/>
    </row>
    <row r="3175" spans="116:116" x14ac:dyDescent="0.25">
      <c r="DL3175" s="93"/>
    </row>
    <row r="3176" spans="116:116" x14ac:dyDescent="0.25">
      <c r="DL3176" s="93"/>
    </row>
    <row r="3177" spans="116:116" x14ac:dyDescent="0.25">
      <c r="DL3177" s="93"/>
    </row>
    <row r="3178" spans="116:116" x14ac:dyDescent="0.25">
      <c r="DL3178" s="93"/>
    </row>
    <row r="3179" spans="116:116" x14ac:dyDescent="0.25">
      <c r="DL3179" s="93"/>
    </row>
    <row r="3180" spans="116:116" x14ac:dyDescent="0.25">
      <c r="DL3180" s="93"/>
    </row>
    <row r="3181" spans="116:116" x14ac:dyDescent="0.25">
      <c r="DL3181" s="93"/>
    </row>
    <row r="3182" spans="116:116" x14ac:dyDescent="0.25">
      <c r="DL3182" s="93"/>
    </row>
    <row r="3183" spans="116:116" x14ac:dyDescent="0.25">
      <c r="DL3183" s="93"/>
    </row>
    <row r="3184" spans="116:116" x14ac:dyDescent="0.25">
      <c r="DL3184" s="93"/>
    </row>
    <row r="3185" spans="116:116" x14ac:dyDescent="0.25">
      <c r="DL3185" s="93"/>
    </row>
    <row r="3186" spans="116:116" x14ac:dyDescent="0.25">
      <c r="DL3186" s="93"/>
    </row>
    <row r="3187" spans="116:116" x14ac:dyDescent="0.25">
      <c r="DL3187" s="93"/>
    </row>
    <row r="3188" spans="116:116" x14ac:dyDescent="0.25">
      <c r="DL3188" s="93"/>
    </row>
    <row r="3189" spans="116:116" x14ac:dyDescent="0.25">
      <c r="DL3189" s="93"/>
    </row>
    <row r="3190" spans="116:116" x14ac:dyDescent="0.25">
      <c r="DL3190" s="93"/>
    </row>
    <row r="3191" spans="116:116" x14ac:dyDescent="0.25">
      <c r="DL3191" s="93"/>
    </row>
    <row r="3192" spans="116:116" x14ac:dyDescent="0.25">
      <c r="DL3192" s="93"/>
    </row>
    <row r="3193" spans="116:116" x14ac:dyDescent="0.25">
      <c r="DL3193" s="93"/>
    </row>
    <row r="3194" spans="116:116" x14ac:dyDescent="0.25">
      <c r="DL3194" s="93"/>
    </row>
    <row r="3195" spans="116:116" x14ac:dyDescent="0.25">
      <c r="DL3195" s="93"/>
    </row>
    <row r="3196" spans="116:116" x14ac:dyDescent="0.25">
      <c r="DL3196" s="93"/>
    </row>
    <row r="3197" spans="116:116" x14ac:dyDescent="0.25">
      <c r="DL3197" s="93"/>
    </row>
    <row r="3198" spans="116:116" x14ac:dyDescent="0.25">
      <c r="DL3198" s="93"/>
    </row>
    <row r="3199" spans="116:116" x14ac:dyDescent="0.25">
      <c r="DL3199" s="93"/>
    </row>
    <row r="3200" spans="116:116" x14ac:dyDescent="0.25">
      <c r="DL3200" s="93"/>
    </row>
    <row r="3201" spans="116:116" x14ac:dyDescent="0.25">
      <c r="DL3201" s="93"/>
    </row>
    <row r="3202" spans="116:116" x14ac:dyDescent="0.25">
      <c r="DL3202" s="93"/>
    </row>
    <row r="3203" spans="116:116" x14ac:dyDescent="0.25">
      <c r="DL3203" s="93"/>
    </row>
    <row r="3204" spans="116:116" x14ac:dyDescent="0.25">
      <c r="DL3204" s="93"/>
    </row>
    <row r="3205" spans="116:116" x14ac:dyDescent="0.25">
      <c r="DL3205" s="93"/>
    </row>
    <row r="3206" spans="116:116" x14ac:dyDescent="0.25">
      <c r="DL3206" s="93"/>
    </row>
    <row r="3207" spans="116:116" x14ac:dyDescent="0.25">
      <c r="DL3207" s="93"/>
    </row>
    <row r="3208" spans="116:116" x14ac:dyDescent="0.25">
      <c r="DL3208" s="93"/>
    </row>
    <row r="3209" spans="116:116" x14ac:dyDescent="0.25">
      <c r="DL3209" s="93"/>
    </row>
    <row r="3210" spans="116:116" x14ac:dyDescent="0.25">
      <c r="DL3210" s="93"/>
    </row>
    <row r="3211" spans="116:116" x14ac:dyDescent="0.25">
      <c r="DL3211" s="93"/>
    </row>
    <row r="3212" spans="116:116" x14ac:dyDescent="0.25">
      <c r="DL3212" s="93"/>
    </row>
    <row r="3213" spans="116:116" x14ac:dyDescent="0.25">
      <c r="DL3213" s="93"/>
    </row>
    <row r="3214" spans="116:116" x14ac:dyDescent="0.25">
      <c r="DL3214" s="93"/>
    </row>
    <row r="3215" spans="116:116" x14ac:dyDescent="0.25">
      <c r="DL3215" s="93"/>
    </row>
    <row r="3216" spans="116:116" x14ac:dyDescent="0.25">
      <c r="DL3216" s="93"/>
    </row>
    <row r="3217" spans="116:116" x14ac:dyDescent="0.25">
      <c r="DL3217" s="93"/>
    </row>
    <row r="3218" spans="116:116" x14ac:dyDescent="0.25">
      <c r="DL3218" s="93"/>
    </row>
    <row r="3219" spans="116:116" x14ac:dyDescent="0.25">
      <c r="DL3219" s="93"/>
    </row>
    <row r="3220" spans="116:116" x14ac:dyDescent="0.25">
      <c r="DL3220" s="93"/>
    </row>
    <row r="3221" spans="116:116" x14ac:dyDescent="0.25">
      <c r="DL3221" s="93"/>
    </row>
    <row r="3222" spans="116:116" x14ac:dyDescent="0.25">
      <c r="DL3222" s="93"/>
    </row>
    <row r="3223" spans="116:116" x14ac:dyDescent="0.25">
      <c r="DL3223" s="93"/>
    </row>
    <row r="3224" spans="116:116" x14ac:dyDescent="0.25">
      <c r="DL3224" s="93"/>
    </row>
    <row r="3225" spans="116:116" x14ac:dyDescent="0.25">
      <c r="DL3225" s="93"/>
    </row>
    <row r="3226" spans="116:116" x14ac:dyDescent="0.25">
      <c r="DL3226" s="93"/>
    </row>
    <row r="3227" spans="116:116" x14ac:dyDescent="0.25">
      <c r="DL3227" s="93"/>
    </row>
    <row r="3228" spans="116:116" x14ac:dyDescent="0.25">
      <c r="DL3228" s="93"/>
    </row>
    <row r="3229" spans="116:116" x14ac:dyDescent="0.25">
      <c r="DL3229" s="93"/>
    </row>
    <row r="3230" spans="116:116" x14ac:dyDescent="0.25">
      <c r="DL3230" s="93"/>
    </row>
    <row r="3231" spans="116:116" x14ac:dyDescent="0.25">
      <c r="DL3231" s="93"/>
    </row>
    <row r="3232" spans="116:116" x14ac:dyDescent="0.25">
      <c r="DL3232" s="93"/>
    </row>
    <row r="3233" spans="116:116" x14ac:dyDescent="0.25">
      <c r="DL3233" s="93"/>
    </row>
    <row r="3234" spans="116:116" x14ac:dyDescent="0.25">
      <c r="DL3234" s="93"/>
    </row>
    <row r="3235" spans="116:116" x14ac:dyDescent="0.25">
      <c r="DL3235" s="93"/>
    </row>
    <row r="3236" spans="116:116" x14ac:dyDescent="0.25">
      <c r="DL3236" s="93"/>
    </row>
    <row r="3237" spans="116:116" x14ac:dyDescent="0.25">
      <c r="DL3237" s="93"/>
    </row>
    <row r="3238" spans="116:116" x14ac:dyDescent="0.25">
      <c r="DL3238" s="93"/>
    </row>
    <row r="3239" spans="116:116" x14ac:dyDescent="0.25">
      <c r="DL3239" s="93"/>
    </row>
    <row r="3240" spans="116:116" x14ac:dyDescent="0.25">
      <c r="DL3240" s="93"/>
    </row>
    <row r="3241" spans="116:116" x14ac:dyDescent="0.25">
      <c r="DL3241" s="93"/>
    </row>
    <row r="3242" spans="116:116" x14ac:dyDescent="0.25">
      <c r="DL3242" s="93"/>
    </row>
    <row r="3243" spans="116:116" x14ac:dyDescent="0.25">
      <c r="DL3243" s="93"/>
    </row>
    <row r="3244" spans="116:116" x14ac:dyDescent="0.25">
      <c r="DL3244" s="93"/>
    </row>
    <row r="3245" spans="116:116" x14ac:dyDescent="0.25">
      <c r="DL3245" s="93"/>
    </row>
    <row r="3246" spans="116:116" x14ac:dyDescent="0.25">
      <c r="DL3246" s="93"/>
    </row>
    <row r="3247" spans="116:116" x14ac:dyDescent="0.25">
      <c r="DL3247" s="93"/>
    </row>
    <row r="3248" spans="116:116" x14ac:dyDescent="0.25">
      <c r="DL3248" s="93"/>
    </row>
    <row r="3249" spans="116:116" x14ac:dyDescent="0.25">
      <c r="DL3249" s="93"/>
    </row>
    <row r="3250" spans="116:116" x14ac:dyDescent="0.25">
      <c r="DL3250" s="93"/>
    </row>
    <row r="3251" spans="116:116" x14ac:dyDescent="0.25">
      <c r="DL3251" s="93"/>
    </row>
    <row r="3252" spans="116:116" x14ac:dyDescent="0.25">
      <c r="DL3252" s="93"/>
    </row>
    <row r="3253" spans="116:116" x14ac:dyDescent="0.25">
      <c r="DL3253" s="93"/>
    </row>
    <row r="3254" spans="116:116" x14ac:dyDescent="0.25">
      <c r="DL3254" s="93"/>
    </row>
    <row r="3255" spans="116:116" x14ac:dyDescent="0.25">
      <c r="DL3255" s="93"/>
    </row>
    <row r="3256" spans="116:116" x14ac:dyDescent="0.25">
      <c r="DL3256" s="93"/>
    </row>
    <row r="3257" spans="116:116" x14ac:dyDescent="0.25">
      <c r="DL3257" s="93"/>
    </row>
    <row r="3258" spans="116:116" x14ac:dyDescent="0.25">
      <c r="DL3258" s="93"/>
    </row>
    <row r="3259" spans="116:116" x14ac:dyDescent="0.25">
      <c r="DL3259" s="93"/>
    </row>
    <row r="3260" spans="116:116" x14ac:dyDescent="0.25">
      <c r="DL3260" s="93"/>
    </row>
    <row r="3261" spans="116:116" x14ac:dyDescent="0.25">
      <c r="DL3261" s="93"/>
    </row>
    <row r="3262" spans="116:116" x14ac:dyDescent="0.25">
      <c r="DL3262" s="93"/>
    </row>
    <row r="3263" spans="116:116" x14ac:dyDescent="0.25">
      <c r="DL3263" s="93"/>
    </row>
    <row r="3264" spans="116:116" x14ac:dyDescent="0.25">
      <c r="DL3264" s="93"/>
    </row>
    <row r="3265" spans="116:116" x14ac:dyDescent="0.25">
      <c r="DL3265" s="93"/>
    </row>
    <row r="3266" spans="116:116" x14ac:dyDescent="0.25">
      <c r="DL3266" s="93"/>
    </row>
    <row r="3267" spans="116:116" x14ac:dyDescent="0.25">
      <c r="DL3267" s="93"/>
    </row>
    <row r="3268" spans="116:116" x14ac:dyDescent="0.25">
      <c r="DL3268" s="93"/>
    </row>
    <row r="3269" spans="116:116" x14ac:dyDescent="0.25">
      <c r="DL3269" s="93"/>
    </row>
    <row r="3270" spans="116:116" x14ac:dyDescent="0.25">
      <c r="DL3270" s="93"/>
    </row>
    <row r="3271" spans="116:116" x14ac:dyDescent="0.25">
      <c r="DL3271" s="93"/>
    </row>
    <row r="3272" spans="116:116" x14ac:dyDescent="0.25">
      <c r="DL3272" s="93"/>
    </row>
    <row r="3273" spans="116:116" x14ac:dyDescent="0.25">
      <c r="DL3273" s="93"/>
    </row>
    <row r="3274" spans="116:116" x14ac:dyDescent="0.25">
      <c r="DL3274" s="93"/>
    </row>
    <row r="3275" spans="116:116" x14ac:dyDescent="0.25">
      <c r="DL3275" s="93"/>
    </row>
    <row r="3276" spans="116:116" x14ac:dyDescent="0.25">
      <c r="DL3276" s="93"/>
    </row>
    <row r="3277" spans="116:116" x14ac:dyDescent="0.25">
      <c r="DL3277" s="93"/>
    </row>
    <row r="3278" spans="116:116" x14ac:dyDescent="0.25">
      <c r="DL3278" s="93"/>
    </row>
    <row r="3279" spans="116:116" x14ac:dyDescent="0.25">
      <c r="DL3279" s="93"/>
    </row>
    <row r="3280" spans="116:116" x14ac:dyDescent="0.25">
      <c r="DL3280" s="93"/>
    </row>
    <row r="3281" spans="116:116" x14ac:dyDescent="0.25">
      <c r="DL3281" s="93"/>
    </row>
    <row r="3282" spans="116:116" x14ac:dyDescent="0.25">
      <c r="DL3282" s="93"/>
    </row>
    <row r="3283" spans="116:116" x14ac:dyDescent="0.25">
      <c r="DL3283" s="93"/>
    </row>
    <row r="3284" spans="116:116" x14ac:dyDescent="0.25">
      <c r="DL3284" s="93"/>
    </row>
    <row r="3285" spans="116:116" x14ac:dyDescent="0.25">
      <c r="DL3285" s="93"/>
    </row>
    <row r="3286" spans="116:116" x14ac:dyDescent="0.25">
      <c r="DL3286" s="93"/>
    </row>
    <row r="3287" spans="116:116" x14ac:dyDescent="0.25">
      <c r="DL3287" s="93"/>
    </row>
    <row r="3288" spans="116:116" x14ac:dyDescent="0.25">
      <c r="DL3288" s="93"/>
    </row>
    <row r="3289" spans="116:116" x14ac:dyDescent="0.25">
      <c r="DL3289" s="93"/>
    </row>
    <row r="3290" spans="116:116" x14ac:dyDescent="0.25">
      <c r="DL3290" s="93"/>
    </row>
    <row r="3291" spans="116:116" x14ac:dyDescent="0.25">
      <c r="DL3291" s="93"/>
    </row>
    <row r="3292" spans="116:116" x14ac:dyDescent="0.25">
      <c r="DL3292" s="93"/>
    </row>
    <row r="3293" spans="116:116" x14ac:dyDescent="0.25">
      <c r="DL3293" s="93"/>
    </row>
    <row r="3294" spans="116:116" x14ac:dyDescent="0.25">
      <c r="DL3294" s="93"/>
    </row>
    <row r="3295" spans="116:116" x14ac:dyDescent="0.25">
      <c r="DL3295" s="93"/>
    </row>
    <row r="3296" spans="116:116" x14ac:dyDescent="0.25">
      <c r="DL3296" s="93"/>
    </row>
    <row r="3297" spans="116:116" x14ac:dyDescent="0.25">
      <c r="DL3297" s="93"/>
    </row>
    <row r="3298" spans="116:116" x14ac:dyDescent="0.25">
      <c r="DL3298" s="93"/>
    </row>
    <row r="3299" spans="116:116" x14ac:dyDescent="0.25">
      <c r="DL3299" s="93"/>
    </row>
    <row r="3300" spans="116:116" x14ac:dyDescent="0.25">
      <c r="DL3300" s="93"/>
    </row>
    <row r="3301" spans="116:116" x14ac:dyDescent="0.25">
      <c r="DL3301" s="93"/>
    </row>
    <row r="3302" spans="116:116" x14ac:dyDescent="0.25">
      <c r="DL3302" s="93"/>
    </row>
    <row r="3303" spans="116:116" x14ac:dyDescent="0.25">
      <c r="DL3303" s="93"/>
    </row>
    <row r="3304" spans="116:116" x14ac:dyDescent="0.25">
      <c r="DL3304" s="93"/>
    </row>
    <row r="3305" spans="116:116" x14ac:dyDescent="0.25">
      <c r="DL3305" s="93"/>
    </row>
    <row r="3306" spans="116:116" x14ac:dyDescent="0.25">
      <c r="DL3306" s="93"/>
    </row>
    <row r="3307" spans="116:116" x14ac:dyDescent="0.25">
      <c r="DL3307" s="93"/>
    </row>
    <row r="3308" spans="116:116" x14ac:dyDescent="0.25">
      <c r="DL3308" s="93"/>
    </row>
    <row r="3309" spans="116:116" x14ac:dyDescent="0.25">
      <c r="DL3309" s="93"/>
    </row>
    <row r="3310" spans="116:116" x14ac:dyDescent="0.25">
      <c r="DL3310" s="93"/>
    </row>
    <row r="3311" spans="116:116" x14ac:dyDescent="0.25">
      <c r="DL3311" s="93"/>
    </row>
    <row r="3312" spans="116:116" x14ac:dyDescent="0.25">
      <c r="DL3312" s="93"/>
    </row>
    <row r="3313" spans="116:116" x14ac:dyDescent="0.25">
      <c r="DL3313" s="93"/>
    </row>
    <row r="3314" spans="116:116" x14ac:dyDescent="0.25">
      <c r="DL3314" s="93"/>
    </row>
    <row r="3315" spans="116:116" x14ac:dyDescent="0.25">
      <c r="DL3315" s="93"/>
    </row>
    <row r="3316" spans="116:116" x14ac:dyDescent="0.25">
      <c r="DL3316" s="93"/>
    </row>
    <row r="3317" spans="116:116" x14ac:dyDescent="0.25">
      <c r="DL3317" s="93"/>
    </row>
    <row r="3318" spans="116:116" x14ac:dyDescent="0.25">
      <c r="DL3318" s="93"/>
    </row>
    <row r="3319" spans="116:116" x14ac:dyDescent="0.25">
      <c r="DL3319" s="93"/>
    </row>
    <row r="3320" spans="116:116" x14ac:dyDescent="0.25">
      <c r="DL3320" s="93"/>
    </row>
    <row r="3321" spans="116:116" x14ac:dyDescent="0.25">
      <c r="DL3321" s="93"/>
    </row>
    <row r="3322" spans="116:116" x14ac:dyDescent="0.25">
      <c r="DL3322" s="93"/>
    </row>
    <row r="3323" spans="116:116" x14ac:dyDescent="0.25">
      <c r="DL3323" s="93"/>
    </row>
    <row r="3324" spans="116:116" x14ac:dyDescent="0.25">
      <c r="DL3324" s="93"/>
    </row>
    <row r="3325" spans="116:116" x14ac:dyDescent="0.25">
      <c r="DL3325" s="93"/>
    </row>
    <row r="3326" spans="116:116" x14ac:dyDescent="0.25">
      <c r="DL3326" s="93"/>
    </row>
    <row r="3327" spans="116:116" x14ac:dyDescent="0.25">
      <c r="DL3327" s="93"/>
    </row>
    <row r="3328" spans="116:116" x14ac:dyDescent="0.25">
      <c r="DL3328" s="93"/>
    </row>
    <row r="3329" spans="116:116" x14ac:dyDescent="0.25">
      <c r="DL3329" s="93"/>
    </row>
    <row r="3330" spans="116:116" x14ac:dyDescent="0.25">
      <c r="DL3330" s="93"/>
    </row>
    <row r="3331" spans="116:116" x14ac:dyDescent="0.25">
      <c r="DL3331" s="93"/>
    </row>
    <row r="3332" spans="116:116" x14ac:dyDescent="0.25">
      <c r="DL3332" s="93"/>
    </row>
    <row r="3333" spans="116:116" x14ac:dyDescent="0.25">
      <c r="DL3333" s="93"/>
    </row>
    <row r="3334" spans="116:116" x14ac:dyDescent="0.25">
      <c r="DL3334" s="93"/>
    </row>
    <row r="3335" spans="116:116" x14ac:dyDescent="0.25">
      <c r="DL3335" s="93"/>
    </row>
    <row r="3336" spans="116:116" x14ac:dyDescent="0.25">
      <c r="DL3336" s="93"/>
    </row>
    <row r="3337" spans="116:116" x14ac:dyDescent="0.25">
      <c r="DL3337" s="93"/>
    </row>
    <row r="3338" spans="116:116" x14ac:dyDescent="0.25">
      <c r="DL3338" s="93"/>
    </row>
    <row r="3339" spans="116:116" x14ac:dyDescent="0.25">
      <c r="DL3339" s="93"/>
    </row>
    <row r="3340" spans="116:116" x14ac:dyDescent="0.25">
      <c r="DL3340" s="93"/>
    </row>
    <row r="3341" spans="116:116" x14ac:dyDescent="0.25">
      <c r="DL3341" s="93"/>
    </row>
    <row r="3342" spans="116:116" x14ac:dyDescent="0.25">
      <c r="DL3342" s="93"/>
    </row>
    <row r="3343" spans="116:116" x14ac:dyDescent="0.25">
      <c r="DL3343" s="93"/>
    </row>
    <row r="3344" spans="116:116" x14ac:dyDescent="0.25">
      <c r="DL3344" s="93"/>
    </row>
    <row r="3345" spans="116:116" x14ac:dyDescent="0.25">
      <c r="DL3345" s="93"/>
    </row>
    <row r="3346" spans="116:116" x14ac:dyDescent="0.25">
      <c r="DL3346" s="93"/>
    </row>
    <row r="3347" spans="116:116" x14ac:dyDescent="0.25">
      <c r="DL3347" s="93"/>
    </row>
    <row r="3348" spans="116:116" x14ac:dyDescent="0.25">
      <c r="DL3348" s="93"/>
    </row>
    <row r="3349" spans="116:116" x14ac:dyDescent="0.25">
      <c r="DL3349" s="93"/>
    </row>
    <row r="3350" spans="116:116" x14ac:dyDescent="0.25">
      <c r="DL3350" s="93"/>
    </row>
    <row r="3351" spans="116:116" x14ac:dyDescent="0.25">
      <c r="DL3351" s="93"/>
    </row>
    <row r="3352" spans="116:116" x14ac:dyDescent="0.25">
      <c r="DL3352" s="93"/>
    </row>
    <row r="3353" spans="116:116" x14ac:dyDescent="0.25">
      <c r="DL3353" s="93"/>
    </row>
    <row r="3354" spans="116:116" x14ac:dyDescent="0.25">
      <c r="DL3354" s="93"/>
    </row>
    <row r="3355" spans="116:116" x14ac:dyDescent="0.25">
      <c r="DL3355" s="93"/>
    </row>
    <row r="3356" spans="116:116" x14ac:dyDescent="0.25">
      <c r="DL3356" s="93"/>
    </row>
    <row r="3357" spans="116:116" x14ac:dyDescent="0.25">
      <c r="DL3357" s="93"/>
    </row>
    <row r="3358" spans="116:116" x14ac:dyDescent="0.25">
      <c r="DL3358" s="93"/>
    </row>
    <row r="3359" spans="116:116" x14ac:dyDescent="0.25">
      <c r="DL3359" s="93"/>
    </row>
    <row r="3360" spans="116:116" x14ac:dyDescent="0.25">
      <c r="DL3360" s="93"/>
    </row>
    <row r="3361" spans="116:116" x14ac:dyDescent="0.25">
      <c r="DL3361" s="93"/>
    </row>
    <row r="3362" spans="116:116" x14ac:dyDescent="0.25">
      <c r="DL3362" s="93"/>
    </row>
    <row r="3363" spans="116:116" x14ac:dyDescent="0.25">
      <c r="DL3363" s="93"/>
    </row>
    <row r="3364" spans="116:116" x14ac:dyDescent="0.25">
      <c r="DL3364" s="93"/>
    </row>
    <row r="3365" spans="116:116" x14ac:dyDescent="0.25">
      <c r="DL3365" s="93"/>
    </row>
    <row r="3366" spans="116:116" x14ac:dyDescent="0.25">
      <c r="DL3366" s="93"/>
    </row>
    <row r="3367" spans="116:116" x14ac:dyDescent="0.25">
      <c r="DL3367" s="93"/>
    </row>
    <row r="3368" spans="116:116" x14ac:dyDescent="0.25">
      <c r="DL3368" s="93"/>
    </row>
    <row r="3369" spans="116:116" x14ac:dyDescent="0.25">
      <c r="DL3369" s="93"/>
    </row>
    <row r="3370" spans="116:116" x14ac:dyDescent="0.25">
      <c r="DL3370" s="93"/>
    </row>
    <row r="3371" spans="116:116" x14ac:dyDescent="0.25">
      <c r="DL3371" s="93"/>
    </row>
    <row r="3372" spans="116:116" x14ac:dyDescent="0.25">
      <c r="DL3372" s="93"/>
    </row>
    <row r="3373" spans="116:116" x14ac:dyDescent="0.25">
      <c r="DL3373" s="93"/>
    </row>
    <row r="3374" spans="116:116" x14ac:dyDescent="0.25">
      <c r="DL3374" s="93"/>
    </row>
    <row r="3375" spans="116:116" x14ac:dyDescent="0.25">
      <c r="DL3375" s="93"/>
    </row>
    <row r="3376" spans="116:116" x14ac:dyDescent="0.25">
      <c r="DL3376" s="93"/>
    </row>
    <row r="3377" spans="116:116" x14ac:dyDescent="0.25">
      <c r="DL3377" s="93"/>
    </row>
    <row r="3378" spans="116:116" x14ac:dyDescent="0.25">
      <c r="DL3378" s="93"/>
    </row>
    <row r="3379" spans="116:116" x14ac:dyDescent="0.25">
      <c r="DL3379" s="93"/>
    </row>
    <row r="3380" spans="116:116" x14ac:dyDescent="0.25">
      <c r="DL3380" s="93"/>
    </row>
    <row r="3381" spans="116:116" x14ac:dyDescent="0.25">
      <c r="DL3381" s="93"/>
    </row>
    <row r="3382" spans="116:116" x14ac:dyDescent="0.25">
      <c r="DL3382" s="93"/>
    </row>
    <row r="3383" spans="116:116" x14ac:dyDescent="0.25">
      <c r="DL3383" s="93"/>
    </row>
    <row r="3384" spans="116:116" x14ac:dyDescent="0.25">
      <c r="DL3384" s="93"/>
    </row>
    <row r="3385" spans="116:116" x14ac:dyDescent="0.25">
      <c r="DL3385" s="93"/>
    </row>
    <row r="3386" spans="116:116" x14ac:dyDescent="0.25">
      <c r="DL3386" s="93"/>
    </row>
    <row r="3387" spans="116:116" x14ac:dyDescent="0.25">
      <c r="DL3387" s="93"/>
    </row>
    <row r="3388" spans="116:116" x14ac:dyDescent="0.25">
      <c r="DL3388" s="93"/>
    </row>
    <row r="3389" spans="116:116" x14ac:dyDescent="0.25">
      <c r="DL3389" s="93"/>
    </row>
    <row r="3390" spans="116:116" x14ac:dyDescent="0.25">
      <c r="DL3390" s="93"/>
    </row>
    <row r="3391" spans="116:116" x14ac:dyDescent="0.25">
      <c r="DL3391" s="93"/>
    </row>
    <row r="3392" spans="116:116" x14ac:dyDescent="0.25">
      <c r="DL3392" s="93"/>
    </row>
    <row r="3393" spans="116:116" x14ac:dyDescent="0.25">
      <c r="DL3393" s="93"/>
    </row>
    <row r="3394" spans="116:116" x14ac:dyDescent="0.25">
      <c r="DL3394" s="93"/>
    </row>
    <row r="3395" spans="116:116" x14ac:dyDescent="0.25">
      <c r="DL3395" s="93"/>
    </row>
    <row r="3396" spans="116:116" x14ac:dyDescent="0.25">
      <c r="DL3396" s="93"/>
    </row>
    <row r="3397" spans="116:116" x14ac:dyDescent="0.25">
      <c r="DL3397" s="93"/>
    </row>
    <row r="3398" spans="116:116" x14ac:dyDescent="0.25">
      <c r="DL3398" s="93"/>
    </row>
    <row r="3399" spans="116:116" x14ac:dyDescent="0.25">
      <c r="DL3399" s="93"/>
    </row>
    <row r="3400" spans="116:116" x14ac:dyDescent="0.25">
      <c r="DL3400" s="93"/>
    </row>
    <row r="3401" spans="116:116" x14ac:dyDescent="0.25">
      <c r="DL3401" s="93"/>
    </row>
    <row r="3402" spans="116:116" x14ac:dyDescent="0.25">
      <c r="DL3402" s="93"/>
    </row>
    <row r="3403" spans="116:116" x14ac:dyDescent="0.25">
      <c r="DL3403" s="93"/>
    </row>
    <row r="3404" spans="116:116" x14ac:dyDescent="0.25">
      <c r="DL3404" s="93"/>
    </row>
    <row r="3405" spans="116:116" x14ac:dyDescent="0.25">
      <c r="DL3405" s="93"/>
    </row>
    <row r="3406" spans="116:116" x14ac:dyDescent="0.25">
      <c r="DL3406" s="93"/>
    </row>
    <row r="3407" spans="116:116" x14ac:dyDescent="0.25">
      <c r="DL3407" s="93"/>
    </row>
    <row r="3408" spans="116:116" x14ac:dyDescent="0.25">
      <c r="DL3408" s="93"/>
    </row>
    <row r="3409" spans="116:116" x14ac:dyDescent="0.25">
      <c r="DL3409" s="93"/>
    </row>
    <row r="3410" spans="116:116" x14ac:dyDescent="0.25">
      <c r="DL3410" s="93"/>
    </row>
    <row r="3411" spans="116:116" x14ac:dyDescent="0.25">
      <c r="DL3411" s="93"/>
    </row>
    <row r="3412" spans="116:116" x14ac:dyDescent="0.25">
      <c r="DL3412" s="93"/>
    </row>
    <row r="3413" spans="116:116" x14ac:dyDescent="0.25">
      <c r="DL3413" s="93"/>
    </row>
    <row r="3414" spans="116:116" x14ac:dyDescent="0.25">
      <c r="DL3414" s="93"/>
    </row>
    <row r="3415" spans="116:116" x14ac:dyDescent="0.25">
      <c r="DL3415" s="93"/>
    </row>
    <row r="3416" spans="116:116" x14ac:dyDescent="0.25">
      <c r="DL3416" s="93"/>
    </row>
    <row r="3417" spans="116:116" x14ac:dyDescent="0.25">
      <c r="DL3417" s="93"/>
    </row>
    <row r="3418" spans="116:116" x14ac:dyDescent="0.25">
      <c r="DL3418" s="93"/>
    </row>
    <row r="3419" spans="116:116" x14ac:dyDescent="0.25">
      <c r="DL3419" s="93"/>
    </row>
    <row r="3420" spans="116:116" x14ac:dyDescent="0.25">
      <c r="DL3420" s="93"/>
    </row>
    <row r="3421" spans="116:116" x14ac:dyDescent="0.25">
      <c r="DL3421" s="93"/>
    </row>
    <row r="3422" spans="116:116" x14ac:dyDescent="0.25">
      <c r="DL3422" s="93"/>
    </row>
    <row r="3423" spans="116:116" x14ac:dyDescent="0.25">
      <c r="DL3423" s="93"/>
    </row>
    <row r="3424" spans="116:116" x14ac:dyDescent="0.25">
      <c r="DL3424" s="93"/>
    </row>
    <row r="3425" spans="116:116" x14ac:dyDescent="0.25">
      <c r="DL3425" s="93"/>
    </row>
    <row r="3426" spans="116:116" x14ac:dyDescent="0.25">
      <c r="DL3426" s="93"/>
    </row>
    <row r="3427" spans="116:116" x14ac:dyDescent="0.25">
      <c r="DL3427" s="93"/>
    </row>
    <row r="3428" spans="116:116" x14ac:dyDescent="0.25">
      <c r="DL3428" s="93"/>
    </row>
    <row r="3429" spans="116:116" x14ac:dyDescent="0.25">
      <c r="DL3429" s="93"/>
    </row>
    <row r="3430" spans="116:116" x14ac:dyDescent="0.25">
      <c r="DL3430" s="93"/>
    </row>
    <row r="3431" spans="116:116" x14ac:dyDescent="0.25">
      <c r="DL3431" s="93"/>
    </row>
    <row r="3432" spans="116:116" x14ac:dyDescent="0.25">
      <c r="DL3432" s="93"/>
    </row>
    <row r="3433" spans="116:116" x14ac:dyDescent="0.25">
      <c r="DL3433" s="93"/>
    </row>
    <row r="3434" spans="116:116" x14ac:dyDescent="0.25">
      <c r="DL3434" s="93"/>
    </row>
    <row r="3435" spans="116:116" x14ac:dyDescent="0.25">
      <c r="DL3435" s="93"/>
    </row>
    <row r="3436" spans="116:116" x14ac:dyDescent="0.25">
      <c r="DL3436" s="93"/>
    </row>
    <row r="3437" spans="116:116" x14ac:dyDescent="0.25">
      <c r="DL3437" s="93"/>
    </row>
    <row r="3438" spans="116:116" x14ac:dyDescent="0.25">
      <c r="DL3438" s="93"/>
    </row>
    <row r="3439" spans="116:116" x14ac:dyDescent="0.25">
      <c r="DL3439" s="93"/>
    </row>
    <row r="3440" spans="116:116" x14ac:dyDescent="0.25">
      <c r="DL3440" s="93"/>
    </row>
    <row r="3441" spans="116:116" x14ac:dyDescent="0.25">
      <c r="DL3441" s="93"/>
    </row>
    <row r="3442" spans="116:116" x14ac:dyDescent="0.25">
      <c r="DL3442" s="93"/>
    </row>
    <row r="3443" spans="116:116" x14ac:dyDescent="0.25">
      <c r="DL3443" s="93"/>
    </row>
    <row r="3444" spans="116:116" x14ac:dyDescent="0.25">
      <c r="DL3444" s="93"/>
    </row>
    <row r="3445" spans="116:116" x14ac:dyDescent="0.25">
      <c r="DL3445" s="93"/>
    </row>
    <row r="3446" spans="116:116" x14ac:dyDescent="0.25">
      <c r="DL3446" s="93"/>
    </row>
    <row r="3447" spans="116:116" x14ac:dyDescent="0.25">
      <c r="DL3447" s="93"/>
    </row>
    <row r="3448" spans="116:116" x14ac:dyDescent="0.25">
      <c r="DL3448" s="93"/>
    </row>
    <row r="3449" spans="116:116" x14ac:dyDescent="0.25">
      <c r="DL3449" s="93"/>
    </row>
    <row r="3450" spans="116:116" x14ac:dyDescent="0.25">
      <c r="DL3450" s="93"/>
    </row>
    <row r="3451" spans="116:116" x14ac:dyDescent="0.25">
      <c r="DL3451" s="93"/>
    </row>
    <row r="3452" spans="116:116" x14ac:dyDescent="0.25">
      <c r="DL3452" s="93"/>
    </row>
    <row r="3453" spans="116:116" x14ac:dyDescent="0.25">
      <c r="DL3453" s="93"/>
    </row>
    <row r="3454" spans="116:116" x14ac:dyDescent="0.25">
      <c r="DL3454" s="93"/>
    </row>
    <row r="3455" spans="116:116" x14ac:dyDescent="0.25">
      <c r="DL3455" s="93"/>
    </row>
    <row r="3456" spans="116:116" x14ac:dyDescent="0.25">
      <c r="DL3456" s="93"/>
    </row>
    <row r="3457" spans="116:116" x14ac:dyDescent="0.25">
      <c r="DL3457" s="93"/>
    </row>
    <row r="3458" spans="116:116" x14ac:dyDescent="0.25">
      <c r="DL3458" s="93"/>
    </row>
    <row r="3459" spans="116:116" x14ac:dyDescent="0.25">
      <c r="DL3459" s="93"/>
    </row>
    <row r="3460" spans="116:116" x14ac:dyDescent="0.25">
      <c r="DL3460" s="93"/>
    </row>
    <row r="3461" spans="116:116" x14ac:dyDescent="0.25">
      <c r="DL3461" s="93"/>
    </row>
    <row r="3462" spans="116:116" x14ac:dyDescent="0.25">
      <c r="DL3462" s="93"/>
    </row>
    <row r="3463" spans="116:116" x14ac:dyDescent="0.25">
      <c r="DL3463" s="93"/>
    </row>
    <row r="3464" spans="116:116" x14ac:dyDescent="0.25">
      <c r="DL3464" s="93"/>
    </row>
    <row r="3465" spans="116:116" x14ac:dyDescent="0.25">
      <c r="DL3465" s="93"/>
    </row>
    <row r="3466" spans="116:116" x14ac:dyDescent="0.25">
      <c r="DL3466" s="93"/>
    </row>
    <row r="3467" spans="116:116" x14ac:dyDescent="0.25">
      <c r="DL3467" s="93"/>
    </row>
    <row r="3468" spans="116:116" x14ac:dyDescent="0.25">
      <c r="DL3468" s="93"/>
    </row>
    <row r="3469" spans="116:116" x14ac:dyDescent="0.25">
      <c r="DL3469" s="93"/>
    </row>
    <row r="3470" spans="116:116" x14ac:dyDescent="0.25">
      <c r="DL3470" s="93"/>
    </row>
    <row r="3471" spans="116:116" x14ac:dyDescent="0.25">
      <c r="DL3471" s="93"/>
    </row>
    <row r="3472" spans="116:116" x14ac:dyDescent="0.25">
      <c r="DL3472" s="93"/>
    </row>
    <row r="3473" spans="116:116" x14ac:dyDescent="0.25">
      <c r="DL3473" s="93"/>
    </row>
    <row r="3474" spans="116:116" x14ac:dyDescent="0.25">
      <c r="DL3474" s="93"/>
    </row>
    <row r="3475" spans="116:116" x14ac:dyDescent="0.25">
      <c r="DL3475" s="93"/>
    </row>
    <row r="3476" spans="116:116" x14ac:dyDescent="0.25">
      <c r="DL3476" s="93"/>
    </row>
    <row r="3477" spans="116:116" x14ac:dyDescent="0.25">
      <c r="DL3477" s="93"/>
    </row>
    <row r="3478" spans="116:116" x14ac:dyDescent="0.25">
      <c r="DL3478" s="93"/>
    </row>
    <row r="3479" spans="116:116" x14ac:dyDescent="0.25">
      <c r="DL3479" s="93"/>
    </row>
    <row r="3480" spans="116:116" x14ac:dyDescent="0.25">
      <c r="DL3480" s="93"/>
    </row>
    <row r="3481" spans="116:116" x14ac:dyDescent="0.25">
      <c r="DL3481" s="93"/>
    </row>
    <row r="3482" spans="116:116" x14ac:dyDescent="0.25">
      <c r="DL3482" s="93"/>
    </row>
    <row r="3483" spans="116:116" x14ac:dyDescent="0.25">
      <c r="DL3483" s="93"/>
    </row>
    <row r="3484" spans="116:116" x14ac:dyDescent="0.25">
      <c r="DL3484" s="93"/>
    </row>
    <row r="3485" spans="116:116" x14ac:dyDescent="0.25">
      <c r="DL3485" s="93"/>
    </row>
    <row r="3486" spans="116:116" x14ac:dyDescent="0.25">
      <c r="DL3486" s="93"/>
    </row>
    <row r="3487" spans="116:116" x14ac:dyDescent="0.25">
      <c r="DL3487" s="93"/>
    </row>
    <row r="3488" spans="116:116" x14ac:dyDescent="0.25">
      <c r="DL3488" s="93"/>
    </row>
    <row r="3489" spans="116:116" x14ac:dyDescent="0.25">
      <c r="DL3489" s="93"/>
    </row>
    <row r="3490" spans="116:116" x14ac:dyDescent="0.25">
      <c r="DL3490" s="93"/>
    </row>
    <row r="3491" spans="116:116" x14ac:dyDescent="0.25">
      <c r="DL3491" s="93"/>
    </row>
    <row r="3492" spans="116:116" x14ac:dyDescent="0.25">
      <c r="DL3492" s="93"/>
    </row>
    <row r="3493" spans="116:116" x14ac:dyDescent="0.25">
      <c r="DL3493" s="93"/>
    </row>
    <row r="3494" spans="116:116" x14ac:dyDescent="0.25">
      <c r="DL3494" s="93"/>
    </row>
    <row r="3495" spans="116:116" x14ac:dyDescent="0.25">
      <c r="DL3495" s="93"/>
    </row>
    <row r="3496" spans="116:116" x14ac:dyDescent="0.25">
      <c r="DL3496" s="93"/>
    </row>
    <row r="3497" spans="116:116" x14ac:dyDescent="0.25">
      <c r="DL3497" s="93"/>
    </row>
    <row r="3498" spans="116:116" x14ac:dyDescent="0.25">
      <c r="DL3498" s="93"/>
    </row>
    <row r="3499" spans="116:116" x14ac:dyDescent="0.25">
      <c r="DL3499" s="93"/>
    </row>
    <row r="3500" spans="116:116" x14ac:dyDescent="0.25">
      <c r="DL3500" s="93"/>
    </row>
    <row r="3501" spans="116:116" x14ac:dyDescent="0.25">
      <c r="DL3501" s="93"/>
    </row>
    <row r="3502" spans="116:116" x14ac:dyDescent="0.25">
      <c r="DL3502" s="93"/>
    </row>
    <row r="3503" spans="116:116" x14ac:dyDescent="0.25">
      <c r="DL3503" s="93"/>
    </row>
    <row r="3504" spans="116:116" x14ac:dyDescent="0.25">
      <c r="DL3504" s="93"/>
    </row>
    <row r="3505" spans="116:116" x14ac:dyDescent="0.25">
      <c r="DL3505" s="93"/>
    </row>
    <row r="3506" spans="116:116" x14ac:dyDescent="0.25">
      <c r="DL3506" s="93"/>
    </row>
    <row r="3507" spans="116:116" x14ac:dyDescent="0.25">
      <c r="DL3507" s="93"/>
    </row>
    <row r="3508" spans="116:116" x14ac:dyDescent="0.25">
      <c r="DL3508" s="93"/>
    </row>
    <row r="3509" spans="116:116" x14ac:dyDescent="0.25">
      <c r="DL3509" s="93"/>
    </row>
    <row r="3510" spans="116:116" x14ac:dyDescent="0.25">
      <c r="DL3510" s="93"/>
    </row>
    <row r="3511" spans="116:116" x14ac:dyDescent="0.25">
      <c r="DL3511" s="93"/>
    </row>
    <row r="3512" spans="116:116" x14ac:dyDescent="0.25">
      <c r="DL3512" s="93"/>
    </row>
    <row r="3513" spans="116:116" x14ac:dyDescent="0.25">
      <c r="DL3513" s="93"/>
    </row>
    <row r="3514" spans="116:116" x14ac:dyDescent="0.25">
      <c r="DL3514" s="93"/>
    </row>
    <row r="3515" spans="116:116" x14ac:dyDescent="0.25">
      <c r="DL3515" s="93"/>
    </row>
    <row r="3516" spans="116:116" x14ac:dyDescent="0.25">
      <c r="DL3516" s="93"/>
    </row>
    <row r="3517" spans="116:116" x14ac:dyDescent="0.25">
      <c r="DL3517" s="93"/>
    </row>
    <row r="3518" spans="116:116" x14ac:dyDescent="0.25">
      <c r="DL3518" s="93"/>
    </row>
    <row r="3519" spans="116:116" x14ac:dyDescent="0.25">
      <c r="DL3519" s="93"/>
    </row>
    <row r="3520" spans="116:116" x14ac:dyDescent="0.25">
      <c r="DL3520" s="93"/>
    </row>
    <row r="3521" spans="116:116" x14ac:dyDescent="0.25">
      <c r="DL3521" s="93"/>
    </row>
    <row r="3522" spans="116:116" x14ac:dyDescent="0.25">
      <c r="DL3522" s="93"/>
    </row>
    <row r="3523" spans="116:116" x14ac:dyDescent="0.25">
      <c r="DL3523" s="93"/>
    </row>
    <row r="3524" spans="116:116" x14ac:dyDescent="0.25">
      <c r="DL3524" s="93"/>
    </row>
    <row r="3525" spans="116:116" x14ac:dyDescent="0.25">
      <c r="DL3525" s="93"/>
    </row>
    <row r="3526" spans="116:116" x14ac:dyDescent="0.25">
      <c r="DL3526" s="93"/>
    </row>
    <row r="3527" spans="116:116" x14ac:dyDescent="0.25">
      <c r="DL3527" s="93"/>
    </row>
    <row r="3528" spans="116:116" x14ac:dyDescent="0.25">
      <c r="DL3528" s="93"/>
    </row>
    <row r="3529" spans="116:116" x14ac:dyDescent="0.25">
      <c r="DL3529" s="93"/>
    </row>
    <row r="3530" spans="116:116" x14ac:dyDescent="0.25">
      <c r="DL3530" s="93"/>
    </row>
    <row r="3531" spans="116:116" x14ac:dyDescent="0.25">
      <c r="DL3531" s="93"/>
    </row>
    <row r="3532" spans="116:116" x14ac:dyDescent="0.25">
      <c r="DL3532" s="93"/>
    </row>
    <row r="3533" spans="116:116" x14ac:dyDescent="0.25">
      <c r="DL3533" s="93"/>
    </row>
    <row r="3534" spans="116:116" x14ac:dyDescent="0.25">
      <c r="DL3534" s="93"/>
    </row>
    <row r="3535" spans="116:116" x14ac:dyDescent="0.25">
      <c r="DL3535" s="93"/>
    </row>
    <row r="3536" spans="116:116" x14ac:dyDescent="0.25">
      <c r="DL3536" s="93"/>
    </row>
    <row r="3537" spans="116:116" x14ac:dyDescent="0.25">
      <c r="DL3537" s="93"/>
    </row>
    <row r="3538" spans="116:116" x14ac:dyDescent="0.25">
      <c r="DL3538" s="93"/>
    </row>
    <row r="3539" spans="116:116" x14ac:dyDescent="0.25">
      <c r="DL3539" s="93"/>
    </row>
    <row r="3540" spans="116:116" x14ac:dyDescent="0.25">
      <c r="DL3540" s="93"/>
    </row>
    <row r="3541" spans="116:116" x14ac:dyDescent="0.25">
      <c r="DL3541" s="93"/>
    </row>
    <row r="3542" spans="116:116" x14ac:dyDescent="0.25">
      <c r="DL3542" s="93"/>
    </row>
    <row r="3543" spans="116:116" x14ac:dyDescent="0.25">
      <c r="DL3543" s="93"/>
    </row>
    <row r="3544" spans="116:116" x14ac:dyDescent="0.25">
      <c r="DL3544" s="93"/>
    </row>
    <row r="3545" spans="116:116" x14ac:dyDescent="0.25">
      <c r="DL3545" s="93"/>
    </row>
    <row r="3546" spans="116:116" x14ac:dyDescent="0.25">
      <c r="DL3546" s="93"/>
    </row>
    <row r="3547" spans="116:116" x14ac:dyDescent="0.25">
      <c r="DL3547" s="93"/>
    </row>
    <row r="3548" spans="116:116" x14ac:dyDescent="0.25">
      <c r="DL3548" s="93"/>
    </row>
    <row r="3549" spans="116:116" x14ac:dyDescent="0.25">
      <c r="DL3549" s="93"/>
    </row>
    <row r="3550" spans="116:116" x14ac:dyDescent="0.25">
      <c r="DL3550" s="93"/>
    </row>
    <row r="3551" spans="116:116" x14ac:dyDescent="0.25">
      <c r="DL3551" s="93"/>
    </row>
    <row r="3552" spans="116:116" x14ac:dyDescent="0.25">
      <c r="DL3552" s="93"/>
    </row>
    <row r="3553" spans="116:116" x14ac:dyDescent="0.25">
      <c r="DL3553" s="93"/>
    </row>
    <row r="3554" spans="116:116" x14ac:dyDescent="0.25">
      <c r="DL3554" s="93"/>
    </row>
    <row r="3555" spans="116:116" x14ac:dyDescent="0.25">
      <c r="DL3555" s="93"/>
    </row>
    <row r="3556" spans="116:116" x14ac:dyDescent="0.25">
      <c r="DL3556" s="93"/>
    </row>
    <row r="3557" spans="116:116" x14ac:dyDescent="0.25">
      <c r="DL3557" s="93"/>
    </row>
    <row r="3558" spans="116:116" x14ac:dyDescent="0.25">
      <c r="DL3558" s="93"/>
    </row>
    <row r="3559" spans="116:116" x14ac:dyDescent="0.25">
      <c r="DL3559" s="93"/>
    </row>
    <row r="3560" spans="116:116" x14ac:dyDescent="0.25">
      <c r="DL3560" s="93"/>
    </row>
    <row r="3561" spans="116:116" x14ac:dyDescent="0.25">
      <c r="DL3561" s="93"/>
    </row>
    <row r="3562" spans="116:116" x14ac:dyDescent="0.25">
      <c r="DL3562" s="93"/>
    </row>
    <row r="3563" spans="116:116" x14ac:dyDescent="0.25">
      <c r="DL3563" s="93"/>
    </row>
    <row r="3564" spans="116:116" x14ac:dyDescent="0.25">
      <c r="DL3564" s="93"/>
    </row>
    <row r="3565" spans="116:116" x14ac:dyDescent="0.25">
      <c r="DL3565" s="93"/>
    </row>
    <row r="3566" spans="116:116" x14ac:dyDescent="0.25">
      <c r="DL3566" s="93"/>
    </row>
    <row r="3567" spans="116:116" x14ac:dyDescent="0.25">
      <c r="DL3567" s="93"/>
    </row>
    <row r="3568" spans="116:116" x14ac:dyDescent="0.25">
      <c r="DL3568" s="93"/>
    </row>
    <row r="3569" spans="116:116" x14ac:dyDescent="0.25">
      <c r="DL3569" s="93"/>
    </row>
    <row r="3570" spans="116:116" x14ac:dyDescent="0.25">
      <c r="DL3570" s="93"/>
    </row>
    <row r="3571" spans="116:116" x14ac:dyDescent="0.25">
      <c r="DL3571" s="93"/>
    </row>
    <row r="3572" spans="116:116" x14ac:dyDescent="0.25">
      <c r="DL3572" s="93"/>
    </row>
    <row r="3573" spans="116:116" x14ac:dyDescent="0.25">
      <c r="DL3573" s="93"/>
    </row>
    <row r="3574" spans="116:116" x14ac:dyDescent="0.25">
      <c r="DL3574" s="93"/>
    </row>
    <row r="3575" spans="116:116" x14ac:dyDescent="0.25">
      <c r="DL3575" s="93"/>
    </row>
    <row r="3576" spans="116:116" x14ac:dyDescent="0.25">
      <c r="DL3576" s="93"/>
    </row>
    <row r="3577" spans="116:116" x14ac:dyDescent="0.25">
      <c r="DL3577" s="93"/>
    </row>
    <row r="3578" spans="116:116" x14ac:dyDescent="0.25">
      <c r="DL3578" s="93"/>
    </row>
    <row r="3579" spans="116:116" x14ac:dyDescent="0.25">
      <c r="DL3579" s="93"/>
    </row>
    <row r="3580" spans="116:116" x14ac:dyDescent="0.25">
      <c r="DL3580" s="93"/>
    </row>
    <row r="3581" spans="116:116" x14ac:dyDescent="0.25">
      <c r="DL3581" s="93"/>
    </row>
    <row r="3582" spans="116:116" x14ac:dyDescent="0.25">
      <c r="DL3582" s="93"/>
    </row>
    <row r="3583" spans="116:116" x14ac:dyDescent="0.25">
      <c r="DL3583" s="93"/>
    </row>
    <row r="3584" spans="116:116" x14ac:dyDescent="0.25">
      <c r="DL3584" s="93"/>
    </row>
    <row r="3585" spans="116:116" x14ac:dyDescent="0.25">
      <c r="DL3585" s="93"/>
    </row>
    <row r="3586" spans="116:116" x14ac:dyDescent="0.25">
      <c r="DL3586" s="93"/>
    </row>
    <row r="3587" spans="116:116" x14ac:dyDescent="0.25">
      <c r="DL3587" s="93"/>
    </row>
    <row r="3588" spans="116:116" x14ac:dyDescent="0.25">
      <c r="DL3588" s="93"/>
    </row>
    <row r="3589" spans="116:116" x14ac:dyDescent="0.25">
      <c r="DL3589" s="93"/>
    </row>
    <row r="3590" spans="116:116" x14ac:dyDescent="0.25">
      <c r="DL3590" s="93"/>
    </row>
    <row r="3591" spans="116:116" x14ac:dyDescent="0.25">
      <c r="DL3591" s="93"/>
    </row>
    <row r="3592" spans="116:116" x14ac:dyDescent="0.25">
      <c r="DL3592" s="93"/>
    </row>
    <row r="3593" spans="116:116" x14ac:dyDescent="0.25">
      <c r="DL3593" s="93"/>
    </row>
    <row r="3594" spans="116:116" x14ac:dyDescent="0.25">
      <c r="DL3594" s="93"/>
    </row>
    <row r="3595" spans="116:116" x14ac:dyDescent="0.25">
      <c r="DL3595" s="93"/>
    </row>
    <row r="3596" spans="116:116" x14ac:dyDescent="0.25">
      <c r="DL3596" s="93"/>
    </row>
    <row r="3597" spans="116:116" x14ac:dyDescent="0.25">
      <c r="DL3597" s="93"/>
    </row>
    <row r="3598" spans="116:116" x14ac:dyDescent="0.25">
      <c r="DL3598" s="93"/>
    </row>
    <row r="3599" spans="116:116" x14ac:dyDescent="0.25">
      <c r="DL3599" s="93"/>
    </row>
    <row r="3600" spans="116:116" x14ac:dyDescent="0.25">
      <c r="DL3600" s="93"/>
    </row>
    <row r="3601" spans="116:116" x14ac:dyDescent="0.25">
      <c r="DL3601" s="93"/>
    </row>
    <row r="3602" spans="116:116" x14ac:dyDescent="0.25">
      <c r="DL3602" s="93"/>
    </row>
    <row r="3603" spans="116:116" x14ac:dyDescent="0.25">
      <c r="DL3603" s="93"/>
    </row>
    <row r="3604" spans="116:116" x14ac:dyDescent="0.25">
      <c r="DL3604" s="93"/>
    </row>
    <row r="3605" spans="116:116" x14ac:dyDescent="0.25">
      <c r="DL3605" s="93"/>
    </row>
    <row r="3606" spans="116:116" x14ac:dyDescent="0.25">
      <c r="DL3606" s="93"/>
    </row>
    <row r="3607" spans="116:116" x14ac:dyDescent="0.25">
      <c r="DL3607" s="93"/>
    </row>
    <row r="3608" spans="116:116" x14ac:dyDescent="0.25">
      <c r="DL3608" s="93"/>
    </row>
    <row r="3609" spans="116:116" x14ac:dyDescent="0.25">
      <c r="DL3609" s="93"/>
    </row>
    <row r="3610" spans="116:116" x14ac:dyDescent="0.25">
      <c r="DL3610" s="93"/>
    </row>
    <row r="3611" spans="116:116" x14ac:dyDescent="0.25">
      <c r="DL3611" s="93"/>
    </row>
    <row r="3612" spans="116:116" x14ac:dyDescent="0.25">
      <c r="DL3612" s="93"/>
    </row>
    <row r="3613" spans="116:116" x14ac:dyDescent="0.25">
      <c r="DL3613" s="93"/>
    </row>
    <row r="3614" spans="116:116" x14ac:dyDescent="0.25">
      <c r="DL3614" s="93"/>
    </row>
    <row r="3615" spans="116:116" x14ac:dyDescent="0.25">
      <c r="DL3615" s="93"/>
    </row>
    <row r="3616" spans="116:116" x14ac:dyDescent="0.25">
      <c r="DL3616" s="93"/>
    </row>
    <row r="3617" spans="116:116" x14ac:dyDescent="0.25">
      <c r="DL3617" s="93"/>
    </row>
    <row r="3618" spans="116:116" x14ac:dyDescent="0.25">
      <c r="DL3618" s="93"/>
    </row>
    <row r="3619" spans="116:116" x14ac:dyDescent="0.25">
      <c r="DL3619" s="93"/>
    </row>
    <row r="3620" spans="116:116" x14ac:dyDescent="0.25">
      <c r="DL3620" s="93"/>
    </row>
    <row r="3621" spans="116:116" x14ac:dyDescent="0.25">
      <c r="DL3621" s="93"/>
    </row>
    <row r="3622" spans="116:116" x14ac:dyDescent="0.25">
      <c r="DL3622" s="93"/>
    </row>
    <row r="3623" spans="116:116" x14ac:dyDescent="0.25">
      <c r="DL3623" s="93"/>
    </row>
    <row r="3624" spans="116:116" x14ac:dyDescent="0.25">
      <c r="DL3624" s="93"/>
    </row>
    <row r="3625" spans="116:116" x14ac:dyDescent="0.25">
      <c r="DL3625" s="93"/>
    </row>
    <row r="3626" spans="116:116" x14ac:dyDescent="0.25">
      <c r="DL3626" s="93"/>
    </row>
    <row r="3627" spans="116:116" x14ac:dyDescent="0.25">
      <c r="DL3627" s="93"/>
    </row>
    <row r="3628" spans="116:116" x14ac:dyDescent="0.25">
      <c r="DL3628" s="93"/>
    </row>
    <row r="3629" spans="116:116" x14ac:dyDescent="0.25">
      <c r="DL3629" s="93"/>
    </row>
    <row r="3630" spans="116:116" x14ac:dyDescent="0.25">
      <c r="DL3630" s="93"/>
    </row>
    <row r="3631" spans="116:116" x14ac:dyDescent="0.25">
      <c r="DL3631" s="93"/>
    </row>
    <row r="3632" spans="116:116" x14ac:dyDescent="0.25">
      <c r="DL3632" s="93"/>
    </row>
    <row r="3633" spans="116:116" x14ac:dyDescent="0.25">
      <c r="DL3633" s="93"/>
    </row>
    <row r="3634" spans="116:116" x14ac:dyDescent="0.25">
      <c r="DL3634" s="93"/>
    </row>
    <row r="3635" spans="116:116" x14ac:dyDescent="0.25">
      <c r="DL3635" s="93"/>
    </row>
    <row r="3636" spans="116:116" x14ac:dyDescent="0.25">
      <c r="DL3636" s="93"/>
    </row>
    <row r="3637" spans="116:116" x14ac:dyDescent="0.25">
      <c r="DL3637" s="93"/>
    </row>
    <row r="3638" spans="116:116" x14ac:dyDescent="0.25">
      <c r="DL3638" s="93"/>
    </row>
    <row r="3639" spans="116:116" x14ac:dyDescent="0.25">
      <c r="DL3639" s="93"/>
    </row>
    <row r="3640" spans="116:116" x14ac:dyDescent="0.25">
      <c r="DL3640" s="93"/>
    </row>
    <row r="3641" spans="116:116" x14ac:dyDescent="0.25">
      <c r="DL3641" s="93"/>
    </row>
    <row r="3642" spans="116:116" x14ac:dyDescent="0.25">
      <c r="DL3642" s="93"/>
    </row>
    <row r="3643" spans="116:116" x14ac:dyDescent="0.25">
      <c r="DL3643" s="93"/>
    </row>
    <row r="3644" spans="116:116" x14ac:dyDescent="0.25">
      <c r="DL3644" s="93"/>
    </row>
    <row r="3645" spans="116:116" x14ac:dyDescent="0.25">
      <c r="DL3645" s="93"/>
    </row>
    <row r="3646" spans="116:116" x14ac:dyDescent="0.25">
      <c r="DL3646" s="93"/>
    </row>
    <row r="3647" spans="116:116" x14ac:dyDescent="0.25">
      <c r="DL3647" s="93"/>
    </row>
    <row r="3648" spans="116:116" x14ac:dyDescent="0.25">
      <c r="DL3648" s="93"/>
    </row>
    <row r="3649" spans="116:116" x14ac:dyDescent="0.25">
      <c r="DL3649" s="93"/>
    </row>
    <row r="3650" spans="116:116" x14ac:dyDescent="0.25">
      <c r="DL3650" s="93"/>
    </row>
    <row r="3651" spans="116:116" x14ac:dyDescent="0.25">
      <c r="DL3651" s="93"/>
    </row>
    <row r="3652" spans="116:116" x14ac:dyDescent="0.25">
      <c r="DL3652" s="93"/>
    </row>
    <row r="3653" spans="116:116" x14ac:dyDescent="0.25">
      <c r="DL3653" s="93"/>
    </row>
    <row r="3654" spans="116:116" x14ac:dyDescent="0.25">
      <c r="DL3654" s="93"/>
    </row>
    <row r="3655" spans="116:116" x14ac:dyDescent="0.25">
      <c r="DL3655" s="93"/>
    </row>
    <row r="3656" spans="116:116" x14ac:dyDescent="0.25">
      <c r="DL3656" s="93"/>
    </row>
    <row r="3657" spans="116:116" x14ac:dyDescent="0.25">
      <c r="DL3657" s="93"/>
    </row>
    <row r="3658" spans="116:116" x14ac:dyDescent="0.25">
      <c r="DL3658" s="93"/>
    </row>
    <row r="3659" spans="116:116" x14ac:dyDescent="0.25">
      <c r="DL3659" s="93"/>
    </row>
    <row r="3660" spans="116:116" x14ac:dyDescent="0.25">
      <c r="DL3660" s="93"/>
    </row>
    <row r="3661" spans="116:116" x14ac:dyDescent="0.25">
      <c r="DL3661" s="93"/>
    </row>
    <row r="3662" spans="116:116" x14ac:dyDescent="0.25">
      <c r="DL3662" s="93"/>
    </row>
    <row r="3663" spans="116:116" x14ac:dyDescent="0.25">
      <c r="DL3663" s="93"/>
    </row>
    <row r="3664" spans="116:116" x14ac:dyDescent="0.25">
      <c r="DL3664" s="93"/>
    </row>
    <row r="3665" spans="116:116" x14ac:dyDescent="0.25">
      <c r="DL3665" s="93"/>
    </row>
    <row r="3666" spans="116:116" x14ac:dyDescent="0.25">
      <c r="DL3666" s="93"/>
    </row>
    <row r="3667" spans="116:116" x14ac:dyDescent="0.25">
      <c r="DL3667" s="93"/>
    </row>
    <row r="3668" spans="116:116" x14ac:dyDescent="0.25">
      <c r="DL3668" s="93"/>
    </row>
    <row r="3669" spans="116:116" x14ac:dyDescent="0.25">
      <c r="DL3669" s="93"/>
    </row>
    <row r="3670" spans="116:116" x14ac:dyDescent="0.25">
      <c r="DL3670" s="93"/>
    </row>
    <row r="3671" spans="116:116" x14ac:dyDescent="0.25">
      <c r="DL3671" s="93"/>
    </row>
    <row r="3672" spans="116:116" x14ac:dyDescent="0.25">
      <c r="DL3672" s="93"/>
    </row>
    <row r="3673" spans="116:116" x14ac:dyDescent="0.25">
      <c r="DL3673" s="93"/>
    </row>
    <row r="3674" spans="116:116" x14ac:dyDescent="0.25">
      <c r="DL3674" s="93"/>
    </row>
    <row r="3675" spans="116:116" x14ac:dyDescent="0.25">
      <c r="DL3675" s="93"/>
    </row>
    <row r="3676" spans="116:116" x14ac:dyDescent="0.25">
      <c r="DL3676" s="93"/>
    </row>
    <row r="3677" spans="116:116" x14ac:dyDescent="0.25">
      <c r="DL3677" s="93"/>
    </row>
    <row r="3678" spans="116:116" x14ac:dyDescent="0.25">
      <c r="DL3678" s="93"/>
    </row>
    <row r="3679" spans="116:116" x14ac:dyDescent="0.25">
      <c r="DL3679" s="93"/>
    </row>
    <row r="3680" spans="116:116" x14ac:dyDescent="0.25">
      <c r="DL3680" s="93"/>
    </row>
    <row r="3681" spans="116:116" x14ac:dyDescent="0.25">
      <c r="DL3681" s="93"/>
    </row>
    <row r="3682" spans="116:116" x14ac:dyDescent="0.25">
      <c r="DL3682" s="93"/>
    </row>
    <row r="3683" spans="116:116" x14ac:dyDescent="0.25">
      <c r="DL3683" s="93"/>
    </row>
    <row r="3684" spans="116:116" x14ac:dyDescent="0.25">
      <c r="DL3684" s="93"/>
    </row>
    <row r="3685" spans="116:116" x14ac:dyDescent="0.25">
      <c r="DL3685" s="93"/>
    </row>
    <row r="3686" spans="116:116" x14ac:dyDescent="0.25">
      <c r="DL3686" s="93"/>
    </row>
    <row r="3687" spans="116:116" x14ac:dyDescent="0.25">
      <c r="DL3687" s="93"/>
    </row>
    <row r="3688" spans="116:116" x14ac:dyDescent="0.25">
      <c r="DL3688" s="93"/>
    </row>
    <row r="3689" spans="116:116" x14ac:dyDescent="0.25">
      <c r="DL3689" s="93"/>
    </row>
    <row r="3690" spans="116:116" x14ac:dyDescent="0.25">
      <c r="DL3690" s="93"/>
    </row>
    <row r="3691" spans="116:116" x14ac:dyDescent="0.25">
      <c r="DL3691" s="93"/>
    </row>
    <row r="3692" spans="116:116" x14ac:dyDescent="0.25">
      <c r="DL3692" s="93"/>
    </row>
    <row r="3693" spans="116:116" x14ac:dyDescent="0.25">
      <c r="DL3693" s="93"/>
    </row>
    <row r="3694" spans="116:116" x14ac:dyDescent="0.25">
      <c r="DL3694" s="93"/>
    </row>
    <row r="3695" spans="116:116" x14ac:dyDescent="0.25">
      <c r="DL3695" s="93"/>
    </row>
    <row r="3696" spans="116:116" x14ac:dyDescent="0.25">
      <c r="DL3696" s="93"/>
    </row>
    <row r="3697" spans="116:116" x14ac:dyDescent="0.25">
      <c r="DL3697" s="93"/>
    </row>
    <row r="3698" spans="116:116" x14ac:dyDescent="0.25">
      <c r="DL3698" s="93"/>
    </row>
    <row r="3699" spans="116:116" x14ac:dyDescent="0.25">
      <c r="DL3699" s="93"/>
    </row>
    <row r="3700" spans="116:116" x14ac:dyDescent="0.25">
      <c r="DL3700" s="93"/>
    </row>
    <row r="3701" spans="116:116" x14ac:dyDescent="0.25">
      <c r="DL3701" s="93"/>
    </row>
    <row r="3702" spans="116:116" x14ac:dyDescent="0.25">
      <c r="DL3702" s="93"/>
    </row>
    <row r="3703" spans="116:116" x14ac:dyDescent="0.25">
      <c r="DL3703" s="93"/>
    </row>
    <row r="3704" spans="116:116" x14ac:dyDescent="0.25">
      <c r="DL3704" s="93"/>
    </row>
    <row r="3705" spans="116:116" x14ac:dyDescent="0.25">
      <c r="DL3705" s="93"/>
    </row>
    <row r="3706" spans="116:116" x14ac:dyDescent="0.25">
      <c r="DL3706" s="93"/>
    </row>
    <row r="3707" spans="116:116" x14ac:dyDescent="0.25">
      <c r="DL3707" s="93"/>
    </row>
    <row r="3708" spans="116:116" x14ac:dyDescent="0.25">
      <c r="DL3708" s="93"/>
    </row>
    <row r="3709" spans="116:116" x14ac:dyDescent="0.25">
      <c r="DL3709" s="93"/>
    </row>
    <row r="3710" spans="116:116" x14ac:dyDescent="0.25">
      <c r="DL3710" s="93"/>
    </row>
    <row r="3711" spans="116:116" x14ac:dyDescent="0.25">
      <c r="DL3711" s="93"/>
    </row>
    <row r="3712" spans="116:116" x14ac:dyDescent="0.25">
      <c r="DL3712" s="93"/>
    </row>
    <row r="3713" spans="116:116" x14ac:dyDescent="0.25">
      <c r="DL3713" s="93"/>
    </row>
    <row r="3714" spans="116:116" x14ac:dyDescent="0.25">
      <c r="DL3714" s="93"/>
    </row>
    <row r="3715" spans="116:116" x14ac:dyDescent="0.25">
      <c r="DL3715" s="93"/>
    </row>
    <row r="3716" spans="116:116" x14ac:dyDescent="0.25">
      <c r="DL3716" s="93"/>
    </row>
    <row r="3717" spans="116:116" x14ac:dyDescent="0.25">
      <c r="DL3717" s="93"/>
    </row>
    <row r="3718" spans="116:116" x14ac:dyDescent="0.25">
      <c r="DL3718" s="93"/>
    </row>
    <row r="3719" spans="116:116" x14ac:dyDescent="0.25">
      <c r="DL3719" s="93"/>
    </row>
    <row r="3720" spans="116:116" x14ac:dyDescent="0.25">
      <c r="DL3720" s="93"/>
    </row>
    <row r="3721" spans="116:116" x14ac:dyDescent="0.25">
      <c r="DL3721" s="93"/>
    </row>
    <row r="3722" spans="116:116" x14ac:dyDescent="0.25">
      <c r="DL3722" s="93"/>
    </row>
    <row r="3723" spans="116:116" x14ac:dyDescent="0.25">
      <c r="DL3723" s="93"/>
    </row>
    <row r="3724" spans="116:116" x14ac:dyDescent="0.25">
      <c r="DL3724" s="93"/>
    </row>
    <row r="3725" spans="116:116" x14ac:dyDescent="0.25">
      <c r="DL3725" s="93"/>
    </row>
    <row r="3726" spans="116:116" x14ac:dyDescent="0.25">
      <c r="DL3726" s="93"/>
    </row>
    <row r="3727" spans="116:116" x14ac:dyDescent="0.25">
      <c r="DL3727" s="93"/>
    </row>
    <row r="3728" spans="116:116" x14ac:dyDescent="0.25">
      <c r="DL3728" s="93"/>
    </row>
    <row r="3729" spans="116:116" x14ac:dyDescent="0.25">
      <c r="DL3729" s="93"/>
    </row>
    <row r="3730" spans="116:116" x14ac:dyDescent="0.25">
      <c r="DL3730" s="93"/>
    </row>
    <row r="3731" spans="116:116" x14ac:dyDescent="0.25">
      <c r="DL3731" s="93"/>
    </row>
    <row r="3732" spans="116:116" x14ac:dyDescent="0.25">
      <c r="DL3732" s="93"/>
    </row>
    <row r="3733" spans="116:116" x14ac:dyDescent="0.25">
      <c r="DL3733" s="93"/>
    </row>
    <row r="3734" spans="116:116" x14ac:dyDescent="0.25">
      <c r="DL3734" s="93"/>
    </row>
    <row r="3735" spans="116:116" x14ac:dyDescent="0.25">
      <c r="DL3735" s="93"/>
    </row>
    <row r="3736" spans="116:116" x14ac:dyDescent="0.25">
      <c r="DL3736" s="93"/>
    </row>
    <row r="3737" spans="116:116" x14ac:dyDescent="0.25">
      <c r="DL3737" s="93"/>
    </row>
    <row r="3738" spans="116:116" x14ac:dyDescent="0.25">
      <c r="DL3738" s="93"/>
    </row>
    <row r="3739" spans="116:116" x14ac:dyDescent="0.25">
      <c r="DL3739" s="93"/>
    </row>
    <row r="3740" spans="116:116" x14ac:dyDescent="0.25">
      <c r="DL3740" s="93"/>
    </row>
    <row r="3741" spans="116:116" x14ac:dyDescent="0.25">
      <c r="DL3741" s="93"/>
    </row>
    <row r="3742" spans="116:116" x14ac:dyDescent="0.25">
      <c r="DL3742" s="93"/>
    </row>
    <row r="3743" spans="116:116" x14ac:dyDescent="0.25">
      <c r="DL3743" s="93"/>
    </row>
    <row r="3744" spans="116:116" x14ac:dyDescent="0.25">
      <c r="DL3744" s="93"/>
    </row>
    <row r="3745" spans="116:116" x14ac:dyDescent="0.25">
      <c r="DL3745" s="93"/>
    </row>
    <row r="3746" spans="116:116" x14ac:dyDescent="0.25">
      <c r="DL3746" s="93"/>
    </row>
    <row r="3747" spans="116:116" x14ac:dyDescent="0.25">
      <c r="DL3747" s="93"/>
    </row>
    <row r="3748" spans="116:116" x14ac:dyDescent="0.25">
      <c r="DL3748" s="93"/>
    </row>
    <row r="3749" spans="116:116" x14ac:dyDescent="0.25">
      <c r="DL3749" s="93"/>
    </row>
    <row r="3750" spans="116:116" x14ac:dyDescent="0.25">
      <c r="DL3750" s="93"/>
    </row>
    <row r="3751" spans="116:116" x14ac:dyDescent="0.25">
      <c r="DL3751" s="93"/>
    </row>
    <row r="3752" spans="116:116" x14ac:dyDescent="0.25">
      <c r="DL3752" s="93"/>
    </row>
    <row r="3753" spans="116:116" x14ac:dyDescent="0.25">
      <c r="DL3753" s="93"/>
    </row>
    <row r="3754" spans="116:116" x14ac:dyDescent="0.25">
      <c r="DL3754" s="93"/>
    </row>
    <row r="3755" spans="116:116" x14ac:dyDescent="0.25">
      <c r="DL3755" s="93"/>
    </row>
    <row r="3756" spans="116:116" x14ac:dyDescent="0.25">
      <c r="DL3756" s="93"/>
    </row>
    <row r="3757" spans="116:116" x14ac:dyDescent="0.25">
      <c r="DL3757" s="93"/>
    </row>
    <row r="3758" spans="116:116" x14ac:dyDescent="0.25">
      <c r="DL3758" s="93"/>
    </row>
    <row r="3759" spans="116:116" x14ac:dyDescent="0.25">
      <c r="DL3759" s="93"/>
    </row>
    <row r="3760" spans="116:116" x14ac:dyDescent="0.25">
      <c r="DL3760" s="93"/>
    </row>
    <row r="3761" spans="116:116" x14ac:dyDescent="0.25">
      <c r="DL3761" s="93"/>
    </row>
    <row r="3762" spans="116:116" x14ac:dyDescent="0.25">
      <c r="DL3762" s="93"/>
    </row>
    <row r="3763" spans="116:116" x14ac:dyDescent="0.25">
      <c r="DL3763" s="93"/>
    </row>
    <row r="3764" spans="116:116" x14ac:dyDescent="0.25">
      <c r="DL3764" s="93"/>
    </row>
    <row r="3765" spans="116:116" x14ac:dyDescent="0.25">
      <c r="DL3765" s="93"/>
    </row>
    <row r="3766" spans="116:116" x14ac:dyDescent="0.25">
      <c r="DL3766" s="93"/>
    </row>
    <row r="3767" spans="116:116" x14ac:dyDescent="0.25">
      <c r="DL3767" s="93"/>
    </row>
    <row r="3768" spans="116:116" x14ac:dyDescent="0.25">
      <c r="DL3768" s="93"/>
    </row>
    <row r="3769" spans="116:116" x14ac:dyDescent="0.25">
      <c r="DL3769" s="93"/>
    </row>
    <row r="3770" spans="116:116" x14ac:dyDescent="0.25">
      <c r="DL3770" s="93"/>
    </row>
    <row r="3771" spans="116:116" x14ac:dyDescent="0.25">
      <c r="DL3771" s="93"/>
    </row>
    <row r="3772" spans="116:116" x14ac:dyDescent="0.25">
      <c r="DL3772" s="93"/>
    </row>
    <row r="3773" spans="116:116" x14ac:dyDescent="0.25">
      <c r="DL3773" s="93"/>
    </row>
    <row r="3774" spans="116:116" x14ac:dyDescent="0.25">
      <c r="DL3774" s="93"/>
    </row>
    <row r="3775" spans="116:116" x14ac:dyDescent="0.25">
      <c r="DL3775" s="93"/>
    </row>
    <row r="3776" spans="116:116" x14ac:dyDescent="0.25">
      <c r="DL3776" s="93"/>
    </row>
    <row r="3777" spans="116:116" x14ac:dyDescent="0.25">
      <c r="DL3777" s="93"/>
    </row>
    <row r="3778" spans="116:116" x14ac:dyDescent="0.25">
      <c r="DL3778" s="93"/>
    </row>
    <row r="3779" spans="116:116" x14ac:dyDescent="0.25">
      <c r="DL3779" s="93"/>
    </row>
    <row r="3780" spans="116:116" x14ac:dyDescent="0.25">
      <c r="DL3780" s="93"/>
    </row>
    <row r="3781" spans="116:116" x14ac:dyDescent="0.25">
      <c r="DL3781" s="93"/>
    </row>
    <row r="3782" spans="116:116" x14ac:dyDescent="0.25">
      <c r="DL3782" s="93"/>
    </row>
    <row r="3783" spans="116:116" x14ac:dyDescent="0.25">
      <c r="DL3783" s="93"/>
    </row>
    <row r="3784" spans="116:116" x14ac:dyDescent="0.25">
      <c r="DL3784" s="93"/>
    </row>
    <row r="3785" spans="116:116" x14ac:dyDescent="0.25">
      <c r="DL3785" s="93"/>
    </row>
    <row r="3786" spans="116:116" x14ac:dyDescent="0.25">
      <c r="DL3786" s="93"/>
    </row>
    <row r="3787" spans="116:116" x14ac:dyDescent="0.25">
      <c r="DL3787" s="93"/>
    </row>
    <row r="3788" spans="116:116" x14ac:dyDescent="0.25">
      <c r="DL3788" s="93"/>
    </row>
    <row r="3789" spans="116:116" x14ac:dyDescent="0.25">
      <c r="DL3789" s="93"/>
    </row>
    <row r="3790" spans="116:116" x14ac:dyDescent="0.25">
      <c r="DL3790" s="93"/>
    </row>
    <row r="3791" spans="116:116" x14ac:dyDescent="0.25">
      <c r="DL3791" s="93"/>
    </row>
    <row r="3792" spans="116:116" x14ac:dyDescent="0.25">
      <c r="DL3792" s="93"/>
    </row>
    <row r="3793" spans="116:116" x14ac:dyDescent="0.25">
      <c r="DL3793" s="93"/>
    </row>
    <row r="3794" spans="116:116" x14ac:dyDescent="0.25">
      <c r="DL3794" s="93"/>
    </row>
    <row r="3795" spans="116:116" x14ac:dyDescent="0.25">
      <c r="DL3795" s="93"/>
    </row>
    <row r="3796" spans="116:116" x14ac:dyDescent="0.25">
      <c r="DL3796" s="93"/>
    </row>
    <row r="3797" spans="116:116" x14ac:dyDescent="0.25">
      <c r="DL3797" s="93"/>
    </row>
    <row r="3798" spans="116:116" x14ac:dyDescent="0.25">
      <c r="DL3798" s="93"/>
    </row>
    <row r="3799" spans="116:116" x14ac:dyDescent="0.25">
      <c r="DL3799" s="93"/>
    </row>
    <row r="3800" spans="116:116" x14ac:dyDescent="0.25">
      <c r="DL3800" s="93"/>
    </row>
    <row r="3801" spans="116:116" x14ac:dyDescent="0.25">
      <c r="DL3801" s="93"/>
    </row>
    <row r="3802" spans="116:116" x14ac:dyDescent="0.25">
      <c r="DL3802" s="93"/>
    </row>
    <row r="3803" spans="116:116" x14ac:dyDescent="0.25">
      <c r="DL3803" s="93"/>
    </row>
    <row r="3804" spans="116:116" x14ac:dyDescent="0.25">
      <c r="DL3804" s="93"/>
    </row>
    <row r="3805" spans="116:116" x14ac:dyDescent="0.25">
      <c r="DL3805" s="93"/>
    </row>
    <row r="3806" spans="116:116" x14ac:dyDescent="0.25">
      <c r="DL3806" s="93"/>
    </row>
    <row r="3807" spans="116:116" x14ac:dyDescent="0.25">
      <c r="DL3807" s="93"/>
    </row>
    <row r="3808" spans="116:116" x14ac:dyDescent="0.25">
      <c r="DL3808" s="93"/>
    </row>
    <row r="3809" spans="116:116" x14ac:dyDescent="0.25">
      <c r="DL3809" s="93"/>
    </row>
    <row r="3810" spans="116:116" x14ac:dyDescent="0.25">
      <c r="DL3810" s="93"/>
    </row>
    <row r="3811" spans="116:116" x14ac:dyDescent="0.25">
      <c r="DL3811" s="93"/>
    </row>
    <row r="3812" spans="116:116" x14ac:dyDescent="0.25">
      <c r="DL3812" s="93"/>
    </row>
    <row r="3813" spans="116:116" x14ac:dyDescent="0.25">
      <c r="DL3813" s="93"/>
    </row>
    <row r="3814" spans="116:116" x14ac:dyDescent="0.25">
      <c r="DL3814" s="93"/>
    </row>
    <row r="3815" spans="116:116" x14ac:dyDescent="0.25">
      <c r="DL3815" s="93"/>
    </row>
    <row r="3816" spans="116:116" x14ac:dyDescent="0.25">
      <c r="DL3816" s="93"/>
    </row>
    <row r="3817" spans="116:116" x14ac:dyDescent="0.25">
      <c r="DL3817" s="93"/>
    </row>
    <row r="3818" spans="116:116" x14ac:dyDescent="0.25">
      <c r="DL3818" s="93"/>
    </row>
    <row r="3819" spans="116:116" x14ac:dyDescent="0.25">
      <c r="DL3819" s="93"/>
    </row>
    <row r="3820" spans="116:116" x14ac:dyDescent="0.25">
      <c r="DL3820" s="93"/>
    </row>
    <row r="3821" spans="116:116" x14ac:dyDescent="0.25">
      <c r="DL3821" s="93"/>
    </row>
    <row r="3822" spans="116:116" x14ac:dyDescent="0.25">
      <c r="DL3822" s="93"/>
    </row>
    <row r="3823" spans="116:116" x14ac:dyDescent="0.25">
      <c r="DL3823" s="93"/>
    </row>
    <row r="3824" spans="116:116" x14ac:dyDescent="0.25">
      <c r="DL3824" s="93"/>
    </row>
    <row r="3825" spans="116:116" x14ac:dyDescent="0.25">
      <c r="DL3825" s="93"/>
    </row>
    <row r="3826" spans="116:116" x14ac:dyDescent="0.25">
      <c r="DL3826" s="93"/>
    </row>
    <row r="3827" spans="116:116" x14ac:dyDescent="0.25">
      <c r="DL3827" s="93"/>
    </row>
    <row r="3828" spans="116:116" x14ac:dyDescent="0.25">
      <c r="DL3828" s="93"/>
    </row>
    <row r="3829" spans="116:116" x14ac:dyDescent="0.25">
      <c r="DL3829" s="93"/>
    </row>
    <row r="3830" spans="116:116" x14ac:dyDescent="0.25">
      <c r="DL3830" s="93"/>
    </row>
    <row r="3831" spans="116:116" x14ac:dyDescent="0.25">
      <c r="DL3831" s="93"/>
    </row>
    <row r="3832" spans="116:116" x14ac:dyDescent="0.25">
      <c r="DL3832" s="93"/>
    </row>
    <row r="3833" spans="116:116" x14ac:dyDescent="0.25">
      <c r="DL3833" s="93"/>
    </row>
    <row r="3834" spans="116:116" x14ac:dyDescent="0.25">
      <c r="DL3834" s="93"/>
    </row>
    <row r="3835" spans="116:116" x14ac:dyDescent="0.25">
      <c r="DL3835" s="93"/>
    </row>
    <row r="3836" spans="116:116" x14ac:dyDescent="0.25">
      <c r="DL3836" s="93"/>
    </row>
    <row r="3837" spans="116:116" x14ac:dyDescent="0.25">
      <c r="DL3837" s="93"/>
    </row>
    <row r="3838" spans="116:116" x14ac:dyDescent="0.25">
      <c r="DL3838" s="93"/>
    </row>
    <row r="3839" spans="116:116" x14ac:dyDescent="0.25">
      <c r="DL3839" s="93"/>
    </row>
    <row r="3840" spans="116:116" x14ac:dyDescent="0.25">
      <c r="DL3840" s="93"/>
    </row>
    <row r="3841" spans="116:116" x14ac:dyDescent="0.25">
      <c r="DL3841" s="93"/>
    </row>
    <row r="3842" spans="116:116" x14ac:dyDescent="0.25">
      <c r="DL3842" s="93"/>
    </row>
    <row r="3843" spans="116:116" x14ac:dyDescent="0.25">
      <c r="DL3843" s="93"/>
    </row>
    <row r="3844" spans="116:116" x14ac:dyDescent="0.25">
      <c r="DL3844" s="93"/>
    </row>
    <row r="3845" spans="116:116" x14ac:dyDescent="0.25">
      <c r="DL3845" s="93"/>
    </row>
    <row r="3846" spans="116:116" x14ac:dyDescent="0.25">
      <c r="DL3846" s="93"/>
    </row>
    <row r="3847" spans="116:116" x14ac:dyDescent="0.25">
      <c r="DL3847" s="93"/>
    </row>
    <row r="3848" spans="116:116" x14ac:dyDescent="0.25">
      <c r="DL3848" s="93"/>
    </row>
    <row r="3849" spans="116:116" x14ac:dyDescent="0.25">
      <c r="DL3849" s="93"/>
    </row>
    <row r="3850" spans="116:116" x14ac:dyDescent="0.25">
      <c r="DL3850" s="93"/>
    </row>
    <row r="3851" spans="116:116" x14ac:dyDescent="0.25">
      <c r="DL3851" s="93"/>
    </row>
    <row r="3852" spans="116:116" x14ac:dyDescent="0.25">
      <c r="DL3852" s="93"/>
    </row>
    <row r="3853" spans="116:116" x14ac:dyDescent="0.25">
      <c r="DL3853" s="93"/>
    </row>
    <row r="3854" spans="116:116" x14ac:dyDescent="0.25">
      <c r="DL3854" s="93"/>
    </row>
    <row r="3855" spans="116:116" x14ac:dyDescent="0.25">
      <c r="DL3855" s="93"/>
    </row>
    <row r="3856" spans="116:116" x14ac:dyDescent="0.25">
      <c r="DL3856" s="93"/>
    </row>
    <row r="3857" spans="116:116" x14ac:dyDescent="0.25">
      <c r="DL3857" s="93"/>
    </row>
    <row r="3858" spans="116:116" x14ac:dyDescent="0.25">
      <c r="DL3858" s="93"/>
    </row>
    <row r="3859" spans="116:116" x14ac:dyDescent="0.25">
      <c r="DL3859" s="93"/>
    </row>
    <row r="3860" spans="116:116" x14ac:dyDescent="0.25">
      <c r="DL3860" s="93"/>
    </row>
    <row r="3861" spans="116:116" x14ac:dyDescent="0.25">
      <c r="DL3861" s="93"/>
    </row>
    <row r="3862" spans="116:116" x14ac:dyDescent="0.25">
      <c r="DL3862" s="93"/>
    </row>
    <row r="3863" spans="116:116" x14ac:dyDescent="0.25">
      <c r="DL3863" s="93"/>
    </row>
    <row r="3864" spans="116:116" x14ac:dyDescent="0.25">
      <c r="DL3864" s="93"/>
    </row>
    <row r="3865" spans="116:116" x14ac:dyDescent="0.25">
      <c r="DL3865" s="93"/>
    </row>
    <row r="3866" spans="116:116" x14ac:dyDescent="0.25">
      <c r="DL3866" s="93"/>
    </row>
    <row r="3867" spans="116:116" x14ac:dyDescent="0.25">
      <c r="DL3867" s="93"/>
    </row>
    <row r="3868" spans="116:116" x14ac:dyDescent="0.25">
      <c r="DL3868" s="93"/>
    </row>
    <row r="3869" spans="116:116" x14ac:dyDescent="0.25">
      <c r="DL3869" s="93"/>
    </row>
    <row r="3870" spans="116:116" x14ac:dyDescent="0.25">
      <c r="DL3870" s="93"/>
    </row>
    <row r="3871" spans="116:116" x14ac:dyDescent="0.25">
      <c r="DL3871" s="93"/>
    </row>
    <row r="3872" spans="116:116" x14ac:dyDescent="0.25">
      <c r="DL3872" s="93"/>
    </row>
    <row r="3873" spans="116:116" x14ac:dyDescent="0.25">
      <c r="DL3873" s="93"/>
    </row>
    <row r="3874" spans="116:116" x14ac:dyDescent="0.25">
      <c r="DL3874" s="93"/>
    </row>
    <row r="3875" spans="116:116" x14ac:dyDescent="0.25">
      <c r="DL3875" s="93"/>
    </row>
    <row r="3876" spans="116:116" x14ac:dyDescent="0.25">
      <c r="DL3876" s="93"/>
    </row>
    <row r="3877" spans="116:116" x14ac:dyDescent="0.25">
      <c r="DL3877" s="93"/>
    </row>
    <row r="3878" spans="116:116" x14ac:dyDescent="0.25">
      <c r="DL3878" s="93"/>
    </row>
    <row r="3879" spans="116:116" x14ac:dyDescent="0.25">
      <c r="DL3879" s="93"/>
    </row>
    <row r="3880" spans="116:116" x14ac:dyDescent="0.25">
      <c r="DL3880" s="93"/>
    </row>
    <row r="3881" spans="116:116" x14ac:dyDescent="0.25">
      <c r="DL3881" s="93"/>
    </row>
    <row r="3882" spans="116:116" x14ac:dyDescent="0.25">
      <c r="DL3882" s="93"/>
    </row>
    <row r="3883" spans="116:116" x14ac:dyDescent="0.25">
      <c r="DL3883" s="93"/>
    </row>
    <row r="3884" spans="116:116" x14ac:dyDescent="0.25">
      <c r="DL3884" s="93"/>
    </row>
    <row r="3885" spans="116:116" x14ac:dyDescent="0.25">
      <c r="DL3885" s="93"/>
    </row>
    <row r="3886" spans="116:116" x14ac:dyDescent="0.25">
      <c r="DL3886" s="93"/>
    </row>
    <row r="3887" spans="116:116" x14ac:dyDescent="0.25">
      <c r="DL3887" s="93"/>
    </row>
    <row r="3888" spans="116:116" x14ac:dyDescent="0.25">
      <c r="DL3888" s="93"/>
    </row>
    <row r="3889" spans="116:116" x14ac:dyDescent="0.25">
      <c r="DL3889" s="93"/>
    </row>
    <row r="3890" spans="116:116" x14ac:dyDescent="0.25">
      <c r="DL3890" s="93"/>
    </row>
    <row r="3891" spans="116:116" x14ac:dyDescent="0.25">
      <c r="DL3891" s="93"/>
    </row>
    <row r="3892" spans="116:116" x14ac:dyDescent="0.25">
      <c r="DL3892" s="93"/>
    </row>
    <row r="3893" spans="116:116" x14ac:dyDescent="0.25">
      <c r="DL3893" s="93"/>
    </row>
    <row r="3894" spans="116:116" x14ac:dyDescent="0.25">
      <c r="DL3894" s="93"/>
    </row>
    <row r="3895" spans="116:116" x14ac:dyDescent="0.25">
      <c r="DL3895" s="93"/>
    </row>
    <row r="3896" spans="116:116" x14ac:dyDescent="0.25">
      <c r="DL3896" s="93"/>
    </row>
    <row r="3897" spans="116:116" x14ac:dyDescent="0.25">
      <c r="DL3897" s="93"/>
    </row>
    <row r="3898" spans="116:116" x14ac:dyDescent="0.25">
      <c r="DL3898" s="93"/>
    </row>
    <row r="3899" spans="116:116" x14ac:dyDescent="0.25">
      <c r="DL3899" s="93"/>
    </row>
    <row r="3900" spans="116:116" x14ac:dyDescent="0.25">
      <c r="DL3900" s="93"/>
    </row>
    <row r="3901" spans="116:116" x14ac:dyDescent="0.25">
      <c r="DL3901" s="93"/>
    </row>
    <row r="3902" spans="116:116" x14ac:dyDescent="0.25">
      <c r="DL3902" s="93"/>
    </row>
    <row r="3903" spans="116:116" x14ac:dyDescent="0.25">
      <c r="DL3903" s="93"/>
    </row>
    <row r="3904" spans="116:116" x14ac:dyDescent="0.25">
      <c r="DL3904" s="93"/>
    </row>
    <row r="3905" spans="116:116" x14ac:dyDescent="0.25">
      <c r="DL3905" s="93"/>
    </row>
    <row r="3906" spans="116:116" x14ac:dyDescent="0.25">
      <c r="DL3906" s="93"/>
    </row>
    <row r="3907" spans="116:116" x14ac:dyDescent="0.25">
      <c r="DL3907" s="93"/>
    </row>
    <row r="3908" spans="116:116" x14ac:dyDescent="0.25">
      <c r="DL3908" s="93"/>
    </row>
    <row r="3909" spans="116:116" x14ac:dyDescent="0.25">
      <c r="DL3909" s="93"/>
    </row>
    <row r="3910" spans="116:116" x14ac:dyDescent="0.25">
      <c r="DL3910" s="93"/>
    </row>
    <row r="3911" spans="116:116" x14ac:dyDescent="0.25">
      <c r="DL3911" s="93"/>
    </row>
    <row r="3912" spans="116:116" x14ac:dyDescent="0.25">
      <c r="DL3912" s="93"/>
    </row>
    <row r="3913" spans="116:116" x14ac:dyDescent="0.25">
      <c r="DL3913" s="93"/>
    </row>
    <row r="3914" spans="116:116" x14ac:dyDescent="0.25">
      <c r="DL3914" s="93"/>
    </row>
    <row r="3915" spans="116:116" x14ac:dyDescent="0.25">
      <c r="DL3915" s="93"/>
    </row>
    <row r="3916" spans="116:116" x14ac:dyDescent="0.25">
      <c r="DL3916" s="93"/>
    </row>
    <row r="3917" spans="116:116" x14ac:dyDescent="0.25">
      <c r="DL3917" s="93"/>
    </row>
    <row r="3918" spans="116:116" x14ac:dyDescent="0.25">
      <c r="DL3918" s="93"/>
    </row>
    <row r="3919" spans="116:116" x14ac:dyDescent="0.25">
      <c r="DL3919" s="93"/>
    </row>
    <row r="3920" spans="116:116" x14ac:dyDescent="0.25">
      <c r="DL3920" s="93"/>
    </row>
    <row r="3921" spans="116:116" x14ac:dyDescent="0.25">
      <c r="DL3921" s="93"/>
    </row>
    <row r="3922" spans="116:116" x14ac:dyDescent="0.25">
      <c r="DL3922" s="93"/>
    </row>
    <row r="3923" spans="116:116" x14ac:dyDescent="0.25">
      <c r="DL3923" s="93"/>
    </row>
    <row r="3924" spans="116:116" x14ac:dyDescent="0.25">
      <c r="DL3924" s="93"/>
    </row>
    <row r="3925" spans="116:116" x14ac:dyDescent="0.25">
      <c r="DL3925" s="93"/>
    </row>
    <row r="3926" spans="116:116" x14ac:dyDescent="0.25">
      <c r="DL3926" s="93"/>
    </row>
    <row r="3927" spans="116:116" x14ac:dyDescent="0.25">
      <c r="DL3927" s="93"/>
    </row>
    <row r="3928" spans="116:116" x14ac:dyDescent="0.25">
      <c r="DL3928" s="93"/>
    </row>
    <row r="3929" spans="116:116" x14ac:dyDescent="0.25">
      <c r="DL3929" s="93"/>
    </row>
    <row r="3930" spans="116:116" x14ac:dyDescent="0.25">
      <c r="DL3930" s="93"/>
    </row>
    <row r="3931" spans="116:116" x14ac:dyDescent="0.25">
      <c r="DL3931" s="93"/>
    </row>
    <row r="3932" spans="116:116" x14ac:dyDescent="0.25">
      <c r="DL3932" s="93"/>
    </row>
    <row r="3933" spans="116:116" x14ac:dyDescent="0.25">
      <c r="DL3933" s="93"/>
    </row>
    <row r="3934" spans="116:116" x14ac:dyDescent="0.25">
      <c r="DL3934" s="93"/>
    </row>
    <row r="3935" spans="116:116" x14ac:dyDescent="0.25">
      <c r="DL3935" s="93"/>
    </row>
    <row r="3936" spans="116:116" x14ac:dyDescent="0.25">
      <c r="DL3936" s="93"/>
    </row>
    <row r="3937" spans="116:116" x14ac:dyDescent="0.25">
      <c r="DL3937" s="93"/>
    </row>
    <row r="3938" spans="116:116" x14ac:dyDescent="0.25">
      <c r="DL3938" s="93"/>
    </row>
    <row r="3939" spans="116:116" x14ac:dyDescent="0.25">
      <c r="DL3939" s="93"/>
    </row>
    <row r="3940" spans="116:116" x14ac:dyDescent="0.25">
      <c r="DL3940" s="93"/>
    </row>
    <row r="3941" spans="116:116" x14ac:dyDescent="0.25">
      <c r="DL3941" s="93"/>
    </row>
    <row r="3942" spans="116:116" x14ac:dyDescent="0.25">
      <c r="DL3942" s="93"/>
    </row>
    <row r="3943" spans="116:116" x14ac:dyDescent="0.25">
      <c r="DL3943" s="93"/>
    </row>
    <row r="3944" spans="116:116" x14ac:dyDescent="0.25">
      <c r="DL3944" s="93"/>
    </row>
    <row r="3945" spans="116:116" x14ac:dyDescent="0.25">
      <c r="DL3945" s="93"/>
    </row>
    <row r="3946" spans="116:116" x14ac:dyDescent="0.25">
      <c r="DL3946" s="93"/>
    </row>
    <row r="3947" spans="116:116" x14ac:dyDescent="0.25">
      <c r="DL3947" s="93"/>
    </row>
    <row r="3948" spans="116:116" x14ac:dyDescent="0.25">
      <c r="DL3948" s="93"/>
    </row>
    <row r="3949" spans="116:116" x14ac:dyDescent="0.25">
      <c r="DL3949" s="93"/>
    </row>
    <row r="3950" spans="116:116" x14ac:dyDescent="0.25">
      <c r="DL3950" s="93"/>
    </row>
    <row r="3951" spans="116:116" x14ac:dyDescent="0.25">
      <c r="DL3951" s="93"/>
    </row>
    <row r="3952" spans="116:116" x14ac:dyDescent="0.25">
      <c r="DL3952" s="93"/>
    </row>
    <row r="3953" spans="116:116" x14ac:dyDescent="0.25">
      <c r="DL3953" s="93"/>
    </row>
    <row r="3954" spans="116:116" x14ac:dyDescent="0.25">
      <c r="DL3954" s="93"/>
    </row>
    <row r="3955" spans="116:116" x14ac:dyDescent="0.25">
      <c r="DL3955" s="93"/>
    </row>
    <row r="3956" spans="116:116" x14ac:dyDescent="0.25">
      <c r="DL3956" s="93"/>
    </row>
    <row r="3957" spans="116:116" x14ac:dyDescent="0.25">
      <c r="DL3957" s="93"/>
    </row>
    <row r="3958" spans="116:116" x14ac:dyDescent="0.25">
      <c r="DL3958" s="93"/>
    </row>
    <row r="3959" spans="116:116" x14ac:dyDescent="0.25">
      <c r="DL3959" s="93"/>
    </row>
    <row r="3960" spans="116:116" x14ac:dyDescent="0.25">
      <c r="DL3960" s="93"/>
    </row>
    <row r="3961" spans="116:116" x14ac:dyDescent="0.25">
      <c r="DL3961" s="93"/>
    </row>
    <row r="3962" spans="116:116" x14ac:dyDescent="0.25">
      <c r="DL3962" s="93"/>
    </row>
    <row r="3963" spans="116:116" x14ac:dyDescent="0.25">
      <c r="DL3963" s="93"/>
    </row>
    <row r="3964" spans="116:116" x14ac:dyDescent="0.25">
      <c r="DL3964" s="93"/>
    </row>
    <row r="3965" spans="116:116" x14ac:dyDescent="0.25">
      <c r="DL3965" s="93"/>
    </row>
    <row r="3966" spans="116:116" x14ac:dyDescent="0.25">
      <c r="DL3966" s="93"/>
    </row>
    <row r="3967" spans="116:116" x14ac:dyDescent="0.25">
      <c r="DL3967" s="93"/>
    </row>
    <row r="3968" spans="116:116" x14ac:dyDescent="0.25">
      <c r="DL3968" s="93"/>
    </row>
    <row r="3969" spans="116:116" x14ac:dyDescent="0.25">
      <c r="DL3969" s="93"/>
    </row>
    <row r="3970" spans="116:116" x14ac:dyDescent="0.25">
      <c r="DL3970" s="93"/>
    </row>
    <row r="3971" spans="116:116" x14ac:dyDescent="0.25">
      <c r="DL3971" s="93"/>
    </row>
    <row r="3972" spans="116:116" x14ac:dyDescent="0.25">
      <c r="DL3972" s="93"/>
    </row>
    <row r="3973" spans="116:116" x14ac:dyDescent="0.25">
      <c r="DL3973" s="93"/>
    </row>
    <row r="3974" spans="116:116" x14ac:dyDescent="0.25">
      <c r="DL3974" s="93"/>
    </row>
    <row r="3975" spans="116:116" x14ac:dyDescent="0.25">
      <c r="DL3975" s="93"/>
    </row>
    <row r="3976" spans="116:116" x14ac:dyDescent="0.25">
      <c r="DL3976" s="93"/>
    </row>
    <row r="3977" spans="116:116" x14ac:dyDescent="0.25">
      <c r="DL3977" s="93"/>
    </row>
    <row r="3978" spans="116:116" x14ac:dyDescent="0.25">
      <c r="DL3978" s="93"/>
    </row>
    <row r="3979" spans="116:116" x14ac:dyDescent="0.25">
      <c r="DL3979" s="93"/>
    </row>
    <row r="3980" spans="116:116" x14ac:dyDescent="0.25">
      <c r="DL3980" s="93"/>
    </row>
    <row r="3981" spans="116:116" x14ac:dyDescent="0.25">
      <c r="DL3981" s="93"/>
    </row>
    <row r="3982" spans="116:116" x14ac:dyDescent="0.25">
      <c r="DL3982" s="93"/>
    </row>
    <row r="3983" spans="116:116" x14ac:dyDescent="0.25">
      <c r="DL3983" s="93"/>
    </row>
    <row r="3984" spans="116:116" x14ac:dyDescent="0.25">
      <c r="DL3984" s="93"/>
    </row>
    <row r="3985" spans="116:116" x14ac:dyDescent="0.25">
      <c r="DL3985" s="93"/>
    </row>
    <row r="3986" spans="116:116" x14ac:dyDescent="0.25">
      <c r="DL3986" s="93"/>
    </row>
    <row r="3987" spans="116:116" x14ac:dyDescent="0.25">
      <c r="DL3987" s="93"/>
    </row>
    <row r="3988" spans="116:116" x14ac:dyDescent="0.25">
      <c r="DL3988" s="93"/>
    </row>
    <row r="3989" spans="116:116" x14ac:dyDescent="0.25">
      <c r="DL3989" s="93"/>
    </row>
    <row r="3990" spans="116:116" x14ac:dyDescent="0.25">
      <c r="DL3990" s="93"/>
    </row>
    <row r="3991" spans="116:116" x14ac:dyDescent="0.25">
      <c r="DL3991" s="93"/>
    </row>
    <row r="3992" spans="116:116" x14ac:dyDescent="0.25">
      <c r="DL3992" s="93"/>
    </row>
    <row r="3993" spans="116:116" x14ac:dyDescent="0.25">
      <c r="DL3993" s="93"/>
    </row>
    <row r="3994" spans="116:116" x14ac:dyDescent="0.25">
      <c r="DL3994" s="93"/>
    </row>
    <row r="3995" spans="116:116" x14ac:dyDescent="0.25">
      <c r="DL3995" s="93"/>
    </row>
    <row r="3996" spans="116:116" x14ac:dyDescent="0.25">
      <c r="DL3996" s="93"/>
    </row>
    <row r="3997" spans="116:116" x14ac:dyDescent="0.25">
      <c r="DL3997" s="93"/>
    </row>
    <row r="3998" spans="116:116" x14ac:dyDescent="0.25">
      <c r="DL3998" s="93"/>
    </row>
    <row r="3999" spans="116:116" x14ac:dyDescent="0.25">
      <c r="DL3999" s="93"/>
    </row>
    <row r="4000" spans="116:116" x14ac:dyDescent="0.25">
      <c r="DL4000" s="93"/>
    </row>
    <row r="4001" spans="116:116" x14ac:dyDescent="0.25">
      <c r="DL4001" s="93"/>
    </row>
    <row r="4002" spans="116:116" x14ac:dyDescent="0.25">
      <c r="DL4002" s="93"/>
    </row>
    <row r="4003" spans="116:116" x14ac:dyDescent="0.25">
      <c r="DL4003" s="93"/>
    </row>
    <row r="4004" spans="116:116" x14ac:dyDescent="0.25">
      <c r="DL4004" s="93"/>
    </row>
    <row r="4005" spans="116:116" x14ac:dyDescent="0.25">
      <c r="DL4005" s="93"/>
    </row>
    <row r="4006" spans="116:116" x14ac:dyDescent="0.25">
      <c r="DL4006" s="93"/>
    </row>
    <row r="4007" spans="116:116" x14ac:dyDescent="0.25">
      <c r="DL4007" s="93"/>
    </row>
    <row r="4008" spans="116:116" x14ac:dyDescent="0.25">
      <c r="DL4008" s="93"/>
    </row>
    <row r="4009" spans="116:116" x14ac:dyDescent="0.25">
      <c r="DL4009" s="93"/>
    </row>
    <row r="4010" spans="116:116" x14ac:dyDescent="0.25">
      <c r="DL4010" s="93"/>
    </row>
    <row r="4011" spans="116:116" x14ac:dyDescent="0.25">
      <c r="DL4011" s="93"/>
    </row>
    <row r="4012" spans="116:116" x14ac:dyDescent="0.25">
      <c r="DL4012" s="93"/>
    </row>
    <row r="4013" spans="116:116" x14ac:dyDescent="0.25">
      <c r="DL4013" s="93"/>
    </row>
    <row r="4014" spans="116:116" x14ac:dyDescent="0.25">
      <c r="DL4014" s="93"/>
    </row>
    <row r="4015" spans="116:116" x14ac:dyDescent="0.25">
      <c r="DL4015" s="93"/>
    </row>
    <row r="4016" spans="116:116" x14ac:dyDescent="0.25">
      <c r="DL4016" s="93"/>
    </row>
    <row r="4017" spans="116:116" x14ac:dyDescent="0.25">
      <c r="DL4017" s="93"/>
    </row>
    <row r="4018" spans="116:116" x14ac:dyDescent="0.25">
      <c r="DL4018" s="93"/>
    </row>
    <row r="4019" spans="116:116" x14ac:dyDescent="0.25">
      <c r="DL4019" s="93"/>
    </row>
    <row r="4020" spans="116:116" x14ac:dyDescent="0.25">
      <c r="DL4020" s="93"/>
    </row>
    <row r="4021" spans="116:116" x14ac:dyDescent="0.25">
      <c r="DL4021" s="93"/>
    </row>
    <row r="4022" spans="116:116" x14ac:dyDescent="0.25">
      <c r="DL4022" s="93"/>
    </row>
    <row r="4023" spans="116:116" x14ac:dyDescent="0.25">
      <c r="DL4023" s="93"/>
    </row>
    <row r="4024" spans="116:116" x14ac:dyDescent="0.25">
      <c r="DL4024" s="93"/>
    </row>
    <row r="4025" spans="116:116" x14ac:dyDescent="0.25">
      <c r="DL4025" s="93"/>
    </row>
    <row r="4026" spans="116:116" x14ac:dyDescent="0.25">
      <c r="DL4026" s="93"/>
    </row>
    <row r="4027" spans="116:116" x14ac:dyDescent="0.25">
      <c r="DL4027" s="93"/>
    </row>
    <row r="4028" spans="116:116" x14ac:dyDescent="0.25">
      <c r="DL4028" s="93"/>
    </row>
    <row r="4029" spans="116:116" x14ac:dyDescent="0.25">
      <c r="DL4029" s="93"/>
    </row>
    <row r="4030" spans="116:116" x14ac:dyDescent="0.25">
      <c r="DL4030" s="93"/>
    </row>
    <row r="4031" spans="116:116" x14ac:dyDescent="0.25">
      <c r="DL4031" s="93"/>
    </row>
    <row r="4032" spans="116:116" x14ac:dyDescent="0.25">
      <c r="DL4032" s="93"/>
    </row>
    <row r="4033" spans="116:116" x14ac:dyDescent="0.25">
      <c r="DL4033" s="93"/>
    </row>
    <row r="4034" spans="116:116" x14ac:dyDescent="0.25">
      <c r="DL4034" s="93"/>
    </row>
    <row r="4035" spans="116:116" x14ac:dyDescent="0.25">
      <c r="DL4035" s="93"/>
    </row>
    <row r="4036" spans="116:116" x14ac:dyDescent="0.25">
      <c r="DL4036" s="93"/>
    </row>
    <row r="4037" spans="116:116" x14ac:dyDescent="0.25">
      <c r="DL4037" s="93"/>
    </row>
    <row r="4038" spans="116:116" x14ac:dyDescent="0.25">
      <c r="DL4038" s="93"/>
    </row>
    <row r="4039" spans="116:116" x14ac:dyDescent="0.25">
      <c r="DL4039" s="93"/>
    </row>
    <row r="4040" spans="116:116" x14ac:dyDescent="0.25">
      <c r="DL4040" s="93"/>
    </row>
    <row r="4041" spans="116:116" x14ac:dyDescent="0.25">
      <c r="DL4041" s="93"/>
    </row>
    <row r="4042" spans="116:116" x14ac:dyDescent="0.25">
      <c r="DL4042" s="93"/>
    </row>
    <row r="4043" spans="116:116" x14ac:dyDescent="0.25">
      <c r="DL4043" s="93"/>
    </row>
    <row r="4044" spans="116:116" x14ac:dyDescent="0.25">
      <c r="DL4044" s="93"/>
    </row>
    <row r="4045" spans="116:116" x14ac:dyDescent="0.25">
      <c r="DL4045" s="93"/>
    </row>
    <row r="4046" spans="116:116" x14ac:dyDescent="0.25">
      <c r="DL4046" s="93"/>
    </row>
    <row r="4047" spans="116:116" x14ac:dyDescent="0.25">
      <c r="DL4047" s="93"/>
    </row>
    <row r="4048" spans="116:116" x14ac:dyDescent="0.25">
      <c r="DL4048" s="93"/>
    </row>
    <row r="4049" spans="116:116" x14ac:dyDescent="0.25">
      <c r="DL4049" s="93"/>
    </row>
    <row r="4050" spans="116:116" x14ac:dyDescent="0.25">
      <c r="DL4050" s="93"/>
    </row>
    <row r="4051" spans="116:116" x14ac:dyDescent="0.25">
      <c r="DL4051" s="93"/>
    </row>
    <row r="4052" spans="116:116" x14ac:dyDescent="0.25">
      <c r="DL4052" s="93"/>
    </row>
    <row r="4053" spans="116:116" x14ac:dyDescent="0.25">
      <c r="DL4053" s="93"/>
    </row>
    <row r="4054" spans="116:116" x14ac:dyDescent="0.25">
      <c r="DL4054" s="93"/>
    </row>
    <row r="4055" spans="116:116" x14ac:dyDescent="0.25">
      <c r="DL4055" s="93"/>
    </row>
    <row r="4056" spans="116:116" x14ac:dyDescent="0.25">
      <c r="DL4056" s="93"/>
    </row>
    <row r="4057" spans="116:116" x14ac:dyDescent="0.25">
      <c r="DL4057" s="93"/>
    </row>
    <row r="4058" spans="116:116" x14ac:dyDescent="0.25">
      <c r="DL4058" s="93"/>
    </row>
    <row r="4059" spans="116:116" x14ac:dyDescent="0.25">
      <c r="DL4059" s="93"/>
    </row>
    <row r="4060" spans="116:116" x14ac:dyDescent="0.25">
      <c r="DL4060" s="93"/>
    </row>
    <row r="4061" spans="116:116" x14ac:dyDescent="0.25">
      <c r="DL4061" s="93"/>
    </row>
    <row r="4062" spans="116:116" x14ac:dyDescent="0.25">
      <c r="DL4062" s="93"/>
    </row>
    <row r="4063" spans="116:116" x14ac:dyDescent="0.25">
      <c r="DL4063" s="93"/>
    </row>
    <row r="4064" spans="116:116" x14ac:dyDescent="0.25">
      <c r="DL4064" s="93"/>
    </row>
    <row r="4065" spans="116:116" x14ac:dyDescent="0.25">
      <c r="DL4065" s="93"/>
    </row>
    <row r="4066" spans="116:116" x14ac:dyDescent="0.25">
      <c r="DL4066" s="93"/>
    </row>
    <row r="4067" spans="116:116" x14ac:dyDescent="0.25">
      <c r="DL4067" s="93"/>
    </row>
    <row r="4068" spans="116:116" x14ac:dyDescent="0.25">
      <c r="DL4068" s="93"/>
    </row>
    <row r="4069" spans="116:116" x14ac:dyDescent="0.25">
      <c r="DL4069" s="93"/>
    </row>
    <row r="4070" spans="116:116" x14ac:dyDescent="0.25">
      <c r="DL4070" s="93"/>
    </row>
    <row r="4071" spans="116:116" x14ac:dyDescent="0.25">
      <c r="DL4071" s="93"/>
    </row>
    <row r="4072" spans="116:116" x14ac:dyDescent="0.25">
      <c r="DL4072" s="93"/>
    </row>
    <row r="4073" spans="116:116" x14ac:dyDescent="0.25">
      <c r="DL4073" s="93"/>
    </row>
    <row r="4074" spans="116:116" x14ac:dyDescent="0.25">
      <c r="DL4074" s="93"/>
    </row>
    <row r="4075" spans="116:116" x14ac:dyDescent="0.25">
      <c r="DL4075" s="93"/>
    </row>
    <row r="4076" spans="116:116" x14ac:dyDescent="0.25">
      <c r="DL4076" s="93"/>
    </row>
    <row r="4077" spans="116:116" x14ac:dyDescent="0.25">
      <c r="DL4077" s="93"/>
    </row>
    <row r="4078" spans="116:116" x14ac:dyDescent="0.25">
      <c r="DL4078" s="93"/>
    </row>
    <row r="4079" spans="116:116" x14ac:dyDescent="0.25">
      <c r="DL4079" s="93"/>
    </row>
    <row r="4080" spans="116:116" x14ac:dyDescent="0.25">
      <c r="DL4080" s="93"/>
    </row>
    <row r="4081" spans="116:116" x14ac:dyDescent="0.25">
      <c r="DL4081" s="93"/>
    </row>
    <row r="4082" spans="116:116" x14ac:dyDescent="0.25">
      <c r="DL4082" s="93"/>
    </row>
    <row r="4083" spans="116:116" x14ac:dyDescent="0.25">
      <c r="DL4083" s="93"/>
    </row>
    <row r="4084" spans="116:116" x14ac:dyDescent="0.25">
      <c r="DL4084" s="93"/>
    </row>
    <row r="4085" spans="116:116" x14ac:dyDescent="0.25">
      <c r="DL4085" s="93"/>
    </row>
    <row r="4086" spans="116:116" x14ac:dyDescent="0.25">
      <c r="DL4086" s="93"/>
    </row>
    <row r="4087" spans="116:116" x14ac:dyDescent="0.25">
      <c r="DL4087" s="93"/>
    </row>
    <row r="4088" spans="116:116" x14ac:dyDescent="0.25">
      <c r="DL4088" s="93"/>
    </row>
    <row r="4089" spans="116:116" x14ac:dyDescent="0.25">
      <c r="DL4089" s="93"/>
    </row>
    <row r="4090" spans="116:116" x14ac:dyDescent="0.25">
      <c r="DL4090" s="93"/>
    </row>
    <row r="4091" spans="116:116" x14ac:dyDescent="0.25">
      <c r="DL4091" s="93"/>
    </row>
    <row r="4092" spans="116:116" x14ac:dyDescent="0.25">
      <c r="DL4092" s="93"/>
    </row>
    <row r="4093" spans="116:116" x14ac:dyDescent="0.25">
      <c r="DL4093" s="93"/>
    </row>
    <row r="4094" spans="116:116" x14ac:dyDescent="0.25">
      <c r="DL4094" s="93"/>
    </row>
    <row r="4095" spans="116:116" x14ac:dyDescent="0.25">
      <c r="DL4095" s="93"/>
    </row>
    <row r="4096" spans="116:116" x14ac:dyDescent="0.25">
      <c r="DL4096" s="93"/>
    </row>
    <row r="4097" spans="116:116" x14ac:dyDescent="0.25">
      <c r="DL4097" s="93"/>
    </row>
    <row r="4098" spans="116:116" x14ac:dyDescent="0.25">
      <c r="DL4098" s="93"/>
    </row>
    <row r="4099" spans="116:116" x14ac:dyDescent="0.25">
      <c r="DL4099" s="93"/>
    </row>
    <row r="4100" spans="116:116" x14ac:dyDescent="0.25">
      <c r="DL4100" s="93"/>
    </row>
    <row r="4101" spans="116:116" x14ac:dyDescent="0.25">
      <c r="DL4101" s="93"/>
    </row>
    <row r="4102" spans="116:116" x14ac:dyDescent="0.25">
      <c r="DL4102" s="93"/>
    </row>
    <row r="4103" spans="116:116" x14ac:dyDescent="0.25">
      <c r="DL4103" s="93"/>
    </row>
    <row r="4104" spans="116:116" x14ac:dyDescent="0.25">
      <c r="DL4104" s="93"/>
    </row>
    <row r="4105" spans="116:116" x14ac:dyDescent="0.25">
      <c r="DL4105" s="93"/>
    </row>
    <row r="4106" spans="116:116" x14ac:dyDescent="0.25">
      <c r="DL4106" s="93"/>
    </row>
    <row r="4107" spans="116:116" x14ac:dyDescent="0.25">
      <c r="DL4107" s="93"/>
    </row>
    <row r="4108" spans="116:116" x14ac:dyDescent="0.25">
      <c r="DL4108" s="93"/>
    </row>
    <row r="4109" spans="116:116" x14ac:dyDescent="0.25">
      <c r="DL4109" s="93"/>
    </row>
    <row r="4110" spans="116:116" x14ac:dyDescent="0.25">
      <c r="DL4110" s="93"/>
    </row>
    <row r="4111" spans="116:116" x14ac:dyDescent="0.25">
      <c r="DL4111" s="93"/>
    </row>
    <row r="4112" spans="116:116" x14ac:dyDescent="0.25">
      <c r="DL4112" s="93"/>
    </row>
    <row r="4113" spans="116:116" x14ac:dyDescent="0.25">
      <c r="DL4113" s="93"/>
    </row>
    <row r="4114" spans="116:116" x14ac:dyDescent="0.25">
      <c r="DL4114" s="93"/>
    </row>
    <row r="4115" spans="116:116" x14ac:dyDescent="0.25">
      <c r="DL4115" s="93"/>
    </row>
    <row r="4116" spans="116:116" x14ac:dyDescent="0.25">
      <c r="DL4116" s="93"/>
    </row>
    <row r="4117" spans="116:116" x14ac:dyDescent="0.25">
      <c r="DL4117" s="93"/>
    </row>
    <row r="4118" spans="116:116" x14ac:dyDescent="0.25">
      <c r="DL4118" s="93"/>
    </row>
    <row r="4119" spans="116:116" x14ac:dyDescent="0.25">
      <c r="DL4119" s="93"/>
    </row>
    <row r="4120" spans="116:116" x14ac:dyDescent="0.25">
      <c r="DL4120" s="93"/>
    </row>
    <row r="4121" spans="116:116" x14ac:dyDescent="0.25">
      <c r="DL4121" s="93"/>
    </row>
    <row r="4122" spans="116:116" x14ac:dyDescent="0.25">
      <c r="DL4122" s="93"/>
    </row>
    <row r="4123" spans="116:116" x14ac:dyDescent="0.25">
      <c r="DL4123" s="93"/>
    </row>
    <row r="4124" spans="116:116" x14ac:dyDescent="0.25">
      <c r="DL4124" s="93"/>
    </row>
    <row r="4125" spans="116:116" x14ac:dyDescent="0.25">
      <c r="DL4125" s="93"/>
    </row>
    <row r="4126" spans="116:116" x14ac:dyDescent="0.25">
      <c r="DL4126" s="93"/>
    </row>
    <row r="4127" spans="116:116" x14ac:dyDescent="0.25">
      <c r="DL4127" s="93"/>
    </row>
    <row r="4128" spans="116:116" x14ac:dyDescent="0.25">
      <c r="DL4128" s="93"/>
    </row>
    <row r="4129" spans="116:116" x14ac:dyDescent="0.25">
      <c r="DL4129" s="93"/>
    </row>
    <row r="4130" spans="116:116" x14ac:dyDescent="0.25">
      <c r="DL4130" s="93"/>
    </row>
    <row r="4131" spans="116:116" x14ac:dyDescent="0.25">
      <c r="DL4131" s="93"/>
    </row>
    <row r="4132" spans="116:116" x14ac:dyDescent="0.25">
      <c r="DL4132" s="93"/>
    </row>
    <row r="4133" spans="116:116" x14ac:dyDescent="0.25">
      <c r="DL4133" s="93"/>
    </row>
    <row r="4134" spans="116:116" x14ac:dyDescent="0.25">
      <c r="DL4134" s="93"/>
    </row>
    <row r="4135" spans="116:116" x14ac:dyDescent="0.25">
      <c r="DL4135" s="93"/>
    </row>
    <row r="4136" spans="116:116" x14ac:dyDescent="0.25">
      <c r="DL4136" s="93"/>
    </row>
    <row r="4137" spans="116:116" x14ac:dyDescent="0.25">
      <c r="DL4137" s="93"/>
    </row>
    <row r="4138" spans="116:116" x14ac:dyDescent="0.25">
      <c r="DL4138" s="93"/>
    </row>
    <row r="4139" spans="116:116" x14ac:dyDescent="0.25">
      <c r="DL4139" s="93"/>
    </row>
    <row r="4140" spans="116:116" x14ac:dyDescent="0.25">
      <c r="DL4140" s="93"/>
    </row>
    <row r="4141" spans="116:116" x14ac:dyDescent="0.25">
      <c r="DL4141" s="93"/>
    </row>
    <row r="4142" spans="116:116" x14ac:dyDescent="0.25">
      <c r="DL4142" s="93"/>
    </row>
    <row r="4143" spans="116:116" x14ac:dyDescent="0.25">
      <c r="DL4143" s="93"/>
    </row>
    <row r="4144" spans="116:116" x14ac:dyDescent="0.25">
      <c r="DL4144" s="93"/>
    </row>
    <row r="4145" spans="116:116" x14ac:dyDescent="0.25">
      <c r="DL4145" s="93"/>
    </row>
    <row r="4146" spans="116:116" x14ac:dyDescent="0.25">
      <c r="DL4146" s="93"/>
    </row>
    <row r="4147" spans="116:116" x14ac:dyDescent="0.25">
      <c r="DL4147" s="93"/>
    </row>
    <row r="4148" spans="116:116" x14ac:dyDescent="0.25">
      <c r="DL4148" s="93"/>
    </row>
    <row r="4149" spans="116:116" x14ac:dyDescent="0.25">
      <c r="DL4149" s="93"/>
    </row>
    <row r="4150" spans="116:116" x14ac:dyDescent="0.25">
      <c r="DL4150" s="93"/>
    </row>
    <row r="4151" spans="116:116" x14ac:dyDescent="0.25">
      <c r="DL4151" s="93"/>
    </row>
    <row r="4152" spans="116:116" x14ac:dyDescent="0.25">
      <c r="DL4152" s="93"/>
    </row>
    <row r="4153" spans="116:116" x14ac:dyDescent="0.25">
      <c r="DL4153" s="93"/>
    </row>
    <row r="4154" spans="116:116" x14ac:dyDescent="0.25">
      <c r="DL4154" s="93"/>
    </row>
    <row r="4155" spans="116:116" x14ac:dyDescent="0.25">
      <c r="DL4155" s="93"/>
    </row>
    <row r="4156" spans="116:116" x14ac:dyDescent="0.25">
      <c r="DL4156" s="93"/>
    </row>
    <row r="4157" spans="116:116" x14ac:dyDescent="0.25">
      <c r="DL4157" s="93"/>
    </row>
    <row r="4158" spans="116:116" x14ac:dyDescent="0.25">
      <c r="DL4158" s="93"/>
    </row>
    <row r="4159" spans="116:116" x14ac:dyDescent="0.25">
      <c r="DL4159" s="93"/>
    </row>
    <row r="4160" spans="116:116" x14ac:dyDescent="0.25">
      <c r="DL4160" s="93"/>
    </row>
    <row r="4161" spans="116:116" x14ac:dyDescent="0.25">
      <c r="DL4161" s="93"/>
    </row>
    <row r="4162" spans="116:116" x14ac:dyDescent="0.25">
      <c r="DL4162" s="93"/>
    </row>
    <row r="4163" spans="116:116" x14ac:dyDescent="0.25">
      <c r="DL4163" s="93"/>
    </row>
    <row r="4164" spans="116:116" x14ac:dyDescent="0.25">
      <c r="DL4164" s="93"/>
    </row>
    <row r="4165" spans="116:116" x14ac:dyDescent="0.25">
      <c r="DL4165" s="93"/>
    </row>
    <row r="4166" spans="116:116" x14ac:dyDescent="0.25">
      <c r="DL4166" s="93"/>
    </row>
    <row r="4167" spans="116:116" x14ac:dyDescent="0.25">
      <c r="DL4167" s="93"/>
    </row>
    <row r="4168" spans="116:116" x14ac:dyDescent="0.25">
      <c r="DL4168" s="93"/>
    </row>
    <row r="4169" spans="116:116" x14ac:dyDescent="0.25">
      <c r="DL4169" s="93"/>
    </row>
    <row r="4170" spans="116:116" x14ac:dyDescent="0.25">
      <c r="DL4170" s="93"/>
    </row>
    <row r="4171" spans="116:116" x14ac:dyDescent="0.25">
      <c r="DL4171" s="93"/>
    </row>
    <row r="4172" spans="116:116" x14ac:dyDescent="0.25">
      <c r="DL4172" s="93"/>
    </row>
    <row r="4173" spans="116:116" x14ac:dyDescent="0.25">
      <c r="DL4173" s="93"/>
    </row>
    <row r="4174" spans="116:116" x14ac:dyDescent="0.25">
      <c r="DL4174" s="93"/>
    </row>
    <row r="4175" spans="116:116" x14ac:dyDescent="0.25">
      <c r="DL4175" s="93"/>
    </row>
    <row r="4176" spans="116:116" x14ac:dyDescent="0.25">
      <c r="DL4176" s="93"/>
    </row>
    <row r="4177" spans="116:116" x14ac:dyDescent="0.25">
      <c r="DL4177" s="93"/>
    </row>
    <row r="4178" spans="116:116" x14ac:dyDescent="0.25">
      <c r="DL4178" s="93"/>
    </row>
    <row r="4179" spans="116:116" x14ac:dyDescent="0.25">
      <c r="DL4179" s="93"/>
    </row>
    <row r="4180" spans="116:116" x14ac:dyDescent="0.25">
      <c r="DL4180" s="93"/>
    </row>
    <row r="4181" spans="116:116" x14ac:dyDescent="0.25">
      <c r="DL4181" s="93"/>
    </row>
    <row r="4182" spans="116:116" x14ac:dyDescent="0.25">
      <c r="DL4182" s="93"/>
    </row>
    <row r="4183" spans="116:116" x14ac:dyDescent="0.25">
      <c r="DL4183" s="93"/>
    </row>
    <row r="4184" spans="116:116" x14ac:dyDescent="0.25">
      <c r="DL4184" s="93"/>
    </row>
    <row r="4185" spans="116:116" x14ac:dyDescent="0.25">
      <c r="DL4185" s="93"/>
    </row>
    <row r="4186" spans="116:116" x14ac:dyDescent="0.25">
      <c r="DL4186" s="93"/>
    </row>
    <row r="4187" spans="116:116" x14ac:dyDescent="0.25">
      <c r="DL4187" s="93"/>
    </row>
    <row r="4188" spans="116:116" x14ac:dyDescent="0.25">
      <c r="DL4188" s="93"/>
    </row>
    <row r="4189" spans="116:116" x14ac:dyDescent="0.25">
      <c r="DL4189" s="93"/>
    </row>
    <row r="4190" spans="116:116" x14ac:dyDescent="0.25">
      <c r="DL4190" s="93"/>
    </row>
    <row r="4191" spans="116:116" x14ac:dyDescent="0.25">
      <c r="DL4191" s="93"/>
    </row>
    <row r="4192" spans="116:116" x14ac:dyDescent="0.25">
      <c r="DL4192" s="93"/>
    </row>
    <row r="4193" spans="116:116" x14ac:dyDescent="0.25">
      <c r="DL4193" s="93"/>
    </row>
    <row r="4194" spans="116:116" x14ac:dyDescent="0.25">
      <c r="DL4194" s="93"/>
    </row>
    <row r="4195" spans="116:116" x14ac:dyDescent="0.25">
      <c r="DL4195" s="93"/>
    </row>
    <row r="4196" spans="116:116" x14ac:dyDescent="0.25">
      <c r="DL4196" s="93"/>
    </row>
    <row r="4197" spans="116:116" x14ac:dyDescent="0.25">
      <c r="DL4197" s="93"/>
    </row>
    <row r="4198" spans="116:116" x14ac:dyDescent="0.25">
      <c r="DL4198" s="93"/>
    </row>
    <row r="4199" spans="116:116" x14ac:dyDescent="0.25">
      <c r="DL4199" s="93"/>
    </row>
    <row r="4200" spans="116:116" x14ac:dyDescent="0.25">
      <c r="DL4200" s="93"/>
    </row>
    <row r="4201" spans="116:116" x14ac:dyDescent="0.25">
      <c r="DL4201" s="93"/>
    </row>
    <row r="4202" spans="116:116" x14ac:dyDescent="0.25">
      <c r="DL4202" s="93"/>
    </row>
    <row r="4203" spans="116:116" x14ac:dyDescent="0.25">
      <c r="DL4203" s="93"/>
    </row>
    <row r="4204" spans="116:116" x14ac:dyDescent="0.25">
      <c r="DL4204" s="93"/>
    </row>
    <row r="4205" spans="116:116" x14ac:dyDescent="0.25">
      <c r="DL4205" s="93"/>
    </row>
    <row r="4206" spans="116:116" x14ac:dyDescent="0.25">
      <c r="DL4206" s="93"/>
    </row>
    <row r="4207" spans="116:116" x14ac:dyDescent="0.25">
      <c r="DL4207" s="93"/>
    </row>
    <row r="4208" spans="116:116" x14ac:dyDescent="0.25">
      <c r="DL4208" s="93"/>
    </row>
    <row r="4209" spans="116:116" x14ac:dyDescent="0.25">
      <c r="DL4209" s="93"/>
    </row>
    <row r="4210" spans="116:116" x14ac:dyDescent="0.25">
      <c r="DL4210" s="93"/>
    </row>
    <row r="4211" spans="116:116" x14ac:dyDescent="0.25">
      <c r="DL4211" s="93"/>
    </row>
    <row r="4212" spans="116:116" x14ac:dyDescent="0.25">
      <c r="DL4212" s="93"/>
    </row>
    <row r="4213" spans="116:116" x14ac:dyDescent="0.25">
      <c r="DL4213" s="93"/>
    </row>
    <row r="4214" spans="116:116" x14ac:dyDescent="0.25">
      <c r="DL4214" s="93"/>
    </row>
    <row r="4215" spans="116:116" x14ac:dyDescent="0.25">
      <c r="DL4215" s="93"/>
    </row>
    <row r="4216" spans="116:116" x14ac:dyDescent="0.25">
      <c r="DL4216" s="93"/>
    </row>
    <row r="4217" spans="116:116" x14ac:dyDescent="0.25">
      <c r="DL4217" s="93"/>
    </row>
    <row r="4218" spans="116:116" x14ac:dyDescent="0.25">
      <c r="DL4218" s="93"/>
    </row>
    <row r="4219" spans="116:116" x14ac:dyDescent="0.25">
      <c r="DL4219" s="93"/>
    </row>
    <row r="4220" spans="116:116" x14ac:dyDescent="0.25">
      <c r="DL4220" s="93"/>
    </row>
    <row r="4221" spans="116:116" x14ac:dyDescent="0.25">
      <c r="DL4221" s="93"/>
    </row>
    <row r="4222" spans="116:116" x14ac:dyDescent="0.25">
      <c r="DL4222" s="93"/>
    </row>
    <row r="4223" spans="116:116" x14ac:dyDescent="0.25">
      <c r="DL4223" s="93"/>
    </row>
    <row r="4224" spans="116:116" x14ac:dyDescent="0.25">
      <c r="DL4224" s="93"/>
    </row>
    <row r="4225" spans="116:116" x14ac:dyDescent="0.25">
      <c r="DL4225" s="93"/>
    </row>
    <row r="4226" spans="116:116" x14ac:dyDescent="0.25">
      <c r="DL4226" s="93"/>
    </row>
    <row r="4227" spans="116:116" x14ac:dyDescent="0.25">
      <c r="DL4227" s="93"/>
    </row>
    <row r="4228" spans="116:116" x14ac:dyDescent="0.25">
      <c r="DL4228" s="93"/>
    </row>
    <row r="4229" spans="116:116" x14ac:dyDescent="0.25">
      <c r="DL4229" s="93"/>
    </row>
    <row r="4230" spans="116:116" x14ac:dyDescent="0.25">
      <c r="DL4230" s="93"/>
    </row>
    <row r="4231" spans="116:116" x14ac:dyDescent="0.25">
      <c r="DL4231" s="93"/>
    </row>
    <row r="4232" spans="116:116" x14ac:dyDescent="0.25">
      <c r="DL4232" s="93"/>
    </row>
    <row r="4233" spans="116:116" x14ac:dyDescent="0.25">
      <c r="DL4233" s="93"/>
    </row>
    <row r="4234" spans="116:116" x14ac:dyDescent="0.25">
      <c r="DL4234" s="93"/>
    </row>
    <row r="4235" spans="116:116" x14ac:dyDescent="0.25">
      <c r="DL4235" s="93"/>
    </row>
    <row r="4236" spans="116:116" x14ac:dyDescent="0.25">
      <c r="DL4236" s="93"/>
    </row>
    <row r="4237" spans="116:116" x14ac:dyDescent="0.25">
      <c r="DL4237" s="93"/>
    </row>
    <row r="4238" spans="116:116" x14ac:dyDescent="0.25">
      <c r="DL4238" s="93"/>
    </row>
    <row r="4239" spans="116:116" x14ac:dyDescent="0.25">
      <c r="DL4239" s="93"/>
    </row>
    <row r="4240" spans="116:116" x14ac:dyDescent="0.25">
      <c r="DL4240" s="93"/>
    </row>
    <row r="4241" spans="116:116" x14ac:dyDescent="0.25">
      <c r="DL4241" s="93"/>
    </row>
    <row r="4242" spans="116:116" x14ac:dyDescent="0.25">
      <c r="DL4242" s="93"/>
    </row>
    <row r="4243" spans="116:116" x14ac:dyDescent="0.25">
      <c r="DL4243" s="93"/>
    </row>
    <row r="4244" spans="116:116" x14ac:dyDescent="0.25">
      <c r="DL4244" s="93"/>
    </row>
    <row r="4245" spans="116:116" x14ac:dyDescent="0.25">
      <c r="DL4245" s="93"/>
    </row>
    <row r="4246" spans="116:116" x14ac:dyDescent="0.25">
      <c r="DL4246" s="93"/>
    </row>
    <row r="4247" spans="116:116" x14ac:dyDescent="0.25">
      <c r="DL4247" s="93"/>
    </row>
    <row r="4248" spans="116:116" x14ac:dyDescent="0.25">
      <c r="DL4248" s="93"/>
    </row>
    <row r="4249" spans="116:116" x14ac:dyDescent="0.25">
      <c r="DL4249" s="93"/>
    </row>
    <row r="4250" spans="116:116" x14ac:dyDescent="0.25">
      <c r="DL4250" s="93"/>
    </row>
    <row r="4251" spans="116:116" x14ac:dyDescent="0.25">
      <c r="DL4251" s="93"/>
    </row>
    <row r="4252" spans="116:116" x14ac:dyDescent="0.25">
      <c r="DL4252" s="93"/>
    </row>
    <row r="4253" spans="116:116" x14ac:dyDescent="0.25">
      <c r="DL4253" s="93"/>
    </row>
    <row r="4254" spans="116:116" x14ac:dyDescent="0.25">
      <c r="DL4254" s="93"/>
    </row>
    <row r="4255" spans="116:116" x14ac:dyDescent="0.25">
      <c r="DL4255" s="93"/>
    </row>
    <row r="4256" spans="116:116" x14ac:dyDescent="0.25">
      <c r="DL4256" s="93"/>
    </row>
    <row r="4257" spans="116:116" x14ac:dyDescent="0.25">
      <c r="DL4257" s="93"/>
    </row>
    <row r="4258" spans="116:116" x14ac:dyDescent="0.25">
      <c r="DL4258" s="93"/>
    </row>
    <row r="4259" spans="116:116" x14ac:dyDescent="0.25">
      <c r="DL4259" s="93"/>
    </row>
    <row r="4260" spans="116:116" x14ac:dyDescent="0.25">
      <c r="DL4260" s="93"/>
    </row>
    <row r="4261" spans="116:116" x14ac:dyDescent="0.25">
      <c r="DL4261" s="93"/>
    </row>
    <row r="4262" spans="116:116" x14ac:dyDescent="0.25">
      <c r="DL4262" s="93"/>
    </row>
    <row r="4263" spans="116:116" x14ac:dyDescent="0.25">
      <c r="DL4263" s="93"/>
    </row>
    <row r="4264" spans="116:116" x14ac:dyDescent="0.25">
      <c r="DL4264" s="93"/>
    </row>
    <row r="4265" spans="116:116" x14ac:dyDescent="0.25">
      <c r="DL4265" s="93"/>
    </row>
    <row r="4266" spans="116:116" x14ac:dyDescent="0.25">
      <c r="DL4266" s="93"/>
    </row>
    <row r="4267" spans="116:116" x14ac:dyDescent="0.25">
      <c r="DL4267" s="93"/>
    </row>
    <row r="4268" spans="116:116" x14ac:dyDescent="0.25">
      <c r="DL4268" s="93"/>
    </row>
    <row r="4269" spans="116:116" x14ac:dyDescent="0.25">
      <c r="DL4269" s="93"/>
    </row>
    <row r="4270" spans="116:116" x14ac:dyDescent="0.25">
      <c r="DL4270" s="93"/>
    </row>
    <row r="4271" spans="116:116" x14ac:dyDescent="0.25">
      <c r="DL4271" s="93"/>
    </row>
    <row r="4272" spans="116:116" x14ac:dyDescent="0.25">
      <c r="DL4272" s="93"/>
    </row>
    <row r="4273" spans="116:116" x14ac:dyDescent="0.25">
      <c r="DL4273" s="93"/>
    </row>
    <row r="4274" spans="116:116" x14ac:dyDescent="0.25">
      <c r="DL4274" s="93"/>
    </row>
    <row r="4275" spans="116:116" x14ac:dyDescent="0.25">
      <c r="DL4275" s="93"/>
    </row>
    <row r="4276" spans="116:116" x14ac:dyDescent="0.25">
      <c r="DL4276" s="93"/>
    </row>
    <row r="4277" spans="116:116" x14ac:dyDescent="0.25">
      <c r="DL4277" s="93"/>
    </row>
    <row r="4278" spans="116:116" x14ac:dyDescent="0.25">
      <c r="DL4278" s="93"/>
    </row>
    <row r="4279" spans="116:116" x14ac:dyDescent="0.25">
      <c r="DL4279" s="93"/>
    </row>
    <row r="4280" spans="116:116" x14ac:dyDescent="0.25">
      <c r="DL4280" s="93"/>
    </row>
    <row r="4281" spans="116:116" x14ac:dyDescent="0.25">
      <c r="DL4281" s="93"/>
    </row>
    <row r="4282" spans="116:116" x14ac:dyDescent="0.25">
      <c r="DL4282" s="93"/>
    </row>
    <row r="4283" spans="116:116" x14ac:dyDescent="0.25">
      <c r="DL4283" s="93"/>
    </row>
    <row r="4284" spans="116:116" x14ac:dyDescent="0.25">
      <c r="DL4284" s="93"/>
    </row>
    <row r="4285" spans="116:116" x14ac:dyDescent="0.25">
      <c r="DL4285" s="93"/>
    </row>
    <row r="4286" spans="116:116" x14ac:dyDescent="0.25">
      <c r="DL4286" s="93"/>
    </row>
    <row r="4287" spans="116:116" x14ac:dyDescent="0.25">
      <c r="DL4287" s="93"/>
    </row>
    <row r="4288" spans="116:116" x14ac:dyDescent="0.25">
      <c r="DL4288" s="93"/>
    </row>
    <row r="4289" spans="116:116" x14ac:dyDescent="0.25">
      <c r="DL4289" s="93"/>
    </row>
    <row r="4290" spans="116:116" x14ac:dyDescent="0.25">
      <c r="DL4290" s="93"/>
    </row>
    <row r="4291" spans="116:116" x14ac:dyDescent="0.25">
      <c r="DL4291" s="93"/>
    </row>
    <row r="4292" spans="116:116" x14ac:dyDescent="0.25">
      <c r="DL4292" s="93"/>
    </row>
    <row r="4293" spans="116:116" x14ac:dyDescent="0.25">
      <c r="DL4293" s="93"/>
    </row>
    <row r="4294" spans="116:116" x14ac:dyDescent="0.25">
      <c r="DL4294" s="93"/>
    </row>
    <row r="4295" spans="116:116" x14ac:dyDescent="0.25">
      <c r="DL4295" s="93"/>
    </row>
    <row r="4296" spans="116:116" x14ac:dyDescent="0.25">
      <c r="DL4296" s="93"/>
    </row>
    <row r="4297" spans="116:116" x14ac:dyDescent="0.25">
      <c r="DL4297" s="93"/>
    </row>
    <row r="4298" spans="116:116" x14ac:dyDescent="0.25">
      <c r="DL4298" s="93"/>
    </row>
    <row r="4299" spans="116:116" x14ac:dyDescent="0.25">
      <c r="DL4299" s="93"/>
    </row>
    <row r="4300" spans="116:116" x14ac:dyDescent="0.25">
      <c r="DL4300" s="93"/>
    </row>
    <row r="4301" spans="116:116" x14ac:dyDescent="0.25">
      <c r="DL4301" s="93"/>
    </row>
    <row r="4302" spans="116:116" x14ac:dyDescent="0.25">
      <c r="DL4302" s="93"/>
    </row>
    <row r="4303" spans="116:116" x14ac:dyDescent="0.25">
      <c r="DL4303" s="93"/>
    </row>
    <row r="4304" spans="116:116" x14ac:dyDescent="0.25">
      <c r="DL4304" s="93"/>
    </row>
    <row r="4305" spans="116:116" x14ac:dyDescent="0.25">
      <c r="DL4305" s="93"/>
    </row>
    <row r="4306" spans="116:116" x14ac:dyDescent="0.25">
      <c r="DL4306" s="93"/>
    </row>
    <row r="4307" spans="116:116" x14ac:dyDescent="0.25">
      <c r="DL4307" s="93"/>
    </row>
    <row r="4308" spans="116:116" x14ac:dyDescent="0.25">
      <c r="DL4308" s="93"/>
    </row>
    <row r="4309" spans="116:116" x14ac:dyDescent="0.25">
      <c r="DL4309" s="93"/>
    </row>
    <row r="4310" spans="116:116" x14ac:dyDescent="0.25">
      <c r="DL4310" s="93"/>
    </row>
    <row r="4311" spans="116:116" x14ac:dyDescent="0.25">
      <c r="DL4311" s="93"/>
    </row>
    <row r="4312" spans="116:116" x14ac:dyDescent="0.25">
      <c r="DL4312" s="93"/>
    </row>
    <row r="4313" spans="116:116" x14ac:dyDescent="0.25">
      <c r="DL4313" s="93"/>
    </row>
    <row r="4314" spans="116:116" x14ac:dyDescent="0.25">
      <c r="DL4314" s="93"/>
    </row>
    <row r="4315" spans="116:116" x14ac:dyDescent="0.25">
      <c r="DL4315" s="93"/>
    </row>
    <row r="4316" spans="116:116" x14ac:dyDescent="0.25">
      <c r="DL4316" s="93"/>
    </row>
    <row r="4317" spans="116:116" x14ac:dyDescent="0.25">
      <c r="DL4317" s="93"/>
    </row>
    <row r="4318" spans="116:116" x14ac:dyDescent="0.25">
      <c r="DL4318" s="93"/>
    </row>
    <row r="4319" spans="116:116" x14ac:dyDescent="0.25">
      <c r="DL4319" s="93"/>
    </row>
    <row r="4320" spans="116:116" x14ac:dyDescent="0.25">
      <c r="DL4320" s="93"/>
    </row>
    <row r="4321" spans="116:116" x14ac:dyDescent="0.25">
      <c r="DL4321" s="93"/>
    </row>
    <row r="4322" spans="116:116" x14ac:dyDescent="0.25">
      <c r="DL4322" s="93"/>
    </row>
    <row r="4323" spans="116:116" x14ac:dyDescent="0.25">
      <c r="DL4323" s="93"/>
    </row>
    <row r="4324" spans="116:116" x14ac:dyDescent="0.25">
      <c r="DL4324" s="93"/>
    </row>
    <row r="4325" spans="116:116" x14ac:dyDescent="0.25">
      <c r="DL4325" s="93"/>
    </row>
    <row r="4326" spans="116:116" x14ac:dyDescent="0.25">
      <c r="DL4326" s="93"/>
    </row>
    <row r="4327" spans="116:116" x14ac:dyDescent="0.25">
      <c r="DL4327" s="93"/>
    </row>
    <row r="4328" spans="116:116" x14ac:dyDescent="0.25">
      <c r="DL4328" s="93"/>
    </row>
    <row r="4329" spans="116:116" x14ac:dyDescent="0.25">
      <c r="DL4329" s="93"/>
    </row>
    <row r="4330" spans="116:116" x14ac:dyDescent="0.25">
      <c r="DL4330" s="93"/>
    </row>
    <row r="4331" spans="116:116" x14ac:dyDescent="0.25">
      <c r="DL4331" s="93"/>
    </row>
    <row r="4332" spans="116:116" x14ac:dyDescent="0.25">
      <c r="DL4332" s="93"/>
    </row>
    <row r="4333" spans="116:116" x14ac:dyDescent="0.25">
      <c r="DL4333" s="93"/>
    </row>
    <row r="4334" spans="116:116" x14ac:dyDescent="0.25">
      <c r="DL4334" s="93"/>
    </row>
    <row r="4335" spans="116:116" x14ac:dyDescent="0.25">
      <c r="DL4335" s="93"/>
    </row>
    <row r="4336" spans="116:116" x14ac:dyDescent="0.25">
      <c r="DL4336" s="93"/>
    </row>
    <row r="4337" spans="116:116" x14ac:dyDescent="0.25">
      <c r="DL4337" s="93"/>
    </row>
    <row r="4338" spans="116:116" x14ac:dyDescent="0.25">
      <c r="DL4338" s="93"/>
    </row>
    <row r="4339" spans="116:116" x14ac:dyDescent="0.25">
      <c r="DL4339" s="93"/>
    </row>
    <row r="4340" spans="116:116" x14ac:dyDescent="0.25">
      <c r="DL4340" s="93"/>
    </row>
    <row r="4341" spans="116:116" x14ac:dyDescent="0.25">
      <c r="DL4341" s="93"/>
    </row>
    <row r="4342" spans="116:116" x14ac:dyDescent="0.25">
      <c r="DL4342" s="93"/>
    </row>
    <row r="4343" spans="116:116" x14ac:dyDescent="0.25">
      <c r="DL4343" s="93"/>
    </row>
    <row r="4344" spans="116:116" x14ac:dyDescent="0.25">
      <c r="DL4344" s="93"/>
    </row>
    <row r="4345" spans="116:116" x14ac:dyDescent="0.25">
      <c r="DL4345" s="93"/>
    </row>
    <row r="4346" spans="116:116" x14ac:dyDescent="0.25">
      <c r="DL4346" s="93"/>
    </row>
    <row r="4347" spans="116:116" x14ac:dyDescent="0.25">
      <c r="DL4347" s="93"/>
    </row>
    <row r="4348" spans="116:116" x14ac:dyDescent="0.25">
      <c r="DL4348" s="93"/>
    </row>
    <row r="4349" spans="116:116" x14ac:dyDescent="0.25">
      <c r="DL4349" s="93"/>
    </row>
    <row r="4350" spans="116:116" x14ac:dyDescent="0.25">
      <c r="DL4350" s="93"/>
    </row>
    <row r="4351" spans="116:116" x14ac:dyDescent="0.25">
      <c r="DL4351" s="93"/>
    </row>
    <row r="4352" spans="116:116" x14ac:dyDescent="0.25">
      <c r="DL4352" s="93"/>
    </row>
    <row r="4353" spans="116:116" x14ac:dyDescent="0.25">
      <c r="DL4353" s="93"/>
    </row>
    <row r="4354" spans="116:116" x14ac:dyDescent="0.25">
      <c r="DL4354" s="93"/>
    </row>
    <row r="4355" spans="116:116" x14ac:dyDescent="0.25">
      <c r="DL4355" s="93"/>
    </row>
    <row r="4356" spans="116:116" x14ac:dyDescent="0.25">
      <c r="DL4356" s="93"/>
    </row>
    <row r="4357" spans="116:116" x14ac:dyDescent="0.25">
      <c r="DL4357" s="93"/>
    </row>
    <row r="4358" spans="116:116" x14ac:dyDescent="0.25">
      <c r="DL4358" s="93"/>
    </row>
    <row r="4359" spans="116:116" x14ac:dyDescent="0.25">
      <c r="DL4359" s="93"/>
    </row>
    <row r="4360" spans="116:116" x14ac:dyDescent="0.25">
      <c r="DL4360" s="93"/>
    </row>
    <row r="4361" spans="116:116" x14ac:dyDescent="0.25">
      <c r="DL4361" s="93"/>
    </row>
    <row r="4362" spans="116:116" x14ac:dyDescent="0.25">
      <c r="DL4362" s="93"/>
    </row>
    <row r="4363" spans="116:116" x14ac:dyDescent="0.25">
      <c r="DL4363" s="93"/>
    </row>
    <row r="4364" spans="116:116" x14ac:dyDescent="0.25">
      <c r="DL4364" s="93"/>
    </row>
    <row r="4365" spans="116:116" x14ac:dyDescent="0.25">
      <c r="DL4365" s="93"/>
    </row>
    <row r="4366" spans="116:116" x14ac:dyDescent="0.25">
      <c r="DL4366" s="93"/>
    </row>
    <row r="4367" spans="116:116" x14ac:dyDescent="0.25">
      <c r="DL4367" s="93"/>
    </row>
    <row r="4368" spans="116:116" x14ac:dyDescent="0.25">
      <c r="DL4368" s="93"/>
    </row>
    <row r="4369" spans="116:116" x14ac:dyDescent="0.25">
      <c r="DL4369" s="93"/>
    </row>
    <row r="4370" spans="116:116" x14ac:dyDescent="0.25">
      <c r="DL4370" s="93"/>
    </row>
    <row r="4371" spans="116:116" x14ac:dyDescent="0.25">
      <c r="DL4371" s="93"/>
    </row>
    <row r="4372" spans="116:116" x14ac:dyDescent="0.25">
      <c r="DL4372" s="93"/>
    </row>
    <row r="4373" spans="116:116" x14ac:dyDescent="0.25">
      <c r="DL4373" s="93"/>
    </row>
    <row r="4374" spans="116:116" x14ac:dyDescent="0.25">
      <c r="DL4374" s="93"/>
    </row>
    <row r="4375" spans="116:116" x14ac:dyDescent="0.25">
      <c r="DL4375" s="93"/>
    </row>
    <row r="4376" spans="116:116" x14ac:dyDescent="0.25">
      <c r="DL4376" s="93"/>
    </row>
    <row r="4377" spans="116:116" x14ac:dyDescent="0.25">
      <c r="DL4377" s="93"/>
    </row>
    <row r="4378" spans="116:116" x14ac:dyDescent="0.25">
      <c r="DL4378" s="93"/>
    </row>
    <row r="4379" spans="116:116" x14ac:dyDescent="0.25">
      <c r="DL4379" s="93"/>
    </row>
    <row r="4380" spans="116:116" x14ac:dyDescent="0.25">
      <c r="DL4380" s="93"/>
    </row>
    <row r="4381" spans="116:116" x14ac:dyDescent="0.25">
      <c r="DL4381" s="93"/>
    </row>
    <row r="4382" spans="116:116" x14ac:dyDescent="0.25">
      <c r="DL4382" s="93"/>
    </row>
    <row r="4383" spans="116:116" x14ac:dyDescent="0.25">
      <c r="DL4383" s="93"/>
    </row>
    <row r="4384" spans="116:116" x14ac:dyDescent="0.25">
      <c r="DL4384" s="93"/>
    </row>
    <row r="4385" spans="116:116" x14ac:dyDescent="0.25">
      <c r="DL4385" s="93"/>
    </row>
    <row r="4386" spans="116:116" x14ac:dyDescent="0.25">
      <c r="DL4386" s="93"/>
    </row>
    <row r="4387" spans="116:116" x14ac:dyDescent="0.25">
      <c r="DL4387" s="93"/>
    </row>
    <row r="4388" spans="116:116" x14ac:dyDescent="0.25">
      <c r="DL4388" s="93"/>
    </row>
    <row r="4389" spans="116:116" x14ac:dyDescent="0.25">
      <c r="DL4389" s="93"/>
    </row>
    <row r="4390" spans="116:116" x14ac:dyDescent="0.25">
      <c r="DL4390" s="93"/>
    </row>
    <row r="4391" spans="116:116" x14ac:dyDescent="0.25">
      <c r="DL4391" s="93"/>
    </row>
    <row r="4392" spans="116:116" x14ac:dyDescent="0.25">
      <c r="DL4392" s="93"/>
    </row>
    <row r="4393" spans="116:116" x14ac:dyDescent="0.25">
      <c r="DL4393" s="93"/>
    </row>
    <row r="4394" spans="116:116" x14ac:dyDescent="0.25">
      <c r="DL4394" s="93"/>
    </row>
    <row r="4395" spans="116:116" x14ac:dyDescent="0.25">
      <c r="DL4395" s="93"/>
    </row>
    <row r="4396" spans="116:116" x14ac:dyDescent="0.25">
      <c r="DL4396" s="93"/>
    </row>
    <row r="4397" spans="116:116" x14ac:dyDescent="0.25">
      <c r="DL4397" s="93"/>
    </row>
    <row r="4398" spans="116:116" x14ac:dyDescent="0.25">
      <c r="DL4398" s="93"/>
    </row>
    <row r="4399" spans="116:116" x14ac:dyDescent="0.25">
      <c r="DL4399" s="93"/>
    </row>
    <row r="4400" spans="116:116" x14ac:dyDescent="0.25">
      <c r="DL4400" s="93"/>
    </row>
    <row r="4401" spans="116:116" x14ac:dyDescent="0.25">
      <c r="DL4401" s="93"/>
    </row>
    <row r="4402" spans="116:116" x14ac:dyDescent="0.25">
      <c r="DL4402" s="93"/>
    </row>
    <row r="4403" spans="116:116" x14ac:dyDescent="0.25">
      <c r="DL4403" s="93"/>
    </row>
    <row r="4404" spans="116:116" x14ac:dyDescent="0.25">
      <c r="DL4404" s="93"/>
    </row>
    <row r="4405" spans="116:116" x14ac:dyDescent="0.25">
      <c r="DL4405" s="93"/>
    </row>
    <row r="4406" spans="116:116" x14ac:dyDescent="0.25">
      <c r="DL4406" s="93"/>
    </row>
    <row r="4407" spans="116:116" x14ac:dyDescent="0.25">
      <c r="DL4407" s="93"/>
    </row>
    <row r="4408" spans="116:116" x14ac:dyDescent="0.25">
      <c r="DL4408" s="93"/>
    </row>
    <row r="4409" spans="116:116" x14ac:dyDescent="0.25">
      <c r="DL4409" s="93"/>
    </row>
    <row r="4410" spans="116:116" x14ac:dyDescent="0.25">
      <c r="DL4410" s="93"/>
    </row>
    <row r="4411" spans="116:116" x14ac:dyDescent="0.25">
      <c r="DL4411" s="93"/>
    </row>
    <row r="4412" spans="116:116" x14ac:dyDescent="0.25">
      <c r="DL4412" s="93"/>
    </row>
    <row r="4413" spans="116:116" x14ac:dyDescent="0.25">
      <c r="DL4413" s="93"/>
    </row>
    <row r="4414" spans="116:116" x14ac:dyDescent="0.25">
      <c r="DL4414" s="93"/>
    </row>
    <row r="4415" spans="116:116" x14ac:dyDescent="0.25">
      <c r="DL4415" s="93"/>
    </row>
    <row r="4416" spans="116:116" x14ac:dyDescent="0.25">
      <c r="DL4416" s="93"/>
    </row>
    <row r="4417" spans="116:116" x14ac:dyDescent="0.25">
      <c r="DL4417" s="93"/>
    </row>
    <row r="4418" spans="116:116" x14ac:dyDescent="0.25">
      <c r="DL4418" s="93"/>
    </row>
    <row r="4419" spans="116:116" x14ac:dyDescent="0.25">
      <c r="DL4419" s="93"/>
    </row>
    <row r="4420" spans="116:116" x14ac:dyDescent="0.25">
      <c r="DL4420" s="93"/>
    </row>
    <row r="4421" spans="116:116" x14ac:dyDescent="0.25">
      <c r="DL4421" s="93"/>
    </row>
    <row r="4422" spans="116:116" x14ac:dyDescent="0.25">
      <c r="DL4422" s="93"/>
    </row>
    <row r="4423" spans="116:116" x14ac:dyDescent="0.25">
      <c r="DL4423" s="93"/>
    </row>
    <row r="4424" spans="116:116" x14ac:dyDescent="0.25">
      <c r="DL4424" s="93"/>
    </row>
    <row r="4425" spans="116:116" x14ac:dyDescent="0.25">
      <c r="DL4425" s="93"/>
    </row>
    <row r="4426" spans="116:116" x14ac:dyDescent="0.25">
      <c r="DL4426" s="93"/>
    </row>
    <row r="4427" spans="116:116" x14ac:dyDescent="0.25">
      <c r="DL4427" s="93"/>
    </row>
    <row r="4428" spans="116:116" x14ac:dyDescent="0.25">
      <c r="DL4428" s="93"/>
    </row>
    <row r="4429" spans="116:116" x14ac:dyDescent="0.25">
      <c r="DL4429" s="93"/>
    </row>
    <row r="4430" spans="116:116" x14ac:dyDescent="0.25">
      <c r="DL4430" s="93"/>
    </row>
    <row r="4431" spans="116:116" x14ac:dyDescent="0.25">
      <c r="DL4431" s="93"/>
    </row>
    <row r="4432" spans="116:116" x14ac:dyDescent="0.25">
      <c r="DL4432" s="93"/>
    </row>
    <row r="4433" spans="116:116" x14ac:dyDescent="0.25">
      <c r="DL4433" s="93"/>
    </row>
    <row r="4434" spans="116:116" x14ac:dyDescent="0.25">
      <c r="DL4434" s="93"/>
    </row>
    <row r="4435" spans="116:116" x14ac:dyDescent="0.25">
      <c r="DL4435" s="93"/>
    </row>
    <row r="4436" spans="116:116" x14ac:dyDescent="0.25">
      <c r="DL4436" s="93"/>
    </row>
    <row r="4437" spans="116:116" x14ac:dyDescent="0.25">
      <c r="DL4437" s="93"/>
    </row>
    <row r="4438" spans="116:116" x14ac:dyDescent="0.25">
      <c r="DL4438" s="93"/>
    </row>
    <row r="4439" spans="116:116" x14ac:dyDescent="0.25">
      <c r="DL4439" s="93"/>
    </row>
    <row r="4440" spans="116:116" x14ac:dyDescent="0.25">
      <c r="DL4440" s="93"/>
    </row>
    <row r="4441" spans="116:116" x14ac:dyDescent="0.25">
      <c r="DL4441" s="93"/>
    </row>
    <row r="4442" spans="116:116" x14ac:dyDescent="0.25">
      <c r="DL4442" s="93"/>
    </row>
    <row r="4443" spans="116:116" x14ac:dyDescent="0.25">
      <c r="DL4443" s="93"/>
    </row>
    <row r="4444" spans="116:116" x14ac:dyDescent="0.25">
      <c r="DL4444" s="93"/>
    </row>
    <row r="4445" spans="116:116" x14ac:dyDescent="0.25">
      <c r="DL4445" s="93"/>
    </row>
    <row r="4446" spans="116:116" x14ac:dyDescent="0.25">
      <c r="DL4446" s="93"/>
    </row>
    <row r="4447" spans="116:116" x14ac:dyDescent="0.25">
      <c r="DL4447" s="93"/>
    </row>
    <row r="4448" spans="116:116" x14ac:dyDescent="0.25">
      <c r="DL4448" s="93"/>
    </row>
    <row r="4449" spans="116:116" x14ac:dyDescent="0.25">
      <c r="DL4449" s="93"/>
    </row>
    <row r="4450" spans="116:116" x14ac:dyDescent="0.25">
      <c r="DL4450" s="93"/>
    </row>
    <row r="4451" spans="116:116" x14ac:dyDescent="0.25">
      <c r="DL4451" s="93"/>
    </row>
    <row r="4452" spans="116:116" x14ac:dyDescent="0.25">
      <c r="DL4452" s="93"/>
    </row>
    <row r="4453" spans="116:116" x14ac:dyDescent="0.25">
      <c r="DL4453" s="93"/>
    </row>
    <row r="4454" spans="116:116" x14ac:dyDescent="0.25">
      <c r="DL4454" s="93"/>
    </row>
    <row r="4455" spans="116:116" x14ac:dyDescent="0.25">
      <c r="DL4455" s="93"/>
    </row>
    <row r="4456" spans="116:116" x14ac:dyDescent="0.25">
      <c r="DL4456" s="93"/>
    </row>
    <row r="4457" spans="116:116" x14ac:dyDescent="0.25">
      <c r="DL4457" s="93"/>
    </row>
    <row r="4458" spans="116:116" x14ac:dyDescent="0.25">
      <c r="DL4458" s="93"/>
    </row>
    <row r="4459" spans="116:116" x14ac:dyDescent="0.25">
      <c r="DL4459" s="93"/>
    </row>
    <row r="4460" spans="116:116" x14ac:dyDescent="0.25">
      <c r="DL4460" s="93"/>
    </row>
    <row r="4461" spans="116:116" x14ac:dyDescent="0.25">
      <c r="DL4461" s="93"/>
    </row>
    <row r="4462" spans="116:116" x14ac:dyDescent="0.25">
      <c r="DL4462" s="93"/>
    </row>
    <row r="4463" spans="116:116" x14ac:dyDescent="0.25">
      <c r="DL4463" s="93"/>
    </row>
    <row r="4464" spans="116:116" x14ac:dyDescent="0.25">
      <c r="DL4464" s="93"/>
    </row>
    <row r="4465" spans="116:116" x14ac:dyDescent="0.25">
      <c r="DL4465" s="93"/>
    </row>
    <row r="4466" spans="116:116" x14ac:dyDescent="0.25">
      <c r="DL4466" s="93"/>
    </row>
    <row r="4467" spans="116:116" x14ac:dyDescent="0.25">
      <c r="DL4467" s="93"/>
    </row>
    <row r="4468" spans="116:116" x14ac:dyDescent="0.25">
      <c r="DL4468" s="93"/>
    </row>
    <row r="4469" spans="116:116" x14ac:dyDescent="0.25">
      <c r="DL4469" s="93"/>
    </row>
    <row r="4470" spans="116:116" x14ac:dyDescent="0.25">
      <c r="DL4470" s="93"/>
    </row>
    <row r="4471" spans="116:116" x14ac:dyDescent="0.25">
      <c r="DL4471" s="93"/>
    </row>
    <row r="4472" spans="116:116" x14ac:dyDescent="0.25">
      <c r="DL4472" s="93"/>
    </row>
    <row r="4473" spans="116:116" x14ac:dyDescent="0.25">
      <c r="DL4473" s="93"/>
    </row>
    <row r="4474" spans="116:116" x14ac:dyDescent="0.25">
      <c r="DL4474" s="93"/>
    </row>
    <row r="4475" spans="116:116" x14ac:dyDescent="0.25">
      <c r="DL4475" s="93"/>
    </row>
    <row r="4476" spans="116:116" x14ac:dyDescent="0.25">
      <c r="DL4476" s="93"/>
    </row>
    <row r="4477" spans="116:116" x14ac:dyDescent="0.25">
      <c r="DL4477" s="93"/>
    </row>
    <row r="4478" spans="116:116" x14ac:dyDescent="0.25">
      <c r="DL4478" s="93"/>
    </row>
    <row r="4479" spans="116:116" x14ac:dyDescent="0.25">
      <c r="DL4479" s="93"/>
    </row>
    <row r="4480" spans="116:116" x14ac:dyDescent="0.25">
      <c r="DL4480" s="93"/>
    </row>
    <row r="4481" spans="116:116" x14ac:dyDescent="0.25">
      <c r="DL4481" s="93"/>
    </row>
    <row r="4482" spans="116:116" x14ac:dyDescent="0.25">
      <c r="DL4482" s="93"/>
    </row>
    <row r="4483" spans="116:116" x14ac:dyDescent="0.25">
      <c r="DL4483" s="93"/>
    </row>
    <row r="4484" spans="116:116" x14ac:dyDescent="0.25">
      <c r="DL4484" s="93"/>
    </row>
    <row r="4485" spans="116:116" x14ac:dyDescent="0.25">
      <c r="DL4485" s="93"/>
    </row>
    <row r="4486" spans="116:116" x14ac:dyDescent="0.25">
      <c r="DL4486" s="93"/>
    </row>
    <row r="4487" spans="116:116" x14ac:dyDescent="0.25">
      <c r="DL4487" s="93"/>
    </row>
    <row r="4488" spans="116:116" x14ac:dyDescent="0.25">
      <c r="DL4488" s="93"/>
    </row>
    <row r="4489" spans="116:116" x14ac:dyDescent="0.25">
      <c r="DL4489" s="93"/>
    </row>
    <row r="4490" spans="116:116" x14ac:dyDescent="0.25">
      <c r="DL4490" s="93"/>
    </row>
    <row r="4491" spans="116:116" x14ac:dyDescent="0.25">
      <c r="DL4491" s="93"/>
    </row>
    <row r="4492" spans="116:116" x14ac:dyDescent="0.25">
      <c r="DL4492" s="93"/>
    </row>
    <row r="4493" spans="116:116" x14ac:dyDescent="0.25">
      <c r="DL4493" s="93"/>
    </row>
    <row r="4494" spans="116:116" x14ac:dyDescent="0.25">
      <c r="DL4494" s="93"/>
    </row>
    <row r="4495" spans="116:116" x14ac:dyDescent="0.25">
      <c r="DL4495" s="93"/>
    </row>
    <row r="4496" spans="116:116" x14ac:dyDescent="0.25">
      <c r="DL4496" s="93"/>
    </row>
    <row r="4497" spans="116:116" x14ac:dyDescent="0.25">
      <c r="DL4497" s="93"/>
    </row>
    <row r="4498" spans="116:116" x14ac:dyDescent="0.25">
      <c r="DL4498" s="93"/>
    </row>
    <row r="4499" spans="116:116" x14ac:dyDescent="0.25">
      <c r="DL4499" s="93"/>
    </row>
    <row r="4500" spans="116:116" x14ac:dyDescent="0.25">
      <c r="DL4500" s="93"/>
    </row>
    <row r="4501" spans="116:116" x14ac:dyDescent="0.25">
      <c r="DL4501" s="93"/>
    </row>
    <row r="4502" spans="116:116" x14ac:dyDescent="0.25">
      <c r="DL4502" s="93"/>
    </row>
    <row r="4503" spans="116:116" x14ac:dyDescent="0.25">
      <c r="DL4503" s="93"/>
    </row>
    <row r="4504" spans="116:116" x14ac:dyDescent="0.25">
      <c r="DL4504" s="93"/>
    </row>
    <row r="4505" spans="116:116" x14ac:dyDescent="0.25">
      <c r="DL4505" s="93"/>
    </row>
    <row r="4506" spans="116:116" x14ac:dyDescent="0.25">
      <c r="DL4506" s="93"/>
    </row>
    <row r="4507" spans="116:116" x14ac:dyDescent="0.25">
      <c r="DL4507" s="93"/>
    </row>
    <row r="4508" spans="116:116" x14ac:dyDescent="0.25">
      <c r="DL4508" s="93"/>
    </row>
    <row r="4509" spans="116:116" x14ac:dyDescent="0.25">
      <c r="DL4509" s="93"/>
    </row>
    <row r="4510" spans="116:116" x14ac:dyDescent="0.25">
      <c r="DL4510" s="93"/>
    </row>
    <row r="4511" spans="116:116" x14ac:dyDescent="0.25">
      <c r="DL4511" s="93"/>
    </row>
    <row r="4512" spans="116:116" x14ac:dyDescent="0.25">
      <c r="DL4512" s="93"/>
    </row>
    <row r="4513" spans="116:116" x14ac:dyDescent="0.25">
      <c r="DL4513" s="93"/>
    </row>
    <row r="4514" spans="116:116" x14ac:dyDescent="0.25">
      <c r="DL4514" s="93"/>
    </row>
    <row r="4515" spans="116:116" x14ac:dyDescent="0.25">
      <c r="DL4515" s="93"/>
    </row>
    <row r="4516" spans="116:116" x14ac:dyDescent="0.25">
      <c r="DL4516" s="93"/>
    </row>
    <row r="4517" spans="116:116" x14ac:dyDescent="0.25">
      <c r="DL4517" s="93"/>
    </row>
    <row r="4518" spans="116:116" x14ac:dyDescent="0.25">
      <c r="DL4518" s="93"/>
    </row>
    <row r="4519" spans="116:116" x14ac:dyDescent="0.25">
      <c r="DL4519" s="93"/>
    </row>
    <row r="4520" spans="116:116" x14ac:dyDescent="0.25">
      <c r="DL4520" s="93"/>
    </row>
    <row r="4521" spans="116:116" x14ac:dyDescent="0.25">
      <c r="DL4521" s="93"/>
    </row>
    <row r="4522" spans="116:116" x14ac:dyDescent="0.25">
      <c r="DL4522" s="93"/>
    </row>
    <row r="4523" spans="116:116" x14ac:dyDescent="0.25">
      <c r="DL4523" s="93"/>
    </row>
    <row r="4524" spans="116:116" x14ac:dyDescent="0.25">
      <c r="DL4524" s="93"/>
    </row>
    <row r="4525" spans="116:116" x14ac:dyDescent="0.25">
      <c r="DL4525" s="93"/>
    </row>
    <row r="4526" spans="116:116" x14ac:dyDescent="0.25">
      <c r="DL4526" s="93"/>
    </row>
    <row r="4527" spans="116:116" x14ac:dyDescent="0.25">
      <c r="DL4527" s="93"/>
    </row>
    <row r="4528" spans="116:116" x14ac:dyDescent="0.25">
      <c r="DL4528" s="93"/>
    </row>
    <row r="4529" spans="116:116" x14ac:dyDescent="0.25">
      <c r="DL4529" s="93"/>
    </row>
    <row r="4530" spans="116:116" x14ac:dyDescent="0.25">
      <c r="DL4530" s="93"/>
    </row>
    <row r="4531" spans="116:116" x14ac:dyDescent="0.25">
      <c r="DL4531" s="93"/>
    </row>
    <row r="4532" spans="116:116" x14ac:dyDescent="0.25">
      <c r="DL4532" s="93"/>
    </row>
    <row r="4533" spans="116:116" x14ac:dyDescent="0.25">
      <c r="DL4533" s="93"/>
    </row>
    <row r="4534" spans="116:116" x14ac:dyDescent="0.25">
      <c r="DL4534" s="93"/>
    </row>
    <row r="4535" spans="116:116" x14ac:dyDescent="0.25">
      <c r="DL4535" s="93"/>
    </row>
    <row r="4536" spans="116:116" x14ac:dyDescent="0.25">
      <c r="DL4536" s="93"/>
    </row>
    <row r="4537" spans="116:116" x14ac:dyDescent="0.25">
      <c r="DL4537" s="93"/>
    </row>
    <row r="4538" spans="116:116" x14ac:dyDescent="0.25">
      <c r="DL4538" s="93"/>
    </row>
    <row r="4539" spans="116:116" x14ac:dyDescent="0.25">
      <c r="DL4539" s="93"/>
    </row>
    <row r="4540" spans="116:116" x14ac:dyDescent="0.25">
      <c r="DL4540" s="93"/>
    </row>
    <row r="4541" spans="116:116" x14ac:dyDescent="0.25">
      <c r="DL4541" s="93"/>
    </row>
    <row r="4542" spans="116:116" x14ac:dyDescent="0.25">
      <c r="DL4542" s="93"/>
    </row>
    <row r="4543" spans="116:116" x14ac:dyDescent="0.25">
      <c r="DL4543" s="93"/>
    </row>
    <row r="4544" spans="116:116" x14ac:dyDescent="0.25">
      <c r="DL4544" s="93"/>
    </row>
    <row r="4545" spans="116:116" x14ac:dyDescent="0.25">
      <c r="DL4545" s="93"/>
    </row>
    <row r="4546" spans="116:116" x14ac:dyDescent="0.25">
      <c r="DL4546" s="93"/>
    </row>
    <row r="4547" spans="116:116" x14ac:dyDescent="0.25">
      <c r="DL4547" s="93"/>
    </row>
    <row r="4548" spans="116:116" x14ac:dyDescent="0.25">
      <c r="DL4548" s="93"/>
    </row>
    <row r="4549" spans="116:116" x14ac:dyDescent="0.25">
      <c r="DL4549" s="93"/>
    </row>
    <row r="4550" spans="116:116" x14ac:dyDescent="0.25">
      <c r="DL4550" s="93"/>
    </row>
    <row r="4551" spans="116:116" x14ac:dyDescent="0.25">
      <c r="DL4551" s="93"/>
    </row>
    <row r="4552" spans="116:116" x14ac:dyDescent="0.25">
      <c r="DL4552" s="93"/>
    </row>
    <row r="4553" spans="116:116" x14ac:dyDescent="0.25">
      <c r="DL4553" s="93"/>
    </row>
    <row r="4554" spans="116:116" x14ac:dyDescent="0.25">
      <c r="DL4554" s="93"/>
    </row>
    <row r="4555" spans="116:116" x14ac:dyDescent="0.25">
      <c r="DL4555" s="93"/>
    </row>
    <row r="4556" spans="116:116" x14ac:dyDescent="0.25">
      <c r="DL4556" s="93"/>
    </row>
    <row r="4557" spans="116:116" x14ac:dyDescent="0.25">
      <c r="DL4557" s="93"/>
    </row>
    <row r="4558" spans="116:116" x14ac:dyDescent="0.25">
      <c r="DL4558" s="93"/>
    </row>
    <row r="4559" spans="116:116" x14ac:dyDescent="0.25">
      <c r="DL4559" s="93"/>
    </row>
    <row r="4560" spans="116:116" x14ac:dyDescent="0.25">
      <c r="DL4560" s="93"/>
    </row>
    <row r="4561" spans="116:116" x14ac:dyDescent="0.25">
      <c r="DL4561" s="93"/>
    </row>
    <row r="4562" spans="116:116" x14ac:dyDescent="0.25">
      <c r="DL4562" s="93"/>
    </row>
    <row r="4563" spans="116:116" x14ac:dyDescent="0.25">
      <c r="DL4563" s="93"/>
    </row>
    <row r="4564" spans="116:116" x14ac:dyDescent="0.25">
      <c r="DL4564" s="93"/>
    </row>
    <row r="4565" spans="116:116" x14ac:dyDescent="0.25">
      <c r="DL4565" s="93"/>
    </row>
    <row r="4566" spans="116:116" x14ac:dyDescent="0.25">
      <c r="DL4566" s="93"/>
    </row>
    <row r="4567" spans="116:116" x14ac:dyDescent="0.25">
      <c r="DL4567" s="93"/>
    </row>
    <row r="4568" spans="116:116" x14ac:dyDescent="0.25">
      <c r="DL4568" s="93"/>
    </row>
    <row r="4569" spans="116:116" x14ac:dyDescent="0.25">
      <c r="DL4569" s="93"/>
    </row>
    <row r="4570" spans="116:116" x14ac:dyDescent="0.25">
      <c r="DL4570" s="93"/>
    </row>
    <row r="4571" spans="116:116" x14ac:dyDescent="0.25">
      <c r="DL4571" s="93"/>
    </row>
    <row r="4572" spans="116:116" x14ac:dyDescent="0.25">
      <c r="DL4572" s="93"/>
    </row>
    <row r="4573" spans="116:116" x14ac:dyDescent="0.25">
      <c r="DL4573" s="93"/>
    </row>
    <row r="4574" spans="116:116" x14ac:dyDescent="0.25">
      <c r="DL4574" s="93"/>
    </row>
    <row r="4575" spans="116:116" x14ac:dyDescent="0.25">
      <c r="DL4575" s="93"/>
    </row>
    <row r="4576" spans="116:116" x14ac:dyDescent="0.25">
      <c r="DL4576" s="93"/>
    </row>
    <row r="4577" spans="116:116" x14ac:dyDescent="0.25">
      <c r="DL4577" s="93"/>
    </row>
    <row r="4578" spans="116:116" x14ac:dyDescent="0.25">
      <c r="DL4578" s="93"/>
    </row>
    <row r="4579" spans="116:116" x14ac:dyDescent="0.25">
      <c r="DL4579" s="93"/>
    </row>
    <row r="4580" spans="116:116" x14ac:dyDescent="0.25">
      <c r="DL4580" s="93"/>
    </row>
    <row r="4581" spans="116:116" x14ac:dyDescent="0.25">
      <c r="DL4581" s="93"/>
    </row>
    <row r="4582" spans="116:116" x14ac:dyDescent="0.25">
      <c r="DL4582" s="93"/>
    </row>
    <row r="4583" spans="116:116" x14ac:dyDescent="0.25">
      <c r="DL4583" s="93"/>
    </row>
    <row r="4584" spans="116:116" x14ac:dyDescent="0.25">
      <c r="DL4584" s="93"/>
    </row>
    <row r="4585" spans="116:116" x14ac:dyDescent="0.25">
      <c r="DL4585" s="93"/>
    </row>
    <row r="4586" spans="116:116" x14ac:dyDescent="0.25">
      <c r="DL4586" s="93"/>
    </row>
    <row r="4587" spans="116:116" x14ac:dyDescent="0.25">
      <c r="DL4587" s="93"/>
    </row>
    <row r="4588" spans="116:116" x14ac:dyDescent="0.25">
      <c r="DL4588" s="93"/>
    </row>
    <row r="4589" spans="116:116" x14ac:dyDescent="0.25">
      <c r="DL4589" s="93"/>
    </row>
    <row r="4590" spans="116:116" x14ac:dyDescent="0.25">
      <c r="DL4590" s="93"/>
    </row>
    <row r="4591" spans="116:116" x14ac:dyDescent="0.25">
      <c r="DL4591" s="93"/>
    </row>
    <row r="4592" spans="116:116" x14ac:dyDescent="0.25">
      <c r="DL4592" s="93"/>
    </row>
    <row r="4593" spans="116:116" x14ac:dyDescent="0.25">
      <c r="DL4593" s="93"/>
    </row>
    <row r="4594" spans="116:116" x14ac:dyDescent="0.25">
      <c r="DL4594" s="93"/>
    </row>
    <row r="4595" spans="116:116" x14ac:dyDescent="0.25">
      <c r="DL4595" s="93"/>
    </row>
    <row r="4596" spans="116:116" x14ac:dyDescent="0.25">
      <c r="DL4596" s="93"/>
    </row>
    <row r="4597" spans="116:116" x14ac:dyDescent="0.25">
      <c r="DL4597" s="93"/>
    </row>
    <row r="4598" spans="116:116" x14ac:dyDescent="0.25">
      <c r="DL4598" s="93"/>
    </row>
    <row r="4599" spans="116:116" x14ac:dyDescent="0.25">
      <c r="DL4599" s="93"/>
    </row>
    <row r="4600" spans="116:116" x14ac:dyDescent="0.25">
      <c r="DL4600" s="93"/>
    </row>
    <row r="4601" spans="116:116" x14ac:dyDescent="0.25">
      <c r="DL4601" s="93"/>
    </row>
    <row r="4602" spans="116:116" x14ac:dyDescent="0.25">
      <c r="DL4602" s="93"/>
    </row>
    <row r="4603" spans="116:116" x14ac:dyDescent="0.25">
      <c r="DL4603" s="93"/>
    </row>
    <row r="4604" spans="116:116" x14ac:dyDescent="0.25">
      <c r="DL4604" s="93"/>
    </row>
    <row r="4605" spans="116:116" x14ac:dyDescent="0.25">
      <c r="DL4605" s="93"/>
    </row>
    <row r="4606" spans="116:116" x14ac:dyDescent="0.25">
      <c r="DL4606" s="93"/>
    </row>
    <row r="4607" spans="116:116" x14ac:dyDescent="0.25">
      <c r="DL4607" s="93"/>
    </row>
    <row r="4608" spans="116:116" x14ac:dyDescent="0.25">
      <c r="DL4608" s="93"/>
    </row>
    <row r="4609" spans="116:116" x14ac:dyDescent="0.25">
      <c r="DL4609" s="93"/>
    </row>
    <row r="4610" spans="116:116" x14ac:dyDescent="0.25">
      <c r="DL4610" s="93"/>
    </row>
    <row r="4611" spans="116:116" x14ac:dyDescent="0.25">
      <c r="DL4611" s="93"/>
    </row>
    <row r="4612" spans="116:116" x14ac:dyDescent="0.25">
      <c r="DL4612" s="93"/>
    </row>
    <row r="4613" spans="116:116" x14ac:dyDescent="0.25">
      <c r="DL4613" s="93"/>
    </row>
    <row r="4614" spans="116:116" x14ac:dyDescent="0.25">
      <c r="DL4614" s="93"/>
    </row>
    <row r="4615" spans="116:116" x14ac:dyDescent="0.25">
      <c r="DL4615" s="93"/>
    </row>
    <row r="4616" spans="116:116" x14ac:dyDescent="0.25">
      <c r="DL4616" s="93"/>
    </row>
    <row r="4617" spans="116:116" x14ac:dyDescent="0.25">
      <c r="DL4617" s="93"/>
    </row>
    <row r="4618" spans="116:116" x14ac:dyDescent="0.25">
      <c r="DL4618" s="93"/>
    </row>
    <row r="4619" spans="116:116" x14ac:dyDescent="0.25">
      <c r="DL4619" s="93"/>
    </row>
    <row r="4620" spans="116:116" x14ac:dyDescent="0.25">
      <c r="DL4620" s="93"/>
    </row>
    <row r="4621" spans="116:116" x14ac:dyDescent="0.25">
      <c r="DL4621" s="93"/>
    </row>
    <row r="4622" spans="116:116" x14ac:dyDescent="0.25">
      <c r="DL4622" s="93"/>
    </row>
    <row r="4623" spans="116:116" x14ac:dyDescent="0.25">
      <c r="DL4623" s="93"/>
    </row>
    <row r="4624" spans="116:116" x14ac:dyDescent="0.25">
      <c r="DL4624" s="93"/>
    </row>
    <row r="4625" spans="116:116" x14ac:dyDescent="0.25">
      <c r="DL4625" s="93"/>
    </row>
    <row r="4626" spans="116:116" x14ac:dyDescent="0.25">
      <c r="DL4626" s="93"/>
    </row>
    <row r="4627" spans="116:116" x14ac:dyDescent="0.25">
      <c r="DL4627" s="93"/>
    </row>
    <row r="4628" spans="116:116" x14ac:dyDescent="0.25">
      <c r="DL4628" s="93"/>
    </row>
    <row r="4629" spans="116:116" x14ac:dyDescent="0.25">
      <c r="DL4629" s="93"/>
    </row>
    <row r="4630" spans="116:116" x14ac:dyDescent="0.25">
      <c r="DL4630" s="93"/>
    </row>
    <row r="4631" spans="116:116" x14ac:dyDescent="0.25">
      <c r="DL4631" s="93"/>
    </row>
    <row r="4632" spans="116:116" x14ac:dyDescent="0.25">
      <c r="DL4632" s="93"/>
    </row>
    <row r="4633" spans="116:116" x14ac:dyDescent="0.25">
      <c r="DL4633" s="93"/>
    </row>
    <row r="4634" spans="116:116" x14ac:dyDescent="0.25">
      <c r="DL4634" s="93"/>
    </row>
    <row r="4635" spans="116:116" x14ac:dyDescent="0.25">
      <c r="DL4635" s="93"/>
    </row>
    <row r="4636" spans="116:116" x14ac:dyDescent="0.25">
      <c r="DL4636" s="93"/>
    </row>
    <row r="4637" spans="116:116" x14ac:dyDescent="0.25">
      <c r="DL4637" s="93"/>
    </row>
    <row r="4638" spans="116:116" x14ac:dyDescent="0.25">
      <c r="DL4638" s="93"/>
    </row>
    <row r="4639" spans="116:116" x14ac:dyDescent="0.25">
      <c r="DL4639" s="93"/>
    </row>
    <row r="4640" spans="116:116" x14ac:dyDescent="0.25">
      <c r="DL4640" s="93"/>
    </row>
    <row r="4641" spans="116:116" x14ac:dyDescent="0.25">
      <c r="DL4641" s="93"/>
    </row>
    <row r="4642" spans="116:116" x14ac:dyDescent="0.25">
      <c r="DL4642" s="93"/>
    </row>
    <row r="4643" spans="116:116" x14ac:dyDescent="0.25">
      <c r="DL4643" s="93"/>
    </row>
    <row r="4644" spans="116:116" x14ac:dyDescent="0.25">
      <c r="DL4644" s="93"/>
    </row>
    <row r="4645" spans="116:116" x14ac:dyDescent="0.25">
      <c r="DL4645" s="93"/>
    </row>
    <row r="4646" spans="116:116" x14ac:dyDescent="0.25">
      <c r="DL4646" s="93"/>
    </row>
    <row r="4647" spans="116:116" x14ac:dyDescent="0.25">
      <c r="DL4647" s="93"/>
    </row>
    <row r="4648" spans="116:116" x14ac:dyDescent="0.25">
      <c r="DL4648" s="93"/>
    </row>
    <row r="4649" spans="116:116" x14ac:dyDescent="0.25">
      <c r="DL4649" s="93"/>
    </row>
    <row r="4650" spans="116:116" x14ac:dyDescent="0.25">
      <c r="DL4650" s="93"/>
    </row>
    <row r="4651" spans="116:116" x14ac:dyDescent="0.25">
      <c r="DL4651" s="93"/>
    </row>
    <row r="4652" spans="116:116" x14ac:dyDescent="0.25">
      <c r="DL4652" s="93"/>
    </row>
    <row r="4653" spans="116:116" x14ac:dyDescent="0.25">
      <c r="DL4653" s="93"/>
    </row>
    <row r="4654" spans="116:116" x14ac:dyDescent="0.25">
      <c r="DL4654" s="93"/>
    </row>
    <row r="4655" spans="116:116" x14ac:dyDescent="0.25">
      <c r="DL4655" s="93"/>
    </row>
    <row r="4656" spans="116:116" x14ac:dyDescent="0.25">
      <c r="DL4656" s="93"/>
    </row>
    <row r="4657" spans="116:116" x14ac:dyDescent="0.25">
      <c r="DL4657" s="93"/>
    </row>
    <row r="4658" spans="116:116" x14ac:dyDescent="0.25">
      <c r="DL4658" s="93"/>
    </row>
    <row r="4659" spans="116:116" x14ac:dyDescent="0.25">
      <c r="DL4659" s="93"/>
    </row>
    <row r="4660" spans="116:116" x14ac:dyDescent="0.25">
      <c r="DL4660" s="93"/>
    </row>
    <row r="4661" spans="116:116" x14ac:dyDescent="0.25">
      <c r="DL4661" s="93"/>
    </row>
    <row r="4662" spans="116:116" x14ac:dyDescent="0.25">
      <c r="DL4662" s="93"/>
    </row>
    <row r="4663" spans="116:116" x14ac:dyDescent="0.25">
      <c r="DL4663" s="93"/>
    </row>
    <row r="4664" spans="116:116" x14ac:dyDescent="0.25">
      <c r="DL4664" s="93"/>
    </row>
    <row r="4665" spans="116:116" x14ac:dyDescent="0.25">
      <c r="DL4665" s="93"/>
    </row>
    <row r="4666" spans="116:116" x14ac:dyDescent="0.25">
      <c r="DL4666" s="93"/>
    </row>
    <row r="4667" spans="116:116" x14ac:dyDescent="0.25">
      <c r="DL4667" s="93"/>
    </row>
    <row r="4668" spans="116:116" x14ac:dyDescent="0.25">
      <c r="DL4668" s="93"/>
    </row>
    <row r="4669" spans="116:116" x14ac:dyDescent="0.25">
      <c r="DL4669" s="93"/>
    </row>
    <row r="4670" spans="116:116" x14ac:dyDescent="0.25">
      <c r="DL4670" s="93"/>
    </row>
    <row r="4671" spans="116:116" x14ac:dyDescent="0.25">
      <c r="DL4671" s="93"/>
    </row>
    <row r="4672" spans="116:116" x14ac:dyDescent="0.25">
      <c r="DL4672" s="93"/>
    </row>
    <row r="4673" spans="116:116" x14ac:dyDescent="0.25">
      <c r="DL4673" s="93"/>
    </row>
    <row r="4674" spans="116:116" x14ac:dyDescent="0.25">
      <c r="DL4674" s="93"/>
    </row>
    <row r="4675" spans="116:116" x14ac:dyDescent="0.25">
      <c r="DL4675" s="93"/>
    </row>
    <row r="4676" spans="116:116" x14ac:dyDescent="0.25">
      <c r="DL4676" s="93"/>
    </row>
    <row r="4677" spans="116:116" x14ac:dyDescent="0.25">
      <c r="DL4677" s="93"/>
    </row>
    <row r="4678" spans="116:116" x14ac:dyDescent="0.25">
      <c r="DL4678" s="93"/>
    </row>
    <row r="4679" spans="116:116" x14ac:dyDescent="0.25">
      <c r="DL4679" s="93"/>
    </row>
    <row r="4680" spans="116:116" x14ac:dyDescent="0.25">
      <c r="DL4680" s="93"/>
    </row>
    <row r="4681" spans="116:116" x14ac:dyDescent="0.25">
      <c r="DL4681" s="93"/>
    </row>
    <row r="4682" spans="116:116" x14ac:dyDescent="0.25">
      <c r="DL4682" s="93"/>
    </row>
    <row r="4683" spans="116:116" x14ac:dyDescent="0.25">
      <c r="DL4683" s="93"/>
    </row>
    <row r="4684" spans="116:116" x14ac:dyDescent="0.25">
      <c r="DL4684" s="93"/>
    </row>
    <row r="4685" spans="116:116" x14ac:dyDescent="0.25">
      <c r="DL4685" s="93"/>
    </row>
    <row r="4686" spans="116:116" x14ac:dyDescent="0.25">
      <c r="DL4686" s="93"/>
    </row>
    <row r="4687" spans="116:116" x14ac:dyDescent="0.25">
      <c r="DL4687" s="93"/>
    </row>
    <row r="4688" spans="116:116" x14ac:dyDescent="0.25">
      <c r="DL4688" s="93"/>
    </row>
    <row r="4689" spans="116:116" x14ac:dyDescent="0.25">
      <c r="DL4689" s="93"/>
    </row>
    <row r="4690" spans="116:116" x14ac:dyDescent="0.25">
      <c r="DL4690" s="93"/>
    </row>
    <row r="4691" spans="116:116" x14ac:dyDescent="0.25">
      <c r="DL4691" s="93"/>
    </row>
    <row r="4692" spans="116:116" x14ac:dyDescent="0.25">
      <c r="DL4692" s="93"/>
    </row>
    <row r="4693" spans="116:116" x14ac:dyDescent="0.25">
      <c r="DL4693" s="93"/>
    </row>
    <row r="4694" spans="116:116" x14ac:dyDescent="0.25">
      <c r="DL4694" s="93"/>
    </row>
    <row r="4695" spans="116:116" x14ac:dyDescent="0.25">
      <c r="DL4695" s="93"/>
    </row>
    <row r="4696" spans="116:116" x14ac:dyDescent="0.25">
      <c r="DL4696" s="93"/>
    </row>
    <row r="4697" spans="116:116" x14ac:dyDescent="0.25">
      <c r="DL4697" s="93"/>
    </row>
    <row r="4698" spans="116:116" x14ac:dyDescent="0.25">
      <c r="DL4698" s="93"/>
    </row>
    <row r="4699" spans="116:116" x14ac:dyDescent="0.25">
      <c r="DL4699" s="93"/>
    </row>
    <row r="4700" spans="116:116" x14ac:dyDescent="0.25">
      <c r="DL4700" s="93"/>
    </row>
    <row r="4701" spans="116:116" x14ac:dyDescent="0.25">
      <c r="DL4701" s="93"/>
    </row>
    <row r="4702" spans="116:116" x14ac:dyDescent="0.25">
      <c r="DL4702" s="93"/>
    </row>
    <row r="4703" spans="116:116" x14ac:dyDescent="0.25">
      <c r="DL4703" s="93"/>
    </row>
    <row r="4704" spans="116:116" x14ac:dyDescent="0.25">
      <c r="DL4704" s="93"/>
    </row>
    <row r="4705" spans="116:116" x14ac:dyDescent="0.25">
      <c r="DL4705" s="93"/>
    </row>
    <row r="4706" spans="116:116" x14ac:dyDescent="0.25">
      <c r="DL4706" s="93"/>
    </row>
    <row r="4707" spans="116:116" x14ac:dyDescent="0.25">
      <c r="DL4707" s="93"/>
    </row>
    <row r="4708" spans="116:116" x14ac:dyDescent="0.25">
      <c r="DL4708" s="93"/>
    </row>
    <row r="4709" spans="116:116" x14ac:dyDescent="0.25">
      <c r="DL4709" s="93"/>
    </row>
    <row r="4710" spans="116:116" x14ac:dyDescent="0.25">
      <c r="DL4710" s="93"/>
    </row>
    <row r="4711" spans="116:116" x14ac:dyDescent="0.25">
      <c r="DL4711" s="93"/>
    </row>
    <row r="4712" spans="116:116" x14ac:dyDescent="0.25">
      <c r="DL4712" s="93"/>
    </row>
    <row r="4713" spans="116:116" x14ac:dyDescent="0.25">
      <c r="DL4713" s="93"/>
    </row>
    <row r="4714" spans="116:116" x14ac:dyDescent="0.25">
      <c r="DL4714" s="93"/>
    </row>
    <row r="4715" spans="116:116" x14ac:dyDescent="0.25">
      <c r="DL4715" s="93"/>
    </row>
    <row r="4716" spans="116:116" x14ac:dyDescent="0.25">
      <c r="DL4716" s="93"/>
    </row>
    <row r="4717" spans="116:116" x14ac:dyDescent="0.25">
      <c r="DL4717" s="93"/>
    </row>
    <row r="4718" spans="116:116" x14ac:dyDescent="0.25">
      <c r="DL4718" s="93"/>
    </row>
    <row r="4719" spans="116:116" x14ac:dyDescent="0.25">
      <c r="DL4719" s="93"/>
    </row>
    <row r="4720" spans="116:116" x14ac:dyDescent="0.25">
      <c r="DL4720" s="93"/>
    </row>
    <row r="4721" spans="116:116" x14ac:dyDescent="0.25">
      <c r="DL4721" s="93"/>
    </row>
    <row r="4722" spans="116:116" x14ac:dyDescent="0.25">
      <c r="DL4722" s="93"/>
    </row>
    <row r="4723" spans="116:116" x14ac:dyDescent="0.25">
      <c r="DL4723" s="93"/>
    </row>
    <row r="4724" spans="116:116" x14ac:dyDescent="0.25">
      <c r="DL4724" s="93"/>
    </row>
    <row r="4725" spans="116:116" x14ac:dyDescent="0.25">
      <c r="DL4725" s="93"/>
    </row>
    <row r="4726" spans="116:116" x14ac:dyDescent="0.25">
      <c r="DL4726" s="93"/>
    </row>
    <row r="4727" spans="116:116" x14ac:dyDescent="0.25">
      <c r="DL4727" s="93"/>
    </row>
    <row r="4728" spans="116:116" x14ac:dyDescent="0.25">
      <c r="DL4728" s="93"/>
    </row>
    <row r="4729" spans="116:116" x14ac:dyDescent="0.25">
      <c r="DL4729" s="93"/>
    </row>
    <row r="4730" spans="116:116" x14ac:dyDescent="0.25">
      <c r="DL4730" s="93"/>
    </row>
    <row r="4731" spans="116:116" x14ac:dyDescent="0.25">
      <c r="DL4731" s="93"/>
    </row>
    <row r="4732" spans="116:116" x14ac:dyDescent="0.25">
      <c r="DL4732" s="93"/>
    </row>
    <row r="4733" spans="116:116" x14ac:dyDescent="0.25">
      <c r="DL4733" s="93"/>
    </row>
    <row r="4734" spans="116:116" x14ac:dyDescent="0.25">
      <c r="DL4734" s="93"/>
    </row>
    <row r="4735" spans="116:116" x14ac:dyDescent="0.25">
      <c r="DL4735" s="93"/>
    </row>
    <row r="4736" spans="116:116" x14ac:dyDescent="0.25">
      <c r="DL4736" s="93"/>
    </row>
    <row r="4737" spans="116:116" x14ac:dyDescent="0.25">
      <c r="DL4737" s="93"/>
    </row>
    <row r="4738" spans="116:116" x14ac:dyDescent="0.25">
      <c r="DL4738" s="93"/>
    </row>
    <row r="4739" spans="116:116" x14ac:dyDescent="0.25">
      <c r="DL4739" s="93"/>
    </row>
    <row r="4740" spans="116:116" x14ac:dyDescent="0.25">
      <c r="DL4740" s="93"/>
    </row>
    <row r="4741" spans="116:116" x14ac:dyDescent="0.25">
      <c r="DL4741" s="93"/>
    </row>
    <row r="4742" spans="116:116" x14ac:dyDescent="0.25">
      <c r="DL4742" s="93"/>
    </row>
    <row r="4743" spans="116:116" x14ac:dyDescent="0.25">
      <c r="DL4743" s="93"/>
    </row>
    <row r="4744" spans="116:116" x14ac:dyDescent="0.25">
      <c r="DL4744" s="93"/>
    </row>
    <row r="4745" spans="116:116" x14ac:dyDescent="0.25">
      <c r="DL4745" s="93"/>
    </row>
    <row r="4746" spans="116:116" x14ac:dyDescent="0.25">
      <c r="DL4746" s="93"/>
    </row>
    <row r="4747" spans="116:116" x14ac:dyDescent="0.25">
      <c r="DL4747" s="93"/>
    </row>
    <row r="4748" spans="116:116" x14ac:dyDescent="0.25">
      <c r="DL4748" s="93"/>
    </row>
    <row r="4749" spans="116:116" x14ac:dyDescent="0.25">
      <c r="DL4749" s="93"/>
    </row>
    <row r="4750" spans="116:116" x14ac:dyDescent="0.25">
      <c r="DL4750" s="93"/>
    </row>
    <row r="4751" spans="116:116" x14ac:dyDescent="0.25">
      <c r="DL4751" s="93"/>
    </row>
    <row r="4752" spans="116:116" x14ac:dyDescent="0.25">
      <c r="DL4752" s="93"/>
    </row>
    <row r="4753" spans="116:116" x14ac:dyDescent="0.25">
      <c r="DL4753" s="93"/>
    </row>
    <row r="4754" spans="116:116" x14ac:dyDescent="0.25">
      <c r="DL4754" s="93"/>
    </row>
    <row r="4755" spans="116:116" x14ac:dyDescent="0.25">
      <c r="DL4755" s="93"/>
    </row>
    <row r="4756" spans="116:116" x14ac:dyDescent="0.25">
      <c r="DL4756" s="93"/>
    </row>
    <row r="4757" spans="116:116" x14ac:dyDescent="0.25">
      <c r="DL4757" s="93"/>
    </row>
    <row r="4758" spans="116:116" x14ac:dyDescent="0.25">
      <c r="DL4758" s="93"/>
    </row>
    <row r="4759" spans="116:116" x14ac:dyDescent="0.25">
      <c r="DL4759" s="93"/>
    </row>
    <row r="4760" spans="116:116" x14ac:dyDescent="0.25">
      <c r="DL4760" s="93"/>
    </row>
    <row r="4761" spans="116:116" x14ac:dyDescent="0.25">
      <c r="DL4761" s="93"/>
    </row>
    <row r="4762" spans="116:116" x14ac:dyDescent="0.25">
      <c r="DL4762" s="93"/>
    </row>
    <row r="4763" spans="116:116" x14ac:dyDescent="0.25">
      <c r="DL4763" s="93"/>
    </row>
    <row r="4764" spans="116:116" x14ac:dyDescent="0.25">
      <c r="DL4764" s="93"/>
    </row>
    <row r="4765" spans="116:116" x14ac:dyDescent="0.25">
      <c r="DL4765" s="93"/>
    </row>
    <row r="4766" spans="116:116" x14ac:dyDescent="0.25">
      <c r="DL4766" s="93"/>
    </row>
    <row r="4767" spans="116:116" x14ac:dyDescent="0.25">
      <c r="DL4767" s="93"/>
    </row>
    <row r="4768" spans="116:116" x14ac:dyDescent="0.25">
      <c r="DL4768" s="93"/>
    </row>
    <row r="4769" spans="116:116" x14ac:dyDescent="0.25">
      <c r="DL4769" s="93"/>
    </row>
    <row r="4770" spans="116:116" x14ac:dyDescent="0.25">
      <c r="DL4770" s="93"/>
    </row>
    <row r="4771" spans="116:116" x14ac:dyDescent="0.25">
      <c r="DL4771" s="93"/>
    </row>
    <row r="4772" spans="116:116" x14ac:dyDescent="0.25">
      <c r="DL4772" s="93"/>
    </row>
    <row r="4773" spans="116:116" x14ac:dyDescent="0.25">
      <c r="DL4773" s="93"/>
    </row>
    <row r="4774" spans="116:116" x14ac:dyDescent="0.25">
      <c r="DL4774" s="93"/>
    </row>
    <row r="4775" spans="116:116" x14ac:dyDescent="0.25">
      <c r="DL4775" s="93"/>
    </row>
    <row r="4776" spans="116:116" x14ac:dyDescent="0.25">
      <c r="DL4776" s="93"/>
    </row>
    <row r="4777" spans="116:116" x14ac:dyDescent="0.25">
      <c r="DL4777" s="93"/>
    </row>
    <row r="4778" spans="116:116" x14ac:dyDescent="0.25">
      <c r="DL4778" s="93"/>
    </row>
    <row r="4779" spans="116:116" x14ac:dyDescent="0.25">
      <c r="DL4779" s="93"/>
    </row>
    <row r="4780" spans="116:116" x14ac:dyDescent="0.25">
      <c r="DL4780" s="93"/>
    </row>
    <row r="4781" spans="116:116" x14ac:dyDescent="0.25">
      <c r="DL4781" s="93"/>
    </row>
    <row r="4782" spans="116:116" x14ac:dyDescent="0.25">
      <c r="DL4782" s="93"/>
    </row>
    <row r="4783" spans="116:116" x14ac:dyDescent="0.25">
      <c r="DL4783" s="93"/>
    </row>
    <row r="4784" spans="116:116" x14ac:dyDescent="0.25">
      <c r="DL4784" s="93"/>
    </row>
    <row r="4785" spans="116:116" x14ac:dyDescent="0.25">
      <c r="DL4785" s="93"/>
    </row>
    <row r="4786" spans="116:116" x14ac:dyDescent="0.25">
      <c r="DL4786" s="93"/>
    </row>
    <row r="4787" spans="116:116" x14ac:dyDescent="0.25">
      <c r="DL4787" s="93"/>
    </row>
    <row r="4788" spans="116:116" x14ac:dyDescent="0.25">
      <c r="DL4788" s="93"/>
    </row>
    <row r="4789" spans="116:116" x14ac:dyDescent="0.25">
      <c r="DL4789" s="93"/>
    </row>
    <row r="4790" spans="116:116" x14ac:dyDescent="0.25">
      <c r="DL4790" s="93"/>
    </row>
    <row r="4791" spans="116:116" x14ac:dyDescent="0.25">
      <c r="DL4791" s="93"/>
    </row>
    <row r="4792" spans="116:116" x14ac:dyDescent="0.25">
      <c r="DL4792" s="93"/>
    </row>
    <row r="4793" spans="116:116" x14ac:dyDescent="0.25">
      <c r="DL4793" s="93"/>
    </row>
    <row r="4794" spans="116:116" x14ac:dyDescent="0.25">
      <c r="DL4794" s="93"/>
    </row>
    <row r="4795" spans="116:116" x14ac:dyDescent="0.25">
      <c r="DL4795" s="93"/>
    </row>
    <row r="4796" spans="116:116" x14ac:dyDescent="0.25">
      <c r="DL4796" s="93"/>
    </row>
    <row r="4797" spans="116:116" x14ac:dyDescent="0.25">
      <c r="DL4797" s="93"/>
    </row>
    <row r="4798" spans="116:116" x14ac:dyDescent="0.25">
      <c r="DL4798" s="93"/>
    </row>
    <row r="4799" spans="116:116" x14ac:dyDescent="0.25">
      <c r="DL4799" s="93"/>
    </row>
    <row r="4800" spans="116:116" x14ac:dyDescent="0.25">
      <c r="DL4800" s="93"/>
    </row>
    <row r="4801" spans="116:116" x14ac:dyDescent="0.25">
      <c r="DL4801" s="93"/>
    </row>
    <row r="4802" spans="116:116" x14ac:dyDescent="0.25">
      <c r="DL4802" s="93"/>
    </row>
    <row r="4803" spans="116:116" x14ac:dyDescent="0.25">
      <c r="DL4803" s="93"/>
    </row>
    <row r="4804" spans="116:116" x14ac:dyDescent="0.25">
      <c r="DL4804" s="93"/>
    </row>
    <row r="4805" spans="116:116" x14ac:dyDescent="0.25">
      <c r="DL4805" s="93"/>
    </row>
    <row r="4806" spans="116:116" x14ac:dyDescent="0.25">
      <c r="DL4806" s="93"/>
    </row>
    <row r="4807" spans="116:116" x14ac:dyDescent="0.25">
      <c r="DL4807" s="93"/>
    </row>
    <row r="4808" spans="116:116" x14ac:dyDescent="0.25">
      <c r="DL4808" s="93"/>
    </row>
    <row r="4809" spans="116:116" x14ac:dyDescent="0.25">
      <c r="DL4809" s="93"/>
    </row>
    <row r="4810" spans="116:116" x14ac:dyDescent="0.25">
      <c r="DL4810" s="93"/>
    </row>
    <row r="4811" spans="116:116" x14ac:dyDescent="0.25">
      <c r="DL4811" s="93"/>
    </row>
    <row r="4812" spans="116:116" x14ac:dyDescent="0.25">
      <c r="DL4812" s="93"/>
    </row>
    <row r="4813" spans="116:116" x14ac:dyDescent="0.25">
      <c r="DL4813" s="93"/>
    </row>
    <row r="4814" spans="116:116" x14ac:dyDescent="0.25">
      <c r="DL4814" s="93"/>
    </row>
    <row r="4815" spans="116:116" x14ac:dyDescent="0.25">
      <c r="DL4815" s="93"/>
    </row>
    <row r="4816" spans="116:116" x14ac:dyDescent="0.25">
      <c r="DL4816" s="93"/>
    </row>
    <row r="4817" spans="116:116" x14ac:dyDescent="0.25">
      <c r="DL4817" s="93"/>
    </row>
    <row r="4818" spans="116:116" x14ac:dyDescent="0.25">
      <c r="DL4818" s="93"/>
    </row>
    <row r="4819" spans="116:116" x14ac:dyDescent="0.25">
      <c r="DL4819" s="93"/>
    </row>
    <row r="4820" spans="116:116" x14ac:dyDescent="0.25">
      <c r="DL4820" s="93"/>
    </row>
    <row r="4821" spans="116:116" x14ac:dyDescent="0.25">
      <c r="DL4821" s="93"/>
    </row>
    <row r="4822" spans="116:116" x14ac:dyDescent="0.25">
      <c r="DL4822" s="93"/>
    </row>
    <row r="4823" spans="116:116" x14ac:dyDescent="0.25">
      <c r="DL4823" s="93"/>
    </row>
    <row r="4824" spans="116:116" x14ac:dyDescent="0.25">
      <c r="DL4824" s="93"/>
    </row>
    <row r="4825" spans="116:116" x14ac:dyDescent="0.25">
      <c r="DL4825" s="93"/>
    </row>
    <row r="4826" spans="116:116" x14ac:dyDescent="0.25">
      <c r="DL4826" s="93"/>
    </row>
    <row r="4827" spans="116:116" x14ac:dyDescent="0.25">
      <c r="DL4827" s="93"/>
    </row>
    <row r="4828" spans="116:116" x14ac:dyDescent="0.25">
      <c r="DL4828" s="93"/>
    </row>
    <row r="4829" spans="116:116" x14ac:dyDescent="0.25">
      <c r="DL4829" s="93"/>
    </row>
    <row r="4830" spans="116:116" x14ac:dyDescent="0.25">
      <c r="DL4830" s="93"/>
    </row>
    <row r="4831" spans="116:116" x14ac:dyDescent="0.25">
      <c r="DL4831" s="93"/>
    </row>
    <row r="4832" spans="116:116" x14ac:dyDescent="0.25">
      <c r="DL4832" s="93"/>
    </row>
    <row r="4833" spans="116:116" x14ac:dyDescent="0.25">
      <c r="DL4833" s="93"/>
    </row>
    <row r="4834" spans="116:116" x14ac:dyDescent="0.25">
      <c r="DL4834" s="93"/>
    </row>
    <row r="4835" spans="116:116" x14ac:dyDescent="0.25">
      <c r="DL4835" s="93"/>
    </row>
    <row r="4836" spans="116:116" x14ac:dyDescent="0.25">
      <c r="DL4836" s="93"/>
    </row>
    <row r="4837" spans="116:116" x14ac:dyDescent="0.25">
      <c r="DL4837" s="93"/>
    </row>
    <row r="4838" spans="116:116" x14ac:dyDescent="0.25">
      <c r="DL4838" s="93"/>
    </row>
    <row r="4839" spans="116:116" x14ac:dyDescent="0.25">
      <c r="DL4839" s="93"/>
    </row>
    <row r="4840" spans="116:116" x14ac:dyDescent="0.25">
      <c r="DL4840" s="93"/>
    </row>
    <row r="4841" spans="116:116" x14ac:dyDescent="0.25">
      <c r="DL4841" s="93"/>
    </row>
    <row r="4842" spans="116:116" x14ac:dyDescent="0.25">
      <c r="DL4842" s="93"/>
    </row>
    <row r="4843" spans="116:116" x14ac:dyDescent="0.25">
      <c r="DL4843" s="93"/>
    </row>
    <row r="4844" spans="116:116" x14ac:dyDescent="0.25">
      <c r="DL4844" s="93"/>
    </row>
    <row r="4845" spans="116:116" x14ac:dyDescent="0.25">
      <c r="DL4845" s="93"/>
    </row>
    <row r="4846" spans="116:116" x14ac:dyDescent="0.25">
      <c r="DL4846" s="93"/>
    </row>
    <row r="4847" spans="116:116" x14ac:dyDescent="0.25">
      <c r="DL4847" s="93"/>
    </row>
    <row r="4848" spans="116:116" x14ac:dyDescent="0.25">
      <c r="DL4848" s="93"/>
    </row>
    <row r="4849" spans="116:116" x14ac:dyDescent="0.25">
      <c r="DL4849" s="93"/>
    </row>
    <row r="4850" spans="116:116" x14ac:dyDescent="0.25">
      <c r="DL4850" s="93"/>
    </row>
    <row r="4851" spans="116:116" x14ac:dyDescent="0.25">
      <c r="DL4851" s="93"/>
    </row>
    <row r="4852" spans="116:116" x14ac:dyDescent="0.25">
      <c r="DL4852" s="93"/>
    </row>
    <row r="4853" spans="116:116" x14ac:dyDescent="0.25">
      <c r="DL4853" s="93"/>
    </row>
    <row r="4854" spans="116:116" x14ac:dyDescent="0.25">
      <c r="DL4854" s="93"/>
    </row>
    <row r="4855" spans="116:116" x14ac:dyDescent="0.25">
      <c r="DL4855" s="93"/>
    </row>
    <row r="4856" spans="116:116" x14ac:dyDescent="0.25">
      <c r="DL4856" s="93"/>
    </row>
    <row r="4857" spans="116:116" x14ac:dyDescent="0.25">
      <c r="DL4857" s="93"/>
    </row>
    <row r="4858" spans="116:116" x14ac:dyDescent="0.25">
      <c r="DL4858" s="93"/>
    </row>
    <row r="4859" spans="116:116" x14ac:dyDescent="0.25">
      <c r="DL4859" s="93"/>
    </row>
    <row r="4860" spans="116:116" x14ac:dyDescent="0.25">
      <c r="DL4860" s="93"/>
    </row>
    <row r="4861" spans="116:116" x14ac:dyDescent="0.25">
      <c r="DL4861" s="93"/>
    </row>
    <row r="4862" spans="116:116" x14ac:dyDescent="0.25">
      <c r="DL4862" s="93"/>
    </row>
    <row r="4863" spans="116:116" x14ac:dyDescent="0.25">
      <c r="DL4863" s="93"/>
    </row>
    <row r="4864" spans="116:116" x14ac:dyDescent="0.25">
      <c r="DL4864" s="93"/>
    </row>
    <row r="4865" spans="116:116" x14ac:dyDescent="0.25">
      <c r="DL4865" s="93"/>
    </row>
    <row r="4866" spans="116:116" x14ac:dyDescent="0.25">
      <c r="DL4866" s="93"/>
    </row>
    <row r="4867" spans="116:116" x14ac:dyDescent="0.25">
      <c r="DL4867" s="93"/>
    </row>
    <row r="4868" spans="116:116" x14ac:dyDescent="0.25">
      <c r="DL4868" s="93"/>
    </row>
    <row r="4869" spans="116:116" x14ac:dyDescent="0.25">
      <c r="DL4869" s="93"/>
    </row>
    <row r="4870" spans="116:116" x14ac:dyDescent="0.25">
      <c r="DL4870" s="93"/>
    </row>
    <row r="4871" spans="116:116" x14ac:dyDescent="0.25">
      <c r="DL4871" s="93"/>
    </row>
    <row r="4872" spans="116:116" x14ac:dyDescent="0.25">
      <c r="DL4872" s="93"/>
    </row>
    <row r="4873" spans="116:116" x14ac:dyDescent="0.25">
      <c r="DL4873" s="93"/>
    </row>
    <row r="4874" spans="116:116" x14ac:dyDescent="0.25">
      <c r="DL4874" s="93"/>
    </row>
    <row r="4875" spans="116:116" x14ac:dyDescent="0.25">
      <c r="DL4875" s="93"/>
    </row>
    <row r="4876" spans="116:116" x14ac:dyDescent="0.25">
      <c r="DL4876" s="93"/>
    </row>
    <row r="4877" spans="116:116" x14ac:dyDescent="0.25">
      <c r="DL4877" s="93"/>
    </row>
    <row r="4878" spans="116:116" x14ac:dyDescent="0.25">
      <c r="DL4878" s="93"/>
    </row>
    <row r="4879" spans="116:116" x14ac:dyDescent="0.25">
      <c r="DL4879" s="93"/>
    </row>
    <row r="4880" spans="116:116" x14ac:dyDescent="0.25">
      <c r="DL4880" s="93"/>
    </row>
    <row r="4881" spans="116:116" x14ac:dyDescent="0.25">
      <c r="DL4881" s="93"/>
    </row>
    <row r="4882" spans="116:116" x14ac:dyDescent="0.25">
      <c r="DL4882" s="93"/>
    </row>
    <row r="4883" spans="116:116" x14ac:dyDescent="0.25">
      <c r="DL4883" s="93"/>
    </row>
    <row r="4884" spans="116:116" x14ac:dyDescent="0.25">
      <c r="DL4884" s="93"/>
    </row>
    <row r="4885" spans="116:116" x14ac:dyDescent="0.25">
      <c r="DL4885" s="93"/>
    </row>
    <row r="4886" spans="116:116" x14ac:dyDescent="0.25">
      <c r="DL4886" s="93"/>
    </row>
    <row r="4887" spans="116:116" x14ac:dyDescent="0.25">
      <c r="DL4887" s="93"/>
    </row>
    <row r="4888" spans="116:116" x14ac:dyDescent="0.25">
      <c r="DL4888" s="93"/>
    </row>
    <row r="4889" spans="116:116" x14ac:dyDescent="0.25">
      <c r="DL4889" s="93"/>
    </row>
    <row r="4890" spans="116:116" x14ac:dyDescent="0.25">
      <c r="DL4890" s="93"/>
    </row>
    <row r="4891" spans="116:116" x14ac:dyDescent="0.25">
      <c r="DL4891" s="93"/>
    </row>
    <row r="4892" spans="116:116" x14ac:dyDescent="0.25">
      <c r="DL4892" s="93"/>
    </row>
    <row r="4893" spans="116:116" x14ac:dyDescent="0.25">
      <c r="DL4893" s="93"/>
    </row>
    <row r="4894" spans="116:116" x14ac:dyDescent="0.25">
      <c r="DL4894" s="93"/>
    </row>
    <row r="4895" spans="116:116" x14ac:dyDescent="0.25">
      <c r="DL4895" s="93"/>
    </row>
    <row r="4896" spans="116:116" x14ac:dyDescent="0.25">
      <c r="DL4896" s="93"/>
    </row>
    <row r="4897" spans="116:116" x14ac:dyDescent="0.25">
      <c r="DL4897" s="93"/>
    </row>
    <row r="4898" spans="116:116" x14ac:dyDescent="0.25">
      <c r="DL4898" s="93"/>
    </row>
    <row r="4899" spans="116:116" x14ac:dyDescent="0.25">
      <c r="DL4899" s="93"/>
    </row>
    <row r="4900" spans="116:116" x14ac:dyDescent="0.25">
      <c r="DL4900" s="93"/>
    </row>
    <row r="4901" spans="116:116" x14ac:dyDescent="0.25">
      <c r="DL4901" s="93"/>
    </row>
    <row r="4902" spans="116:116" x14ac:dyDescent="0.25">
      <c r="DL4902" s="93"/>
    </row>
    <row r="4903" spans="116:116" x14ac:dyDescent="0.25">
      <c r="DL4903" s="93"/>
    </row>
    <row r="4904" spans="116:116" x14ac:dyDescent="0.25">
      <c r="DL4904" s="93"/>
    </row>
    <row r="4905" spans="116:116" x14ac:dyDescent="0.25">
      <c r="DL4905" s="93"/>
    </row>
    <row r="4906" spans="116:116" x14ac:dyDescent="0.25">
      <c r="DL4906" s="93"/>
    </row>
    <row r="4907" spans="116:116" x14ac:dyDescent="0.25">
      <c r="DL4907" s="93"/>
    </row>
    <row r="4908" spans="116:116" x14ac:dyDescent="0.25">
      <c r="DL4908" s="93"/>
    </row>
    <row r="4909" spans="116:116" x14ac:dyDescent="0.25">
      <c r="DL4909" s="93"/>
    </row>
    <row r="4910" spans="116:116" x14ac:dyDescent="0.25">
      <c r="DL4910" s="93"/>
    </row>
    <row r="4911" spans="116:116" x14ac:dyDescent="0.25">
      <c r="DL4911" s="93"/>
    </row>
    <row r="4912" spans="116:116" x14ac:dyDescent="0.25">
      <c r="DL4912" s="93"/>
    </row>
    <row r="4913" spans="116:116" x14ac:dyDescent="0.25">
      <c r="DL4913" s="93"/>
    </row>
    <row r="4914" spans="116:116" x14ac:dyDescent="0.25">
      <c r="DL4914" s="93"/>
    </row>
    <row r="4915" spans="116:116" x14ac:dyDescent="0.25">
      <c r="DL4915" s="93"/>
    </row>
    <row r="4916" spans="116:116" x14ac:dyDescent="0.25">
      <c r="DL4916" s="93"/>
    </row>
    <row r="4917" spans="116:116" x14ac:dyDescent="0.25">
      <c r="DL4917" s="93"/>
    </row>
    <row r="4918" spans="116:116" x14ac:dyDescent="0.25">
      <c r="DL4918" s="93"/>
    </row>
    <row r="4919" spans="116:116" x14ac:dyDescent="0.25">
      <c r="DL4919" s="93"/>
    </row>
    <row r="4920" spans="116:116" x14ac:dyDescent="0.25">
      <c r="DL4920" s="93"/>
    </row>
    <row r="4921" spans="116:116" x14ac:dyDescent="0.25">
      <c r="DL4921" s="93"/>
    </row>
    <row r="4922" spans="116:116" x14ac:dyDescent="0.25">
      <c r="DL4922" s="93"/>
    </row>
    <row r="4923" spans="116:116" x14ac:dyDescent="0.25">
      <c r="DL4923" s="93"/>
    </row>
    <row r="4924" spans="116:116" x14ac:dyDescent="0.25">
      <c r="DL4924" s="93"/>
    </row>
    <row r="4925" spans="116:116" x14ac:dyDescent="0.25">
      <c r="DL4925" s="93"/>
    </row>
    <row r="4926" spans="116:116" x14ac:dyDescent="0.25">
      <c r="DL4926" s="93"/>
    </row>
    <row r="4927" spans="116:116" x14ac:dyDescent="0.25">
      <c r="DL4927" s="93"/>
    </row>
    <row r="4928" spans="116:116" x14ac:dyDescent="0.25">
      <c r="DL4928" s="93"/>
    </row>
    <row r="4929" spans="116:116" x14ac:dyDescent="0.25">
      <c r="DL4929" s="93"/>
    </row>
    <row r="4930" spans="116:116" x14ac:dyDescent="0.25">
      <c r="DL4930" s="93"/>
    </row>
    <row r="4931" spans="116:116" x14ac:dyDescent="0.25">
      <c r="DL4931" s="93"/>
    </row>
    <row r="4932" spans="116:116" x14ac:dyDescent="0.25">
      <c r="DL4932" s="93"/>
    </row>
    <row r="4933" spans="116:116" x14ac:dyDescent="0.25">
      <c r="DL4933" s="93"/>
    </row>
    <row r="4934" spans="116:116" x14ac:dyDescent="0.25">
      <c r="DL4934" s="93"/>
    </row>
    <row r="4935" spans="116:116" x14ac:dyDescent="0.25">
      <c r="DL4935" s="93"/>
    </row>
    <row r="4936" spans="116:116" x14ac:dyDescent="0.25">
      <c r="DL4936" s="93"/>
    </row>
    <row r="4937" spans="116:116" x14ac:dyDescent="0.25">
      <c r="DL4937" s="93"/>
    </row>
    <row r="4938" spans="116:116" x14ac:dyDescent="0.25">
      <c r="DL4938" s="93"/>
    </row>
    <row r="4939" spans="116:116" x14ac:dyDescent="0.25">
      <c r="DL4939" s="93"/>
    </row>
    <row r="4940" spans="116:116" x14ac:dyDescent="0.25">
      <c r="DL4940" s="93"/>
    </row>
    <row r="4941" spans="116:116" x14ac:dyDescent="0.25">
      <c r="DL4941" s="93"/>
    </row>
    <row r="4942" spans="116:116" x14ac:dyDescent="0.25">
      <c r="DL4942" s="93"/>
    </row>
    <row r="4943" spans="116:116" x14ac:dyDescent="0.25">
      <c r="DL4943" s="93"/>
    </row>
    <row r="4944" spans="116:116" x14ac:dyDescent="0.25">
      <c r="DL4944" s="93"/>
    </row>
    <row r="4945" spans="116:116" x14ac:dyDescent="0.25">
      <c r="DL4945" s="93"/>
    </row>
    <row r="4946" spans="116:116" x14ac:dyDescent="0.25">
      <c r="DL4946" s="93"/>
    </row>
    <row r="4947" spans="116:116" x14ac:dyDescent="0.25">
      <c r="DL4947" s="93"/>
    </row>
    <row r="4948" spans="116:116" x14ac:dyDescent="0.25">
      <c r="DL4948" s="93"/>
    </row>
    <row r="4949" spans="116:116" x14ac:dyDescent="0.25">
      <c r="DL4949" s="93"/>
    </row>
    <row r="4950" spans="116:116" x14ac:dyDescent="0.25">
      <c r="DL4950" s="93"/>
    </row>
    <row r="4951" spans="116:116" x14ac:dyDescent="0.25">
      <c r="DL4951" s="93"/>
    </row>
    <row r="4952" spans="116:116" x14ac:dyDescent="0.25">
      <c r="DL4952" s="93"/>
    </row>
    <row r="4953" spans="116:116" x14ac:dyDescent="0.25">
      <c r="DL4953" s="93"/>
    </row>
    <row r="4954" spans="116:116" x14ac:dyDescent="0.25">
      <c r="DL4954" s="93"/>
    </row>
    <row r="4955" spans="116:116" x14ac:dyDescent="0.25">
      <c r="DL4955" s="93"/>
    </row>
    <row r="4956" spans="116:116" x14ac:dyDescent="0.25">
      <c r="DL4956" s="93"/>
    </row>
    <row r="4957" spans="116:116" x14ac:dyDescent="0.25">
      <c r="DL4957" s="93"/>
    </row>
    <row r="4958" spans="116:116" x14ac:dyDescent="0.25">
      <c r="DL4958" s="93"/>
    </row>
    <row r="4959" spans="116:116" x14ac:dyDescent="0.25">
      <c r="DL4959" s="93"/>
    </row>
    <row r="4960" spans="116:116" x14ac:dyDescent="0.25">
      <c r="DL4960" s="93"/>
    </row>
    <row r="4961" spans="116:116" x14ac:dyDescent="0.25">
      <c r="DL4961" s="93"/>
    </row>
    <row r="4962" spans="116:116" x14ac:dyDescent="0.25">
      <c r="DL4962" s="93"/>
    </row>
    <row r="4963" spans="116:116" x14ac:dyDescent="0.25">
      <c r="DL4963" s="93"/>
    </row>
    <row r="4964" spans="116:116" x14ac:dyDescent="0.25">
      <c r="DL4964" s="93"/>
    </row>
    <row r="4965" spans="116:116" x14ac:dyDescent="0.25">
      <c r="DL4965" s="93"/>
    </row>
    <row r="4966" spans="116:116" x14ac:dyDescent="0.25">
      <c r="DL4966" s="93"/>
    </row>
    <row r="4967" spans="116:116" x14ac:dyDescent="0.25">
      <c r="DL4967" s="93"/>
    </row>
    <row r="4968" spans="116:116" x14ac:dyDescent="0.25">
      <c r="DL4968" s="93"/>
    </row>
    <row r="4969" spans="116:116" x14ac:dyDescent="0.25">
      <c r="DL4969" s="93"/>
    </row>
    <row r="4970" spans="116:116" x14ac:dyDescent="0.25">
      <c r="DL4970" s="93"/>
    </row>
    <row r="4971" spans="116:116" x14ac:dyDescent="0.25">
      <c r="DL4971" s="93"/>
    </row>
    <row r="4972" spans="116:116" x14ac:dyDescent="0.25">
      <c r="DL4972" s="93"/>
    </row>
    <row r="4973" spans="116:116" x14ac:dyDescent="0.25">
      <c r="DL4973" s="93"/>
    </row>
    <row r="4974" spans="116:116" x14ac:dyDescent="0.25">
      <c r="DL4974" s="93"/>
    </row>
    <row r="4975" spans="116:116" x14ac:dyDescent="0.25">
      <c r="DL4975" s="93"/>
    </row>
    <row r="4976" spans="116:116" x14ac:dyDescent="0.25">
      <c r="DL4976" s="93"/>
    </row>
    <row r="4977" spans="116:116" x14ac:dyDescent="0.25">
      <c r="DL4977" s="93"/>
    </row>
    <row r="4978" spans="116:116" x14ac:dyDescent="0.25">
      <c r="DL4978" s="93"/>
    </row>
    <row r="4979" spans="116:116" x14ac:dyDescent="0.25">
      <c r="DL4979" s="93"/>
    </row>
    <row r="4980" spans="116:116" x14ac:dyDescent="0.25">
      <c r="DL4980" s="93"/>
    </row>
    <row r="4981" spans="116:116" x14ac:dyDescent="0.25">
      <c r="DL4981" s="93"/>
    </row>
    <row r="4982" spans="116:116" x14ac:dyDescent="0.25">
      <c r="DL4982" s="93"/>
    </row>
    <row r="4983" spans="116:116" x14ac:dyDescent="0.25">
      <c r="DL4983" s="93"/>
    </row>
    <row r="4984" spans="116:116" x14ac:dyDescent="0.25">
      <c r="DL4984" s="93"/>
    </row>
    <row r="4985" spans="116:116" x14ac:dyDescent="0.25">
      <c r="DL4985" s="93"/>
    </row>
    <row r="4986" spans="116:116" x14ac:dyDescent="0.25">
      <c r="DL4986" s="93"/>
    </row>
    <row r="4987" spans="116:116" x14ac:dyDescent="0.25">
      <c r="DL4987" s="93"/>
    </row>
    <row r="4988" spans="116:116" x14ac:dyDescent="0.25">
      <c r="DL4988" s="93"/>
    </row>
    <row r="4989" spans="116:116" x14ac:dyDescent="0.25">
      <c r="DL4989" s="93"/>
    </row>
    <row r="4990" spans="116:116" x14ac:dyDescent="0.25">
      <c r="DL4990" s="93"/>
    </row>
    <row r="4991" spans="116:116" x14ac:dyDescent="0.25">
      <c r="DL4991" s="93"/>
    </row>
    <row r="4992" spans="116:116" x14ac:dyDescent="0.25">
      <c r="DL4992" s="93"/>
    </row>
    <row r="4993" spans="116:116" x14ac:dyDescent="0.25">
      <c r="DL4993" s="93"/>
    </row>
    <row r="4994" spans="116:116" x14ac:dyDescent="0.25">
      <c r="DL4994" s="93"/>
    </row>
    <row r="4995" spans="116:116" x14ac:dyDescent="0.25">
      <c r="DL4995" s="93"/>
    </row>
    <row r="4996" spans="116:116" x14ac:dyDescent="0.25">
      <c r="DL4996" s="93"/>
    </row>
    <row r="4997" spans="116:116" x14ac:dyDescent="0.25">
      <c r="DL4997" s="93"/>
    </row>
    <row r="4998" spans="116:116" x14ac:dyDescent="0.25">
      <c r="DL4998" s="93"/>
    </row>
    <row r="4999" spans="116:116" x14ac:dyDescent="0.25">
      <c r="DL4999" s="93"/>
    </row>
    <row r="5000" spans="116:116" x14ac:dyDescent="0.25">
      <c r="DL5000" s="93"/>
    </row>
    <row r="5001" spans="116:116" x14ac:dyDescent="0.25">
      <c r="DL5001" s="93"/>
    </row>
    <row r="5002" spans="116:116" x14ac:dyDescent="0.25">
      <c r="DL5002" s="93"/>
    </row>
    <row r="5003" spans="116:116" x14ac:dyDescent="0.25">
      <c r="DL5003" s="93"/>
    </row>
    <row r="5004" spans="116:116" x14ac:dyDescent="0.25">
      <c r="DL5004" s="93"/>
    </row>
    <row r="5005" spans="116:116" x14ac:dyDescent="0.25">
      <c r="DL5005" s="93"/>
    </row>
    <row r="5006" spans="116:116" x14ac:dyDescent="0.25">
      <c r="DL5006" s="93"/>
    </row>
    <row r="5007" spans="116:116" x14ac:dyDescent="0.25">
      <c r="DL5007" s="93"/>
    </row>
    <row r="5008" spans="116:116" x14ac:dyDescent="0.25">
      <c r="DL5008" s="93"/>
    </row>
    <row r="5009" spans="116:116" x14ac:dyDescent="0.25">
      <c r="DL5009" s="93"/>
    </row>
    <row r="5010" spans="116:116" x14ac:dyDescent="0.25">
      <c r="DL5010" s="93"/>
    </row>
    <row r="5011" spans="116:116" x14ac:dyDescent="0.25">
      <c r="DL5011" s="93"/>
    </row>
    <row r="5012" spans="116:116" x14ac:dyDescent="0.25">
      <c r="DL5012" s="93"/>
    </row>
    <row r="5013" spans="116:116" x14ac:dyDescent="0.25">
      <c r="DL5013" s="93"/>
    </row>
    <row r="5014" spans="116:116" x14ac:dyDescent="0.25">
      <c r="DL5014" s="93"/>
    </row>
    <row r="5015" spans="116:116" x14ac:dyDescent="0.25">
      <c r="DL5015" s="93"/>
    </row>
    <row r="5016" spans="116:116" x14ac:dyDescent="0.25">
      <c r="DL5016" s="93"/>
    </row>
    <row r="5017" spans="116:116" x14ac:dyDescent="0.25">
      <c r="DL5017" s="93"/>
    </row>
    <row r="5018" spans="116:116" x14ac:dyDescent="0.25">
      <c r="DL5018" s="93"/>
    </row>
    <row r="5019" spans="116:116" x14ac:dyDescent="0.25">
      <c r="DL5019" s="93"/>
    </row>
    <row r="5020" spans="116:116" x14ac:dyDescent="0.25">
      <c r="DL5020" s="93"/>
    </row>
    <row r="5021" spans="116:116" x14ac:dyDescent="0.25">
      <c r="DL5021" s="93"/>
    </row>
    <row r="5022" spans="116:116" x14ac:dyDescent="0.25">
      <c r="DL5022" s="93"/>
    </row>
    <row r="5023" spans="116:116" x14ac:dyDescent="0.25">
      <c r="DL5023" s="93"/>
    </row>
    <row r="5024" spans="116:116" x14ac:dyDescent="0.25">
      <c r="DL5024" s="93"/>
    </row>
    <row r="5025" spans="116:116" x14ac:dyDescent="0.25">
      <c r="DL5025" s="93"/>
    </row>
    <row r="5026" spans="116:116" x14ac:dyDescent="0.25">
      <c r="DL5026" s="93"/>
    </row>
    <row r="5027" spans="116:116" x14ac:dyDescent="0.25">
      <c r="DL5027" s="93"/>
    </row>
    <row r="5028" spans="116:116" x14ac:dyDescent="0.25">
      <c r="DL5028" s="93"/>
    </row>
    <row r="5029" spans="116:116" x14ac:dyDescent="0.25">
      <c r="DL5029" s="93"/>
    </row>
    <row r="5030" spans="116:116" x14ac:dyDescent="0.25">
      <c r="DL5030" s="93"/>
    </row>
    <row r="5031" spans="116:116" x14ac:dyDescent="0.25">
      <c r="DL5031" s="93"/>
    </row>
    <row r="5032" spans="116:116" x14ac:dyDescent="0.25">
      <c r="DL5032" s="93"/>
    </row>
    <row r="5033" spans="116:116" x14ac:dyDescent="0.25">
      <c r="DL5033" s="93"/>
    </row>
    <row r="5034" spans="116:116" x14ac:dyDescent="0.25">
      <c r="DL5034" s="93"/>
    </row>
    <row r="5035" spans="116:116" x14ac:dyDescent="0.25">
      <c r="DL5035" s="93"/>
    </row>
    <row r="5036" spans="116:116" x14ac:dyDescent="0.25">
      <c r="DL5036" s="93"/>
    </row>
    <row r="5037" spans="116:116" x14ac:dyDescent="0.25">
      <c r="DL5037" s="93"/>
    </row>
    <row r="5038" spans="116:116" x14ac:dyDescent="0.25">
      <c r="DL5038" s="93"/>
    </row>
    <row r="5039" spans="116:116" x14ac:dyDescent="0.25">
      <c r="DL5039" s="93"/>
    </row>
    <row r="5040" spans="116:116" x14ac:dyDescent="0.25">
      <c r="DL5040" s="93"/>
    </row>
    <row r="5041" spans="116:116" x14ac:dyDescent="0.25">
      <c r="DL5041" s="93"/>
    </row>
    <row r="5042" spans="116:116" x14ac:dyDescent="0.25">
      <c r="DL5042" s="93"/>
    </row>
    <row r="5043" spans="116:116" x14ac:dyDescent="0.25">
      <c r="DL5043" s="93"/>
    </row>
    <row r="5044" spans="116:116" x14ac:dyDescent="0.25">
      <c r="DL5044" s="93"/>
    </row>
    <row r="5045" spans="116:116" x14ac:dyDescent="0.25">
      <c r="DL5045" s="93"/>
    </row>
    <row r="5046" spans="116:116" x14ac:dyDescent="0.25">
      <c r="DL5046" s="93"/>
    </row>
    <row r="5047" spans="116:116" x14ac:dyDescent="0.25">
      <c r="DL5047" s="93"/>
    </row>
    <row r="5048" spans="116:116" x14ac:dyDescent="0.25">
      <c r="DL5048" s="93"/>
    </row>
    <row r="5049" spans="116:116" x14ac:dyDescent="0.25">
      <c r="DL5049" s="93"/>
    </row>
    <row r="5050" spans="116:116" x14ac:dyDescent="0.25">
      <c r="DL5050" s="93"/>
    </row>
    <row r="5051" spans="116:116" x14ac:dyDescent="0.25">
      <c r="DL5051" s="93"/>
    </row>
    <row r="5052" spans="116:116" x14ac:dyDescent="0.25">
      <c r="DL5052" s="93"/>
    </row>
    <row r="5053" spans="116:116" x14ac:dyDescent="0.25">
      <c r="DL5053" s="93"/>
    </row>
    <row r="5054" spans="116:116" x14ac:dyDescent="0.25">
      <c r="DL5054" s="93"/>
    </row>
    <row r="5055" spans="116:116" x14ac:dyDescent="0.25">
      <c r="DL5055" s="93"/>
    </row>
    <row r="5056" spans="116:116" x14ac:dyDescent="0.25">
      <c r="DL5056" s="93"/>
    </row>
    <row r="5057" spans="116:116" x14ac:dyDescent="0.25">
      <c r="DL5057" s="93"/>
    </row>
    <row r="5058" spans="116:116" x14ac:dyDescent="0.25">
      <c r="DL5058" s="93"/>
    </row>
    <row r="5059" spans="116:116" x14ac:dyDescent="0.25">
      <c r="DL5059" s="93"/>
    </row>
    <row r="5060" spans="116:116" x14ac:dyDescent="0.25">
      <c r="DL5060" s="93"/>
    </row>
    <row r="5061" spans="116:116" x14ac:dyDescent="0.25">
      <c r="DL5061" s="93"/>
    </row>
    <row r="5062" spans="116:116" x14ac:dyDescent="0.25">
      <c r="DL5062" s="93"/>
    </row>
    <row r="5063" spans="116:116" x14ac:dyDescent="0.25">
      <c r="DL5063" s="93"/>
    </row>
    <row r="5064" spans="116:116" x14ac:dyDescent="0.25">
      <c r="DL5064" s="93"/>
    </row>
    <row r="5065" spans="116:116" x14ac:dyDescent="0.25">
      <c r="DL5065" s="93"/>
    </row>
    <row r="5066" spans="116:116" x14ac:dyDescent="0.25">
      <c r="DL5066" s="93"/>
    </row>
    <row r="5067" spans="116:116" x14ac:dyDescent="0.25">
      <c r="DL5067" s="93"/>
    </row>
    <row r="5068" spans="116:116" x14ac:dyDescent="0.25">
      <c r="DL5068" s="93"/>
    </row>
    <row r="5069" spans="116:116" x14ac:dyDescent="0.25">
      <c r="DL5069" s="93"/>
    </row>
    <row r="5070" spans="116:116" x14ac:dyDescent="0.25">
      <c r="DL5070" s="93"/>
    </row>
    <row r="5071" spans="116:116" x14ac:dyDescent="0.25">
      <c r="DL5071" s="93"/>
    </row>
    <row r="5072" spans="116:116" x14ac:dyDescent="0.25">
      <c r="DL5072" s="93"/>
    </row>
    <row r="5073" spans="116:116" x14ac:dyDescent="0.25">
      <c r="DL5073" s="93"/>
    </row>
    <row r="5074" spans="116:116" x14ac:dyDescent="0.25">
      <c r="DL5074" s="93"/>
    </row>
    <row r="5075" spans="116:116" x14ac:dyDescent="0.25">
      <c r="DL5075" s="93"/>
    </row>
    <row r="5076" spans="116:116" x14ac:dyDescent="0.25">
      <c r="DL5076" s="93"/>
    </row>
    <row r="5077" spans="116:116" x14ac:dyDescent="0.25">
      <c r="DL5077" s="93"/>
    </row>
    <row r="5078" spans="116:116" x14ac:dyDescent="0.25">
      <c r="DL5078" s="93"/>
    </row>
    <row r="5079" spans="116:116" x14ac:dyDescent="0.25">
      <c r="DL5079" s="93"/>
    </row>
    <row r="5080" spans="116:116" x14ac:dyDescent="0.25">
      <c r="DL5080" s="93"/>
    </row>
    <row r="5081" spans="116:116" x14ac:dyDescent="0.25">
      <c r="DL5081" s="93"/>
    </row>
    <row r="5082" spans="116:116" x14ac:dyDescent="0.25">
      <c r="DL5082" s="93"/>
    </row>
    <row r="5083" spans="116:116" x14ac:dyDescent="0.25">
      <c r="DL5083" s="93"/>
    </row>
    <row r="5084" spans="116:116" x14ac:dyDescent="0.25">
      <c r="DL5084" s="93"/>
    </row>
    <row r="5085" spans="116:116" x14ac:dyDescent="0.25">
      <c r="DL5085" s="93"/>
    </row>
    <row r="5086" spans="116:116" x14ac:dyDescent="0.25">
      <c r="DL5086" s="93"/>
    </row>
    <row r="5087" spans="116:116" x14ac:dyDescent="0.25">
      <c r="DL5087" s="93"/>
    </row>
    <row r="5088" spans="116:116" x14ac:dyDescent="0.25">
      <c r="DL5088" s="93"/>
    </row>
    <row r="5089" spans="116:116" x14ac:dyDescent="0.25">
      <c r="DL5089" s="93"/>
    </row>
    <row r="5090" spans="116:116" x14ac:dyDescent="0.25">
      <c r="DL5090" s="93"/>
    </row>
    <row r="5091" spans="116:116" x14ac:dyDescent="0.25">
      <c r="DL5091" s="93"/>
    </row>
    <row r="5092" spans="116:116" x14ac:dyDescent="0.25">
      <c r="DL5092" s="93"/>
    </row>
    <row r="5093" spans="116:116" x14ac:dyDescent="0.25">
      <c r="DL5093" s="93"/>
    </row>
    <row r="5094" spans="116:116" x14ac:dyDescent="0.25">
      <c r="DL5094" s="93"/>
    </row>
    <row r="5095" spans="116:116" x14ac:dyDescent="0.25">
      <c r="DL5095" s="93"/>
    </row>
    <row r="5096" spans="116:116" x14ac:dyDescent="0.25">
      <c r="DL5096" s="93"/>
    </row>
    <row r="5097" spans="116:116" x14ac:dyDescent="0.25">
      <c r="DL5097" s="93"/>
    </row>
    <row r="5098" spans="116:116" x14ac:dyDescent="0.25">
      <c r="DL5098" s="93"/>
    </row>
    <row r="5099" spans="116:116" x14ac:dyDescent="0.25">
      <c r="DL5099" s="93"/>
    </row>
    <row r="5100" spans="116:116" x14ac:dyDescent="0.25">
      <c r="DL5100" s="93"/>
    </row>
    <row r="5101" spans="116:116" x14ac:dyDescent="0.25">
      <c r="DL5101" s="93"/>
    </row>
    <row r="5102" spans="116:116" x14ac:dyDescent="0.25">
      <c r="DL5102" s="93"/>
    </row>
    <row r="5103" spans="116:116" x14ac:dyDescent="0.25">
      <c r="DL5103" s="93"/>
    </row>
    <row r="5104" spans="116:116" x14ac:dyDescent="0.25">
      <c r="DL5104" s="93"/>
    </row>
    <row r="5105" spans="116:116" x14ac:dyDescent="0.25">
      <c r="DL5105" s="93"/>
    </row>
    <row r="5106" spans="116:116" x14ac:dyDescent="0.25">
      <c r="DL5106" s="93"/>
    </row>
    <row r="5107" spans="116:116" x14ac:dyDescent="0.25">
      <c r="DL5107" s="93"/>
    </row>
    <row r="5108" spans="116:116" x14ac:dyDescent="0.25">
      <c r="DL5108" s="93"/>
    </row>
    <row r="5109" spans="116:116" x14ac:dyDescent="0.25">
      <c r="DL5109" s="93"/>
    </row>
    <row r="5110" spans="116:116" x14ac:dyDescent="0.25">
      <c r="DL5110" s="93"/>
    </row>
    <row r="5111" spans="116:116" x14ac:dyDescent="0.25">
      <c r="DL5111" s="93"/>
    </row>
    <row r="5112" spans="116:116" x14ac:dyDescent="0.25">
      <c r="DL5112" s="93"/>
    </row>
    <row r="5113" spans="116:116" x14ac:dyDescent="0.25">
      <c r="DL5113" s="93"/>
    </row>
    <row r="5114" spans="116:116" x14ac:dyDescent="0.25">
      <c r="DL5114" s="93"/>
    </row>
    <row r="5115" spans="116:116" x14ac:dyDescent="0.25">
      <c r="DL5115" s="93"/>
    </row>
    <row r="5116" spans="116:116" x14ac:dyDescent="0.25">
      <c r="DL5116" s="93"/>
    </row>
    <row r="5117" spans="116:116" x14ac:dyDescent="0.25">
      <c r="DL5117" s="93"/>
    </row>
    <row r="5118" spans="116:116" x14ac:dyDescent="0.25">
      <c r="DL5118" s="93"/>
    </row>
    <row r="5119" spans="116:116" x14ac:dyDescent="0.25">
      <c r="DL5119" s="93"/>
    </row>
    <row r="5120" spans="116:116" x14ac:dyDescent="0.25">
      <c r="DL5120" s="93"/>
    </row>
    <row r="5121" spans="116:116" x14ac:dyDescent="0.25">
      <c r="DL5121" s="93"/>
    </row>
    <row r="5122" spans="116:116" x14ac:dyDescent="0.25">
      <c r="DL5122" s="93"/>
    </row>
    <row r="5123" spans="116:116" x14ac:dyDescent="0.25">
      <c r="DL5123" s="93"/>
    </row>
    <row r="5124" spans="116:116" x14ac:dyDescent="0.25">
      <c r="DL5124" s="93"/>
    </row>
    <row r="5125" spans="116:116" x14ac:dyDescent="0.25">
      <c r="DL5125" s="93"/>
    </row>
    <row r="5126" spans="116:116" x14ac:dyDescent="0.25">
      <c r="DL5126" s="93"/>
    </row>
    <row r="5127" spans="116:116" x14ac:dyDescent="0.25">
      <c r="DL5127" s="93"/>
    </row>
    <row r="5128" spans="116:116" x14ac:dyDescent="0.25">
      <c r="DL5128" s="93"/>
    </row>
    <row r="5129" spans="116:116" x14ac:dyDescent="0.25">
      <c r="DL5129" s="93"/>
    </row>
    <row r="5130" spans="116:116" x14ac:dyDescent="0.25">
      <c r="DL5130" s="93"/>
    </row>
    <row r="5131" spans="116:116" x14ac:dyDescent="0.25">
      <c r="DL5131" s="93"/>
    </row>
    <row r="5132" spans="116:116" x14ac:dyDescent="0.25">
      <c r="DL5132" s="93"/>
    </row>
    <row r="5133" spans="116:116" x14ac:dyDescent="0.25">
      <c r="DL5133" s="93"/>
    </row>
    <row r="5134" spans="116:116" x14ac:dyDescent="0.25">
      <c r="DL5134" s="93"/>
    </row>
    <row r="5135" spans="116:116" x14ac:dyDescent="0.25">
      <c r="DL5135" s="93"/>
    </row>
    <row r="5136" spans="116:116" x14ac:dyDescent="0.25">
      <c r="DL5136" s="93"/>
    </row>
    <row r="5137" spans="116:116" x14ac:dyDescent="0.25">
      <c r="DL5137" s="93"/>
    </row>
    <row r="5138" spans="116:116" x14ac:dyDescent="0.25">
      <c r="DL5138" s="93"/>
    </row>
    <row r="5139" spans="116:116" x14ac:dyDescent="0.25">
      <c r="DL5139" s="93"/>
    </row>
    <row r="5140" spans="116:116" x14ac:dyDescent="0.25">
      <c r="DL5140" s="93"/>
    </row>
    <row r="5141" spans="116:116" x14ac:dyDescent="0.25">
      <c r="DL5141" s="93"/>
    </row>
    <row r="5142" spans="116:116" x14ac:dyDescent="0.25">
      <c r="DL5142" s="93"/>
    </row>
    <row r="5143" spans="116:116" x14ac:dyDescent="0.25">
      <c r="DL5143" s="93"/>
    </row>
    <row r="5144" spans="116:116" x14ac:dyDescent="0.25">
      <c r="DL5144" s="93"/>
    </row>
    <row r="5145" spans="116:116" x14ac:dyDescent="0.25">
      <c r="DL5145" s="93"/>
    </row>
    <row r="5146" spans="116:116" x14ac:dyDescent="0.25">
      <c r="DL5146" s="93"/>
    </row>
    <row r="5147" spans="116:116" x14ac:dyDescent="0.25">
      <c r="DL5147" s="93"/>
    </row>
    <row r="5148" spans="116:116" x14ac:dyDescent="0.25">
      <c r="DL5148" s="93"/>
    </row>
    <row r="5149" spans="116:116" x14ac:dyDescent="0.25">
      <c r="DL5149" s="93"/>
    </row>
    <row r="5150" spans="116:116" x14ac:dyDescent="0.25">
      <c r="DL5150" s="93"/>
    </row>
    <row r="5151" spans="116:116" x14ac:dyDescent="0.25">
      <c r="DL5151" s="93"/>
    </row>
    <row r="5152" spans="116:116" x14ac:dyDescent="0.25">
      <c r="DL5152" s="93"/>
    </row>
    <row r="5153" spans="116:116" x14ac:dyDescent="0.25">
      <c r="DL5153" s="93"/>
    </row>
    <row r="5154" spans="116:116" x14ac:dyDescent="0.25">
      <c r="DL5154" s="93"/>
    </row>
    <row r="5155" spans="116:116" x14ac:dyDescent="0.25">
      <c r="DL5155" s="93"/>
    </row>
    <row r="5156" spans="116:116" x14ac:dyDescent="0.25">
      <c r="DL5156" s="93"/>
    </row>
    <row r="5157" spans="116:116" x14ac:dyDescent="0.25">
      <c r="DL5157" s="93"/>
    </row>
    <row r="5158" spans="116:116" x14ac:dyDescent="0.25">
      <c r="DL5158" s="93"/>
    </row>
    <row r="5159" spans="116:116" x14ac:dyDescent="0.25">
      <c r="DL5159" s="93"/>
    </row>
    <row r="5160" spans="116:116" x14ac:dyDescent="0.25">
      <c r="DL5160" s="93"/>
    </row>
    <row r="5161" spans="116:116" x14ac:dyDescent="0.25">
      <c r="DL5161" s="93"/>
    </row>
    <row r="5162" spans="116:116" x14ac:dyDescent="0.25">
      <c r="DL5162" s="93"/>
    </row>
    <row r="5163" spans="116:116" x14ac:dyDescent="0.25">
      <c r="DL5163" s="93"/>
    </row>
    <row r="5164" spans="116:116" x14ac:dyDescent="0.25">
      <c r="DL5164" s="93"/>
    </row>
    <row r="5165" spans="116:116" x14ac:dyDescent="0.25">
      <c r="DL5165" s="93"/>
    </row>
    <row r="5166" spans="116:116" x14ac:dyDescent="0.25">
      <c r="DL5166" s="93"/>
    </row>
    <row r="5167" spans="116:116" x14ac:dyDescent="0.25">
      <c r="DL5167" s="93"/>
    </row>
    <row r="5168" spans="116:116" x14ac:dyDescent="0.25">
      <c r="DL5168" s="93"/>
    </row>
    <row r="5169" spans="116:116" x14ac:dyDescent="0.25">
      <c r="DL5169" s="93"/>
    </row>
    <row r="5170" spans="116:116" x14ac:dyDescent="0.25">
      <c r="DL5170" s="93"/>
    </row>
    <row r="5171" spans="116:116" x14ac:dyDescent="0.25">
      <c r="DL5171" s="93"/>
    </row>
    <row r="5172" spans="116:116" x14ac:dyDescent="0.25">
      <c r="DL5172" s="93"/>
    </row>
    <row r="5173" spans="116:116" x14ac:dyDescent="0.25">
      <c r="DL5173" s="93"/>
    </row>
    <row r="5174" spans="116:116" x14ac:dyDescent="0.25">
      <c r="DL5174" s="93"/>
    </row>
    <row r="5175" spans="116:116" x14ac:dyDescent="0.25">
      <c r="DL5175" s="93"/>
    </row>
    <row r="5176" spans="116:116" x14ac:dyDescent="0.25">
      <c r="DL5176" s="93"/>
    </row>
    <row r="5177" spans="116:116" x14ac:dyDescent="0.25">
      <c r="DL5177" s="93"/>
    </row>
    <row r="5178" spans="116:116" x14ac:dyDescent="0.25">
      <c r="DL5178" s="93"/>
    </row>
    <row r="5179" spans="116:116" x14ac:dyDescent="0.25">
      <c r="DL5179" s="93"/>
    </row>
    <row r="5180" spans="116:116" x14ac:dyDescent="0.25">
      <c r="DL5180" s="93"/>
    </row>
    <row r="5181" spans="116:116" x14ac:dyDescent="0.25">
      <c r="DL5181" s="93"/>
    </row>
    <row r="5182" spans="116:116" x14ac:dyDescent="0.25">
      <c r="DL5182" s="93"/>
    </row>
    <row r="5183" spans="116:116" x14ac:dyDescent="0.25">
      <c r="DL5183" s="93"/>
    </row>
    <row r="5184" spans="116:116" x14ac:dyDescent="0.25">
      <c r="DL5184" s="93"/>
    </row>
    <row r="5185" spans="116:116" x14ac:dyDescent="0.25">
      <c r="DL5185" s="93"/>
    </row>
    <row r="5186" spans="116:116" x14ac:dyDescent="0.25">
      <c r="DL5186" s="93"/>
    </row>
    <row r="5187" spans="116:116" x14ac:dyDescent="0.25">
      <c r="DL5187" s="93"/>
    </row>
    <row r="5188" spans="116:116" x14ac:dyDescent="0.25">
      <c r="DL5188" s="93"/>
    </row>
    <row r="5189" spans="116:116" x14ac:dyDescent="0.25">
      <c r="DL5189" s="93"/>
    </row>
    <row r="5190" spans="116:116" x14ac:dyDescent="0.25">
      <c r="DL5190" s="93"/>
    </row>
    <row r="5191" spans="116:116" x14ac:dyDescent="0.25">
      <c r="DL5191" s="93"/>
    </row>
    <row r="5192" spans="116:116" x14ac:dyDescent="0.25">
      <c r="DL5192" s="93"/>
    </row>
    <row r="5193" spans="116:116" x14ac:dyDescent="0.25">
      <c r="DL5193" s="93"/>
    </row>
    <row r="5194" spans="116:116" x14ac:dyDescent="0.25">
      <c r="DL5194" s="93"/>
    </row>
    <row r="5195" spans="116:116" x14ac:dyDescent="0.25">
      <c r="DL5195" s="93"/>
    </row>
    <row r="5196" spans="116:116" x14ac:dyDescent="0.25">
      <c r="DL5196" s="93"/>
    </row>
    <row r="5197" spans="116:116" x14ac:dyDescent="0.25">
      <c r="DL5197" s="93"/>
    </row>
    <row r="5198" spans="116:116" x14ac:dyDescent="0.25">
      <c r="DL5198" s="93"/>
    </row>
    <row r="5199" spans="116:116" x14ac:dyDescent="0.25">
      <c r="DL5199" s="93"/>
    </row>
    <row r="5200" spans="116:116" x14ac:dyDescent="0.25">
      <c r="DL5200" s="93"/>
    </row>
    <row r="5201" spans="116:116" x14ac:dyDescent="0.25">
      <c r="DL5201" s="93"/>
    </row>
    <row r="5202" spans="116:116" x14ac:dyDescent="0.25">
      <c r="DL5202" s="93"/>
    </row>
    <row r="5203" spans="116:116" x14ac:dyDescent="0.25">
      <c r="DL5203" s="93"/>
    </row>
    <row r="5204" spans="116:116" x14ac:dyDescent="0.25">
      <c r="DL5204" s="93"/>
    </row>
    <row r="5205" spans="116:116" x14ac:dyDescent="0.25">
      <c r="DL5205" s="93"/>
    </row>
    <row r="5206" spans="116:116" x14ac:dyDescent="0.25">
      <c r="DL5206" s="93"/>
    </row>
    <row r="5207" spans="116:116" x14ac:dyDescent="0.25">
      <c r="DL5207" s="93"/>
    </row>
    <row r="5208" spans="116:116" x14ac:dyDescent="0.25">
      <c r="DL5208" s="93"/>
    </row>
    <row r="5209" spans="116:116" x14ac:dyDescent="0.25">
      <c r="DL5209" s="93"/>
    </row>
    <row r="5210" spans="116:116" x14ac:dyDescent="0.25">
      <c r="DL5210" s="93"/>
    </row>
    <row r="5211" spans="116:116" x14ac:dyDescent="0.25">
      <c r="DL5211" s="93"/>
    </row>
    <row r="5212" spans="116:116" x14ac:dyDescent="0.25">
      <c r="DL5212" s="93"/>
    </row>
    <row r="5213" spans="116:116" x14ac:dyDescent="0.25">
      <c r="DL5213" s="93"/>
    </row>
    <row r="5214" spans="116:116" x14ac:dyDescent="0.25">
      <c r="DL5214" s="93"/>
    </row>
    <row r="5215" spans="116:116" x14ac:dyDescent="0.25">
      <c r="DL5215" s="93"/>
    </row>
    <row r="5216" spans="116:116" x14ac:dyDescent="0.25">
      <c r="DL5216" s="93"/>
    </row>
    <row r="5217" spans="116:116" x14ac:dyDescent="0.25">
      <c r="DL5217" s="93"/>
    </row>
    <row r="5218" spans="116:116" x14ac:dyDescent="0.25">
      <c r="DL5218" s="93"/>
    </row>
    <row r="5219" spans="116:116" x14ac:dyDescent="0.25">
      <c r="DL5219" s="93"/>
    </row>
    <row r="5220" spans="116:116" x14ac:dyDescent="0.25">
      <c r="DL5220" s="93"/>
    </row>
    <row r="5221" spans="116:116" x14ac:dyDescent="0.25">
      <c r="DL5221" s="93"/>
    </row>
    <row r="5222" spans="116:116" x14ac:dyDescent="0.25">
      <c r="DL5222" s="93"/>
    </row>
    <row r="5223" spans="116:116" x14ac:dyDescent="0.25">
      <c r="DL5223" s="93"/>
    </row>
    <row r="5224" spans="116:116" x14ac:dyDescent="0.25">
      <c r="DL5224" s="93"/>
    </row>
    <row r="5225" spans="116:116" x14ac:dyDescent="0.25">
      <c r="DL5225" s="93"/>
    </row>
    <row r="5226" spans="116:116" x14ac:dyDescent="0.25">
      <c r="DL5226" s="93"/>
    </row>
    <row r="5227" spans="116:116" x14ac:dyDescent="0.25">
      <c r="DL5227" s="93"/>
    </row>
    <row r="5228" spans="116:116" x14ac:dyDescent="0.25">
      <c r="DL5228" s="93"/>
    </row>
    <row r="5229" spans="116:116" x14ac:dyDescent="0.25">
      <c r="DL5229" s="93"/>
    </row>
    <row r="5230" spans="116:116" x14ac:dyDescent="0.25">
      <c r="DL5230" s="93"/>
    </row>
    <row r="5231" spans="116:116" x14ac:dyDescent="0.25">
      <c r="DL5231" s="93"/>
    </row>
    <row r="5232" spans="116:116" x14ac:dyDescent="0.25">
      <c r="DL5232" s="93"/>
    </row>
    <row r="5233" spans="116:116" x14ac:dyDescent="0.25">
      <c r="DL5233" s="93"/>
    </row>
    <row r="5234" spans="116:116" x14ac:dyDescent="0.25">
      <c r="DL5234" s="93"/>
    </row>
    <row r="5235" spans="116:116" x14ac:dyDescent="0.25">
      <c r="DL5235" s="93"/>
    </row>
    <row r="5236" spans="116:116" x14ac:dyDescent="0.25">
      <c r="DL5236" s="93"/>
    </row>
    <row r="5237" spans="116:116" x14ac:dyDescent="0.25">
      <c r="DL5237" s="93"/>
    </row>
    <row r="5238" spans="116:116" x14ac:dyDescent="0.25">
      <c r="DL5238" s="93"/>
    </row>
    <row r="5239" spans="116:116" x14ac:dyDescent="0.25">
      <c r="DL5239" s="93"/>
    </row>
    <row r="5240" spans="116:116" x14ac:dyDescent="0.25">
      <c r="DL5240" s="93"/>
    </row>
    <row r="5241" spans="116:116" x14ac:dyDescent="0.25">
      <c r="DL5241" s="93"/>
    </row>
    <row r="5242" spans="116:116" x14ac:dyDescent="0.25">
      <c r="DL5242" s="93"/>
    </row>
    <row r="5243" spans="116:116" x14ac:dyDescent="0.25">
      <c r="DL5243" s="93"/>
    </row>
    <row r="5244" spans="116:116" x14ac:dyDescent="0.25">
      <c r="DL5244" s="93"/>
    </row>
    <row r="5245" spans="116:116" x14ac:dyDescent="0.25">
      <c r="DL5245" s="93"/>
    </row>
    <row r="5246" spans="116:116" x14ac:dyDescent="0.25">
      <c r="DL5246" s="93"/>
    </row>
    <row r="5247" spans="116:116" x14ac:dyDescent="0.25">
      <c r="DL5247" s="93"/>
    </row>
    <row r="5248" spans="116:116" x14ac:dyDescent="0.25">
      <c r="DL5248" s="93"/>
    </row>
    <row r="5249" spans="116:116" x14ac:dyDescent="0.25">
      <c r="DL5249" s="93"/>
    </row>
    <row r="5250" spans="116:116" x14ac:dyDescent="0.25">
      <c r="DL5250" s="93"/>
    </row>
    <row r="5251" spans="116:116" x14ac:dyDescent="0.25">
      <c r="DL5251" s="93"/>
    </row>
    <row r="5252" spans="116:116" x14ac:dyDescent="0.25">
      <c r="DL5252" s="93"/>
    </row>
    <row r="5253" spans="116:116" x14ac:dyDescent="0.25">
      <c r="DL5253" s="93"/>
    </row>
    <row r="5254" spans="116:116" x14ac:dyDescent="0.25">
      <c r="DL5254" s="93"/>
    </row>
    <row r="5255" spans="116:116" x14ac:dyDescent="0.25">
      <c r="DL5255" s="93"/>
    </row>
    <row r="5256" spans="116:116" x14ac:dyDescent="0.25">
      <c r="DL5256" s="93"/>
    </row>
    <row r="5257" spans="116:116" x14ac:dyDescent="0.25">
      <c r="DL5257" s="93"/>
    </row>
    <row r="5258" spans="116:116" x14ac:dyDescent="0.25">
      <c r="DL5258" s="93"/>
    </row>
    <row r="5259" spans="116:116" x14ac:dyDescent="0.25">
      <c r="DL5259" s="93"/>
    </row>
    <row r="5260" spans="116:116" x14ac:dyDescent="0.25">
      <c r="DL5260" s="93"/>
    </row>
    <row r="5261" spans="116:116" x14ac:dyDescent="0.25">
      <c r="DL5261" s="93"/>
    </row>
    <row r="5262" spans="116:116" x14ac:dyDescent="0.25">
      <c r="DL5262" s="93"/>
    </row>
    <row r="5263" spans="116:116" x14ac:dyDescent="0.25">
      <c r="DL5263" s="93"/>
    </row>
    <row r="5264" spans="116:116" x14ac:dyDescent="0.25">
      <c r="DL5264" s="93"/>
    </row>
    <row r="5265" spans="116:116" x14ac:dyDescent="0.25">
      <c r="DL5265" s="93"/>
    </row>
    <row r="5266" spans="116:116" x14ac:dyDescent="0.25">
      <c r="DL5266" s="93"/>
    </row>
    <row r="5267" spans="116:116" x14ac:dyDescent="0.25">
      <c r="DL5267" s="93"/>
    </row>
    <row r="5268" spans="116:116" x14ac:dyDescent="0.25">
      <c r="DL5268" s="93"/>
    </row>
    <row r="5269" spans="116:116" x14ac:dyDescent="0.25">
      <c r="DL5269" s="93"/>
    </row>
    <row r="5270" spans="116:116" x14ac:dyDescent="0.25">
      <c r="DL5270" s="93"/>
    </row>
    <row r="5271" spans="116:116" x14ac:dyDescent="0.25">
      <c r="DL5271" s="93"/>
    </row>
    <row r="5272" spans="116:116" x14ac:dyDescent="0.25">
      <c r="DL5272" s="93"/>
    </row>
    <row r="5273" spans="116:116" x14ac:dyDescent="0.25">
      <c r="DL5273" s="93"/>
    </row>
    <row r="5274" spans="116:116" x14ac:dyDescent="0.25">
      <c r="DL5274" s="93"/>
    </row>
    <row r="5275" spans="116:116" x14ac:dyDescent="0.25">
      <c r="DL5275" s="93"/>
    </row>
    <row r="5276" spans="116:116" x14ac:dyDescent="0.25">
      <c r="DL5276" s="93"/>
    </row>
    <row r="5277" spans="116:116" x14ac:dyDescent="0.25">
      <c r="DL5277" s="93"/>
    </row>
    <row r="5278" spans="116:116" x14ac:dyDescent="0.25">
      <c r="DL5278" s="93"/>
    </row>
    <row r="5279" spans="116:116" x14ac:dyDescent="0.25">
      <c r="DL5279" s="93"/>
    </row>
    <row r="5280" spans="116:116" x14ac:dyDescent="0.25">
      <c r="DL5280" s="93"/>
    </row>
    <row r="5281" spans="116:116" x14ac:dyDescent="0.25">
      <c r="DL5281" s="93"/>
    </row>
    <row r="5282" spans="116:116" x14ac:dyDescent="0.25">
      <c r="DL5282" s="93"/>
    </row>
    <row r="5283" spans="116:116" x14ac:dyDescent="0.25">
      <c r="DL5283" s="93"/>
    </row>
    <row r="5284" spans="116:116" x14ac:dyDescent="0.25">
      <c r="DL5284" s="93"/>
    </row>
    <row r="5285" spans="116:116" x14ac:dyDescent="0.25">
      <c r="DL5285" s="93"/>
    </row>
    <row r="5286" spans="116:116" x14ac:dyDescent="0.25">
      <c r="DL5286" s="93"/>
    </row>
    <row r="5287" spans="116:116" x14ac:dyDescent="0.25">
      <c r="DL5287" s="93"/>
    </row>
    <row r="5288" spans="116:116" x14ac:dyDescent="0.25">
      <c r="DL5288" s="93"/>
    </row>
    <row r="5289" spans="116:116" x14ac:dyDescent="0.25">
      <c r="DL5289" s="93"/>
    </row>
    <row r="5290" spans="116:116" x14ac:dyDescent="0.25">
      <c r="DL5290" s="93"/>
    </row>
    <row r="5291" spans="116:116" x14ac:dyDescent="0.25">
      <c r="DL5291" s="93"/>
    </row>
    <row r="5292" spans="116:116" x14ac:dyDescent="0.25">
      <c r="DL5292" s="93"/>
    </row>
    <row r="5293" spans="116:116" x14ac:dyDescent="0.25">
      <c r="DL5293" s="93"/>
    </row>
    <row r="5294" spans="116:116" x14ac:dyDescent="0.25">
      <c r="DL5294" s="93"/>
    </row>
    <row r="5295" spans="116:116" x14ac:dyDescent="0.25">
      <c r="DL5295" s="93"/>
    </row>
    <row r="5296" spans="116:116" x14ac:dyDescent="0.25">
      <c r="DL5296" s="93"/>
    </row>
    <row r="5297" spans="116:116" x14ac:dyDescent="0.25">
      <c r="DL5297" s="93"/>
    </row>
    <row r="5298" spans="116:116" x14ac:dyDescent="0.25">
      <c r="DL5298" s="93"/>
    </row>
    <row r="5299" spans="116:116" x14ac:dyDescent="0.25">
      <c r="DL5299" s="93"/>
    </row>
    <row r="5300" spans="116:116" x14ac:dyDescent="0.25">
      <c r="DL5300" s="93"/>
    </row>
    <row r="5301" spans="116:116" x14ac:dyDescent="0.25">
      <c r="DL5301" s="93"/>
    </row>
    <row r="5302" spans="116:116" x14ac:dyDescent="0.25">
      <c r="DL5302" s="93"/>
    </row>
    <row r="5303" spans="116:116" x14ac:dyDescent="0.25">
      <c r="DL5303" s="93"/>
    </row>
    <row r="5304" spans="116:116" x14ac:dyDescent="0.25">
      <c r="DL5304" s="93"/>
    </row>
    <row r="5305" spans="116:116" x14ac:dyDescent="0.25">
      <c r="DL5305" s="93"/>
    </row>
    <row r="5306" spans="116:116" x14ac:dyDescent="0.25">
      <c r="DL5306" s="93"/>
    </row>
    <row r="5307" spans="116:116" x14ac:dyDescent="0.25">
      <c r="DL5307" s="93"/>
    </row>
    <row r="5308" spans="116:116" x14ac:dyDescent="0.25">
      <c r="DL5308" s="93"/>
    </row>
    <row r="5309" spans="116:116" x14ac:dyDescent="0.25">
      <c r="DL5309" s="93"/>
    </row>
    <row r="5310" spans="116:116" x14ac:dyDescent="0.25">
      <c r="DL5310" s="93"/>
    </row>
    <row r="5311" spans="116:116" x14ac:dyDescent="0.25">
      <c r="DL5311" s="93"/>
    </row>
    <row r="5312" spans="116:116" x14ac:dyDescent="0.25">
      <c r="DL5312" s="93"/>
    </row>
    <row r="5313" spans="116:116" x14ac:dyDescent="0.25">
      <c r="DL5313" s="93"/>
    </row>
    <row r="5314" spans="116:116" x14ac:dyDescent="0.25">
      <c r="DL5314" s="93"/>
    </row>
    <row r="5315" spans="116:116" x14ac:dyDescent="0.25">
      <c r="DL5315" s="93"/>
    </row>
    <row r="5316" spans="116:116" x14ac:dyDescent="0.25">
      <c r="DL5316" s="93"/>
    </row>
    <row r="5317" spans="116:116" x14ac:dyDescent="0.25">
      <c r="DL5317" s="93"/>
    </row>
    <row r="5318" spans="116:116" x14ac:dyDescent="0.25">
      <c r="DL5318" s="93"/>
    </row>
    <row r="5319" spans="116:116" x14ac:dyDescent="0.25">
      <c r="DL5319" s="93"/>
    </row>
    <row r="5320" spans="116:116" x14ac:dyDescent="0.25">
      <c r="DL5320" s="93"/>
    </row>
    <row r="5321" spans="116:116" x14ac:dyDescent="0.25">
      <c r="DL5321" s="93"/>
    </row>
    <row r="5322" spans="116:116" x14ac:dyDescent="0.25">
      <c r="DL5322" s="93"/>
    </row>
    <row r="5323" spans="116:116" x14ac:dyDescent="0.25">
      <c r="DL5323" s="93"/>
    </row>
    <row r="5324" spans="116:116" x14ac:dyDescent="0.25">
      <c r="DL5324" s="93"/>
    </row>
    <row r="5325" spans="116:116" x14ac:dyDescent="0.25">
      <c r="DL5325" s="93"/>
    </row>
    <row r="5326" spans="116:116" x14ac:dyDescent="0.25">
      <c r="DL5326" s="93"/>
    </row>
    <row r="5327" spans="116:116" x14ac:dyDescent="0.25">
      <c r="DL5327" s="93"/>
    </row>
    <row r="5328" spans="116:116" x14ac:dyDescent="0.25">
      <c r="DL5328" s="93"/>
    </row>
    <row r="5329" spans="116:116" x14ac:dyDescent="0.25">
      <c r="DL5329" s="93"/>
    </row>
    <row r="5330" spans="116:116" x14ac:dyDescent="0.25">
      <c r="DL5330" s="93"/>
    </row>
    <row r="5331" spans="116:116" x14ac:dyDescent="0.25">
      <c r="DL5331" s="93"/>
    </row>
    <row r="5332" spans="116:116" x14ac:dyDescent="0.25">
      <c r="DL5332" s="93"/>
    </row>
    <row r="5333" spans="116:116" x14ac:dyDescent="0.25">
      <c r="DL5333" s="93"/>
    </row>
    <row r="5334" spans="116:116" x14ac:dyDescent="0.25">
      <c r="DL5334" s="93"/>
    </row>
    <row r="5335" spans="116:116" x14ac:dyDescent="0.25">
      <c r="DL5335" s="93"/>
    </row>
    <row r="5336" spans="116:116" x14ac:dyDescent="0.25">
      <c r="DL5336" s="93"/>
    </row>
    <row r="5337" spans="116:116" x14ac:dyDescent="0.25">
      <c r="DL5337" s="93"/>
    </row>
    <row r="5338" spans="116:116" x14ac:dyDescent="0.25">
      <c r="DL5338" s="93"/>
    </row>
    <row r="5339" spans="116:116" x14ac:dyDescent="0.25">
      <c r="DL5339" s="93"/>
    </row>
    <row r="5340" spans="116:116" x14ac:dyDescent="0.25">
      <c r="DL5340" s="93"/>
    </row>
    <row r="5341" spans="116:116" x14ac:dyDescent="0.25">
      <c r="DL5341" s="93"/>
    </row>
    <row r="5342" spans="116:116" x14ac:dyDescent="0.25">
      <c r="DL5342" s="93"/>
    </row>
    <row r="5343" spans="116:116" x14ac:dyDescent="0.25">
      <c r="DL5343" s="93"/>
    </row>
    <row r="5344" spans="116:116" x14ac:dyDescent="0.25">
      <c r="DL5344" s="93"/>
    </row>
    <row r="5345" spans="116:116" x14ac:dyDescent="0.25">
      <c r="DL5345" s="93"/>
    </row>
    <row r="5346" spans="116:116" x14ac:dyDescent="0.25">
      <c r="DL5346" s="93"/>
    </row>
    <row r="5347" spans="116:116" x14ac:dyDescent="0.25">
      <c r="DL5347" s="93"/>
    </row>
    <row r="5348" spans="116:116" x14ac:dyDescent="0.25">
      <c r="DL5348" s="93"/>
    </row>
    <row r="5349" spans="116:116" x14ac:dyDescent="0.25">
      <c r="DL5349" s="93"/>
    </row>
    <row r="5350" spans="116:116" x14ac:dyDescent="0.25">
      <c r="DL5350" s="93"/>
    </row>
    <row r="5351" spans="116:116" x14ac:dyDescent="0.25">
      <c r="DL5351" s="93"/>
    </row>
    <row r="5352" spans="116:116" x14ac:dyDescent="0.25">
      <c r="DL5352" s="93"/>
    </row>
    <row r="5353" spans="116:116" x14ac:dyDescent="0.25">
      <c r="DL5353" s="93"/>
    </row>
    <row r="5354" spans="116:116" x14ac:dyDescent="0.25">
      <c r="DL5354" s="93"/>
    </row>
    <row r="5355" spans="116:116" x14ac:dyDescent="0.25">
      <c r="DL5355" s="93"/>
    </row>
    <row r="5356" spans="116:116" x14ac:dyDescent="0.25">
      <c r="DL5356" s="93"/>
    </row>
    <row r="5357" spans="116:116" x14ac:dyDescent="0.25">
      <c r="DL5357" s="93"/>
    </row>
    <row r="5358" spans="116:116" x14ac:dyDescent="0.25">
      <c r="DL5358" s="93"/>
    </row>
    <row r="5359" spans="116:116" x14ac:dyDescent="0.25">
      <c r="DL5359" s="93"/>
    </row>
    <row r="5360" spans="116:116" x14ac:dyDescent="0.25">
      <c r="DL5360" s="93"/>
    </row>
    <row r="5361" spans="116:116" x14ac:dyDescent="0.25">
      <c r="DL5361" s="93"/>
    </row>
    <row r="5362" spans="116:116" x14ac:dyDescent="0.25">
      <c r="DL5362" s="93"/>
    </row>
    <row r="5363" spans="116:116" x14ac:dyDescent="0.25">
      <c r="DL5363" s="93"/>
    </row>
    <row r="5364" spans="116:116" x14ac:dyDescent="0.25">
      <c r="DL5364" s="93"/>
    </row>
    <row r="5365" spans="116:116" x14ac:dyDescent="0.25">
      <c r="DL5365" s="93"/>
    </row>
    <row r="5366" spans="116:116" x14ac:dyDescent="0.25">
      <c r="DL5366" s="93"/>
    </row>
    <row r="5367" spans="116:116" x14ac:dyDescent="0.25">
      <c r="DL5367" s="93"/>
    </row>
    <row r="5368" spans="116:116" x14ac:dyDescent="0.25">
      <c r="DL5368" s="93"/>
    </row>
    <row r="5369" spans="116:116" x14ac:dyDescent="0.25">
      <c r="DL5369" s="93"/>
    </row>
    <row r="5370" spans="116:116" x14ac:dyDescent="0.25">
      <c r="DL5370" s="93"/>
    </row>
    <row r="5371" spans="116:116" x14ac:dyDescent="0.25">
      <c r="DL5371" s="93"/>
    </row>
    <row r="5372" spans="116:116" x14ac:dyDescent="0.25">
      <c r="DL5372" s="93"/>
    </row>
    <row r="5373" spans="116:116" x14ac:dyDescent="0.25">
      <c r="DL5373" s="93"/>
    </row>
    <row r="5374" spans="116:116" x14ac:dyDescent="0.25">
      <c r="DL5374" s="93"/>
    </row>
    <row r="5375" spans="116:116" x14ac:dyDescent="0.25">
      <c r="DL5375" s="93"/>
    </row>
    <row r="5376" spans="116:116" x14ac:dyDescent="0.25">
      <c r="DL5376" s="93"/>
    </row>
    <row r="5377" spans="116:116" x14ac:dyDescent="0.25">
      <c r="DL5377" s="93"/>
    </row>
    <row r="5378" spans="116:116" x14ac:dyDescent="0.25">
      <c r="DL5378" s="93"/>
    </row>
    <row r="5379" spans="116:116" x14ac:dyDescent="0.25">
      <c r="DL5379" s="93"/>
    </row>
    <row r="5380" spans="116:116" x14ac:dyDescent="0.25">
      <c r="DL5380" s="93"/>
    </row>
    <row r="5381" spans="116:116" x14ac:dyDescent="0.25">
      <c r="DL5381" s="93"/>
    </row>
    <row r="5382" spans="116:116" x14ac:dyDescent="0.25">
      <c r="DL5382" s="93"/>
    </row>
    <row r="5383" spans="116:116" x14ac:dyDescent="0.25">
      <c r="DL5383" s="93"/>
    </row>
    <row r="5384" spans="116:116" x14ac:dyDescent="0.25">
      <c r="DL5384" s="93"/>
    </row>
    <row r="5385" spans="116:116" x14ac:dyDescent="0.25">
      <c r="DL5385" s="93"/>
    </row>
    <row r="5386" spans="116:116" x14ac:dyDescent="0.25">
      <c r="DL5386" s="93"/>
    </row>
    <row r="5387" spans="116:116" x14ac:dyDescent="0.25">
      <c r="DL5387" s="93"/>
    </row>
    <row r="5388" spans="116:116" x14ac:dyDescent="0.25">
      <c r="DL5388" s="93"/>
    </row>
    <row r="5389" spans="116:116" x14ac:dyDescent="0.25">
      <c r="DL5389" s="93"/>
    </row>
    <row r="5390" spans="116:116" x14ac:dyDescent="0.25">
      <c r="DL5390" s="93"/>
    </row>
    <row r="5391" spans="116:116" x14ac:dyDescent="0.25">
      <c r="DL5391" s="93"/>
    </row>
    <row r="5392" spans="116:116" x14ac:dyDescent="0.25">
      <c r="DL5392" s="93"/>
    </row>
    <row r="5393" spans="116:116" x14ac:dyDescent="0.25">
      <c r="DL5393" s="93"/>
    </row>
    <row r="5394" spans="116:116" x14ac:dyDescent="0.25">
      <c r="DL5394" s="93"/>
    </row>
    <row r="5395" spans="116:116" x14ac:dyDescent="0.25">
      <c r="DL5395" s="93"/>
    </row>
    <row r="5396" spans="116:116" x14ac:dyDescent="0.25">
      <c r="DL5396" s="93"/>
    </row>
    <row r="5397" spans="116:116" x14ac:dyDescent="0.25">
      <c r="DL5397" s="93"/>
    </row>
    <row r="5398" spans="116:116" x14ac:dyDescent="0.25">
      <c r="DL5398" s="93"/>
    </row>
    <row r="5399" spans="116:116" x14ac:dyDescent="0.25">
      <c r="DL5399" s="93"/>
    </row>
    <row r="5400" spans="116:116" x14ac:dyDescent="0.25">
      <c r="DL5400" s="93"/>
    </row>
    <row r="5401" spans="116:116" x14ac:dyDescent="0.25">
      <c r="DL5401" s="93"/>
    </row>
    <row r="5402" spans="116:116" x14ac:dyDescent="0.25">
      <c r="DL5402" s="93"/>
    </row>
    <row r="5403" spans="116:116" x14ac:dyDescent="0.25">
      <c r="DL5403" s="93"/>
    </row>
    <row r="5404" spans="116:116" x14ac:dyDescent="0.25">
      <c r="DL5404" s="93"/>
    </row>
    <row r="5405" spans="116:116" x14ac:dyDescent="0.25">
      <c r="DL5405" s="93"/>
    </row>
    <row r="5406" spans="116:116" x14ac:dyDescent="0.25">
      <c r="DL5406" s="93"/>
    </row>
    <row r="5407" spans="116:116" x14ac:dyDescent="0.25">
      <c r="DL5407" s="93"/>
    </row>
    <row r="5408" spans="116:116" x14ac:dyDescent="0.25">
      <c r="DL5408" s="93"/>
    </row>
    <row r="5409" spans="116:116" x14ac:dyDescent="0.25">
      <c r="DL5409" s="93"/>
    </row>
    <row r="5410" spans="116:116" x14ac:dyDescent="0.25">
      <c r="DL5410" s="93"/>
    </row>
    <row r="5411" spans="116:116" x14ac:dyDescent="0.25">
      <c r="DL5411" s="93"/>
    </row>
    <row r="5412" spans="116:116" x14ac:dyDescent="0.25">
      <c r="DL5412" s="93"/>
    </row>
    <row r="5413" spans="116:116" x14ac:dyDescent="0.25">
      <c r="DL5413" s="93"/>
    </row>
    <row r="5414" spans="116:116" x14ac:dyDescent="0.25">
      <c r="DL5414" s="93"/>
    </row>
    <row r="5415" spans="116:116" x14ac:dyDescent="0.25">
      <c r="DL5415" s="93"/>
    </row>
    <row r="5416" spans="116:116" x14ac:dyDescent="0.25">
      <c r="DL5416" s="93"/>
    </row>
    <row r="5417" spans="116:116" x14ac:dyDescent="0.25">
      <c r="DL5417" s="93"/>
    </row>
    <row r="5418" spans="116:116" x14ac:dyDescent="0.25">
      <c r="DL5418" s="93"/>
    </row>
    <row r="5419" spans="116:116" x14ac:dyDescent="0.25">
      <c r="DL5419" s="93"/>
    </row>
    <row r="5420" spans="116:116" x14ac:dyDescent="0.25">
      <c r="DL5420" s="93"/>
    </row>
    <row r="5421" spans="116:116" x14ac:dyDescent="0.25">
      <c r="DL5421" s="93"/>
    </row>
    <row r="5422" spans="116:116" x14ac:dyDescent="0.25">
      <c r="DL5422" s="93"/>
    </row>
    <row r="5423" spans="116:116" x14ac:dyDescent="0.25">
      <c r="DL5423" s="93"/>
    </row>
    <row r="5424" spans="116:116" x14ac:dyDescent="0.25">
      <c r="DL5424" s="93"/>
    </row>
    <row r="5425" spans="116:116" x14ac:dyDescent="0.25">
      <c r="DL5425" s="93"/>
    </row>
    <row r="5426" spans="116:116" x14ac:dyDescent="0.25">
      <c r="DL5426" s="93"/>
    </row>
    <row r="5427" spans="116:116" x14ac:dyDescent="0.25">
      <c r="DL5427" s="93"/>
    </row>
    <row r="5428" spans="116:116" x14ac:dyDescent="0.25">
      <c r="DL5428" s="93"/>
    </row>
    <row r="5429" spans="116:116" x14ac:dyDescent="0.25">
      <c r="DL5429" s="93"/>
    </row>
    <row r="5430" spans="116:116" x14ac:dyDescent="0.25">
      <c r="DL5430" s="93"/>
    </row>
    <row r="5431" spans="116:116" x14ac:dyDescent="0.25">
      <c r="DL5431" s="93"/>
    </row>
    <row r="5432" spans="116:116" x14ac:dyDescent="0.25">
      <c r="DL5432" s="93"/>
    </row>
    <row r="5433" spans="116:116" x14ac:dyDescent="0.25">
      <c r="DL5433" s="93"/>
    </row>
    <row r="5434" spans="116:116" x14ac:dyDescent="0.25">
      <c r="DL5434" s="93"/>
    </row>
    <row r="5435" spans="116:116" x14ac:dyDescent="0.25">
      <c r="DL5435" s="93"/>
    </row>
    <row r="5436" spans="116:116" x14ac:dyDescent="0.25">
      <c r="DL5436" s="93"/>
    </row>
    <row r="5437" spans="116:116" x14ac:dyDescent="0.25">
      <c r="DL5437" s="93"/>
    </row>
    <row r="5438" spans="116:116" x14ac:dyDescent="0.25">
      <c r="DL5438" s="93"/>
    </row>
    <row r="5439" spans="116:116" x14ac:dyDescent="0.25">
      <c r="DL5439" s="93"/>
    </row>
    <row r="5440" spans="116:116" x14ac:dyDescent="0.25">
      <c r="DL5440" s="93"/>
    </row>
    <row r="5441" spans="116:116" x14ac:dyDescent="0.25">
      <c r="DL5441" s="93"/>
    </row>
    <row r="5442" spans="116:116" x14ac:dyDescent="0.25">
      <c r="DL5442" s="93"/>
    </row>
    <row r="5443" spans="116:116" x14ac:dyDescent="0.25">
      <c r="DL5443" s="93"/>
    </row>
    <row r="5444" spans="116:116" x14ac:dyDescent="0.25">
      <c r="DL5444" s="93"/>
    </row>
    <row r="5445" spans="116:116" x14ac:dyDescent="0.25">
      <c r="DL5445" s="93"/>
    </row>
    <row r="5446" spans="116:116" x14ac:dyDescent="0.25">
      <c r="DL5446" s="93"/>
    </row>
    <row r="5447" spans="116:116" x14ac:dyDescent="0.25">
      <c r="DL5447" s="93"/>
    </row>
    <row r="5448" spans="116:116" x14ac:dyDescent="0.25">
      <c r="DL5448" s="93"/>
    </row>
    <row r="5449" spans="116:116" x14ac:dyDescent="0.25">
      <c r="DL5449" s="93"/>
    </row>
    <row r="5450" spans="116:116" x14ac:dyDescent="0.25">
      <c r="DL5450" s="93"/>
    </row>
    <row r="5451" spans="116:116" x14ac:dyDescent="0.25">
      <c r="DL5451" s="93"/>
    </row>
    <row r="5452" spans="116:116" x14ac:dyDescent="0.25">
      <c r="DL5452" s="93"/>
    </row>
    <row r="5453" spans="116:116" x14ac:dyDescent="0.25">
      <c r="DL5453" s="93"/>
    </row>
    <row r="5454" spans="116:116" x14ac:dyDescent="0.25">
      <c r="DL5454" s="93"/>
    </row>
    <row r="5455" spans="116:116" x14ac:dyDescent="0.25">
      <c r="DL5455" s="93"/>
    </row>
    <row r="5456" spans="116:116" x14ac:dyDescent="0.25">
      <c r="DL5456" s="93"/>
    </row>
    <row r="5457" spans="116:116" x14ac:dyDescent="0.25">
      <c r="DL5457" s="93"/>
    </row>
    <row r="5458" spans="116:116" x14ac:dyDescent="0.25">
      <c r="DL5458" s="93"/>
    </row>
    <row r="5459" spans="116:116" x14ac:dyDescent="0.25">
      <c r="DL5459" s="93"/>
    </row>
    <row r="5460" spans="116:116" x14ac:dyDescent="0.25">
      <c r="DL5460" s="93"/>
    </row>
    <row r="5461" spans="116:116" x14ac:dyDescent="0.25">
      <c r="DL5461" s="93"/>
    </row>
    <row r="5462" spans="116:116" x14ac:dyDescent="0.25">
      <c r="DL5462" s="93"/>
    </row>
    <row r="5463" spans="116:116" x14ac:dyDescent="0.25">
      <c r="DL5463" s="93"/>
    </row>
    <row r="5464" spans="116:116" x14ac:dyDescent="0.25">
      <c r="DL5464" s="93"/>
    </row>
    <row r="5465" spans="116:116" x14ac:dyDescent="0.25">
      <c r="DL5465" s="93"/>
    </row>
    <row r="5466" spans="116:116" x14ac:dyDescent="0.25">
      <c r="DL5466" s="93"/>
    </row>
    <row r="5467" spans="116:116" x14ac:dyDescent="0.25">
      <c r="DL5467" s="93"/>
    </row>
    <row r="5468" spans="116:116" x14ac:dyDescent="0.25">
      <c r="DL5468" s="93"/>
    </row>
    <row r="5469" spans="116:116" x14ac:dyDescent="0.25">
      <c r="DL5469" s="93"/>
    </row>
    <row r="5470" spans="116:116" x14ac:dyDescent="0.25">
      <c r="DL5470" s="93"/>
    </row>
    <row r="5471" spans="116:116" x14ac:dyDescent="0.25">
      <c r="DL5471" s="93"/>
    </row>
    <row r="5472" spans="116:116" x14ac:dyDescent="0.25">
      <c r="DL5472" s="93"/>
    </row>
    <row r="5473" spans="116:116" x14ac:dyDescent="0.25">
      <c r="DL5473" s="93"/>
    </row>
    <row r="5474" spans="116:116" x14ac:dyDescent="0.25">
      <c r="DL5474" s="93"/>
    </row>
    <row r="5475" spans="116:116" x14ac:dyDescent="0.25">
      <c r="DL5475" s="93"/>
    </row>
    <row r="5476" spans="116:116" x14ac:dyDescent="0.25">
      <c r="DL5476" s="93"/>
    </row>
    <row r="5477" spans="116:116" x14ac:dyDescent="0.25">
      <c r="DL5477" s="93"/>
    </row>
    <row r="5478" spans="116:116" x14ac:dyDescent="0.25">
      <c r="DL5478" s="93"/>
    </row>
    <row r="5479" spans="116:116" x14ac:dyDescent="0.25">
      <c r="DL5479" s="93"/>
    </row>
    <row r="5480" spans="116:116" x14ac:dyDescent="0.25">
      <c r="DL5480" s="93"/>
    </row>
    <row r="5481" spans="116:116" x14ac:dyDescent="0.25">
      <c r="DL5481" s="93"/>
    </row>
    <row r="5482" spans="116:116" x14ac:dyDescent="0.25">
      <c r="DL5482" s="93"/>
    </row>
    <row r="5483" spans="116:116" x14ac:dyDescent="0.25">
      <c r="DL5483" s="93"/>
    </row>
    <row r="5484" spans="116:116" x14ac:dyDescent="0.25">
      <c r="DL5484" s="93"/>
    </row>
    <row r="5485" spans="116:116" x14ac:dyDescent="0.25">
      <c r="DL5485" s="93"/>
    </row>
    <row r="5486" spans="116:116" x14ac:dyDescent="0.25">
      <c r="DL5486" s="93"/>
    </row>
    <row r="5487" spans="116:116" x14ac:dyDescent="0.25">
      <c r="DL5487" s="93"/>
    </row>
    <row r="5488" spans="116:116" x14ac:dyDescent="0.25">
      <c r="DL5488" s="93"/>
    </row>
    <row r="5489" spans="116:116" x14ac:dyDescent="0.25">
      <c r="DL5489" s="93"/>
    </row>
    <row r="5490" spans="116:116" x14ac:dyDescent="0.25">
      <c r="DL5490" s="93"/>
    </row>
    <row r="5491" spans="116:116" x14ac:dyDescent="0.25">
      <c r="DL5491" s="93"/>
    </row>
    <row r="5492" spans="116:116" x14ac:dyDescent="0.25">
      <c r="DL5492" s="93"/>
    </row>
    <row r="5493" spans="116:116" x14ac:dyDescent="0.25">
      <c r="DL5493" s="93"/>
    </row>
    <row r="5494" spans="116:116" x14ac:dyDescent="0.25">
      <c r="DL5494" s="93"/>
    </row>
    <row r="5495" spans="116:116" x14ac:dyDescent="0.25">
      <c r="DL5495" s="93"/>
    </row>
    <row r="5496" spans="116:116" x14ac:dyDescent="0.25">
      <c r="DL5496" s="93"/>
    </row>
    <row r="5497" spans="116:116" x14ac:dyDescent="0.25">
      <c r="DL5497" s="93"/>
    </row>
    <row r="5498" spans="116:116" x14ac:dyDescent="0.25">
      <c r="DL5498" s="93"/>
    </row>
    <row r="5499" spans="116:116" x14ac:dyDescent="0.25">
      <c r="DL5499" s="93"/>
    </row>
    <row r="5500" spans="116:116" x14ac:dyDescent="0.25">
      <c r="DL5500" s="93"/>
    </row>
    <row r="5501" spans="116:116" x14ac:dyDescent="0.25">
      <c r="DL5501" s="93"/>
    </row>
    <row r="5502" spans="116:116" x14ac:dyDescent="0.25">
      <c r="DL5502" s="93"/>
    </row>
    <row r="5503" spans="116:116" x14ac:dyDescent="0.25">
      <c r="DL5503" s="93"/>
    </row>
    <row r="5504" spans="116:116" x14ac:dyDescent="0.25">
      <c r="DL5504" s="93"/>
    </row>
    <row r="5505" spans="116:116" x14ac:dyDescent="0.25">
      <c r="DL5505" s="93"/>
    </row>
    <row r="5506" spans="116:116" x14ac:dyDescent="0.25">
      <c r="DL5506" s="93"/>
    </row>
    <row r="5507" spans="116:116" x14ac:dyDescent="0.25">
      <c r="DL5507" s="93"/>
    </row>
    <row r="5508" spans="116:116" x14ac:dyDescent="0.25">
      <c r="DL5508" s="93"/>
    </row>
    <row r="5509" spans="116:116" x14ac:dyDescent="0.25">
      <c r="DL5509" s="93"/>
    </row>
    <row r="5510" spans="116:116" x14ac:dyDescent="0.25">
      <c r="DL5510" s="93"/>
    </row>
    <row r="5511" spans="116:116" x14ac:dyDescent="0.25">
      <c r="DL5511" s="93"/>
    </row>
    <row r="5512" spans="116:116" x14ac:dyDescent="0.25">
      <c r="DL5512" s="93"/>
    </row>
    <row r="5513" spans="116:116" x14ac:dyDescent="0.25">
      <c r="DL5513" s="93"/>
    </row>
    <row r="5514" spans="116:116" x14ac:dyDescent="0.25">
      <c r="DL5514" s="93"/>
    </row>
    <row r="5515" spans="116:116" x14ac:dyDescent="0.25">
      <c r="DL5515" s="93"/>
    </row>
    <row r="5516" spans="116:116" x14ac:dyDescent="0.25">
      <c r="DL5516" s="93"/>
    </row>
    <row r="5517" spans="116:116" x14ac:dyDescent="0.25">
      <c r="DL5517" s="93"/>
    </row>
    <row r="5518" spans="116:116" x14ac:dyDescent="0.25">
      <c r="DL5518" s="93"/>
    </row>
    <row r="5519" spans="116:116" x14ac:dyDescent="0.25">
      <c r="DL5519" s="93"/>
    </row>
    <row r="5520" spans="116:116" x14ac:dyDescent="0.25">
      <c r="DL5520" s="93"/>
    </row>
    <row r="5521" spans="116:116" x14ac:dyDescent="0.25">
      <c r="DL5521" s="93"/>
    </row>
    <row r="5522" spans="116:116" x14ac:dyDescent="0.25">
      <c r="DL5522" s="93"/>
    </row>
    <row r="5523" spans="116:116" x14ac:dyDescent="0.25">
      <c r="DL5523" s="93"/>
    </row>
    <row r="5524" spans="116:116" x14ac:dyDescent="0.25">
      <c r="DL5524" s="93"/>
    </row>
    <row r="5525" spans="116:116" x14ac:dyDescent="0.25">
      <c r="DL5525" s="93"/>
    </row>
    <row r="5526" spans="116:116" x14ac:dyDescent="0.25">
      <c r="DL5526" s="93"/>
    </row>
    <row r="5527" spans="116:116" x14ac:dyDescent="0.25">
      <c r="DL5527" s="93"/>
    </row>
    <row r="5528" spans="116:116" x14ac:dyDescent="0.25">
      <c r="DL5528" s="93"/>
    </row>
    <row r="5529" spans="116:116" x14ac:dyDescent="0.25">
      <c r="DL5529" s="93"/>
    </row>
    <row r="5530" spans="116:116" x14ac:dyDescent="0.25">
      <c r="DL5530" s="93"/>
    </row>
    <row r="5531" spans="116:116" x14ac:dyDescent="0.25">
      <c r="DL5531" s="93"/>
    </row>
    <row r="5532" spans="116:116" x14ac:dyDescent="0.25">
      <c r="DL5532" s="93"/>
    </row>
    <row r="5533" spans="116:116" x14ac:dyDescent="0.25">
      <c r="DL5533" s="93"/>
    </row>
    <row r="5534" spans="116:116" x14ac:dyDescent="0.25">
      <c r="DL5534" s="93"/>
    </row>
    <row r="5535" spans="116:116" x14ac:dyDescent="0.25">
      <c r="DL5535" s="93"/>
    </row>
    <row r="5536" spans="116:116" x14ac:dyDescent="0.25">
      <c r="DL5536" s="93"/>
    </row>
    <row r="5537" spans="116:116" x14ac:dyDescent="0.25">
      <c r="DL5537" s="93"/>
    </row>
    <row r="5538" spans="116:116" x14ac:dyDescent="0.25">
      <c r="DL5538" s="93"/>
    </row>
    <row r="5539" spans="116:116" x14ac:dyDescent="0.25">
      <c r="DL5539" s="93"/>
    </row>
    <row r="5540" spans="116:116" x14ac:dyDescent="0.25">
      <c r="DL5540" s="93"/>
    </row>
    <row r="5541" spans="116:116" x14ac:dyDescent="0.25">
      <c r="DL5541" s="93"/>
    </row>
    <row r="5542" spans="116:116" x14ac:dyDescent="0.25">
      <c r="DL5542" s="93"/>
    </row>
    <row r="5543" spans="116:116" x14ac:dyDescent="0.25">
      <c r="DL5543" s="93"/>
    </row>
    <row r="5544" spans="116:116" x14ac:dyDescent="0.25">
      <c r="DL5544" s="93"/>
    </row>
    <row r="5545" spans="116:116" x14ac:dyDescent="0.25">
      <c r="DL5545" s="93"/>
    </row>
    <row r="5546" spans="116:116" x14ac:dyDescent="0.25">
      <c r="DL5546" s="93"/>
    </row>
    <row r="5547" spans="116:116" x14ac:dyDescent="0.25">
      <c r="DL5547" s="93"/>
    </row>
    <row r="5548" spans="116:116" x14ac:dyDescent="0.25">
      <c r="DL5548" s="93"/>
    </row>
    <row r="5549" spans="116:116" x14ac:dyDescent="0.25">
      <c r="DL5549" s="93"/>
    </row>
    <row r="5550" spans="116:116" x14ac:dyDescent="0.25">
      <c r="DL5550" s="93"/>
    </row>
    <row r="5551" spans="116:116" x14ac:dyDescent="0.25">
      <c r="DL5551" s="93"/>
    </row>
    <row r="5552" spans="116:116" x14ac:dyDescent="0.25">
      <c r="DL5552" s="93"/>
    </row>
    <row r="5553" spans="116:116" x14ac:dyDescent="0.25">
      <c r="DL5553" s="93"/>
    </row>
    <row r="5554" spans="116:116" x14ac:dyDescent="0.25">
      <c r="DL5554" s="93"/>
    </row>
    <row r="5555" spans="116:116" x14ac:dyDescent="0.25">
      <c r="DL5555" s="93"/>
    </row>
    <row r="5556" spans="116:116" x14ac:dyDescent="0.25">
      <c r="DL5556" s="93"/>
    </row>
    <row r="5557" spans="116:116" x14ac:dyDescent="0.25">
      <c r="DL5557" s="93"/>
    </row>
    <row r="5558" spans="116:116" x14ac:dyDescent="0.25">
      <c r="DL5558" s="93"/>
    </row>
    <row r="5559" spans="116:116" x14ac:dyDescent="0.25">
      <c r="DL5559" s="93"/>
    </row>
    <row r="5560" spans="116:116" x14ac:dyDescent="0.25">
      <c r="DL5560" s="93"/>
    </row>
    <row r="5561" spans="116:116" x14ac:dyDescent="0.25">
      <c r="DL5561" s="93"/>
    </row>
    <row r="5562" spans="116:116" x14ac:dyDescent="0.25">
      <c r="DL5562" s="93"/>
    </row>
    <row r="5563" spans="116:116" x14ac:dyDescent="0.25">
      <c r="DL5563" s="93"/>
    </row>
    <row r="5564" spans="116:116" x14ac:dyDescent="0.25">
      <c r="DL5564" s="93"/>
    </row>
    <row r="5565" spans="116:116" x14ac:dyDescent="0.25">
      <c r="DL5565" s="93"/>
    </row>
    <row r="5566" spans="116:116" x14ac:dyDescent="0.25">
      <c r="DL5566" s="93"/>
    </row>
    <row r="5567" spans="116:116" x14ac:dyDescent="0.25">
      <c r="DL5567" s="93"/>
    </row>
    <row r="5568" spans="116:116" x14ac:dyDescent="0.25">
      <c r="DL5568" s="93"/>
    </row>
    <row r="5569" spans="116:116" x14ac:dyDescent="0.25">
      <c r="DL5569" s="93"/>
    </row>
    <row r="5570" spans="116:116" x14ac:dyDescent="0.25">
      <c r="DL5570" s="93"/>
    </row>
    <row r="5571" spans="116:116" x14ac:dyDescent="0.25">
      <c r="DL5571" s="93"/>
    </row>
    <row r="5572" spans="116:116" x14ac:dyDescent="0.25">
      <c r="DL5572" s="93"/>
    </row>
    <row r="5573" spans="116:116" x14ac:dyDescent="0.25">
      <c r="DL5573" s="93"/>
    </row>
    <row r="5574" spans="116:116" x14ac:dyDescent="0.25">
      <c r="DL5574" s="93"/>
    </row>
    <row r="5575" spans="116:116" x14ac:dyDescent="0.25">
      <c r="DL5575" s="93"/>
    </row>
    <row r="5576" spans="116:116" x14ac:dyDescent="0.25">
      <c r="DL5576" s="93"/>
    </row>
    <row r="5577" spans="116:116" x14ac:dyDescent="0.25">
      <c r="DL5577" s="93"/>
    </row>
    <row r="5578" spans="116:116" x14ac:dyDescent="0.25">
      <c r="DL5578" s="93"/>
    </row>
    <row r="5579" spans="116:116" x14ac:dyDescent="0.25">
      <c r="DL5579" s="93"/>
    </row>
    <row r="5580" spans="116:116" x14ac:dyDescent="0.25">
      <c r="DL5580" s="93"/>
    </row>
    <row r="5581" spans="116:116" x14ac:dyDescent="0.25">
      <c r="DL5581" s="93"/>
    </row>
    <row r="5582" spans="116:116" x14ac:dyDescent="0.25">
      <c r="DL5582" s="93"/>
    </row>
    <row r="5583" spans="116:116" x14ac:dyDescent="0.25">
      <c r="DL5583" s="93"/>
    </row>
    <row r="5584" spans="116:116" x14ac:dyDescent="0.25">
      <c r="DL5584" s="93"/>
    </row>
    <row r="5585" spans="116:116" x14ac:dyDescent="0.25">
      <c r="DL5585" s="93"/>
    </row>
    <row r="5586" spans="116:116" x14ac:dyDescent="0.25">
      <c r="DL5586" s="93"/>
    </row>
    <row r="5587" spans="116:116" x14ac:dyDescent="0.25">
      <c r="DL5587" s="93"/>
    </row>
    <row r="5588" spans="116:116" x14ac:dyDescent="0.25">
      <c r="DL5588" s="93"/>
    </row>
    <row r="5589" spans="116:116" x14ac:dyDescent="0.25">
      <c r="DL5589" s="93"/>
    </row>
    <row r="5590" spans="116:116" x14ac:dyDescent="0.25">
      <c r="DL5590" s="93"/>
    </row>
    <row r="5591" spans="116:116" x14ac:dyDescent="0.25">
      <c r="DL5591" s="93"/>
    </row>
    <row r="5592" spans="116:116" x14ac:dyDescent="0.25">
      <c r="DL5592" s="93"/>
    </row>
    <row r="5593" spans="116:116" x14ac:dyDescent="0.25">
      <c r="DL5593" s="93"/>
    </row>
    <row r="5594" spans="116:116" x14ac:dyDescent="0.25">
      <c r="DL5594" s="93"/>
    </row>
    <row r="5595" spans="116:116" x14ac:dyDescent="0.25">
      <c r="DL5595" s="93"/>
    </row>
    <row r="5596" spans="116:116" x14ac:dyDescent="0.25">
      <c r="DL5596" s="93"/>
    </row>
    <row r="5597" spans="116:116" x14ac:dyDescent="0.25">
      <c r="DL5597" s="93"/>
    </row>
    <row r="5598" spans="116:116" x14ac:dyDescent="0.25">
      <c r="DL5598" s="93"/>
    </row>
    <row r="5599" spans="116:116" x14ac:dyDescent="0.25">
      <c r="DL5599" s="93"/>
    </row>
    <row r="5600" spans="116:116" x14ac:dyDescent="0.25">
      <c r="DL5600" s="93"/>
    </row>
    <row r="5601" spans="116:116" x14ac:dyDescent="0.25">
      <c r="DL5601" s="93"/>
    </row>
    <row r="5602" spans="116:116" x14ac:dyDescent="0.25">
      <c r="DL5602" s="93"/>
    </row>
    <row r="5603" spans="116:116" x14ac:dyDescent="0.25">
      <c r="DL5603" s="93"/>
    </row>
    <row r="5604" spans="116:116" x14ac:dyDescent="0.25">
      <c r="DL5604" s="93"/>
    </row>
    <row r="5605" spans="116:116" x14ac:dyDescent="0.25">
      <c r="DL5605" s="93"/>
    </row>
    <row r="5606" spans="116:116" x14ac:dyDescent="0.25">
      <c r="DL5606" s="93"/>
    </row>
    <row r="5607" spans="116:116" x14ac:dyDescent="0.25">
      <c r="DL5607" s="93"/>
    </row>
    <row r="5608" spans="116:116" x14ac:dyDescent="0.25">
      <c r="DL5608" s="93"/>
    </row>
    <row r="5609" spans="116:116" x14ac:dyDescent="0.25">
      <c r="DL5609" s="93"/>
    </row>
    <row r="5610" spans="116:116" x14ac:dyDescent="0.25">
      <c r="DL5610" s="93"/>
    </row>
    <row r="5611" spans="116:116" x14ac:dyDescent="0.25">
      <c r="DL5611" s="93"/>
    </row>
    <row r="5612" spans="116:116" x14ac:dyDescent="0.25">
      <c r="DL5612" s="93"/>
    </row>
    <row r="5613" spans="116:116" x14ac:dyDescent="0.25">
      <c r="DL5613" s="93"/>
    </row>
    <row r="5614" spans="116:116" x14ac:dyDescent="0.25">
      <c r="DL5614" s="93"/>
    </row>
    <row r="5615" spans="116:116" x14ac:dyDescent="0.25">
      <c r="DL5615" s="93"/>
    </row>
    <row r="5616" spans="116:116" x14ac:dyDescent="0.25">
      <c r="DL5616" s="93"/>
    </row>
    <row r="5617" spans="116:116" x14ac:dyDescent="0.25">
      <c r="DL5617" s="93"/>
    </row>
    <row r="5618" spans="116:116" x14ac:dyDescent="0.25">
      <c r="DL5618" s="93"/>
    </row>
    <row r="5619" spans="116:116" x14ac:dyDescent="0.25">
      <c r="DL5619" s="93"/>
    </row>
    <row r="5620" spans="116:116" x14ac:dyDescent="0.25">
      <c r="DL5620" s="93"/>
    </row>
    <row r="5621" spans="116:116" x14ac:dyDescent="0.25">
      <c r="DL5621" s="93"/>
    </row>
    <row r="5622" spans="116:116" x14ac:dyDescent="0.25">
      <c r="DL5622" s="93"/>
    </row>
    <row r="5623" spans="116:116" x14ac:dyDescent="0.25">
      <c r="DL5623" s="93"/>
    </row>
    <row r="5624" spans="116:116" x14ac:dyDescent="0.25">
      <c r="DL5624" s="93"/>
    </row>
    <row r="5625" spans="116:116" x14ac:dyDescent="0.25">
      <c r="DL5625" s="93"/>
    </row>
    <row r="5626" spans="116:116" x14ac:dyDescent="0.25">
      <c r="DL5626" s="93"/>
    </row>
    <row r="5627" spans="116:116" x14ac:dyDescent="0.25">
      <c r="DL5627" s="93"/>
    </row>
    <row r="5628" spans="116:116" x14ac:dyDescent="0.25">
      <c r="DL5628" s="93"/>
    </row>
    <row r="5629" spans="116:116" x14ac:dyDescent="0.25">
      <c r="DL5629" s="93"/>
    </row>
    <row r="5630" spans="116:116" x14ac:dyDescent="0.25">
      <c r="DL5630" s="93"/>
    </row>
    <row r="5631" spans="116:116" x14ac:dyDescent="0.25">
      <c r="DL5631" s="93"/>
    </row>
    <row r="5632" spans="116:116" x14ac:dyDescent="0.25">
      <c r="DL5632" s="93"/>
    </row>
    <row r="5633" spans="116:116" x14ac:dyDescent="0.25">
      <c r="DL5633" s="93"/>
    </row>
    <row r="5634" spans="116:116" x14ac:dyDescent="0.25">
      <c r="DL5634" s="93"/>
    </row>
    <row r="5635" spans="116:116" x14ac:dyDescent="0.25">
      <c r="DL5635" s="93"/>
    </row>
    <row r="5636" spans="116:116" x14ac:dyDescent="0.25">
      <c r="DL5636" s="93"/>
    </row>
    <row r="5637" spans="116:116" x14ac:dyDescent="0.25">
      <c r="DL5637" s="93"/>
    </row>
    <row r="5638" spans="116:116" x14ac:dyDescent="0.25">
      <c r="DL5638" s="93"/>
    </row>
    <row r="5639" spans="116:116" x14ac:dyDescent="0.25">
      <c r="DL5639" s="93"/>
    </row>
    <row r="5640" spans="116:116" x14ac:dyDescent="0.25">
      <c r="DL5640" s="93"/>
    </row>
    <row r="5641" spans="116:116" x14ac:dyDescent="0.25">
      <c r="DL5641" s="93"/>
    </row>
    <row r="5642" spans="116:116" x14ac:dyDescent="0.25">
      <c r="DL5642" s="93"/>
    </row>
    <row r="5643" spans="116:116" x14ac:dyDescent="0.25">
      <c r="DL5643" s="93"/>
    </row>
    <row r="5644" spans="116:116" x14ac:dyDescent="0.25">
      <c r="DL5644" s="93"/>
    </row>
    <row r="5645" spans="116:116" x14ac:dyDescent="0.25">
      <c r="DL5645" s="93"/>
    </row>
    <row r="5646" spans="116:116" x14ac:dyDescent="0.25">
      <c r="DL5646" s="93"/>
    </row>
    <row r="5647" spans="116:116" x14ac:dyDescent="0.25">
      <c r="DL5647" s="93"/>
    </row>
    <row r="5648" spans="116:116" x14ac:dyDescent="0.25">
      <c r="DL5648" s="93"/>
    </row>
    <row r="5649" spans="116:116" x14ac:dyDescent="0.25">
      <c r="DL5649" s="93"/>
    </row>
    <row r="5650" spans="116:116" x14ac:dyDescent="0.25">
      <c r="DL5650" s="93"/>
    </row>
    <row r="5651" spans="116:116" x14ac:dyDescent="0.25">
      <c r="DL5651" s="93"/>
    </row>
    <row r="5652" spans="116:116" x14ac:dyDescent="0.25">
      <c r="DL5652" s="93"/>
    </row>
    <row r="5653" spans="116:116" x14ac:dyDescent="0.25">
      <c r="DL5653" s="93"/>
    </row>
    <row r="5654" spans="116:116" x14ac:dyDescent="0.25">
      <c r="DL5654" s="93"/>
    </row>
    <row r="5655" spans="116:116" x14ac:dyDescent="0.25">
      <c r="DL5655" s="93"/>
    </row>
    <row r="5656" spans="116:116" x14ac:dyDescent="0.25">
      <c r="DL5656" s="93"/>
    </row>
    <row r="5657" spans="116:116" x14ac:dyDescent="0.25">
      <c r="DL5657" s="93"/>
    </row>
    <row r="5658" spans="116:116" x14ac:dyDescent="0.25">
      <c r="DL5658" s="93"/>
    </row>
    <row r="5659" spans="116:116" x14ac:dyDescent="0.25">
      <c r="DL5659" s="93"/>
    </row>
    <row r="5660" spans="116:116" x14ac:dyDescent="0.25">
      <c r="DL5660" s="93"/>
    </row>
    <row r="5661" spans="116:116" x14ac:dyDescent="0.25">
      <c r="DL5661" s="93"/>
    </row>
    <row r="5662" spans="116:116" x14ac:dyDescent="0.25">
      <c r="DL5662" s="93"/>
    </row>
    <row r="5663" spans="116:116" x14ac:dyDescent="0.25">
      <c r="DL5663" s="93"/>
    </row>
    <row r="5664" spans="116:116" x14ac:dyDescent="0.25">
      <c r="DL5664" s="93"/>
    </row>
    <row r="5665" spans="116:116" x14ac:dyDescent="0.25">
      <c r="DL5665" s="93"/>
    </row>
    <row r="5666" spans="116:116" x14ac:dyDescent="0.25">
      <c r="DL5666" s="93"/>
    </row>
    <row r="5667" spans="116:116" x14ac:dyDescent="0.25">
      <c r="DL5667" s="93"/>
    </row>
    <row r="5668" spans="116:116" x14ac:dyDescent="0.25">
      <c r="DL5668" s="93"/>
    </row>
    <row r="5669" spans="116:116" x14ac:dyDescent="0.25">
      <c r="DL5669" s="93"/>
    </row>
    <row r="5670" spans="116:116" x14ac:dyDescent="0.25">
      <c r="DL5670" s="93"/>
    </row>
    <row r="5671" spans="116:116" x14ac:dyDescent="0.25">
      <c r="DL5671" s="93"/>
    </row>
    <row r="5672" spans="116:116" x14ac:dyDescent="0.25">
      <c r="DL5672" s="93"/>
    </row>
    <row r="5673" spans="116:116" x14ac:dyDescent="0.25">
      <c r="DL5673" s="93"/>
    </row>
    <row r="5674" spans="116:116" x14ac:dyDescent="0.25">
      <c r="DL5674" s="93"/>
    </row>
    <row r="5675" spans="116:116" x14ac:dyDescent="0.25">
      <c r="DL5675" s="93"/>
    </row>
    <row r="5676" spans="116:116" x14ac:dyDescent="0.25">
      <c r="DL5676" s="93"/>
    </row>
    <row r="5677" spans="116:116" x14ac:dyDescent="0.25">
      <c r="DL5677" s="93"/>
    </row>
    <row r="5678" spans="116:116" x14ac:dyDescent="0.25">
      <c r="DL5678" s="93"/>
    </row>
    <row r="5679" spans="116:116" x14ac:dyDescent="0.25">
      <c r="DL5679" s="93"/>
    </row>
    <row r="5680" spans="116:116" x14ac:dyDescent="0.25">
      <c r="DL5680" s="93"/>
    </row>
    <row r="5681" spans="116:116" x14ac:dyDescent="0.25">
      <c r="DL5681" s="93"/>
    </row>
    <row r="5682" spans="116:116" x14ac:dyDescent="0.25">
      <c r="DL5682" s="93"/>
    </row>
    <row r="5683" spans="116:116" x14ac:dyDescent="0.25">
      <c r="DL5683" s="93"/>
    </row>
    <row r="5684" spans="116:116" x14ac:dyDescent="0.25">
      <c r="DL5684" s="93"/>
    </row>
    <row r="5685" spans="116:116" x14ac:dyDescent="0.25">
      <c r="DL5685" s="93"/>
    </row>
    <row r="5686" spans="116:116" x14ac:dyDescent="0.25">
      <c r="DL5686" s="93"/>
    </row>
    <row r="5687" spans="116:116" x14ac:dyDescent="0.25">
      <c r="DL5687" s="93"/>
    </row>
    <row r="5688" spans="116:116" x14ac:dyDescent="0.25">
      <c r="DL5688" s="93"/>
    </row>
    <row r="5689" spans="116:116" x14ac:dyDescent="0.25">
      <c r="DL5689" s="93"/>
    </row>
    <row r="5690" spans="116:116" x14ac:dyDescent="0.25">
      <c r="DL5690" s="93"/>
    </row>
    <row r="5691" spans="116:116" x14ac:dyDescent="0.25">
      <c r="DL5691" s="93"/>
    </row>
    <row r="5692" spans="116:116" x14ac:dyDescent="0.25">
      <c r="DL5692" s="93"/>
    </row>
    <row r="5693" spans="116:116" x14ac:dyDescent="0.25">
      <c r="DL5693" s="93"/>
    </row>
    <row r="5694" spans="116:116" x14ac:dyDescent="0.25">
      <c r="DL5694" s="93"/>
    </row>
    <row r="5695" spans="116:116" x14ac:dyDescent="0.25">
      <c r="DL5695" s="93"/>
    </row>
    <row r="5696" spans="116:116" x14ac:dyDescent="0.25">
      <c r="DL5696" s="93"/>
    </row>
    <row r="5697" spans="116:116" x14ac:dyDescent="0.25">
      <c r="DL5697" s="93"/>
    </row>
    <row r="5698" spans="116:116" x14ac:dyDescent="0.25">
      <c r="DL5698" s="93"/>
    </row>
    <row r="5699" spans="116:116" x14ac:dyDescent="0.25">
      <c r="DL5699" s="93"/>
    </row>
    <row r="5700" spans="116:116" x14ac:dyDescent="0.25">
      <c r="DL5700" s="93"/>
    </row>
    <row r="5701" spans="116:116" x14ac:dyDescent="0.25">
      <c r="DL5701" s="93"/>
    </row>
    <row r="5702" spans="116:116" x14ac:dyDescent="0.25">
      <c r="DL5702" s="93"/>
    </row>
    <row r="5703" spans="116:116" x14ac:dyDescent="0.25">
      <c r="DL5703" s="93"/>
    </row>
    <row r="5704" spans="116:116" x14ac:dyDescent="0.25">
      <c r="DL5704" s="93"/>
    </row>
    <row r="5705" spans="116:116" x14ac:dyDescent="0.25">
      <c r="DL5705" s="93"/>
    </row>
    <row r="5706" spans="116:116" x14ac:dyDescent="0.25">
      <c r="DL5706" s="93"/>
    </row>
    <row r="5707" spans="116:116" x14ac:dyDescent="0.25">
      <c r="DL5707" s="93"/>
    </row>
    <row r="5708" spans="116:116" x14ac:dyDescent="0.25">
      <c r="DL5708" s="93"/>
    </row>
    <row r="5709" spans="116:116" x14ac:dyDescent="0.25">
      <c r="DL5709" s="93"/>
    </row>
    <row r="5710" spans="116:116" x14ac:dyDescent="0.25">
      <c r="DL5710" s="93"/>
    </row>
    <row r="5711" spans="116:116" x14ac:dyDescent="0.25">
      <c r="DL5711" s="93"/>
    </row>
    <row r="5712" spans="116:116" x14ac:dyDescent="0.25">
      <c r="DL5712" s="93"/>
    </row>
    <row r="5713" spans="116:116" x14ac:dyDescent="0.25">
      <c r="DL5713" s="93"/>
    </row>
    <row r="5714" spans="116:116" x14ac:dyDescent="0.25">
      <c r="DL5714" s="93"/>
    </row>
    <row r="5715" spans="116:116" x14ac:dyDescent="0.25">
      <c r="DL5715" s="93"/>
    </row>
    <row r="5716" spans="116:116" x14ac:dyDescent="0.25">
      <c r="DL5716" s="93"/>
    </row>
    <row r="5717" spans="116:116" x14ac:dyDescent="0.25">
      <c r="DL5717" s="93"/>
    </row>
    <row r="5718" spans="116:116" x14ac:dyDescent="0.25">
      <c r="DL5718" s="93"/>
    </row>
    <row r="5719" spans="116:116" x14ac:dyDescent="0.25">
      <c r="DL5719" s="93"/>
    </row>
    <row r="5720" spans="116:116" x14ac:dyDescent="0.25">
      <c r="DL5720" s="93"/>
    </row>
    <row r="5721" spans="116:116" x14ac:dyDescent="0.25">
      <c r="DL5721" s="93"/>
    </row>
    <row r="5722" spans="116:116" x14ac:dyDescent="0.25">
      <c r="DL5722" s="93"/>
    </row>
    <row r="5723" spans="116:116" x14ac:dyDescent="0.25">
      <c r="DL5723" s="93"/>
    </row>
    <row r="5724" spans="116:116" x14ac:dyDescent="0.25">
      <c r="DL5724" s="93"/>
    </row>
    <row r="5725" spans="116:116" x14ac:dyDescent="0.25">
      <c r="DL5725" s="93"/>
    </row>
    <row r="5726" spans="116:116" x14ac:dyDescent="0.25">
      <c r="DL5726" s="93"/>
    </row>
    <row r="5727" spans="116:116" x14ac:dyDescent="0.25">
      <c r="DL5727" s="93"/>
    </row>
    <row r="5728" spans="116:116" x14ac:dyDescent="0.25">
      <c r="DL5728" s="93"/>
    </row>
    <row r="5729" spans="116:116" x14ac:dyDescent="0.25">
      <c r="DL5729" s="93"/>
    </row>
    <row r="5730" spans="116:116" x14ac:dyDescent="0.25">
      <c r="DL5730" s="93"/>
    </row>
    <row r="5731" spans="116:116" x14ac:dyDescent="0.25">
      <c r="DL5731" s="93"/>
    </row>
    <row r="5732" spans="116:116" x14ac:dyDescent="0.25">
      <c r="DL5732" s="93"/>
    </row>
    <row r="5733" spans="116:116" x14ac:dyDescent="0.25">
      <c r="DL5733" s="93"/>
    </row>
    <row r="5734" spans="116:116" x14ac:dyDescent="0.25">
      <c r="DL5734" s="93"/>
    </row>
    <row r="5735" spans="116:116" x14ac:dyDescent="0.25">
      <c r="DL5735" s="93"/>
    </row>
    <row r="5736" spans="116:116" x14ac:dyDescent="0.25">
      <c r="DL5736" s="93"/>
    </row>
    <row r="5737" spans="116:116" x14ac:dyDescent="0.25">
      <c r="DL5737" s="93"/>
    </row>
    <row r="5738" spans="116:116" x14ac:dyDescent="0.25">
      <c r="DL5738" s="93"/>
    </row>
    <row r="5739" spans="116:116" x14ac:dyDescent="0.25">
      <c r="DL5739" s="93"/>
    </row>
    <row r="5740" spans="116:116" x14ac:dyDescent="0.25">
      <c r="DL5740" s="93"/>
    </row>
    <row r="5741" spans="116:116" x14ac:dyDescent="0.25">
      <c r="DL5741" s="93"/>
    </row>
    <row r="5742" spans="116:116" x14ac:dyDescent="0.25">
      <c r="DL5742" s="93"/>
    </row>
    <row r="5743" spans="116:116" x14ac:dyDescent="0.25">
      <c r="DL5743" s="93"/>
    </row>
    <row r="5744" spans="116:116" x14ac:dyDescent="0.25">
      <c r="DL5744" s="93"/>
    </row>
    <row r="5745" spans="116:116" x14ac:dyDescent="0.25">
      <c r="DL5745" s="93"/>
    </row>
    <row r="5746" spans="116:116" x14ac:dyDescent="0.25">
      <c r="DL5746" s="93"/>
    </row>
    <row r="5747" spans="116:116" x14ac:dyDescent="0.25">
      <c r="DL5747" s="93"/>
    </row>
    <row r="5748" spans="116:116" x14ac:dyDescent="0.25">
      <c r="DL5748" s="93"/>
    </row>
    <row r="5749" spans="116:116" x14ac:dyDescent="0.25">
      <c r="DL5749" s="93"/>
    </row>
    <row r="5750" spans="116:116" x14ac:dyDescent="0.25">
      <c r="DL5750" s="93"/>
    </row>
    <row r="5751" spans="116:116" x14ac:dyDescent="0.25">
      <c r="DL5751" s="93"/>
    </row>
    <row r="5752" spans="116:116" x14ac:dyDescent="0.25">
      <c r="DL5752" s="93"/>
    </row>
    <row r="5753" spans="116:116" x14ac:dyDescent="0.25">
      <c r="DL5753" s="93"/>
    </row>
    <row r="5754" spans="116:116" x14ac:dyDescent="0.25">
      <c r="DL5754" s="93"/>
    </row>
    <row r="5755" spans="116:116" x14ac:dyDescent="0.25">
      <c r="DL5755" s="93"/>
    </row>
    <row r="5756" spans="116:116" x14ac:dyDescent="0.25">
      <c r="DL5756" s="93"/>
    </row>
    <row r="5757" spans="116:116" x14ac:dyDescent="0.25">
      <c r="DL5757" s="93"/>
    </row>
    <row r="5758" spans="116:116" x14ac:dyDescent="0.25">
      <c r="DL5758" s="93"/>
    </row>
    <row r="5759" spans="116:116" x14ac:dyDescent="0.25">
      <c r="DL5759" s="93"/>
    </row>
    <row r="5760" spans="116:116" x14ac:dyDescent="0.25">
      <c r="DL5760" s="93"/>
    </row>
    <row r="5761" spans="116:116" x14ac:dyDescent="0.25">
      <c r="DL5761" s="93"/>
    </row>
    <row r="5762" spans="116:116" x14ac:dyDescent="0.25">
      <c r="DL5762" s="93"/>
    </row>
    <row r="5763" spans="116:116" x14ac:dyDescent="0.25">
      <c r="DL5763" s="93"/>
    </row>
    <row r="5764" spans="116:116" x14ac:dyDescent="0.25">
      <c r="DL5764" s="93"/>
    </row>
    <row r="5765" spans="116:116" x14ac:dyDescent="0.25">
      <c r="DL5765" s="93"/>
    </row>
    <row r="5766" spans="116:116" x14ac:dyDescent="0.25">
      <c r="DL5766" s="93"/>
    </row>
    <row r="5767" spans="116:116" x14ac:dyDescent="0.25">
      <c r="DL5767" s="93"/>
    </row>
    <row r="5768" spans="116:116" x14ac:dyDescent="0.25">
      <c r="DL5768" s="93"/>
    </row>
    <row r="5769" spans="116:116" x14ac:dyDescent="0.25">
      <c r="DL5769" s="93"/>
    </row>
    <row r="5770" spans="116:116" x14ac:dyDescent="0.25">
      <c r="DL5770" s="93"/>
    </row>
    <row r="5771" spans="116:116" x14ac:dyDescent="0.25">
      <c r="DL5771" s="93"/>
    </row>
    <row r="5772" spans="116:116" x14ac:dyDescent="0.25">
      <c r="DL5772" s="93"/>
    </row>
    <row r="5773" spans="116:116" x14ac:dyDescent="0.25">
      <c r="DL5773" s="93"/>
    </row>
    <row r="5774" spans="116:116" x14ac:dyDescent="0.25">
      <c r="DL5774" s="93"/>
    </row>
    <row r="5775" spans="116:116" x14ac:dyDescent="0.25">
      <c r="DL5775" s="93"/>
    </row>
    <row r="5776" spans="116:116" x14ac:dyDescent="0.25">
      <c r="DL5776" s="93"/>
    </row>
    <row r="5777" spans="116:116" x14ac:dyDescent="0.25">
      <c r="DL5777" s="93"/>
    </row>
    <row r="5778" spans="116:116" x14ac:dyDescent="0.25">
      <c r="DL5778" s="93"/>
    </row>
    <row r="5779" spans="116:116" x14ac:dyDescent="0.25">
      <c r="DL5779" s="93"/>
    </row>
    <row r="5780" spans="116:116" x14ac:dyDescent="0.25">
      <c r="DL5780" s="93"/>
    </row>
    <row r="5781" spans="116:116" x14ac:dyDescent="0.25">
      <c r="DL5781" s="93"/>
    </row>
    <row r="5782" spans="116:116" x14ac:dyDescent="0.25">
      <c r="DL5782" s="93"/>
    </row>
    <row r="5783" spans="116:116" x14ac:dyDescent="0.25">
      <c r="DL5783" s="93"/>
    </row>
    <row r="5784" spans="116:116" x14ac:dyDescent="0.25">
      <c r="DL5784" s="93"/>
    </row>
    <row r="5785" spans="116:116" x14ac:dyDescent="0.25">
      <c r="DL5785" s="93"/>
    </row>
    <row r="5786" spans="116:116" x14ac:dyDescent="0.25">
      <c r="DL5786" s="93"/>
    </row>
    <row r="5787" spans="116:116" x14ac:dyDescent="0.25">
      <c r="DL5787" s="93"/>
    </row>
    <row r="5788" spans="116:116" x14ac:dyDescent="0.25">
      <c r="DL5788" s="93"/>
    </row>
    <row r="5789" spans="116:116" x14ac:dyDescent="0.25">
      <c r="DL5789" s="93"/>
    </row>
    <row r="5790" spans="116:116" x14ac:dyDescent="0.25">
      <c r="DL5790" s="93"/>
    </row>
    <row r="5791" spans="116:116" x14ac:dyDescent="0.25">
      <c r="DL5791" s="93"/>
    </row>
    <row r="5792" spans="116:116" x14ac:dyDescent="0.25">
      <c r="DL5792" s="93"/>
    </row>
    <row r="5793" spans="116:116" x14ac:dyDescent="0.25">
      <c r="DL5793" s="93"/>
    </row>
    <row r="5794" spans="116:116" x14ac:dyDescent="0.25">
      <c r="DL5794" s="93"/>
    </row>
    <row r="5795" spans="116:116" x14ac:dyDescent="0.25">
      <c r="DL5795" s="93"/>
    </row>
    <row r="5796" spans="116:116" x14ac:dyDescent="0.25">
      <c r="DL5796" s="93"/>
    </row>
    <row r="5797" spans="116:116" x14ac:dyDescent="0.25">
      <c r="DL5797" s="93"/>
    </row>
    <row r="5798" spans="116:116" x14ac:dyDescent="0.25">
      <c r="DL5798" s="93"/>
    </row>
    <row r="5799" spans="116:116" x14ac:dyDescent="0.25">
      <c r="DL5799" s="93"/>
    </row>
    <row r="5800" spans="116:116" x14ac:dyDescent="0.25">
      <c r="DL5800" s="93"/>
    </row>
    <row r="5801" spans="116:116" x14ac:dyDescent="0.25">
      <c r="DL5801" s="93"/>
    </row>
    <row r="5802" spans="116:116" x14ac:dyDescent="0.25">
      <c r="DL5802" s="93"/>
    </row>
    <row r="5803" spans="116:116" x14ac:dyDescent="0.25">
      <c r="DL5803" s="93"/>
    </row>
    <row r="5804" spans="116:116" x14ac:dyDescent="0.25">
      <c r="DL5804" s="93"/>
    </row>
    <row r="5805" spans="116:116" x14ac:dyDescent="0.25">
      <c r="DL5805" s="93"/>
    </row>
    <row r="5806" spans="116:116" x14ac:dyDescent="0.25">
      <c r="DL5806" s="93"/>
    </row>
    <row r="5807" spans="116:116" x14ac:dyDescent="0.25">
      <c r="DL5807" s="93"/>
    </row>
    <row r="5808" spans="116:116" x14ac:dyDescent="0.25">
      <c r="DL5808" s="93"/>
    </row>
    <row r="5809" spans="116:116" x14ac:dyDescent="0.25">
      <c r="DL5809" s="93"/>
    </row>
    <row r="5810" spans="116:116" x14ac:dyDescent="0.25">
      <c r="DL5810" s="93"/>
    </row>
    <row r="5811" spans="116:116" x14ac:dyDescent="0.25">
      <c r="DL5811" s="93"/>
    </row>
    <row r="5812" spans="116:116" x14ac:dyDescent="0.25">
      <c r="DL5812" s="93"/>
    </row>
    <row r="5813" spans="116:116" x14ac:dyDescent="0.25">
      <c r="DL5813" s="93"/>
    </row>
    <row r="5814" spans="116:116" x14ac:dyDescent="0.25">
      <c r="DL5814" s="93"/>
    </row>
    <row r="5815" spans="116:116" x14ac:dyDescent="0.25">
      <c r="DL5815" s="93"/>
    </row>
    <row r="5816" spans="116:116" x14ac:dyDescent="0.25">
      <c r="DL5816" s="93"/>
    </row>
    <row r="5817" spans="116:116" x14ac:dyDescent="0.25">
      <c r="DL5817" s="93"/>
    </row>
    <row r="5818" spans="116:116" x14ac:dyDescent="0.25">
      <c r="DL5818" s="93"/>
    </row>
    <row r="5819" spans="116:116" x14ac:dyDescent="0.25">
      <c r="DL5819" s="93"/>
    </row>
    <row r="5820" spans="116:116" x14ac:dyDescent="0.25">
      <c r="DL5820" s="93"/>
    </row>
    <row r="5821" spans="116:116" x14ac:dyDescent="0.25">
      <c r="DL5821" s="93"/>
    </row>
    <row r="5822" spans="116:116" x14ac:dyDescent="0.25">
      <c r="DL5822" s="93"/>
    </row>
    <row r="5823" spans="116:116" x14ac:dyDescent="0.25">
      <c r="DL5823" s="93"/>
    </row>
    <row r="5824" spans="116:116" x14ac:dyDescent="0.25">
      <c r="DL5824" s="93"/>
    </row>
    <row r="5825" spans="116:116" x14ac:dyDescent="0.25">
      <c r="DL5825" s="93"/>
    </row>
    <row r="5826" spans="116:116" x14ac:dyDescent="0.25">
      <c r="DL5826" s="93"/>
    </row>
    <row r="5827" spans="116:116" x14ac:dyDescent="0.25">
      <c r="DL5827" s="93"/>
    </row>
    <row r="5828" spans="116:116" x14ac:dyDescent="0.25">
      <c r="DL5828" s="93"/>
    </row>
    <row r="5829" spans="116:116" x14ac:dyDescent="0.25">
      <c r="DL5829" s="93"/>
    </row>
    <row r="5830" spans="116:116" x14ac:dyDescent="0.25">
      <c r="DL5830" s="93"/>
    </row>
    <row r="5831" spans="116:116" x14ac:dyDescent="0.25">
      <c r="DL5831" s="93"/>
    </row>
    <row r="5832" spans="116:116" x14ac:dyDescent="0.25">
      <c r="DL5832" s="93"/>
    </row>
    <row r="5833" spans="116:116" x14ac:dyDescent="0.25">
      <c r="DL5833" s="93"/>
    </row>
    <row r="5834" spans="116:116" x14ac:dyDescent="0.25">
      <c r="DL5834" s="93"/>
    </row>
    <row r="5835" spans="116:116" x14ac:dyDescent="0.25">
      <c r="DL5835" s="93"/>
    </row>
    <row r="5836" spans="116:116" x14ac:dyDescent="0.25">
      <c r="DL5836" s="93"/>
    </row>
    <row r="5837" spans="116:116" x14ac:dyDescent="0.25">
      <c r="DL5837" s="93"/>
    </row>
    <row r="5838" spans="116:116" x14ac:dyDescent="0.25">
      <c r="DL5838" s="93"/>
    </row>
    <row r="5839" spans="116:116" x14ac:dyDescent="0.25">
      <c r="DL5839" s="93"/>
    </row>
    <row r="5840" spans="116:116" x14ac:dyDescent="0.25">
      <c r="DL5840" s="93"/>
    </row>
    <row r="5841" spans="116:116" x14ac:dyDescent="0.25">
      <c r="DL5841" s="93"/>
    </row>
    <row r="5842" spans="116:116" x14ac:dyDescent="0.25">
      <c r="DL5842" s="93"/>
    </row>
    <row r="5843" spans="116:116" x14ac:dyDescent="0.25">
      <c r="DL5843" s="93"/>
    </row>
    <row r="5844" spans="116:116" x14ac:dyDescent="0.25">
      <c r="DL5844" s="93"/>
    </row>
    <row r="5845" spans="116:116" x14ac:dyDescent="0.25">
      <c r="DL5845" s="93"/>
    </row>
    <row r="5846" spans="116:116" x14ac:dyDescent="0.25">
      <c r="DL5846" s="93"/>
    </row>
    <row r="5847" spans="116:116" x14ac:dyDescent="0.25">
      <c r="DL5847" s="93"/>
    </row>
    <row r="5848" spans="116:116" x14ac:dyDescent="0.25">
      <c r="DL5848" s="93"/>
    </row>
    <row r="5849" spans="116:116" x14ac:dyDescent="0.25">
      <c r="DL5849" s="93"/>
    </row>
    <row r="5850" spans="116:116" x14ac:dyDescent="0.25">
      <c r="DL5850" s="93"/>
    </row>
    <row r="5851" spans="116:116" x14ac:dyDescent="0.25">
      <c r="DL5851" s="93"/>
    </row>
    <row r="5852" spans="116:116" x14ac:dyDescent="0.25">
      <c r="DL5852" s="93"/>
    </row>
    <row r="5853" spans="116:116" x14ac:dyDescent="0.25">
      <c r="DL5853" s="93"/>
    </row>
    <row r="5854" spans="116:116" x14ac:dyDescent="0.25">
      <c r="DL5854" s="93"/>
    </row>
    <row r="5855" spans="116:116" x14ac:dyDescent="0.25">
      <c r="DL5855" s="93"/>
    </row>
    <row r="5856" spans="116:116" x14ac:dyDescent="0.25">
      <c r="DL5856" s="93"/>
    </row>
    <row r="5857" spans="116:116" x14ac:dyDescent="0.25">
      <c r="DL5857" s="93"/>
    </row>
    <row r="5858" spans="116:116" x14ac:dyDescent="0.25">
      <c r="DL5858" s="93"/>
    </row>
    <row r="5859" spans="116:116" x14ac:dyDescent="0.25">
      <c r="DL5859" s="93"/>
    </row>
    <row r="5860" spans="116:116" x14ac:dyDescent="0.25">
      <c r="DL5860" s="93"/>
    </row>
    <row r="5861" spans="116:116" x14ac:dyDescent="0.25">
      <c r="DL5861" s="93"/>
    </row>
    <row r="5862" spans="116:116" x14ac:dyDescent="0.25">
      <c r="DL5862" s="93"/>
    </row>
    <row r="5863" spans="116:116" x14ac:dyDescent="0.25">
      <c r="DL5863" s="93"/>
    </row>
    <row r="5864" spans="116:116" x14ac:dyDescent="0.25">
      <c r="DL5864" s="93"/>
    </row>
    <row r="5865" spans="116:116" x14ac:dyDescent="0.25">
      <c r="DL5865" s="93"/>
    </row>
    <row r="5866" spans="116:116" x14ac:dyDescent="0.25">
      <c r="DL5866" s="93"/>
    </row>
    <row r="5867" spans="116:116" x14ac:dyDescent="0.25">
      <c r="DL5867" s="93"/>
    </row>
    <row r="5868" spans="116:116" x14ac:dyDescent="0.25">
      <c r="DL5868" s="93"/>
    </row>
    <row r="5869" spans="116:116" x14ac:dyDescent="0.25">
      <c r="DL5869" s="93"/>
    </row>
    <row r="5870" spans="116:116" x14ac:dyDescent="0.25">
      <c r="DL5870" s="93"/>
    </row>
    <row r="5871" spans="116:116" x14ac:dyDescent="0.25">
      <c r="DL5871" s="93"/>
    </row>
    <row r="5872" spans="116:116" x14ac:dyDescent="0.25">
      <c r="DL5872" s="93"/>
    </row>
    <row r="5873" spans="116:116" x14ac:dyDescent="0.25">
      <c r="DL5873" s="93"/>
    </row>
    <row r="5874" spans="116:116" x14ac:dyDescent="0.25">
      <c r="DL5874" s="93"/>
    </row>
    <row r="5875" spans="116:116" x14ac:dyDescent="0.25">
      <c r="DL5875" s="93"/>
    </row>
    <row r="5876" spans="116:116" x14ac:dyDescent="0.25">
      <c r="DL5876" s="93"/>
    </row>
    <row r="5877" spans="116:116" x14ac:dyDescent="0.25">
      <c r="DL5877" s="93"/>
    </row>
    <row r="5878" spans="116:116" x14ac:dyDescent="0.25">
      <c r="DL5878" s="93"/>
    </row>
    <row r="5879" spans="116:116" x14ac:dyDescent="0.25">
      <c r="DL5879" s="93"/>
    </row>
    <row r="5880" spans="116:116" x14ac:dyDescent="0.25">
      <c r="DL5880" s="93"/>
    </row>
    <row r="5881" spans="116:116" x14ac:dyDescent="0.25">
      <c r="DL5881" s="93"/>
    </row>
    <row r="5882" spans="116:116" x14ac:dyDescent="0.25">
      <c r="DL5882" s="93"/>
    </row>
    <row r="5883" spans="116:116" x14ac:dyDescent="0.25">
      <c r="DL5883" s="93"/>
    </row>
    <row r="5884" spans="116:116" x14ac:dyDescent="0.25">
      <c r="DL5884" s="93"/>
    </row>
    <row r="5885" spans="116:116" x14ac:dyDescent="0.25">
      <c r="DL5885" s="93"/>
    </row>
    <row r="5886" spans="116:116" x14ac:dyDescent="0.25">
      <c r="DL5886" s="93"/>
    </row>
    <row r="5887" spans="116:116" x14ac:dyDescent="0.25">
      <c r="DL5887" s="93"/>
    </row>
    <row r="5888" spans="116:116" x14ac:dyDescent="0.25">
      <c r="DL5888" s="93"/>
    </row>
    <row r="5889" spans="116:116" x14ac:dyDescent="0.25">
      <c r="DL5889" s="93"/>
    </row>
    <row r="5890" spans="116:116" x14ac:dyDescent="0.25">
      <c r="DL5890" s="93"/>
    </row>
    <row r="5891" spans="116:116" x14ac:dyDescent="0.25">
      <c r="DL5891" s="93"/>
    </row>
    <row r="5892" spans="116:116" x14ac:dyDescent="0.25">
      <c r="DL5892" s="93"/>
    </row>
    <row r="5893" spans="116:116" x14ac:dyDescent="0.25">
      <c r="DL5893" s="93"/>
    </row>
    <row r="5894" spans="116:116" x14ac:dyDescent="0.25">
      <c r="DL5894" s="93"/>
    </row>
    <row r="5895" spans="116:116" x14ac:dyDescent="0.25">
      <c r="DL5895" s="93"/>
    </row>
    <row r="5896" spans="116:116" x14ac:dyDescent="0.25">
      <c r="DL5896" s="93"/>
    </row>
    <row r="5897" spans="116:116" x14ac:dyDescent="0.25">
      <c r="DL5897" s="93"/>
    </row>
    <row r="5898" spans="116:116" x14ac:dyDescent="0.25">
      <c r="DL5898" s="93"/>
    </row>
    <row r="5899" spans="116:116" x14ac:dyDescent="0.25">
      <c r="DL5899" s="93"/>
    </row>
    <row r="5900" spans="116:116" x14ac:dyDescent="0.25">
      <c r="DL5900" s="93"/>
    </row>
    <row r="5901" spans="116:116" x14ac:dyDescent="0.25">
      <c r="DL5901" s="93"/>
    </row>
    <row r="5902" spans="116:116" x14ac:dyDescent="0.25">
      <c r="DL5902" s="93"/>
    </row>
    <row r="5903" spans="116:116" x14ac:dyDescent="0.25">
      <c r="DL5903" s="93"/>
    </row>
    <row r="5904" spans="116:116" x14ac:dyDescent="0.25">
      <c r="DL5904" s="93"/>
    </row>
    <row r="5905" spans="116:116" x14ac:dyDescent="0.25">
      <c r="DL5905" s="93"/>
    </row>
    <row r="5906" spans="116:116" x14ac:dyDescent="0.25">
      <c r="DL5906" s="93"/>
    </row>
    <row r="5907" spans="116:116" x14ac:dyDescent="0.25">
      <c r="DL5907" s="93"/>
    </row>
    <row r="5908" spans="116:116" x14ac:dyDescent="0.25">
      <c r="DL5908" s="93"/>
    </row>
    <row r="5909" spans="116:116" x14ac:dyDescent="0.25">
      <c r="DL5909" s="93"/>
    </row>
    <row r="5910" spans="116:116" x14ac:dyDescent="0.25">
      <c r="DL5910" s="93"/>
    </row>
    <row r="5911" spans="116:116" x14ac:dyDescent="0.25">
      <c r="DL5911" s="93"/>
    </row>
    <row r="5912" spans="116:116" x14ac:dyDescent="0.25">
      <c r="DL5912" s="93"/>
    </row>
    <row r="5913" spans="116:116" x14ac:dyDescent="0.25">
      <c r="DL5913" s="93"/>
    </row>
    <row r="5914" spans="116:116" x14ac:dyDescent="0.25">
      <c r="DL5914" s="93"/>
    </row>
    <row r="5915" spans="116:116" x14ac:dyDescent="0.25">
      <c r="DL5915" s="93"/>
    </row>
    <row r="5916" spans="116:116" x14ac:dyDescent="0.25">
      <c r="DL5916" s="93"/>
    </row>
    <row r="5917" spans="116:116" x14ac:dyDescent="0.25">
      <c r="DL5917" s="93"/>
    </row>
    <row r="5918" spans="116:116" x14ac:dyDescent="0.25">
      <c r="DL5918" s="93"/>
    </row>
    <row r="5919" spans="116:116" x14ac:dyDescent="0.25">
      <c r="DL5919" s="93"/>
    </row>
    <row r="5920" spans="116:116" x14ac:dyDescent="0.25">
      <c r="DL5920" s="93"/>
    </row>
    <row r="5921" spans="116:116" x14ac:dyDescent="0.25">
      <c r="DL5921" s="93"/>
    </row>
    <row r="5922" spans="116:116" x14ac:dyDescent="0.25">
      <c r="DL5922" s="93"/>
    </row>
    <row r="5923" spans="116:116" x14ac:dyDescent="0.25">
      <c r="DL5923" s="93"/>
    </row>
    <row r="5924" spans="116:116" x14ac:dyDescent="0.25">
      <c r="DL5924" s="93"/>
    </row>
    <row r="5925" spans="116:116" x14ac:dyDescent="0.25">
      <c r="DL5925" s="93"/>
    </row>
    <row r="5926" spans="116:116" x14ac:dyDescent="0.25">
      <c r="DL5926" s="93"/>
    </row>
    <row r="5927" spans="116:116" x14ac:dyDescent="0.25">
      <c r="DL5927" s="93"/>
    </row>
    <row r="5928" spans="116:116" x14ac:dyDescent="0.25">
      <c r="DL5928" s="93"/>
    </row>
    <row r="5929" spans="116:116" x14ac:dyDescent="0.25">
      <c r="DL5929" s="93"/>
    </row>
    <row r="5930" spans="116:116" x14ac:dyDescent="0.25">
      <c r="DL5930" s="93"/>
    </row>
    <row r="5931" spans="116:116" x14ac:dyDescent="0.25">
      <c r="DL5931" s="93"/>
    </row>
    <row r="5932" spans="116:116" x14ac:dyDescent="0.25">
      <c r="DL5932" s="93"/>
    </row>
    <row r="5933" spans="116:116" x14ac:dyDescent="0.25">
      <c r="DL5933" s="93"/>
    </row>
    <row r="5934" spans="116:116" x14ac:dyDescent="0.25">
      <c r="DL5934" s="93"/>
    </row>
    <row r="5935" spans="116:116" x14ac:dyDescent="0.25">
      <c r="DL5935" s="93"/>
    </row>
    <row r="5936" spans="116:116" x14ac:dyDescent="0.25">
      <c r="DL5936" s="93"/>
    </row>
    <row r="5937" spans="116:116" x14ac:dyDescent="0.25">
      <c r="DL5937" s="93"/>
    </row>
    <row r="5938" spans="116:116" x14ac:dyDescent="0.25">
      <c r="DL5938" s="93"/>
    </row>
    <row r="5939" spans="116:116" x14ac:dyDescent="0.25">
      <c r="DL5939" s="93"/>
    </row>
    <row r="5940" spans="116:116" x14ac:dyDescent="0.25">
      <c r="DL5940" s="93"/>
    </row>
    <row r="5941" spans="116:116" x14ac:dyDescent="0.25">
      <c r="DL5941" s="93"/>
    </row>
    <row r="5942" spans="116:116" x14ac:dyDescent="0.25">
      <c r="DL5942" s="93"/>
    </row>
    <row r="5943" spans="116:116" x14ac:dyDescent="0.25">
      <c r="DL5943" s="93"/>
    </row>
    <row r="5944" spans="116:116" x14ac:dyDescent="0.25">
      <c r="DL5944" s="93"/>
    </row>
    <row r="5945" spans="116:116" x14ac:dyDescent="0.25">
      <c r="DL5945" s="93"/>
    </row>
    <row r="5946" spans="116:116" x14ac:dyDescent="0.25">
      <c r="DL5946" s="93"/>
    </row>
    <row r="5947" spans="116:116" x14ac:dyDescent="0.25">
      <c r="DL5947" s="93"/>
    </row>
    <row r="5948" spans="116:116" x14ac:dyDescent="0.25">
      <c r="DL5948" s="93"/>
    </row>
    <row r="5949" spans="116:116" x14ac:dyDescent="0.25">
      <c r="DL5949" s="93"/>
    </row>
    <row r="5950" spans="116:116" x14ac:dyDescent="0.25">
      <c r="DL5950" s="93"/>
    </row>
    <row r="5951" spans="116:116" x14ac:dyDescent="0.25">
      <c r="DL5951" s="93"/>
    </row>
    <row r="5952" spans="116:116" x14ac:dyDescent="0.25">
      <c r="DL5952" s="93"/>
    </row>
    <row r="5953" spans="116:116" x14ac:dyDescent="0.25">
      <c r="DL5953" s="93"/>
    </row>
    <row r="5954" spans="116:116" x14ac:dyDescent="0.25">
      <c r="DL5954" s="93"/>
    </row>
    <row r="5955" spans="116:116" x14ac:dyDescent="0.25">
      <c r="DL5955" s="93"/>
    </row>
    <row r="5956" spans="116:116" x14ac:dyDescent="0.25">
      <c r="DL5956" s="93"/>
    </row>
    <row r="5957" spans="116:116" x14ac:dyDescent="0.25">
      <c r="DL5957" s="93"/>
    </row>
    <row r="5958" spans="116:116" x14ac:dyDescent="0.25">
      <c r="DL5958" s="93"/>
    </row>
    <row r="5959" spans="116:116" x14ac:dyDescent="0.25">
      <c r="DL5959" s="93"/>
    </row>
    <row r="5960" spans="116:116" x14ac:dyDescent="0.25">
      <c r="DL5960" s="93"/>
    </row>
    <row r="5961" spans="116:116" x14ac:dyDescent="0.25">
      <c r="DL5961" s="93"/>
    </row>
    <row r="5962" spans="116:116" x14ac:dyDescent="0.25">
      <c r="DL5962" s="93"/>
    </row>
    <row r="5963" spans="116:116" x14ac:dyDescent="0.25">
      <c r="DL5963" s="93"/>
    </row>
    <row r="5964" spans="116:116" x14ac:dyDescent="0.25">
      <c r="DL5964" s="93"/>
    </row>
    <row r="5965" spans="116:116" x14ac:dyDescent="0.25">
      <c r="DL5965" s="93"/>
    </row>
    <row r="5966" spans="116:116" x14ac:dyDescent="0.25">
      <c r="DL5966" s="93"/>
    </row>
    <row r="5967" spans="116:116" x14ac:dyDescent="0.25">
      <c r="DL5967" s="93"/>
    </row>
    <row r="5968" spans="116:116" x14ac:dyDescent="0.25">
      <c r="DL5968" s="93"/>
    </row>
    <row r="5969" spans="116:116" x14ac:dyDescent="0.25">
      <c r="DL5969" s="93"/>
    </row>
    <row r="5970" spans="116:116" x14ac:dyDescent="0.25">
      <c r="DL5970" s="93"/>
    </row>
    <row r="5971" spans="116:116" x14ac:dyDescent="0.25">
      <c r="DL5971" s="93"/>
    </row>
    <row r="5972" spans="116:116" x14ac:dyDescent="0.25">
      <c r="DL5972" s="93"/>
    </row>
    <row r="5973" spans="116:116" x14ac:dyDescent="0.25">
      <c r="DL5973" s="93"/>
    </row>
    <row r="5974" spans="116:116" x14ac:dyDescent="0.25">
      <c r="DL5974" s="93"/>
    </row>
    <row r="5975" spans="116:116" x14ac:dyDescent="0.25">
      <c r="DL5975" s="93"/>
    </row>
    <row r="5976" spans="116:116" x14ac:dyDescent="0.25">
      <c r="DL5976" s="93"/>
    </row>
    <row r="5977" spans="116:116" x14ac:dyDescent="0.25">
      <c r="DL5977" s="93"/>
    </row>
    <row r="5978" spans="116:116" x14ac:dyDescent="0.25">
      <c r="DL5978" s="93"/>
    </row>
    <row r="5979" spans="116:116" x14ac:dyDescent="0.25">
      <c r="DL5979" s="93"/>
    </row>
    <row r="5980" spans="116:116" x14ac:dyDescent="0.25">
      <c r="DL5980" s="93"/>
    </row>
    <row r="5981" spans="116:116" x14ac:dyDescent="0.25">
      <c r="DL5981" s="93"/>
    </row>
    <row r="5982" spans="116:116" x14ac:dyDescent="0.25">
      <c r="DL5982" s="93"/>
    </row>
    <row r="5983" spans="116:116" x14ac:dyDescent="0.25">
      <c r="DL5983" s="93"/>
    </row>
    <row r="5984" spans="116:116" x14ac:dyDescent="0.25">
      <c r="DL5984" s="93"/>
    </row>
    <row r="5985" spans="116:116" x14ac:dyDescent="0.25">
      <c r="DL5985" s="93"/>
    </row>
    <row r="5986" spans="116:116" x14ac:dyDescent="0.25">
      <c r="DL5986" s="93"/>
    </row>
    <row r="5987" spans="116:116" x14ac:dyDescent="0.25">
      <c r="DL5987" s="93"/>
    </row>
    <row r="5988" spans="116:116" x14ac:dyDescent="0.25">
      <c r="DL5988" s="93"/>
    </row>
    <row r="5989" spans="116:116" x14ac:dyDescent="0.25">
      <c r="DL5989" s="93"/>
    </row>
    <row r="5990" spans="116:116" x14ac:dyDescent="0.25">
      <c r="DL5990" s="93"/>
    </row>
    <row r="5991" spans="116:116" x14ac:dyDescent="0.25">
      <c r="DL5991" s="93"/>
    </row>
    <row r="5992" spans="116:116" x14ac:dyDescent="0.25">
      <c r="DL5992" s="93"/>
    </row>
    <row r="5993" spans="116:116" x14ac:dyDescent="0.25">
      <c r="DL5993" s="93"/>
    </row>
    <row r="5994" spans="116:116" x14ac:dyDescent="0.25">
      <c r="DL5994" s="93"/>
    </row>
    <row r="5995" spans="116:116" x14ac:dyDescent="0.25">
      <c r="DL5995" s="93"/>
    </row>
    <row r="5996" spans="116:116" x14ac:dyDescent="0.25">
      <c r="DL5996" s="93"/>
    </row>
    <row r="5997" spans="116:116" x14ac:dyDescent="0.25">
      <c r="DL5997" s="93"/>
    </row>
    <row r="5998" spans="116:116" x14ac:dyDescent="0.25">
      <c r="DL5998" s="93"/>
    </row>
    <row r="5999" spans="116:116" x14ac:dyDescent="0.25">
      <c r="DL5999" s="93"/>
    </row>
    <row r="6000" spans="116:116" x14ac:dyDescent="0.25">
      <c r="DL6000" s="93"/>
    </row>
    <row r="6001" spans="116:116" x14ac:dyDescent="0.25">
      <c r="DL6001" s="93"/>
    </row>
    <row r="6002" spans="116:116" x14ac:dyDescent="0.25">
      <c r="DL6002" s="93"/>
    </row>
    <row r="6003" spans="116:116" x14ac:dyDescent="0.25">
      <c r="DL6003" s="93"/>
    </row>
    <row r="6004" spans="116:116" x14ac:dyDescent="0.25">
      <c r="DL6004" s="93"/>
    </row>
    <row r="6005" spans="116:116" x14ac:dyDescent="0.25">
      <c r="DL6005" s="93"/>
    </row>
    <row r="6006" spans="116:116" x14ac:dyDescent="0.25">
      <c r="DL6006" s="93"/>
    </row>
    <row r="6007" spans="116:116" x14ac:dyDescent="0.25">
      <c r="DL6007" s="93"/>
    </row>
    <row r="6008" spans="116:116" x14ac:dyDescent="0.25">
      <c r="DL6008" s="93"/>
    </row>
    <row r="6009" spans="116:116" x14ac:dyDescent="0.25">
      <c r="DL6009" s="93"/>
    </row>
    <row r="6010" spans="116:116" x14ac:dyDescent="0.25">
      <c r="DL6010" s="93"/>
    </row>
    <row r="6011" spans="116:116" x14ac:dyDescent="0.25">
      <c r="DL6011" s="93"/>
    </row>
    <row r="6012" spans="116:116" x14ac:dyDescent="0.25">
      <c r="DL6012" s="93"/>
    </row>
    <row r="6013" spans="116:116" x14ac:dyDescent="0.25">
      <c r="DL6013" s="93"/>
    </row>
    <row r="6014" spans="116:116" x14ac:dyDescent="0.25">
      <c r="DL6014" s="93"/>
    </row>
    <row r="6015" spans="116:116" x14ac:dyDescent="0.25">
      <c r="DL6015" s="93"/>
    </row>
    <row r="6016" spans="116:116" x14ac:dyDescent="0.25">
      <c r="DL6016" s="93"/>
    </row>
    <row r="6017" spans="116:116" x14ac:dyDescent="0.25">
      <c r="DL6017" s="93"/>
    </row>
    <row r="6018" spans="116:116" x14ac:dyDescent="0.25">
      <c r="DL6018" s="93"/>
    </row>
    <row r="6019" spans="116:116" x14ac:dyDescent="0.25">
      <c r="DL6019" s="93"/>
    </row>
    <row r="6020" spans="116:116" x14ac:dyDescent="0.25">
      <c r="DL6020" s="93"/>
    </row>
    <row r="6021" spans="116:116" x14ac:dyDescent="0.25">
      <c r="DL6021" s="93"/>
    </row>
    <row r="6022" spans="116:116" x14ac:dyDescent="0.25">
      <c r="DL6022" s="93"/>
    </row>
    <row r="6023" spans="116:116" x14ac:dyDescent="0.25">
      <c r="DL6023" s="93"/>
    </row>
    <row r="6024" spans="116:116" x14ac:dyDescent="0.25">
      <c r="DL6024" s="93"/>
    </row>
    <row r="6025" spans="116:116" x14ac:dyDescent="0.25">
      <c r="DL6025" s="93"/>
    </row>
    <row r="6026" spans="116:116" x14ac:dyDescent="0.25">
      <c r="DL6026" s="93"/>
    </row>
    <row r="6027" spans="116:116" x14ac:dyDescent="0.25">
      <c r="DL6027" s="93"/>
    </row>
    <row r="6028" spans="116:116" x14ac:dyDescent="0.25">
      <c r="DL6028" s="93"/>
    </row>
    <row r="6029" spans="116:116" x14ac:dyDescent="0.25">
      <c r="DL6029" s="93"/>
    </row>
    <row r="6030" spans="116:116" x14ac:dyDescent="0.25">
      <c r="DL6030" s="93"/>
    </row>
    <row r="6031" spans="116:116" x14ac:dyDescent="0.25">
      <c r="DL6031" s="93"/>
    </row>
    <row r="6032" spans="116:116" x14ac:dyDescent="0.25">
      <c r="DL6032" s="93"/>
    </row>
    <row r="6033" spans="116:116" x14ac:dyDescent="0.25">
      <c r="DL6033" s="93"/>
    </row>
    <row r="6034" spans="116:116" x14ac:dyDescent="0.25">
      <c r="DL6034" s="93"/>
    </row>
    <row r="6035" spans="116:116" x14ac:dyDescent="0.25">
      <c r="DL6035" s="93"/>
    </row>
    <row r="6036" spans="116:116" x14ac:dyDescent="0.25">
      <c r="DL6036" s="93"/>
    </row>
    <row r="6037" spans="116:116" x14ac:dyDescent="0.25">
      <c r="DL6037" s="93"/>
    </row>
    <row r="6038" spans="116:116" x14ac:dyDescent="0.25">
      <c r="DL6038" s="93"/>
    </row>
    <row r="6039" spans="116:116" x14ac:dyDescent="0.25">
      <c r="DL6039" s="93"/>
    </row>
    <row r="6040" spans="116:116" x14ac:dyDescent="0.25">
      <c r="DL6040" s="93"/>
    </row>
    <row r="6041" spans="116:116" x14ac:dyDescent="0.25">
      <c r="DL6041" s="93"/>
    </row>
    <row r="6042" spans="116:116" x14ac:dyDescent="0.25">
      <c r="DL6042" s="93"/>
    </row>
    <row r="6043" spans="116:116" x14ac:dyDescent="0.25">
      <c r="DL6043" s="93"/>
    </row>
    <row r="6044" spans="116:116" x14ac:dyDescent="0.25">
      <c r="DL6044" s="93"/>
    </row>
    <row r="6045" spans="116:116" x14ac:dyDescent="0.25">
      <c r="DL6045" s="93"/>
    </row>
    <row r="6046" spans="116:116" x14ac:dyDescent="0.25">
      <c r="DL6046" s="93"/>
    </row>
    <row r="6047" spans="116:116" x14ac:dyDescent="0.25">
      <c r="DL6047" s="93"/>
    </row>
    <row r="6048" spans="116:116" x14ac:dyDescent="0.25">
      <c r="DL6048" s="93"/>
    </row>
    <row r="6049" spans="116:116" x14ac:dyDescent="0.25">
      <c r="DL6049" s="93"/>
    </row>
    <row r="6050" spans="116:116" x14ac:dyDescent="0.25">
      <c r="DL6050" s="93"/>
    </row>
    <row r="6051" spans="116:116" x14ac:dyDescent="0.25">
      <c r="DL6051" s="93"/>
    </row>
    <row r="6052" spans="116:116" x14ac:dyDescent="0.25">
      <c r="DL6052" s="93"/>
    </row>
    <row r="6053" spans="116:116" x14ac:dyDescent="0.25">
      <c r="DL6053" s="93"/>
    </row>
    <row r="6054" spans="116:116" x14ac:dyDescent="0.25">
      <c r="DL6054" s="93"/>
    </row>
    <row r="6055" spans="116:116" x14ac:dyDescent="0.25">
      <c r="DL6055" s="93"/>
    </row>
    <row r="6056" spans="116:116" x14ac:dyDescent="0.25">
      <c r="DL6056" s="93"/>
    </row>
    <row r="6057" spans="116:116" x14ac:dyDescent="0.25">
      <c r="DL6057" s="93"/>
    </row>
    <row r="6058" spans="116:116" x14ac:dyDescent="0.25">
      <c r="DL6058" s="93"/>
    </row>
    <row r="6059" spans="116:116" x14ac:dyDescent="0.25">
      <c r="DL6059" s="93"/>
    </row>
    <row r="6060" spans="116:116" x14ac:dyDescent="0.25">
      <c r="DL6060" s="93"/>
    </row>
    <row r="6061" spans="116:116" x14ac:dyDescent="0.25">
      <c r="DL6061" s="93"/>
    </row>
    <row r="6062" spans="116:116" x14ac:dyDescent="0.25">
      <c r="DL6062" s="93"/>
    </row>
    <row r="6063" spans="116:116" x14ac:dyDescent="0.25">
      <c r="DL6063" s="93"/>
    </row>
    <row r="6064" spans="116:116" x14ac:dyDescent="0.25">
      <c r="DL6064" s="93"/>
    </row>
    <row r="6065" spans="116:116" x14ac:dyDescent="0.25">
      <c r="DL6065" s="93"/>
    </row>
    <row r="6066" spans="116:116" x14ac:dyDescent="0.25">
      <c r="DL6066" s="93"/>
    </row>
    <row r="6067" spans="116:116" x14ac:dyDescent="0.25">
      <c r="DL6067" s="93"/>
    </row>
    <row r="6068" spans="116:116" x14ac:dyDescent="0.25">
      <c r="DL6068" s="93"/>
    </row>
    <row r="6069" spans="116:116" x14ac:dyDescent="0.25">
      <c r="DL6069" s="93"/>
    </row>
    <row r="6070" spans="116:116" x14ac:dyDescent="0.25">
      <c r="DL6070" s="93"/>
    </row>
    <row r="6071" spans="116:116" x14ac:dyDescent="0.25">
      <c r="DL6071" s="93"/>
    </row>
    <row r="6072" spans="116:116" x14ac:dyDescent="0.25">
      <c r="DL6072" s="93"/>
    </row>
    <row r="6073" spans="116:116" x14ac:dyDescent="0.25">
      <c r="DL6073" s="93"/>
    </row>
    <row r="6074" spans="116:116" x14ac:dyDescent="0.25">
      <c r="DL6074" s="93"/>
    </row>
    <row r="6075" spans="116:116" x14ac:dyDescent="0.25">
      <c r="DL6075" s="93"/>
    </row>
    <row r="6076" spans="116:116" x14ac:dyDescent="0.25">
      <c r="DL6076" s="93"/>
    </row>
    <row r="6077" spans="116:116" x14ac:dyDescent="0.25">
      <c r="DL6077" s="93"/>
    </row>
    <row r="6078" spans="116:116" x14ac:dyDescent="0.25">
      <c r="DL6078" s="93"/>
    </row>
    <row r="6079" spans="116:116" x14ac:dyDescent="0.25">
      <c r="DL6079" s="93"/>
    </row>
    <row r="6080" spans="116:116" x14ac:dyDescent="0.25">
      <c r="DL6080" s="93"/>
    </row>
    <row r="6081" spans="116:116" x14ac:dyDescent="0.25">
      <c r="DL6081" s="93"/>
    </row>
    <row r="6082" spans="116:116" x14ac:dyDescent="0.25">
      <c r="DL6082" s="93"/>
    </row>
    <row r="6083" spans="116:116" x14ac:dyDescent="0.25">
      <c r="DL6083" s="93"/>
    </row>
    <row r="6084" spans="116:116" x14ac:dyDescent="0.25">
      <c r="DL6084" s="93"/>
    </row>
    <row r="6085" spans="116:116" x14ac:dyDescent="0.25">
      <c r="DL6085" s="93"/>
    </row>
    <row r="6086" spans="116:116" x14ac:dyDescent="0.25">
      <c r="DL6086" s="93"/>
    </row>
    <row r="6087" spans="116:116" x14ac:dyDescent="0.25">
      <c r="DL6087" s="93"/>
    </row>
    <row r="6088" spans="116:116" x14ac:dyDescent="0.25">
      <c r="DL6088" s="93"/>
    </row>
    <row r="6089" spans="116:116" x14ac:dyDescent="0.25">
      <c r="DL6089" s="93"/>
    </row>
    <row r="6090" spans="116:116" x14ac:dyDescent="0.25">
      <c r="DL6090" s="93"/>
    </row>
    <row r="6091" spans="116:116" x14ac:dyDescent="0.25">
      <c r="DL6091" s="93"/>
    </row>
    <row r="6092" spans="116:116" x14ac:dyDescent="0.25">
      <c r="DL6092" s="93"/>
    </row>
    <row r="6093" spans="116:116" x14ac:dyDescent="0.25">
      <c r="DL6093" s="93"/>
    </row>
    <row r="6094" spans="116:116" x14ac:dyDescent="0.25">
      <c r="DL6094" s="93"/>
    </row>
    <row r="6095" spans="116:116" x14ac:dyDescent="0.25">
      <c r="DL6095" s="93"/>
    </row>
    <row r="6096" spans="116:116" x14ac:dyDescent="0.25">
      <c r="DL6096" s="93"/>
    </row>
    <row r="6097" spans="116:116" x14ac:dyDescent="0.25">
      <c r="DL6097" s="93"/>
    </row>
    <row r="6098" spans="116:116" x14ac:dyDescent="0.25">
      <c r="DL6098" s="93"/>
    </row>
    <row r="6099" spans="116:116" x14ac:dyDescent="0.25">
      <c r="DL6099" s="93"/>
    </row>
    <row r="6100" spans="116:116" x14ac:dyDescent="0.25">
      <c r="DL6100" s="93"/>
    </row>
    <row r="6101" spans="116:116" x14ac:dyDescent="0.25">
      <c r="DL6101" s="93"/>
    </row>
    <row r="6102" spans="116:116" x14ac:dyDescent="0.25">
      <c r="DL6102" s="93"/>
    </row>
    <row r="6103" spans="116:116" x14ac:dyDescent="0.25">
      <c r="DL6103" s="93"/>
    </row>
    <row r="6104" spans="116:116" x14ac:dyDescent="0.25">
      <c r="DL6104" s="93"/>
    </row>
    <row r="6105" spans="116:116" x14ac:dyDescent="0.25">
      <c r="DL6105" s="93"/>
    </row>
    <row r="6106" spans="116:116" x14ac:dyDescent="0.25">
      <c r="DL6106" s="93"/>
    </row>
    <row r="6107" spans="116:116" x14ac:dyDescent="0.25">
      <c r="DL6107" s="93"/>
    </row>
    <row r="6108" spans="116:116" x14ac:dyDescent="0.25">
      <c r="DL6108" s="93"/>
    </row>
    <row r="6109" spans="116:116" x14ac:dyDescent="0.25">
      <c r="DL6109" s="93"/>
    </row>
    <row r="6110" spans="116:116" x14ac:dyDescent="0.25">
      <c r="DL6110" s="93"/>
    </row>
    <row r="6111" spans="116:116" x14ac:dyDescent="0.25">
      <c r="DL6111" s="93"/>
    </row>
    <row r="6112" spans="116:116" x14ac:dyDescent="0.25">
      <c r="DL6112" s="93"/>
    </row>
    <row r="6113" spans="116:116" x14ac:dyDescent="0.25">
      <c r="DL6113" s="93"/>
    </row>
    <row r="6114" spans="116:116" x14ac:dyDescent="0.25">
      <c r="DL6114" s="93"/>
    </row>
    <row r="6115" spans="116:116" x14ac:dyDescent="0.25">
      <c r="DL6115" s="93"/>
    </row>
    <row r="6116" spans="116:116" x14ac:dyDescent="0.25">
      <c r="DL6116" s="93"/>
    </row>
    <row r="6117" spans="116:116" x14ac:dyDescent="0.25">
      <c r="DL6117" s="93"/>
    </row>
    <row r="6118" spans="116:116" x14ac:dyDescent="0.25">
      <c r="DL6118" s="93"/>
    </row>
    <row r="6119" spans="116:116" x14ac:dyDescent="0.25">
      <c r="DL6119" s="93"/>
    </row>
    <row r="6120" spans="116:116" x14ac:dyDescent="0.25">
      <c r="DL6120" s="93"/>
    </row>
    <row r="6121" spans="116:116" x14ac:dyDescent="0.25">
      <c r="DL6121" s="93"/>
    </row>
    <row r="6122" spans="116:116" x14ac:dyDescent="0.25">
      <c r="DL6122" s="93"/>
    </row>
    <row r="6123" spans="116:116" x14ac:dyDescent="0.25">
      <c r="DL6123" s="93"/>
    </row>
    <row r="6124" spans="116:116" x14ac:dyDescent="0.25">
      <c r="DL6124" s="93"/>
    </row>
    <row r="6125" spans="116:116" x14ac:dyDescent="0.25">
      <c r="DL6125" s="93"/>
    </row>
    <row r="6126" spans="116:116" x14ac:dyDescent="0.25">
      <c r="DL6126" s="93"/>
    </row>
    <row r="6127" spans="116:116" x14ac:dyDescent="0.25">
      <c r="DL6127" s="93"/>
    </row>
    <row r="6128" spans="116:116" x14ac:dyDescent="0.25">
      <c r="DL6128" s="93"/>
    </row>
    <row r="6129" spans="116:116" x14ac:dyDescent="0.25">
      <c r="DL6129" s="93"/>
    </row>
    <row r="6130" spans="116:116" x14ac:dyDescent="0.25">
      <c r="DL6130" s="93"/>
    </row>
    <row r="6131" spans="116:116" x14ac:dyDescent="0.25">
      <c r="DL6131" s="93"/>
    </row>
    <row r="6132" spans="116:116" x14ac:dyDescent="0.25">
      <c r="DL6132" s="93"/>
    </row>
    <row r="6133" spans="116:116" x14ac:dyDescent="0.25">
      <c r="DL6133" s="93"/>
    </row>
    <row r="6134" spans="116:116" x14ac:dyDescent="0.25">
      <c r="DL6134" s="93"/>
    </row>
    <row r="6135" spans="116:116" x14ac:dyDescent="0.25">
      <c r="DL6135" s="93"/>
    </row>
    <row r="6136" spans="116:116" x14ac:dyDescent="0.25">
      <c r="DL6136" s="93"/>
    </row>
    <row r="6137" spans="116:116" x14ac:dyDescent="0.25">
      <c r="DL6137" s="93"/>
    </row>
    <row r="6138" spans="116:116" x14ac:dyDescent="0.25">
      <c r="DL6138" s="93"/>
    </row>
    <row r="6139" spans="116:116" x14ac:dyDescent="0.25">
      <c r="DL6139" s="93"/>
    </row>
    <row r="6140" spans="116:116" x14ac:dyDescent="0.25">
      <c r="DL6140" s="93"/>
    </row>
    <row r="6141" spans="116:116" x14ac:dyDescent="0.25">
      <c r="DL6141" s="93"/>
    </row>
    <row r="6142" spans="116:116" x14ac:dyDescent="0.25">
      <c r="DL6142" s="93"/>
    </row>
    <row r="6143" spans="116:116" x14ac:dyDescent="0.25">
      <c r="DL6143" s="93"/>
    </row>
    <row r="6144" spans="116:116" x14ac:dyDescent="0.25">
      <c r="DL6144" s="93"/>
    </row>
    <row r="6145" spans="116:116" x14ac:dyDescent="0.25">
      <c r="DL6145" s="93"/>
    </row>
    <row r="6146" spans="116:116" x14ac:dyDescent="0.25">
      <c r="DL6146" s="93"/>
    </row>
    <row r="6147" spans="116:116" x14ac:dyDescent="0.25">
      <c r="DL6147" s="93"/>
    </row>
    <row r="6148" spans="116:116" x14ac:dyDescent="0.25">
      <c r="DL6148" s="93"/>
    </row>
    <row r="6149" spans="116:116" x14ac:dyDescent="0.25">
      <c r="DL6149" s="93"/>
    </row>
    <row r="6150" spans="116:116" x14ac:dyDescent="0.25">
      <c r="DL6150" s="93"/>
    </row>
    <row r="6151" spans="116:116" x14ac:dyDescent="0.25">
      <c r="DL6151" s="93"/>
    </row>
    <row r="6152" spans="116:116" x14ac:dyDescent="0.25">
      <c r="DL6152" s="93"/>
    </row>
    <row r="6153" spans="116:116" x14ac:dyDescent="0.25">
      <c r="DL6153" s="93"/>
    </row>
    <row r="6154" spans="116:116" x14ac:dyDescent="0.25">
      <c r="DL6154" s="93"/>
    </row>
    <row r="6155" spans="116:116" x14ac:dyDescent="0.25">
      <c r="DL6155" s="93"/>
    </row>
    <row r="6156" spans="116:116" x14ac:dyDescent="0.25">
      <c r="DL6156" s="93"/>
    </row>
    <row r="6157" spans="116:116" x14ac:dyDescent="0.25">
      <c r="DL6157" s="93"/>
    </row>
    <row r="6158" spans="116:116" x14ac:dyDescent="0.25">
      <c r="DL6158" s="93"/>
    </row>
    <row r="6159" spans="116:116" x14ac:dyDescent="0.25">
      <c r="DL6159" s="93"/>
    </row>
    <row r="6160" spans="116:116" x14ac:dyDescent="0.25">
      <c r="DL6160" s="93"/>
    </row>
    <row r="6161" spans="116:116" x14ac:dyDescent="0.25">
      <c r="DL6161" s="93"/>
    </row>
    <row r="6162" spans="116:116" x14ac:dyDescent="0.25">
      <c r="DL6162" s="93"/>
    </row>
    <row r="6163" spans="116:116" x14ac:dyDescent="0.25">
      <c r="DL6163" s="93"/>
    </row>
    <row r="6164" spans="116:116" x14ac:dyDescent="0.25">
      <c r="DL6164" s="93"/>
    </row>
    <row r="6165" spans="116:116" x14ac:dyDescent="0.25">
      <c r="DL6165" s="93"/>
    </row>
    <row r="6166" spans="116:116" x14ac:dyDescent="0.25">
      <c r="DL6166" s="93"/>
    </row>
    <row r="6167" spans="116:116" x14ac:dyDescent="0.25">
      <c r="DL6167" s="93"/>
    </row>
    <row r="6168" spans="116:116" x14ac:dyDescent="0.25">
      <c r="DL6168" s="93"/>
    </row>
    <row r="6169" spans="116:116" x14ac:dyDescent="0.25">
      <c r="DL6169" s="93"/>
    </row>
    <row r="6170" spans="116:116" x14ac:dyDescent="0.25">
      <c r="DL6170" s="93"/>
    </row>
    <row r="6171" spans="116:116" x14ac:dyDescent="0.25">
      <c r="DL6171" s="93"/>
    </row>
    <row r="6172" spans="116:116" x14ac:dyDescent="0.25">
      <c r="DL6172" s="93"/>
    </row>
    <row r="6173" spans="116:116" x14ac:dyDescent="0.25">
      <c r="DL6173" s="93"/>
    </row>
    <row r="6174" spans="116:116" x14ac:dyDescent="0.25">
      <c r="DL6174" s="93"/>
    </row>
    <row r="6175" spans="116:116" x14ac:dyDescent="0.25">
      <c r="DL6175" s="93"/>
    </row>
    <row r="6176" spans="116:116" x14ac:dyDescent="0.25">
      <c r="DL6176" s="93"/>
    </row>
    <row r="6177" spans="116:116" x14ac:dyDescent="0.25">
      <c r="DL6177" s="93"/>
    </row>
    <row r="6178" spans="116:116" x14ac:dyDescent="0.25">
      <c r="DL6178" s="93"/>
    </row>
    <row r="6179" spans="116:116" x14ac:dyDescent="0.25">
      <c r="DL6179" s="93"/>
    </row>
    <row r="6180" spans="116:116" x14ac:dyDescent="0.25">
      <c r="DL6180" s="93"/>
    </row>
    <row r="6181" spans="116:116" x14ac:dyDescent="0.25">
      <c r="DL6181" s="93"/>
    </row>
    <row r="6182" spans="116:116" x14ac:dyDescent="0.25">
      <c r="DL6182" s="93"/>
    </row>
    <row r="6183" spans="116:116" x14ac:dyDescent="0.25">
      <c r="DL6183" s="93"/>
    </row>
    <row r="6184" spans="116:116" x14ac:dyDescent="0.25">
      <c r="DL6184" s="93"/>
    </row>
    <row r="6185" spans="116:116" x14ac:dyDescent="0.25">
      <c r="DL6185" s="93"/>
    </row>
    <row r="6186" spans="116:116" x14ac:dyDescent="0.25">
      <c r="DL6186" s="93"/>
    </row>
    <row r="6187" spans="116:116" x14ac:dyDescent="0.25">
      <c r="DL6187" s="93"/>
    </row>
    <row r="6188" spans="116:116" x14ac:dyDescent="0.25">
      <c r="DL6188" s="93"/>
    </row>
    <row r="6189" spans="116:116" x14ac:dyDescent="0.25">
      <c r="DL6189" s="93"/>
    </row>
    <row r="6190" spans="116:116" x14ac:dyDescent="0.25">
      <c r="DL6190" s="93"/>
    </row>
    <row r="6191" spans="116:116" x14ac:dyDescent="0.25">
      <c r="DL6191" s="93"/>
    </row>
    <row r="6192" spans="116:116" x14ac:dyDescent="0.25">
      <c r="DL6192" s="93"/>
    </row>
    <row r="6193" spans="116:116" x14ac:dyDescent="0.25">
      <c r="DL6193" s="93"/>
    </row>
    <row r="6194" spans="116:116" x14ac:dyDescent="0.25">
      <c r="DL6194" s="93"/>
    </row>
    <row r="6195" spans="116:116" x14ac:dyDescent="0.25">
      <c r="DL6195" s="93"/>
    </row>
    <row r="6196" spans="116:116" x14ac:dyDescent="0.25">
      <c r="DL6196" s="93"/>
    </row>
    <row r="6197" spans="116:116" x14ac:dyDescent="0.25">
      <c r="DL6197" s="93"/>
    </row>
    <row r="6198" spans="116:116" x14ac:dyDescent="0.25">
      <c r="DL6198" s="93"/>
    </row>
    <row r="6199" spans="116:116" x14ac:dyDescent="0.25">
      <c r="DL6199" s="93"/>
    </row>
    <row r="6200" spans="116:116" x14ac:dyDescent="0.25">
      <c r="DL6200" s="93"/>
    </row>
    <row r="6201" spans="116:116" x14ac:dyDescent="0.25">
      <c r="DL6201" s="93"/>
    </row>
    <row r="6202" spans="116:116" x14ac:dyDescent="0.25">
      <c r="DL6202" s="93"/>
    </row>
    <row r="6203" spans="116:116" x14ac:dyDescent="0.25">
      <c r="DL6203" s="93"/>
    </row>
    <row r="6204" spans="116:116" x14ac:dyDescent="0.25">
      <c r="DL6204" s="93"/>
    </row>
    <row r="6205" spans="116:116" x14ac:dyDescent="0.25">
      <c r="DL6205" s="93"/>
    </row>
    <row r="6206" spans="116:116" x14ac:dyDescent="0.25">
      <c r="DL6206" s="93"/>
    </row>
    <row r="6207" spans="116:116" x14ac:dyDescent="0.25">
      <c r="DL6207" s="93"/>
    </row>
    <row r="6208" spans="116:116" x14ac:dyDescent="0.25">
      <c r="DL6208" s="93"/>
    </row>
    <row r="6209" spans="116:116" x14ac:dyDescent="0.25">
      <c r="DL6209" s="93"/>
    </row>
    <row r="6210" spans="116:116" x14ac:dyDescent="0.25">
      <c r="DL6210" s="93"/>
    </row>
    <row r="6211" spans="116:116" x14ac:dyDescent="0.25">
      <c r="DL6211" s="93"/>
    </row>
    <row r="6212" spans="116:116" x14ac:dyDescent="0.25">
      <c r="DL6212" s="93"/>
    </row>
    <row r="6213" spans="116:116" x14ac:dyDescent="0.25">
      <c r="DL6213" s="93"/>
    </row>
    <row r="6214" spans="116:116" x14ac:dyDescent="0.25">
      <c r="DL6214" s="93"/>
    </row>
    <row r="6215" spans="116:116" x14ac:dyDescent="0.25">
      <c r="DL6215" s="93"/>
    </row>
    <row r="6216" spans="116:116" x14ac:dyDescent="0.25">
      <c r="DL6216" s="93"/>
    </row>
    <row r="6217" spans="116:116" x14ac:dyDescent="0.25">
      <c r="DL6217" s="93"/>
    </row>
    <row r="6218" spans="116:116" x14ac:dyDescent="0.25">
      <c r="DL6218" s="93"/>
    </row>
    <row r="6219" spans="116:116" x14ac:dyDescent="0.25">
      <c r="DL6219" s="93"/>
    </row>
    <row r="6220" spans="116:116" x14ac:dyDescent="0.25">
      <c r="DL6220" s="93"/>
    </row>
    <row r="6221" spans="116:116" x14ac:dyDescent="0.25">
      <c r="DL6221" s="93"/>
    </row>
    <row r="6222" spans="116:116" x14ac:dyDescent="0.25">
      <c r="DL6222" s="93"/>
    </row>
    <row r="6223" spans="116:116" x14ac:dyDescent="0.25">
      <c r="DL6223" s="93"/>
    </row>
    <row r="6224" spans="116:116" x14ac:dyDescent="0.25">
      <c r="DL6224" s="93"/>
    </row>
    <row r="6225" spans="116:116" x14ac:dyDescent="0.25">
      <c r="DL6225" s="93"/>
    </row>
    <row r="6226" spans="116:116" x14ac:dyDescent="0.25">
      <c r="DL6226" s="93"/>
    </row>
    <row r="6227" spans="116:116" x14ac:dyDescent="0.25">
      <c r="DL6227" s="93"/>
    </row>
    <row r="6228" spans="116:116" x14ac:dyDescent="0.25">
      <c r="DL6228" s="93"/>
    </row>
    <row r="6229" spans="116:116" x14ac:dyDescent="0.25">
      <c r="DL6229" s="93"/>
    </row>
    <row r="6230" spans="116:116" x14ac:dyDescent="0.25">
      <c r="DL6230" s="93"/>
    </row>
    <row r="6231" spans="116:116" x14ac:dyDescent="0.25">
      <c r="DL6231" s="93"/>
    </row>
    <row r="6232" spans="116:116" x14ac:dyDescent="0.25">
      <c r="DL6232" s="93"/>
    </row>
    <row r="6233" spans="116:116" x14ac:dyDescent="0.25">
      <c r="DL6233" s="93"/>
    </row>
    <row r="6234" spans="116:116" x14ac:dyDescent="0.25">
      <c r="DL6234" s="93"/>
    </row>
    <row r="6235" spans="116:116" x14ac:dyDescent="0.25">
      <c r="DL6235" s="93"/>
    </row>
    <row r="6236" spans="116:116" x14ac:dyDescent="0.25">
      <c r="DL6236" s="93"/>
    </row>
    <row r="6237" spans="116:116" x14ac:dyDescent="0.25">
      <c r="DL6237" s="93"/>
    </row>
    <row r="6238" spans="116:116" x14ac:dyDescent="0.25">
      <c r="DL6238" s="93"/>
    </row>
    <row r="6239" spans="116:116" x14ac:dyDescent="0.25">
      <c r="DL6239" s="93"/>
    </row>
    <row r="6240" spans="116:116" x14ac:dyDescent="0.25">
      <c r="DL6240" s="93"/>
    </row>
    <row r="6241" spans="116:116" x14ac:dyDescent="0.25">
      <c r="DL6241" s="93"/>
    </row>
    <row r="6242" spans="116:116" x14ac:dyDescent="0.25">
      <c r="DL6242" s="93"/>
    </row>
    <row r="6243" spans="116:116" x14ac:dyDescent="0.25">
      <c r="DL6243" s="93"/>
    </row>
    <row r="6244" spans="116:116" x14ac:dyDescent="0.25">
      <c r="DL6244" s="93"/>
    </row>
    <row r="6245" spans="116:116" x14ac:dyDescent="0.25">
      <c r="DL6245" s="93"/>
    </row>
    <row r="6246" spans="116:116" x14ac:dyDescent="0.25">
      <c r="DL6246" s="93"/>
    </row>
    <row r="6247" spans="116:116" x14ac:dyDescent="0.25">
      <c r="DL6247" s="93"/>
    </row>
    <row r="6248" spans="116:116" x14ac:dyDescent="0.25">
      <c r="DL6248" s="93"/>
    </row>
    <row r="6249" spans="116:116" x14ac:dyDescent="0.25">
      <c r="DL6249" s="93"/>
    </row>
    <row r="6250" spans="116:116" x14ac:dyDescent="0.25">
      <c r="DL6250" s="93"/>
    </row>
    <row r="6251" spans="116:116" x14ac:dyDescent="0.25">
      <c r="DL6251" s="93"/>
    </row>
    <row r="6252" spans="116:116" x14ac:dyDescent="0.25">
      <c r="DL6252" s="93"/>
    </row>
    <row r="6253" spans="116:116" x14ac:dyDescent="0.25">
      <c r="DL6253" s="93"/>
    </row>
    <row r="6254" spans="116:116" x14ac:dyDescent="0.25">
      <c r="DL6254" s="93"/>
    </row>
    <row r="6255" spans="116:116" x14ac:dyDescent="0.25">
      <c r="DL6255" s="93"/>
    </row>
    <row r="6256" spans="116:116" x14ac:dyDescent="0.25">
      <c r="DL6256" s="93"/>
    </row>
    <row r="6257" spans="116:116" x14ac:dyDescent="0.25">
      <c r="DL6257" s="93"/>
    </row>
    <row r="6258" spans="116:116" x14ac:dyDescent="0.25">
      <c r="DL6258" s="93"/>
    </row>
    <row r="6259" spans="116:116" x14ac:dyDescent="0.25">
      <c r="DL6259" s="93"/>
    </row>
    <row r="6260" spans="116:116" x14ac:dyDescent="0.25">
      <c r="DL6260" s="93"/>
    </row>
    <row r="6261" spans="116:116" x14ac:dyDescent="0.25">
      <c r="DL6261" s="93"/>
    </row>
    <row r="6262" spans="116:116" x14ac:dyDescent="0.25">
      <c r="DL6262" s="93"/>
    </row>
    <row r="6263" spans="116:116" x14ac:dyDescent="0.25">
      <c r="DL6263" s="93"/>
    </row>
    <row r="6264" spans="116:116" x14ac:dyDescent="0.25">
      <c r="DL6264" s="93"/>
    </row>
    <row r="6265" spans="116:116" x14ac:dyDescent="0.25">
      <c r="DL6265" s="93"/>
    </row>
    <row r="6266" spans="116:116" x14ac:dyDescent="0.25">
      <c r="DL6266" s="93"/>
    </row>
    <row r="6267" spans="116:116" x14ac:dyDescent="0.25">
      <c r="DL6267" s="93"/>
    </row>
    <row r="6268" spans="116:116" x14ac:dyDescent="0.25">
      <c r="DL6268" s="93"/>
    </row>
    <row r="6269" spans="116:116" x14ac:dyDescent="0.25">
      <c r="DL6269" s="93"/>
    </row>
    <row r="6270" spans="116:116" x14ac:dyDescent="0.25">
      <c r="DL6270" s="93"/>
    </row>
    <row r="6271" spans="116:116" x14ac:dyDescent="0.25">
      <c r="DL6271" s="93"/>
    </row>
    <row r="6272" spans="116:116" x14ac:dyDescent="0.25">
      <c r="DL6272" s="93"/>
    </row>
    <row r="6273" spans="116:116" x14ac:dyDescent="0.25">
      <c r="DL6273" s="93"/>
    </row>
    <row r="6274" spans="116:116" x14ac:dyDescent="0.25">
      <c r="DL6274" s="93"/>
    </row>
    <row r="6275" spans="116:116" x14ac:dyDescent="0.25">
      <c r="DL6275" s="93"/>
    </row>
    <row r="6276" spans="116:116" x14ac:dyDescent="0.25">
      <c r="DL6276" s="93"/>
    </row>
    <row r="6277" spans="116:116" x14ac:dyDescent="0.25">
      <c r="DL6277" s="93"/>
    </row>
    <row r="6278" spans="116:116" x14ac:dyDescent="0.25">
      <c r="DL6278" s="93"/>
    </row>
    <row r="6279" spans="116:116" x14ac:dyDescent="0.25">
      <c r="DL6279" s="93"/>
    </row>
    <row r="6280" spans="116:116" x14ac:dyDescent="0.25">
      <c r="DL6280" s="93"/>
    </row>
    <row r="6281" spans="116:116" x14ac:dyDescent="0.25">
      <c r="DL6281" s="93"/>
    </row>
    <row r="6282" spans="116:116" x14ac:dyDescent="0.25">
      <c r="DL6282" s="93"/>
    </row>
    <row r="6283" spans="116:116" x14ac:dyDescent="0.25">
      <c r="DL6283" s="93"/>
    </row>
    <row r="6284" spans="116:116" x14ac:dyDescent="0.25">
      <c r="DL6284" s="93"/>
    </row>
    <row r="6285" spans="116:116" x14ac:dyDescent="0.25">
      <c r="DL6285" s="93"/>
    </row>
    <row r="6286" spans="116:116" x14ac:dyDescent="0.25">
      <c r="DL6286" s="93"/>
    </row>
    <row r="6287" spans="116:116" x14ac:dyDescent="0.25">
      <c r="DL6287" s="93"/>
    </row>
    <row r="6288" spans="116:116" x14ac:dyDescent="0.25">
      <c r="DL6288" s="93"/>
    </row>
    <row r="6289" spans="116:116" x14ac:dyDescent="0.25">
      <c r="DL6289" s="93"/>
    </row>
    <row r="6290" spans="116:116" x14ac:dyDescent="0.25">
      <c r="DL6290" s="93"/>
    </row>
    <row r="6291" spans="116:116" x14ac:dyDescent="0.25">
      <c r="DL6291" s="93"/>
    </row>
    <row r="6292" spans="116:116" x14ac:dyDescent="0.25">
      <c r="DL6292" s="93"/>
    </row>
    <row r="6293" spans="116:116" x14ac:dyDescent="0.25">
      <c r="DL6293" s="93"/>
    </row>
    <row r="6294" spans="116:116" x14ac:dyDescent="0.25">
      <c r="DL6294" s="93"/>
    </row>
    <row r="6295" spans="116:116" x14ac:dyDescent="0.25">
      <c r="DL6295" s="93"/>
    </row>
    <row r="6296" spans="116:116" x14ac:dyDescent="0.25">
      <c r="DL6296" s="93"/>
    </row>
    <row r="6297" spans="116:116" x14ac:dyDescent="0.25">
      <c r="DL6297" s="93"/>
    </row>
    <row r="6298" spans="116:116" x14ac:dyDescent="0.25">
      <c r="DL6298" s="93"/>
    </row>
    <row r="6299" spans="116:116" x14ac:dyDescent="0.25">
      <c r="DL6299" s="93"/>
    </row>
    <row r="6300" spans="116:116" x14ac:dyDescent="0.25">
      <c r="DL6300" s="93"/>
    </row>
    <row r="6301" spans="116:116" x14ac:dyDescent="0.25">
      <c r="DL6301" s="93"/>
    </row>
    <row r="6302" spans="116:116" x14ac:dyDescent="0.25">
      <c r="DL6302" s="93"/>
    </row>
    <row r="6303" spans="116:116" x14ac:dyDescent="0.25">
      <c r="DL6303" s="93"/>
    </row>
    <row r="6304" spans="116:116" x14ac:dyDescent="0.25">
      <c r="DL6304" s="93"/>
    </row>
    <row r="6305" spans="116:116" x14ac:dyDescent="0.25">
      <c r="DL6305" s="93"/>
    </row>
    <row r="6306" spans="116:116" x14ac:dyDescent="0.25">
      <c r="DL6306" s="93"/>
    </row>
    <row r="6307" spans="116:116" x14ac:dyDescent="0.25">
      <c r="DL6307" s="93"/>
    </row>
    <row r="6308" spans="116:116" x14ac:dyDescent="0.25">
      <c r="DL6308" s="93"/>
    </row>
    <row r="6309" spans="116:116" x14ac:dyDescent="0.25">
      <c r="DL6309" s="93"/>
    </row>
    <row r="6310" spans="116:116" x14ac:dyDescent="0.25">
      <c r="DL6310" s="93"/>
    </row>
    <row r="6311" spans="116:116" x14ac:dyDescent="0.25">
      <c r="DL6311" s="93"/>
    </row>
    <row r="6312" spans="116:116" x14ac:dyDescent="0.25">
      <c r="DL6312" s="93"/>
    </row>
    <row r="6313" spans="116:116" x14ac:dyDescent="0.25">
      <c r="DL6313" s="93"/>
    </row>
    <row r="6314" spans="116:116" x14ac:dyDescent="0.25">
      <c r="DL6314" s="93"/>
    </row>
    <row r="6315" spans="116:116" x14ac:dyDescent="0.25">
      <c r="DL6315" s="93"/>
    </row>
    <row r="6316" spans="116:116" x14ac:dyDescent="0.25">
      <c r="DL6316" s="93"/>
    </row>
    <row r="6317" spans="116:116" x14ac:dyDescent="0.25">
      <c r="DL6317" s="93"/>
    </row>
    <row r="6318" spans="116:116" x14ac:dyDescent="0.25">
      <c r="DL6318" s="93"/>
    </row>
    <row r="6319" spans="116:116" x14ac:dyDescent="0.25">
      <c r="DL6319" s="93"/>
    </row>
    <row r="6320" spans="116:116" x14ac:dyDescent="0.25">
      <c r="DL6320" s="93"/>
    </row>
    <row r="6321" spans="116:116" x14ac:dyDescent="0.25">
      <c r="DL6321" s="93"/>
    </row>
    <row r="6322" spans="116:116" x14ac:dyDescent="0.25">
      <c r="DL6322" s="93"/>
    </row>
    <row r="6323" spans="116:116" x14ac:dyDescent="0.25">
      <c r="DL6323" s="93"/>
    </row>
    <row r="6324" spans="116:116" x14ac:dyDescent="0.25">
      <c r="DL6324" s="93"/>
    </row>
    <row r="6325" spans="116:116" x14ac:dyDescent="0.25">
      <c r="DL6325" s="93"/>
    </row>
    <row r="6326" spans="116:116" x14ac:dyDescent="0.25">
      <c r="DL6326" s="93"/>
    </row>
    <row r="6327" spans="116:116" x14ac:dyDescent="0.25">
      <c r="DL6327" s="93"/>
    </row>
    <row r="6328" spans="116:116" x14ac:dyDescent="0.25">
      <c r="DL6328" s="93"/>
    </row>
    <row r="6329" spans="116:116" x14ac:dyDescent="0.25">
      <c r="DL6329" s="93"/>
    </row>
    <row r="6330" spans="116:116" x14ac:dyDescent="0.25">
      <c r="DL6330" s="93"/>
    </row>
    <row r="6331" spans="116:116" x14ac:dyDescent="0.25">
      <c r="DL6331" s="93"/>
    </row>
    <row r="6332" spans="116:116" x14ac:dyDescent="0.25">
      <c r="DL6332" s="93"/>
    </row>
    <row r="6333" spans="116:116" x14ac:dyDescent="0.25">
      <c r="DL6333" s="93"/>
    </row>
    <row r="6334" spans="116:116" x14ac:dyDescent="0.25">
      <c r="DL6334" s="93"/>
    </row>
    <row r="6335" spans="116:116" x14ac:dyDescent="0.25">
      <c r="DL6335" s="93"/>
    </row>
    <row r="6336" spans="116:116" x14ac:dyDescent="0.25">
      <c r="DL6336" s="93"/>
    </row>
    <row r="6337" spans="116:116" x14ac:dyDescent="0.25">
      <c r="DL6337" s="93"/>
    </row>
    <row r="6338" spans="116:116" x14ac:dyDescent="0.25">
      <c r="DL6338" s="93"/>
    </row>
    <row r="6339" spans="116:116" x14ac:dyDescent="0.25">
      <c r="DL6339" s="93"/>
    </row>
    <row r="6340" spans="116:116" x14ac:dyDescent="0.25">
      <c r="DL6340" s="93"/>
    </row>
    <row r="6341" spans="116:116" x14ac:dyDescent="0.25">
      <c r="DL6341" s="93"/>
    </row>
    <row r="6342" spans="116:116" x14ac:dyDescent="0.25">
      <c r="DL6342" s="93"/>
    </row>
    <row r="6343" spans="116:116" x14ac:dyDescent="0.25">
      <c r="DL6343" s="93"/>
    </row>
    <row r="6344" spans="116:116" x14ac:dyDescent="0.25">
      <c r="DL6344" s="93"/>
    </row>
    <row r="6345" spans="116:116" x14ac:dyDescent="0.25">
      <c r="DL6345" s="93"/>
    </row>
    <row r="6346" spans="116:116" x14ac:dyDescent="0.25">
      <c r="DL6346" s="93"/>
    </row>
    <row r="6347" spans="116:116" x14ac:dyDescent="0.25">
      <c r="DL6347" s="93"/>
    </row>
    <row r="6348" spans="116:116" x14ac:dyDescent="0.25">
      <c r="DL6348" s="93"/>
    </row>
    <row r="6349" spans="116:116" x14ac:dyDescent="0.25">
      <c r="DL6349" s="93"/>
    </row>
    <row r="6350" spans="116:116" x14ac:dyDescent="0.25">
      <c r="DL6350" s="93"/>
    </row>
    <row r="6351" spans="116:116" x14ac:dyDescent="0.25">
      <c r="DL6351" s="93"/>
    </row>
    <row r="6352" spans="116:116" x14ac:dyDescent="0.25">
      <c r="DL6352" s="93"/>
    </row>
    <row r="6353" spans="116:116" x14ac:dyDescent="0.25">
      <c r="DL6353" s="93"/>
    </row>
    <row r="6354" spans="116:116" x14ac:dyDescent="0.25">
      <c r="DL6354" s="93"/>
    </row>
    <row r="6355" spans="116:116" x14ac:dyDescent="0.25">
      <c r="DL6355" s="93"/>
    </row>
    <row r="6356" spans="116:116" x14ac:dyDescent="0.25">
      <c r="DL6356" s="93"/>
    </row>
    <row r="6357" spans="116:116" x14ac:dyDescent="0.25">
      <c r="DL6357" s="93"/>
    </row>
    <row r="6358" spans="116:116" x14ac:dyDescent="0.25">
      <c r="DL6358" s="93"/>
    </row>
    <row r="6359" spans="116:116" x14ac:dyDescent="0.25">
      <c r="DL6359" s="93"/>
    </row>
    <row r="6360" spans="116:116" x14ac:dyDescent="0.25">
      <c r="DL6360" s="93"/>
    </row>
    <row r="6361" spans="116:116" x14ac:dyDescent="0.25">
      <c r="DL6361" s="93"/>
    </row>
    <row r="6362" spans="116:116" x14ac:dyDescent="0.25">
      <c r="DL6362" s="93"/>
    </row>
    <row r="6363" spans="116:116" x14ac:dyDescent="0.25">
      <c r="DL6363" s="93"/>
    </row>
    <row r="6364" spans="116:116" x14ac:dyDescent="0.25">
      <c r="DL6364" s="93"/>
    </row>
    <row r="6365" spans="116:116" x14ac:dyDescent="0.25">
      <c r="DL6365" s="93"/>
    </row>
    <row r="6366" spans="116:116" x14ac:dyDescent="0.25">
      <c r="DL6366" s="93"/>
    </row>
    <row r="6367" spans="116:116" x14ac:dyDescent="0.25">
      <c r="DL6367" s="93"/>
    </row>
    <row r="6368" spans="116:116" x14ac:dyDescent="0.25">
      <c r="DL6368" s="93"/>
    </row>
    <row r="6369" spans="116:116" x14ac:dyDescent="0.25">
      <c r="DL6369" s="93"/>
    </row>
    <row r="6370" spans="116:116" x14ac:dyDescent="0.25">
      <c r="DL6370" s="93"/>
    </row>
    <row r="6371" spans="116:116" x14ac:dyDescent="0.25">
      <c r="DL6371" s="93"/>
    </row>
    <row r="6372" spans="116:116" x14ac:dyDescent="0.25">
      <c r="DL6372" s="93"/>
    </row>
    <row r="6373" spans="116:116" x14ac:dyDescent="0.25">
      <c r="DL6373" s="93"/>
    </row>
    <row r="6374" spans="116:116" x14ac:dyDescent="0.25">
      <c r="DL6374" s="93"/>
    </row>
    <row r="6375" spans="116:116" x14ac:dyDescent="0.25">
      <c r="DL6375" s="93"/>
    </row>
    <row r="6376" spans="116:116" x14ac:dyDescent="0.25">
      <c r="DL6376" s="93"/>
    </row>
    <row r="6377" spans="116:116" x14ac:dyDescent="0.25">
      <c r="DL6377" s="93"/>
    </row>
    <row r="6378" spans="116:116" x14ac:dyDescent="0.25">
      <c r="DL6378" s="93"/>
    </row>
    <row r="6379" spans="116:116" x14ac:dyDescent="0.25">
      <c r="DL6379" s="93"/>
    </row>
    <row r="6380" spans="116:116" x14ac:dyDescent="0.25">
      <c r="DL6380" s="93"/>
    </row>
    <row r="6381" spans="116:116" x14ac:dyDescent="0.25">
      <c r="DL6381" s="93"/>
    </row>
    <row r="6382" spans="116:116" x14ac:dyDescent="0.25">
      <c r="DL6382" s="93"/>
    </row>
    <row r="6383" spans="116:116" x14ac:dyDescent="0.25">
      <c r="DL6383" s="93"/>
    </row>
    <row r="6384" spans="116:116" x14ac:dyDescent="0.25">
      <c r="DL6384" s="93"/>
    </row>
    <row r="6385" spans="116:116" x14ac:dyDescent="0.25">
      <c r="DL6385" s="93"/>
    </row>
    <row r="6386" spans="116:116" x14ac:dyDescent="0.25">
      <c r="DL6386" s="93"/>
    </row>
    <row r="6387" spans="116:116" x14ac:dyDescent="0.25">
      <c r="DL6387" s="93"/>
    </row>
    <row r="6388" spans="116:116" x14ac:dyDescent="0.25">
      <c r="DL6388" s="93"/>
    </row>
    <row r="6389" spans="116:116" x14ac:dyDescent="0.25">
      <c r="DL6389" s="93"/>
    </row>
    <row r="6390" spans="116:116" x14ac:dyDescent="0.25">
      <c r="DL6390" s="93"/>
    </row>
    <row r="6391" spans="116:116" x14ac:dyDescent="0.25">
      <c r="DL6391" s="93"/>
    </row>
    <row r="6392" spans="116:116" x14ac:dyDescent="0.25">
      <c r="DL6392" s="93"/>
    </row>
    <row r="6393" spans="116:116" x14ac:dyDescent="0.25">
      <c r="DL6393" s="93"/>
    </row>
    <row r="6394" spans="116:116" x14ac:dyDescent="0.25">
      <c r="DL6394" s="93"/>
    </row>
    <row r="6395" spans="116:116" x14ac:dyDescent="0.25">
      <c r="DL6395" s="93"/>
    </row>
    <row r="6396" spans="116:116" x14ac:dyDescent="0.25">
      <c r="DL6396" s="93"/>
    </row>
    <row r="6397" spans="116:116" x14ac:dyDescent="0.25">
      <c r="DL6397" s="93"/>
    </row>
    <row r="6398" spans="116:116" x14ac:dyDescent="0.25">
      <c r="DL6398" s="93"/>
    </row>
    <row r="6399" spans="116:116" x14ac:dyDescent="0.25">
      <c r="DL6399" s="93"/>
    </row>
    <row r="6400" spans="116:116" x14ac:dyDescent="0.25">
      <c r="DL6400" s="93"/>
    </row>
    <row r="6401" spans="116:116" x14ac:dyDescent="0.25">
      <c r="DL6401" s="93"/>
    </row>
    <row r="6402" spans="116:116" x14ac:dyDescent="0.25">
      <c r="DL6402" s="93"/>
    </row>
    <row r="6403" spans="116:116" x14ac:dyDescent="0.25">
      <c r="DL6403" s="93"/>
    </row>
    <row r="6404" spans="116:116" x14ac:dyDescent="0.25">
      <c r="DL6404" s="93"/>
    </row>
    <row r="6405" spans="116:116" x14ac:dyDescent="0.25">
      <c r="DL6405" s="93"/>
    </row>
    <row r="6406" spans="116:116" x14ac:dyDescent="0.25">
      <c r="DL6406" s="93"/>
    </row>
    <row r="6407" spans="116:116" x14ac:dyDescent="0.25">
      <c r="DL6407" s="93"/>
    </row>
    <row r="6408" spans="116:116" x14ac:dyDescent="0.25">
      <c r="DL6408" s="93"/>
    </row>
    <row r="6409" spans="116:116" x14ac:dyDescent="0.25">
      <c r="DL6409" s="93"/>
    </row>
    <row r="6410" spans="116:116" x14ac:dyDescent="0.25">
      <c r="DL6410" s="93"/>
    </row>
    <row r="6411" spans="116:116" x14ac:dyDescent="0.25">
      <c r="DL6411" s="93"/>
    </row>
    <row r="6412" spans="116:116" x14ac:dyDescent="0.25">
      <c r="DL6412" s="93"/>
    </row>
    <row r="6413" spans="116:116" x14ac:dyDescent="0.25">
      <c r="DL6413" s="93"/>
    </row>
    <row r="6414" spans="116:116" x14ac:dyDescent="0.25">
      <c r="DL6414" s="93"/>
    </row>
    <row r="6415" spans="116:116" x14ac:dyDescent="0.25">
      <c r="DL6415" s="93"/>
    </row>
    <row r="6416" spans="116:116" x14ac:dyDescent="0.25">
      <c r="DL6416" s="93"/>
    </row>
    <row r="6417" spans="116:116" x14ac:dyDescent="0.25">
      <c r="DL6417" s="93"/>
    </row>
    <row r="6418" spans="116:116" x14ac:dyDescent="0.25">
      <c r="DL6418" s="93"/>
    </row>
    <row r="6419" spans="116:116" x14ac:dyDescent="0.25">
      <c r="DL6419" s="93"/>
    </row>
    <row r="6420" spans="116:116" x14ac:dyDescent="0.25">
      <c r="DL6420" s="93"/>
    </row>
    <row r="6421" spans="116:116" x14ac:dyDescent="0.25">
      <c r="DL6421" s="93"/>
    </row>
    <row r="6422" spans="116:116" x14ac:dyDescent="0.25">
      <c r="DL6422" s="93"/>
    </row>
    <row r="6423" spans="116:116" x14ac:dyDescent="0.25">
      <c r="DL6423" s="93"/>
    </row>
    <row r="6424" spans="116:116" x14ac:dyDescent="0.25">
      <c r="DL6424" s="93"/>
    </row>
    <row r="6425" spans="116:116" x14ac:dyDescent="0.25">
      <c r="DL6425" s="93"/>
    </row>
    <row r="6426" spans="116:116" x14ac:dyDescent="0.25">
      <c r="DL6426" s="93"/>
    </row>
    <row r="6427" spans="116:116" x14ac:dyDescent="0.25">
      <c r="DL6427" s="93"/>
    </row>
    <row r="6428" spans="116:116" x14ac:dyDescent="0.25">
      <c r="DL6428" s="93"/>
    </row>
    <row r="6429" spans="116:116" x14ac:dyDescent="0.25">
      <c r="DL6429" s="93"/>
    </row>
    <row r="6430" spans="116:116" x14ac:dyDescent="0.25">
      <c r="DL6430" s="93"/>
    </row>
    <row r="6431" spans="116:116" x14ac:dyDescent="0.25">
      <c r="DL6431" s="93"/>
    </row>
    <row r="6432" spans="116:116" x14ac:dyDescent="0.25">
      <c r="DL6432" s="93"/>
    </row>
    <row r="6433" spans="116:116" x14ac:dyDescent="0.25">
      <c r="DL6433" s="93"/>
    </row>
    <row r="6434" spans="116:116" x14ac:dyDescent="0.25">
      <c r="DL6434" s="93"/>
    </row>
    <row r="6435" spans="116:116" x14ac:dyDescent="0.25">
      <c r="DL6435" s="93"/>
    </row>
    <row r="6436" spans="116:116" x14ac:dyDescent="0.25">
      <c r="DL6436" s="93"/>
    </row>
    <row r="6437" spans="116:116" x14ac:dyDescent="0.25">
      <c r="DL6437" s="93"/>
    </row>
    <row r="6438" spans="116:116" x14ac:dyDescent="0.25">
      <c r="DL6438" s="93"/>
    </row>
    <row r="6439" spans="116:116" x14ac:dyDescent="0.25">
      <c r="DL6439" s="93"/>
    </row>
    <row r="6440" spans="116:116" x14ac:dyDescent="0.25">
      <c r="DL6440" s="93"/>
    </row>
    <row r="6441" spans="116:116" x14ac:dyDescent="0.25">
      <c r="DL6441" s="93"/>
    </row>
    <row r="6442" spans="116:116" x14ac:dyDescent="0.25">
      <c r="DL6442" s="93"/>
    </row>
    <row r="6443" spans="116:116" x14ac:dyDescent="0.25">
      <c r="DL6443" s="93"/>
    </row>
    <row r="6444" spans="116:116" x14ac:dyDescent="0.25">
      <c r="DL6444" s="93"/>
    </row>
    <row r="6445" spans="116:116" x14ac:dyDescent="0.25">
      <c r="DL6445" s="93"/>
    </row>
    <row r="6446" spans="116:116" x14ac:dyDescent="0.25">
      <c r="DL6446" s="93"/>
    </row>
    <row r="6447" spans="116:116" x14ac:dyDescent="0.25">
      <c r="DL6447" s="93"/>
    </row>
    <row r="6448" spans="116:116" x14ac:dyDescent="0.25">
      <c r="DL6448" s="93"/>
    </row>
    <row r="6449" spans="116:116" x14ac:dyDescent="0.25">
      <c r="DL6449" s="93"/>
    </row>
    <row r="6450" spans="116:116" x14ac:dyDescent="0.25">
      <c r="DL6450" s="93"/>
    </row>
    <row r="6451" spans="116:116" x14ac:dyDescent="0.25">
      <c r="DL6451" s="93"/>
    </row>
    <row r="6452" spans="116:116" x14ac:dyDescent="0.25">
      <c r="DL6452" s="93"/>
    </row>
    <row r="6453" spans="116:116" x14ac:dyDescent="0.25">
      <c r="DL6453" s="93"/>
    </row>
    <row r="6454" spans="116:116" x14ac:dyDescent="0.25">
      <c r="DL6454" s="93"/>
    </row>
    <row r="6455" spans="116:116" x14ac:dyDescent="0.25">
      <c r="DL6455" s="93"/>
    </row>
    <row r="6456" spans="116:116" x14ac:dyDescent="0.25">
      <c r="DL6456" s="93"/>
    </row>
    <row r="6457" spans="116:116" x14ac:dyDescent="0.25">
      <c r="DL6457" s="93"/>
    </row>
    <row r="6458" spans="116:116" x14ac:dyDescent="0.25">
      <c r="DL6458" s="93"/>
    </row>
    <row r="6459" spans="116:116" x14ac:dyDescent="0.25">
      <c r="DL6459" s="93"/>
    </row>
    <row r="6460" spans="116:116" x14ac:dyDescent="0.25">
      <c r="DL6460" s="93"/>
    </row>
    <row r="6461" spans="116:116" x14ac:dyDescent="0.25">
      <c r="DL6461" s="93"/>
    </row>
    <row r="6462" spans="116:116" x14ac:dyDescent="0.25">
      <c r="DL6462" s="93"/>
    </row>
    <row r="6463" spans="116:116" x14ac:dyDescent="0.25">
      <c r="DL6463" s="93"/>
    </row>
    <row r="6464" spans="116:116" x14ac:dyDescent="0.25">
      <c r="DL6464" s="93"/>
    </row>
    <row r="6465" spans="116:116" x14ac:dyDescent="0.25">
      <c r="DL6465" s="93"/>
    </row>
    <row r="6466" spans="116:116" x14ac:dyDescent="0.25">
      <c r="DL6466" s="93"/>
    </row>
    <row r="6467" spans="116:116" x14ac:dyDescent="0.25">
      <c r="DL6467" s="93"/>
    </row>
    <row r="6468" spans="116:116" x14ac:dyDescent="0.25">
      <c r="DL6468" s="93"/>
    </row>
    <row r="6469" spans="116:116" x14ac:dyDescent="0.25">
      <c r="DL6469" s="93"/>
    </row>
    <row r="6470" spans="116:116" x14ac:dyDescent="0.25">
      <c r="DL6470" s="93"/>
    </row>
    <row r="6471" spans="116:116" x14ac:dyDescent="0.25">
      <c r="DL6471" s="93"/>
    </row>
    <row r="6472" spans="116:116" x14ac:dyDescent="0.25">
      <c r="DL6472" s="93"/>
    </row>
    <row r="6473" spans="116:116" x14ac:dyDescent="0.25">
      <c r="DL6473" s="93"/>
    </row>
    <row r="6474" spans="116:116" x14ac:dyDescent="0.25">
      <c r="DL6474" s="93"/>
    </row>
    <row r="6475" spans="116:116" x14ac:dyDescent="0.25">
      <c r="DL6475" s="93"/>
    </row>
    <row r="6476" spans="116:116" x14ac:dyDescent="0.25">
      <c r="DL6476" s="93"/>
    </row>
    <row r="6477" spans="116:116" x14ac:dyDescent="0.25">
      <c r="DL6477" s="93"/>
    </row>
    <row r="6478" spans="116:116" x14ac:dyDescent="0.25">
      <c r="DL6478" s="93"/>
    </row>
    <row r="6479" spans="116:116" x14ac:dyDescent="0.25">
      <c r="DL6479" s="93"/>
    </row>
    <row r="6480" spans="116:116" x14ac:dyDescent="0.25">
      <c r="DL6480" s="93"/>
    </row>
    <row r="6481" spans="116:116" x14ac:dyDescent="0.25">
      <c r="DL6481" s="93"/>
    </row>
    <row r="6482" spans="116:116" x14ac:dyDescent="0.25">
      <c r="DL6482" s="93"/>
    </row>
    <row r="6483" spans="116:116" x14ac:dyDescent="0.25">
      <c r="DL6483" s="93"/>
    </row>
    <row r="6484" spans="116:116" x14ac:dyDescent="0.25">
      <c r="DL6484" s="93"/>
    </row>
    <row r="6485" spans="116:116" x14ac:dyDescent="0.25">
      <c r="DL6485" s="93"/>
    </row>
    <row r="6486" spans="116:116" x14ac:dyDescent="0.25">
      <c r="DL6486" s="93"/>
    </row>
    <row r="6487" spans="116:116" x14ac:dyDescent="0.25">
      <c r="DL6487" s="93"/>
    </row>
    <row r="6488" spans="116:116" x14ac:dyDescent="0.25">
      <c r="DL6488" s="93"/>
    </row>
    <row r="6489" spans="116:116" x14ac:dyDescent="0.25">
      <c r="DL6489" s="93"/>
    </row>
    <row r="6490" spans="116:116" x14ac:dyDescent="0.25">
      <c r="DL6490" s="93"/>
    </row>
    <row r="6491" spans="116:116" x14ac:dyDescent="0.25">
      <c r="DL6491" s="93"/>
    </row>
    <row r="6492" spans="116:116" x14ac:dyDescent="0.25">
      <c r="DL6492" s="93"/>
    </row>
    <row r="6493" spans="116:116" x14ac:dyDescent="0.25">
      <c r="DL6493" s="93"/>
    </row>
    <row r="6494" spans="116:116" x14ac:dyDescent="0.25">
      <c r="DL6494" s="93"/>
    </row>
    <row r="6495" spans="116:116" x14ac:dyDescent="0.25">
      <c r="DL6495" s="93"/>
    </row>
    <row r="6496" spans="116:116" x14ac:dyDescent="0.25">
      <c r="DL6496" s="93"/>
    </row>
    <row r="6497" spans="116:116" x14ac:dyDescent="0.25">
      <c r="DL6497" s="93"/>
    </row>
    <row r="6498" spans="116:116" x14ac:dyDescent="0.25">
      <c r="DL6498" s="93"/>
    </row>
    <row r="6499" spans="116:116" x14ac:dyDescent="0.25">
      <c r="DL6499" s="93"/>
    </row>
    <row r="6500" spans="116:116" x14ac:dyDescent="0.25">
      <c r="DL6500" s="93"/>
    </row>
    <row r="6501" spans="116:116" x14ac:dyDescent="0.25">
      <c r="DL6501" s="93"/>
    </row>
    <row r="6502" spans="116:116" x14ac:dyDescent="0.25">
      <c r="DL6502" s="93"/>
    </row>
    <row r="6503" spans="116:116" x14ac:dyDescent="0.25">
      <c r="DL6503" s="93"/>
    </row>
    <row r="6504" spans="116:116" x14ac:dyDescent="0.25">
      <c r="DL6504" s="93"/>
    </row>
    <row r="6505" spans="116:116" x14ac:dyDescent="0.25">
      <c r="DL6505" s="93"/>
    </row>
    <row r="6506" spans="116:116" x14ac:dyDescent="0.25">
      <c r="DL6506" s="93"/>
    </row>
    <row r="6507" spans="116:116" x14ac:dyDescent="0.25">
      <c r="DL6507" s="93"/>
    </row>
    <row r="6508" spans="116:116" x14ac:dyDescent="0.25">
      <c r="DL6508" s="93"/>
    </row>
    <row r="6509" spans="116:116" x14ac:dyDescent="0.25">
      <c r="DL6509" s="93"/>
    </row>
    <row r="6510" spans="116:116" x14ac:dyDescent="0.25">
      <c r="DL6510" s="93"/>
    </row>
    <row r="6511" spans="116:116" x14ac:dyDescent="0.25">
      <c r="DL6511" s="93"/>
    </row>
    <row r="6512" spans="116:116" x14ac:dyDescent="0.25">
      <c r="DL6512" s="93"/>
    </row>
    <row r="6513" spans="116:116" x14ac:dyDescent="0.25">
      <c r="DL6513" s="93"/>
    </row>
    <row r="6514" spans="116:116" x14ac:dyDescent="0.25">
      <c r="DL6514" s="93"/>
    </row>
    <row r="6515" spans="116:116" x14ac:dyDescent="0.25">
      <c r="DL6515" s="93"/>
    </row>
    <row r="6516" spans="116:116" x14ac:dyDescent="0.25">
      <c r="DL6516" s="93"/>
    </row>
    <row r="6517" spans="116:116" x14ac:dyDescent="0.25">
      <c r="DL6517" s="93"/>
    </row>
    <row r="6518" spans="116:116" x14ac:dyDescent="0.25">
      <c r="DL6518" s="93"/>
    </row>
    <row r="6519" spans="116:116" x14ac:dyDescent="0.25">
      <c r="DL6519" s="93"/>
    </row>
    <row r="6520" spans="116:116" x14ac:dyDescent="0.25">
      <c r="DL6520" s="93"/>
    </row>
    <row r="6521" spans="116:116" x14ac:dyDescent="0.25">
      <c r="DL6521" s="93"/>
    </row>
    <row r="6522" spans="116:116" x14ac:dyDescent="0.25">
      <c r="DL6522" s="93"/>
    </row>
    <row r="6523" spans="116:116" x14ac:dyDescent="0.25">
      <c r="DL6523" s="93"/>
    </row>
    <row r="6524" spans="116:116" x14ac:dyDescent="0.25">
      <c r="DL6524" s="93"/>
    </row>
    <row r="6525" spans="116:116" x14ac:dyDescent="0.25">
      <c r="DL6525" s="93"/>
    </row>
    <row r="6526" spans="116:116" x14ac:dyDescent="0.25">
      <c r="DL6526" s="93"/>
    </row>
    <row r="6527" spans="116:116" x14ac:dyDescent="0.25">
      <c r="DL6527" s="93"/>
    </row>
    <row r="6528" spans="116:116" x14ac:dyDescent="0.25">
      <c r="DL6528" s="93"/>
    </row>
    <row r="6529" spans="116:116" x14ac:dyDescent="0.25">
      <c r="DL6529" s="93"/>
    </row>
    <row r="6530" spans="116:116" x14ac:dyDescent="0.25">
      <c r="DL6530" s="93"/>
    </row>
    <row r="6531" spans="116:116" x14ac:dyDescent="0.25">
      <c r="DL6531" s="93"/>
    </row>
    <row r="6532" spans="116:116" x14ac:dyDescent="0.25">
      <c r="DL6532" s="93"/>
    </row>
    <row r="6533" spans="116:116" x14ac:dyDescent="0.25">
      <c r="DL6533" s="93"/>
    </row>
    <row r="6534" spans="116:116" x14ac:dyDescent="0.25">
      <c r="DL6534" s="93"/>
    </row>
    <row r="6535" spans="116:116" x14ac:dyDescent="0.25">
      <c r="DL6535" s="93"/>
    </row>
    <row r="6536" spans="116:116" x14ac:dyDescent="0.25">
      <c r="DL6536" s="93"/>
    </row>
    <row r="6537" spans="116:116" x14ac:dyDescent="0.25">
      <c r="DL6537" s="93"/>
    </row>
    <row r="6538" spans="116:116" x14ac:dyDescent="0.25">
      <c r="DL6538" s="93"/>
    </row>
    <row r="6539" spans="116:116" x14ac:dyDescent="0.25">
      <c r="DL6539" s="93"/>
    </row>
    <row r="6540" spans="116:116" x14ac:dyDescent="0.25">
      <c r="DL6540" s="93"/>
    </row>
    <row r="6541" spans="116:116" x14ac:dyDescent="0.25">
      <c r="DL6541" s="93"/>
    </row>
    <row r="6542" spans="116:116" x14ac:dyDescent="0.25">
      <c r="DL6542" s="93"/>
    </row>
    <row r="6543" spans="116:116" x14ac:dyDescent="0.25">
      <c r="DL6543" s="93"/>
    </row>
    <row r="6544" spans="116:116" x14ac:dyDescent="0.25">
      <c r="DL6544" s="93"/>
    </row>
    <row r="6545" spans="116:116" x14ac:dyDescent="0.25">
      <c r="DL6545" s="93"/>
    </row>
    <row r="6546" spans="116:116" x14ac:dyDescent="0.25">
      <c r="DL6546" s="93"/>
    </row>
    <row r="6547" spans="116:116" x14ac:dyDescent="0.25">
      <c r="DL6547" s="93"/>
    </row>
    <row r="6548" spans="116:116" x14ac:dyDescent="0.25">
      <c r="DL6548" s="93"/>
    </row>
    <row r="6549" spans="116:116" x14ac:dyDescent="0.25">
      <c r="DL6549" s="93"/>
    </row>
    <row r="6550" spans="116:116" x14ac:dyDescent="0.25">
      <c r="DL6550" s="93"/>
    </row>
    <row r="6551" spans="116:116" x14ac:dyDescent="0.25">
      <c r="DL6551" s="93"/>
    </row>
    <row r="6552" spans="116:116" x14ac:dyDescent="0.25">
      <c r="DL6552" s="93"/>
    </row>
    <row r="6553" spans="116:116" x14ac:dyDescent="0.25">
      <c r="DL6553" s="93"/>
    </row>
    <row r="6554" spans="116:116" x14ac:dyDescent="0.25">
      <c r="DL6554" s="93"/>
    </row>
    <row r="6555" spans="116:116" x14ac:dyDescent="0.25">
      <c r="DL6555" s="93"/>
    </row>
    <row r="6556" spans="116:116" x14ac:dyDescent="0.25">
      <c r="DL6556" s="93"/>
    </row>
    <row r="6557" spans="116:116" x14ac:dyDescent="0.25">
      <c r="DL6557" s="93"/>
    </row>
    <row r="6558" spans="116:116" x14ac:dyDescent="0.25">
      <c r="DL6558" s="93"/>
    </row>
    <row r="6559" spans="116:116" x14ac:dyDescent="0.25">
      <c r="DL6559" s="93"/>
    </row>
    <row r="6560" spans="116:116" x14ac:dyDescent="0.25">
      <c r="DL6560" s="93"/>
    </row>
    <row r="6561" spans="116:116" x14ac:dyDescent="0.25">
      <c r="DL6561" s="93"/>
    </row>
    <row r="6562" spans="116:116" x14ac:dyDescent="0.25">
      <c r="DL6562" s="93"/>
    </row>
    <row r="6563" spans="116:116" x14ac:dyDescent="0.25">
      <c r="DL6563" s="93"/>
    </row>
    <row r="6564" spans="116:116" x14ac:dyDescent="0.25">
      <c r="DL6564" s="93"/>
    </row>
    <row r="6565" spans="116:116" x14ac:dyDescent="0.25">
      <c r="DL6565" s="93"/>
    </row>
    <row r="6566" spans="116:116" x14ac:dyDescent="0.25">
      <c r="DL6566" s="93"/>
    </row>
    <row r="6567" spans="116:116" x14ac:dyDescent="0.25">
      <c r="DL6567" s="93"/>
    </row>
    <row r="6568" spans="116:116" x14ac:dyDescent="0.25">
      <c r="DL6568" s="93"/>
    </row>
    <row r="6569" spans="116:116" x14ac:dyDescent="0.25">
      <c r="DL6569" s="93"/>
    </row>
    <row r="6570" spans="116:116" x14ac:dyDescent="0.25">
      <c r="DL6570" s="93"/>
    </row>
    <row r="6571" spans="116:116" x14ac:dyDescent="0.25">
      <c r="DL6571" s="93"/>
    </row>
    <row r="6572" spans="116:116" x14ac:dyDescent="0.25">
      <c r="DL6572" s="93"/>
    </row>
    <row r="6573" spans="116:116" x14ac:dyDescent="0.25">
      <c r="DL6573" s="93"/>
    </row>
    <row r="6574" spans="116:116" x14ac:dyDescent="0.25">
      <c r="DL6574" s="93"/>
    </row>
    <row r="6575" spans="116:116" x14ac:dyDescent="0.25">
      <c r="DL6575" s="93"/>
    </row>
    <row r="6576" spans="116:116" x14ac:dyDescent="0.25">
      <c r="DL6576" s="93"/>
    </row>
    <row r="6577" spans="116:116" x14ac:dyDescent="0.25">
      <c r="DL6577" s="93"/>
    </row>
    <row r="6578" spans="116:116" x14ac:dyDescent="0.25">
      <c r="DL6578" s="93"/>
    </row>
    <row r="6579" spans="116:116" x14ac:dyDescent="0.25">
      <c r="DL6579" s="93"/>
    </row>
    <row r="6580" spans="116:116" x14ac:dyDescent="0.25">
      <c r="DL6580" s="93"/>
    </row>
    <row r="6581" spans="116:116" x14ac:dyDescent="0.25">
      <c r="DL6581" s="93"/>
    </row>
    <row r="6582" spans="116:116" x14ac:dyDescent="0.25">
      <c r="DL6582" s="93"/>
    </row>
    <row r="6583" spans="116:116" x14ac:dyDescent="0.25">
      <c r="DL6583" s="93"/>
    </row>
    <row r="6584" spans="116:116" x14ac:dyDescent="0.25">
      <c r="DL6584" s="93"/>
    </row>
    <row r="6585" spans="116:116" x14ac:dyDescent="0.25">
      <c r="DL6585" s="93"/>
    </row>
    <row r="6586" spans="116:116" x14ac:dyDescent="0.25">
      <c r="DL6586" s="93"/>
    </row>
    <row r="6587" spans="116:116" x14ac:dyDescent="0.25">
      <c r="DL6587" s="93"/>
    </row>
    <row r="6588" spans="116:116" x14ac:dyDescent="0.25">
      <c r="DL6588" s="93"/>
    </row>
    <row r="6589" spans="116:116" x14ac:dyDescent="0.25">
      <c r="DL6589" s="93"/>
    </row>
    <row r="6590" spans="116:116" x14ac:dyDescent="0.25">
      <c r="DL6590" s="93"/>
    </row>
    <row r="6591" spans="116:116" x14ac:dyDescent="0.25">
      <c r="DL6591" s="93"/>
    </row>
    <row r="6592" spans="116:116" x14ac:dyDescent="0.25">
      <c r="DL6592" s="93"/>
    </row>
    <row r="6593" spans="116:116" x14ac:dyDescent="0.25">
      <c r="DL6593" s="93"/>
    </row>
    <row r="6594" spans="116:116" x14ac:dyDescent="0.25">
      <c r="DL6594" s="93"/>
    </row>
    <row r="6595" spans="116:116" x14ac:dyDescent="0.25">
      <c r="DL6595" s="93"/>
    </row>
    <row r="6596" spans="116:116" x14ac:dyDescent="0.25">
      <c r="DL6596" s="93"/>
    </row>
    <row r="6597" spans="116:116" x14ac:dyDescent="0.25">
      <c r="DL6597" s="93"/>
    </row>
    <row r="6598" spans="116:116" x14ac:dyDescent="0.25">
      <c r="DL6598" s="93"/>
    </row>
    <row r="6599" spans="116:116" x14ac:dyDescent="0.25">
      <c r="DL6599" s="93"/>
    </row>
    <row r="6600" spans="116:116" x14ac:dyDescent="0.25">
      <c r="DL6600" s="93"/>
    </row>
    <row r="6601" spans="116:116" x14ac:dyDescent="0.25">
      <c r="DL6601" s="93"/>
    </row>
    <row r="6602" spans="116:116" x14ac:dyDescent="0.25">
      <c r="DL6602" s="93"/>
    </row>
    <row r="6603" spans="116:116" x14ac:dyDescent="0.25">
      <c r="DL6603" s="93"/>
    </row>
    <row r="6604" spans="116:116" x14ac:dyDescent="0.25">
      <c r="DL6604" s="93"/>
    </row>
    <row r="6605" spans="116:116" x14ac:dyDescent="0.25">
      <c r="DL6605" s="93"/>
    </row>
    <row r="6606" spans="116:116" x14ac:dyDescent="0.25">
      <c r="DL6606" s="93"/>
    </row>
    <row r="6607" spans="116:116" x14ac:dyDescent="0.25">
      <c r="DL6607" s="93"/>
    </row>
    <row r="6608" spans="116:116" x14ac:dyDescent="0.25">
      <c r="DL6608" s="93"/>
    </row>
    <row r="6609" spans="116:116" x14ac:dyDescent="0.25">
      <c r="DL6609" s="93"/>
    </row>
    <row r="6610" spans="116:116" x14ac:dyDescent="0.25">
      <c r="DL6610" s="93"/>
    </row>
    <row r="6611" spans="116:116" x14ac:dyDescent="0.25">
      <c r="DL6611" s="93"/>
    </row>
    <row r="6612" spans="116:116" x14ac:dyDescent="0.25">
      <c r="DL6612" s="93"/>
    </row>
    <row r="6613" spans="116:116" x14ac:dyDescent="0.25">
      <c r="DL6613" s="93"/>
    </row>
    <row r="6614" spans="116:116" x14ac:dyDescent="0.25">
      <c r="DL6614" s="93"/>
    </row>
    <row r="6615" spans="116:116" x14ac:dyDescent="0.25">
      <c r="DL6615" s="93"/>
    </row>
    <row r="6616" spans="116:116" x14ac:dyDescent="0.25">
      <c r="DL6616" s="93"/>
    </row>
    <row r="6617" spans="116:116" x14ac:dyDescent="0.25">
      <c r="DL6617" s="93"/>
    </row>
    <row r="6618" spans="116:116" x14ac:dyDescent="0.25">
      <c r="DL6618" s="93"/>
    </row>
    <row r="6619" spans="116:116" x14ac:dyDescent="0.25">
      <c r="DL6619" s="93"/>
    </row>
    <row r="6620" spans="116:116" x14ac:dyDescent="0.25">
      <c r="DL6620" s="93"/>
    </row>
    <row r="6621" spans="116:116" x14ac:dyDescent="0.25">
      <c r="DL6621" s="93"/>
    </row>
    <row r="6622" spans="116:116" x14ac:dyDescent="0.25">
      <c r="DL6622" s="93"/>
    </row>
    <row r="6623" spans="116:116" x14ac:dyDescent="0.25">
      <c r="DL6623" s="93"/>
    </row>
    <row r="6624" spans="116:116" x14ac:dyDescent="0.25">
      <c r="DL6624" s="93"/>
    </row>
    <row r="6625" spans="116:116" x14ac:dyDescent="0.25">
      <c r="DL6625" s="93"/>
    </row>
    <row r="6626" spans="116:116" x14ac:dyDescent="0.25">
      <c r="DL6626" s="93"/>
    </row>
    <row r="6627" spans="116:116" x14ac:dyDescent="0.25">
      <c r="DL6627" s="93"/>
    </row>
    <row r="6628" spans="116:116" x14ac:dyDescent="0.25">
      <c r="DL6628" s="93"/>
    </row>
    <row r="6629" spans="116:116" x14ac:dyDescent="0.25">
      <c r="DL6629" s="93"/>
    </row>
    <row r="6630" spans="116:116" x14ac:dyDescent="0.25">
      <c r="DL6630" s="93"/>
    </row>
    <row r="6631" spans="116:116" x14ac:dyDescent="0.25">
      <c r="DL6631" s="93"/>
    </row>
    <row r="6632" spans="116:116" x14ac:dyDescent="0.25">
      <c r="DL6632" s="93"/>
    </row>
    <row r="6633" spans="116:116" x14ac:dyDescent="0.25">
      <c r="DL6633" s="93"/>
    </row>
    <row r="6634" spans="116:116" x14ac:dyDescent="0.25">
      <c r="DL6634" s="93"/>
    </row>
    <row r="6635" spans="116:116" x14ac:dyDescent="0.25">
      <c r="DL6635" s="93"/>
    </row>
    <row r="6636" spans="116:116" x14ac:dyDescent="0.25">
      <c r="DL6636" s="93"/>
    </row>
    <row r="6637" spans="116:116" x14ac:dyDescent="0.25">
      <c r="DL6637" s="93"/>
    </row>
    <row r="6638" spans="116:116" x14ac:dyDescent="0.25">
      <c r="DL6638" s="93"/>
    </row>
    <row r="6639" spans="116:116" x14ac:dyDescent="0.25">
      <c r="DL6639" s="93"/>
    </row>
    <row r="6640" spans="116:116" x14ac:dyDescent="0.25">
      <c r="DL6640" s="93"/>
    </row>
    <row r="6641" spans="116:116" x14ac:dyDescent="0.25">
      <c r="DL6641" s="93"/>
    </row>
    <row r="6642" spans="116:116" x14ac:dyDescent="0.25">
      <c r="DL6642" s="93"/>
    </row>
    <row r="6643" spans="116:116" x14ac:dyDescent="0.25">
      <c r="DL6643" s="93"/>
    </row>
    <row r="6644" spans="116:116" x14ac:dyDescent="0.25">
      <c r="DL6644" s="93"/>
    </row>
    <row r="6645" spans="116:116" x14ac:dyDescent="0.25">
      <c r="DL6645" s="93"/>
    </row>
    <row r="6646" spans="116:116" x14ac:dyDescent="0.25">
      <c r="DL6646" s="93"/>
    </row>
    <row r="6647" spans="116:116" x14ac:dyDescent="0.25">
      <c r="DL6647" s="93"/>
    </row>
    <row r="6648" spans="116:116" x14ac:dyDescent="0.25">
      <c r="DL6648" s="93"/>
    </row>
    <row r="6649" spans="116:116" x14ac:dyDescent="0.25">
      <c r="DL6649" s="93"/>
    </row>
    <row r="6650" spans="116:116" x14ac:dyDescent="0.25">
      <c r="DL6650" s="93"/>
    </row>
    <row r="6651" spans="116:116" x14ac:dyDescent="0.25">
      <c r="DL6651" s="93"/>
    </row>
    <row r="6652" spans="116:116" x14ac:dyDescent="0.25">
      <c r="DL6652" s="93"/>
    </row>
    <row r="6653" spans="116:116" x14ac:dyDescent="0.25">
      <c r="DL6653" s="93"/>
    </row>
    <row r="6654" spans="116:116" x14ac:dyDescent="0.25">
      <c r="DL6654" s="93"/>
    </row>
    <row r="6655" spans="116:116" x14ac:dyDescent="0.25">
      <c r="DL6655" s="93"/>
    </row>
    <row r="6656" spans="116:116" x14ac:dyDescent="0.25">
      <c r="DL6656" s="93"/>
    </row>
    <row r="6657" spans="116:116" x14ac:dyDescent="0.25">
      <c r="DL6657" s="93"/>
    </row>
    <row r="6658" spans="116:116" x14ac:dyDescent="0.25">
      <c r="DL6658" s="93"/>
    </row>
    <row r="6659" spans="116:116" x14ac:dyDescent="0.25">
      <c r="DL6659" s="93"/>
    </row>
    <row r="6660" spans="116:116" x14ac:dyDescent="0.25">
      <c r="DL6660" s="93"/>
    </row>
    <row r="6661" spans="116:116" x14ac:dyDescent="0.25">
      <c r="DL6661" s="93"/>
    </row>
    <row r="6662" spans="116:116" x14ac:dyDescent="0.25">
      <c r="DL6662" s="93"/>
    </row>
    <row r="6663" spans="116:116" x14ac:dyDescent="0.25">
      <c r="DL6663" s="93"/>
    </row>
    <row r="6664" spans="116:116" x14ac:dyDescent="0.25">
      <c r="DL6664" s="93"/>
    </row>
    <row r="6665" spans="116:116" x14ac:dyDescent="0.25">
      <c r="DL6665" s="93"/>
    </row>
    <row r="6666" spans="116:116" x14ac:dyDescent="0.25">
      <c r="DL6666" s="93"/>
    </row>
    <row r="6667" spans="116:116" x14ac:dyDescent="0.25">
      <c r="DL6667" s="93"/>
    </row>
    <row r="6668" spans="116:116" x14ac:dyDescent="0.25">
      <c r="DL6668" s="93"/>
    </row>
    <row r="6669" spans="116:116" x14ac:dyDescent="0.25">
      <c r="DL6669" s="93"/>
    </row>
    <row r="6670" spans="116:116" x14ac:dyDescent="0.25">
      <c r="DL6670" s="93"/>
    </row>
    <row r="6671" spans="116:116" x14ac:dyDescent="0.25">
      <c r="DL6671" s="93"/>
    </row>
    <row r="6672" spans="116:116" x14ac:dyDescent="0.25">
      <c r="DL6672" s="93"/>
    </row>
    <row r="6673" spans="116:116" x14ac:dyDescent="0.25">
      <c r="DL6673" s="93"/>
    </row>
    <row r="6674" spans="116:116" x14ac:dyDescent="0.25">
      <c r="DL6674" s="93"/>
    </row>
    <row r="6675" spans="116:116" x14ac:dyDescent="0.25">
      <c r="DL6675" s="93"/>
    </row>
    <row r="6676" spans="116:116" x14ac:dyDescent="0.25">
      <c r="DL6676" s="93"/>
    </row>
    <row r="6677" spans="116:116" x14ac:dyDescent="0.25">
      <c r="DL6677" s="93"/>
    </row>
    <row r="6678" spans="116:116" x14ac:dyDescent="0.25">
      <c r="DL6678" s="93"/>
    </row>
    <row r="6679" spans="116:116" x14ac:dyDescent="0.25">
      <c r="DL6679" s="93"/>
    </row>
    <row r="6680" spans="116:116" x14ac:dyDescent="0.25">
      <c r="DL6680" s="93"/>
    </row>
    <row r="6681" spans="116:116" x14ac:dyDescent="0.25">
      <c r="DL6681" s="93"/>
    </row>
    <row r="6682" spans="116:116" x14ac:dyDescent="0.25">
      <c r="DL6682" s="93"/>
    </row>
    <row r="6683" spans="116:116" x14ac:dyDescent="0.25">
      <c r="DL6683" s="93"/>
    </row>
    <row r="6684" spans="116:116" x14ac:dyDescent="0.25">
      <c r="DL6684" s="93"/>
    </row>
    <row r="6685" spans="116:116" x14ac:dyDescent="0.25">
      <c r="DL6685" s="93"/>
    </row>
    <row r="6686" spans="116:116" x14ac:dyDescent="0.25">
      <c r="DL6686" s="93"/>
    </row>
    <row r="6687" spans="116:116" x14ac:dyDescent="0.25">
      <c r="DL6687" s="93"/>
    </row>
    <row r="6688" spans="116:116" x14ac:dyDescent="0.25">
      <c r="DL6688" s="93"/>
    </row>
    <row r="6689" spans="116:116" x14ac:dyDescent="0.25">
      <c r="DL6689" s="93"/>
    </row>
    <row r="6690" spans="116:116" x14ac:dyDescent="0.25">
      <c r="DL6690" s="93"/>
    </row>
    <row r="6691" spans="116:116" x14ac:dyDescent="0.25">
      <c r="DL6691" s="93"/>
    </row>
    <row r="6692" spans="116:116" x14ac:dyDescent="0.25">
      <c r="DL6692" s="93"/>
    </row>
    <row r="6693" spans="116:116" x14ac:dyDescent="0.25">
      <c r="DL6693" s="93"/>
    </row>
    <row r="6694" spans="116:116" x14ac:dyDescent="0.25">
      <c r="DL6694" s="93"/>
    </row>
    <row r="6695" spans="116:116" x14ac:dyDescent="0.25">
      <c r="DL6695" s="93"/>
    </row>
    <row r="6696" spans="116:116" x14ac:dyDescent="0.25">
      <c r="DL6696" s="93"/>
    </row>
    <row r="6697" spans="116:116" x14ac:dyDescent="0.25">
      <c r="DL6697" s="93"/>
    </row>
    <row r="6698" spans="116:116" x14ac:dyDescent="0.25">
      <c r="DL6698" s="93"/>
    </row>
    <row r="6699" spans="116:116" x14ac:dyDescent="0.25">
      <c r="DL6699" s="93"/>
    </row>
    <row r="6700" spans="116:116" x14ac:dyDescent="0.25">
      <c r="DL6700" s="93"/>
    </row>
    <row r="6701" spans="116:116" x14ac:dyDescent="0.25">
      <c r="DL6701" s="93"/>
    </row>
    <row r="6702" spans="116:116" x14ac:dyDescent="0.25">
      <c r="DL6702" s="93"/>
    </row>
    <row r="6703" spans="116:116" x14ac:dyDescent="0.25">
      <c r="DL6703" s="93"/>
    </row>
    <row r="6704" spans="116:116" x14ac:dyDescent="0.25">
      <c r="DL6704" s="93"/>
    </row>
    <row r="6705" spans="116:116" x14ac:dyDescent="0.25">
      <c r="DL6705" s="93"/>
    </row>
    <row r="6706" spans="116:116" x14ac:dyDescent="0.25">
      <c r="DL6706" s="93"/>
    </row>
    <row r="6707" spans="116:116" x14ac:dyDescent="0.25">
      <c r="DL6707" s="93"/>
    </row>
    <row r="6708" spans="116:116" x14ac:dyDescent="0.25">
      <c r="DL6708" s="93"/>
    </row>
    <row r="6709" spans="116:116" x14ac:dyDescent="0.25">
      <c r="DL6709" s="93"/>
    </row>
    <row r="6710" spans="116:116" x14ac:dyDescent="0.25">
      <c r="DL6710" s="93"/>
    </row>
    <row r="6711" spans="116:116" x14ac:dyDescent="0.25">
      <c r="DL6711" s="93"/>
    </row>
    <row r="6712" spans="116:116" x14ac:dyDescent="0.25">
      <c r="DL6712" s="93"/>
    </row>
    <row r="6713" spans="116:116" x14ac:dyDescent="0.25">
      <c r="DL6713" s="93"/>
    </row>
    <row r="6714" spans="116:116" x14ac:dyDescent="0.25">
      <c r="DL6714" s="93"/>
    </row>
    <row r="6715" spans="116:116" x14ac:dyDescent="0.25">
      <c r="DL6715" s="93"/>
    </row>
    <row r="6716" spans="116:116" x14ac:dyDescent="0.25">
      <c r="DL6716" s="93"/>
    </row>
    <row r="6717" spans="116:116" x14ac:dyDescent="0.25">
      <c r="DL6717" s="93"/>
    </row>
    <row r="6718" spans="116:116" x14ac:dyDescent="0.25">
      <c r="DL6718" s="93"/>
    </row>
    <row r="6719" spans="116:116" x14ac:dyDescent="0.25">
      <c r="DL6719" s="93"/>
    </row>
    <row r="6720" spans="116:116" x14ac:dyDescent="0.25">
      <c r="DL6720" s="93"/>
    </row>
    <row r="6721" spans="116:116" x14ac:dyDescent="0.25">
      <c r="DL6721" s="93"/>
    </row>
    <row r="6722" spans="116:116" x14ac:dyDescent="0.25">
      <c r="DL6722" s="93"/>
    </row>
    <row r="6723" spans="116:116" x14ac:dyDescent="0.25">
      <c r="DL6723" s="93"/>
    </row>
    <row r="6724" spans="116:116" x14ac:dyDescent="0.25">
      <c r="DL6724" s="93"/>
    </row>
    <row r="6725" spans="116:116" x14ac:dyDescent="0.25">
      <c r="DL6725" s="93"/>
    </row>
    <row r="6726" spans="116:116" x14ac:dyDescent="0.25">
      <c r="DL6726" s="93"/>
    </row>
    <row r="6727" spans="116:116" x14ac:dyDescent="0.25">
      <c r="DL6727" s="93"/>
    </row>
    <row r="6728" spans="116:116" x14ac:dyDescent="0.25">
      <c r="DL6728" s="93"/>
    </row>
    <row r="6729" spans="116:116" x14ac:dyDescent="0.25">
      <c r="DL6729" s="93"/>
    </row>
    <row r="6730" spans="116:116" x14ac:dyDescent="0.25">
      <c r="DL6730" s="93"/>
    </row>
    <row r="6731" spans="116:116" x14ac:dyDescent="0.25">
      <c r="DL6731" s="93"/>
    </row>
    <row r="6732" spans="116:116" x14ac:dyDescent="0.25">
      <c r="DL6732" s="93"/>
    </row>
    <row r="6733" spans="116:116" x14ac:dyDescent="0.25">
      <c r="DL6733" s="93"/>
    </row>
    <row r="6734" spans="116:116" x14ac:dyDescent="0.25">
      <c r="DL6734" s="93"/>
    </row>
    <row r="6735" spans="116:116" x14ac:dyDescent="0.25">
      <c r="DL6735" s="93"/>
    </row>
    <row r="6736" spans="116:116" x14ac:dyDescent="0.25">
      <c r="DL6736" s="93"/>
    </row>
    <row r="6737" spans="116:116" x14ac:dyDescent="0.25">
      <c r="DL6737" s="93"/>
    </row>
    <row r="6738" spans="116:116" x14ac:dyDescent="0.25">
      <c r="DL6738" s="93"/>
    </row>
    <row r="6739" spans="116:116" x14ac:dyDescent="0.25">
      <c r="DL6739" s="93"/>
    </row>
    <row r="6740" spans="116:116" x14ac:dyDescent="0.25">
      <c r="DL6740" s="93"/>
    </row>
    <row r="6741" spans="116:116" x14ac:dyDescent="0.25">
      <c r="DL6741" s="93"/>
    </row>
    <row r="6742" spans="116:116" x14ac:dyDescent="0.25">
      <c r="DL6742" s="93"/>
    </row>
    <row r="6743" spans="116:116" x14ac:dyDescent="0.25">
      <c r="DL6743" s="93"/>
    </row>
    <row r="6744" spans="116:116" x14ac:dyDescent="0.25">
      <c r="DL6744" s="93"/>
    </row>
    <row r="6745" spans="116:116" x14ac:dyDescent="0.25">
      <c r="DL6745" s="93"/>
    </row>
    <row r="6746" spans="116:116" x14ac:dyDescent="0.25">
      <c r="DL6746" s="93"/>
    </row>
    <row r="6747" spans="116:116" x14ac:dyDescent="0.25">
      <c r="DL6747" s="93"/>
    </row>
    <row r="6748" spans="116:116" x14ac:dyDescent="0.25">
      <c r="DL6748" s="93"/>
    </row>
    <row r="6749" spans="116:116" x14ac:dyDescent="0.25">
      <c r="DL6749" s="93"/>
    </row>
    <row r="6750" spans="116:116" x14ac:dyDescent="0.25">
      <c r="DL6750" s="93"/>
    </row>
    <row r="6751" spans="116:116" x14ac:dyDescent="0.25">
      <c r="DL6751" s="93"/>
    </row>
    <row r="6752" spans="116:116" x14ac:dyDescent="0.25">
      <c r="DL6752" s="93"/>
    </row>
    <row r="6753" spans="116:116" x14ac:dyDescent="0.25">
      <c r="DL6753" s="93"/>
    </row>
    <row r="6754" spans="116:116" x14ac:dyDescent="0.25">
      <c r="DL6754" s="93"/>
    </row>
    <row r="6755" spans="116:116" x14ac:dyDescent="0.25">
      <c r="DL6755" s="93"/>
    </row>
    <row r="6756" spans="116:116" x14ac:dyDescent="0.25">
      <c r="DL6756" s="93"/>
    </row>
    <row r="6757" spans="116:116" x14ac:dyDescent="0.25">
      <c r="DL6757" s="93"/>
    </row>
    <row r="6758" spans="116:116" x14ac:dyDescent="0.25">
      <c r="DL6758" s="93"/>
    </row>
    <row r="6759" spans="116:116" x14ac:dyDescent="0.25">
      <c r="DL6759" s="93"/>
    </row>
    <row r="6760" spans="116:116" x14ac:dyDescent="0.25">
      <c r="DL6760" s="93"/>
    </row>
    <row r="6761" spans="116:116" x14ac:dyDescent="0.25">
      <c r="DL6761" s="93"/>
    </row>
    <row r="6762" spans="116:116" x14ac:dyDescent="0.25">
      <c r="DL6762" s="93"/>
    </row>
    <row r="6763" spans="116:116" x14ac:dyDescent="0.25">
      <c r="DL6763" s="93"/>
    </row>
    <row r="6764" spans="116:116" x14ac:dyDescent="0.25">
      <c r="DL6764" s="93"/>
    </row>
    <row r="6765" spans="116:116" x14ac:dyDescent="0.25">
      <c r="DL6765" s="93"/>
    </row>
    <row r="6766" spans="116:116" x14ac:dyDescent="0.25">
      <c r="DL6766" s="93"/>
    </row>
    <row r="6767" spans="116:116" x14ac:dyDescent="0.25">
      <c r="DL6767" s="93"/>
    </row>
    <row r="6768" spans="116:116" x14ac:dyDescent="0.25">
      <c r="DL6768" s="93"/>
    </row>
    <row r="6769" spans="116:116" x14ac:dyDescent="0.25">
      <c r="DL6769" s="93"/>
    </row>
    <row r="6770" spans="116:116" x14ac:dyDescent="0.25">
      <c r="DL6770" s="93"/>
    </row>
    <row r="6771" spans="116:116" x14ac:dyDescent="0.25">
      <c r="DL6771" s="93"/>
    </row>
    <row r="6772" spans="116:116" x14ac:dyDescent="0.25">
      <c r="DL6772" s="93"/>
    </row>
    <row r="6773" spans="116:116" x14ac:dyDescent="0.25">
      <c r="DL6773" s="93"/>
    </row>
    <row r="6774" spans="116:116" x14ac:dyDescent="0.25">
      <c r="DL6774" s="93"/>
    </row>
    <row r="6775" spans="116:116" x14ac:dyDescent="0.25">
      <c r="DL6775" s="93"/>
    </row>
    <row r="6776" spans="116:116" x14ac:dyDescent="0.25">
      <c r="DL6776" s="93"/>
    </row>
    <row r="6777" spans="116:116" x14ac:dyDescent="0.25">
      <c r="DL6777" s="93"/>
    </row>
    <row r="6778" spans="116:116" x14ac:dyDescent="0.25">
      <c r="DL6778" s="93"/>
    </row>
    <row r="6779" spans="116:116" x14ac:dyDescent="0.25">
      <c r="DL6779" s="93"/>
    </row>
    <row r="6780" spans="116:116" x14ac:dyDescent="0.25">
      <c r="DL6780" s="93"/>
    </row>
    <row r="6781" spans="116:116" x14ac:dyDescent="0.25">
      <c r="DL6781" s="93"/>
    </row>
    <row r="6782" spans="116:116" x14ac:dyDescent="0.25">
      <c r="DL6782" s="93"/>
    </row>
    <row r="6783" spans="116:116" x14ac:dyDescent="0.25">
      <c r="DL6783" s="93"/>
    </row>
    <row r="6784" spans="116:116" x14ac:dyDescent="0.25">
      <c r="DL6784" s="93"/>
    </row>
    <row r="6785" spans="116:116" x14ac:dyDescent="0.25">
      <c r="DL6785" s="93"/>
    </row>
    <row r="6786" spans="116:116" x14ac:dyDescent="0.25">
      <c r="DL6786" s="93"/>
    </row>
    <row r="6787" spans="116:116" x14ac:dyDescent="0.25">
      <c r="DL6787" s="93"/>
    </row>
    <row r="6788" spans="116:116" x14ac:dyDescent="0.25">
      <c r="DL6788" s="93"/>
    </row>
    <row r="6789" spans="116:116" x14ac:dyDescent="0.25">
      <c r="DL6789" s="93"/>
    </row>
    <row r="6790" spans="116:116" x14ac:dyDescent="0.25">
      <c r="DL6790" s="93"/>
    </row>
    <row r="6791" spans="116:116" x14ac:dyDescent="0.25">
      <c r="DL6791" s="93"/>
    </row>
    <row r="6792" spans="116:116" x14ac:dyDescent="0.25">
      <c r="DL6792" s="93"/>
    </row>
    <row r="6793" spans="116:116" x14ac:dyDescent="0.25">
      <c r="DL6793" s="93"/>
    </row>
    <row r="6794" spans="116:116" x14ac:dyDescent="0.25">
      <c r="DL6794" s="93"/>
    </row>
    <row r="6795" spans="116:116" x14ac:dyDescent="0.25">
      <c r="DL6795" s="93"/>
    </row>
    <row r="6796" spans="116:116" x14ac:dyDescent="0.25">
      <c r="DL6796" s="93"/>
    </row>
    <row r="6797" spans="116:116" x14ac:dyDescent="0.25">
      <c r="DL6797" s="93"/>
    </row>
    <row r="6798" spans="116:116" x14ac:dyDescent="0.25">
      <c r="DL6798" s="93"/>
    </row>
    <row r="6799" spans="116:116" x14ac:dyDescent="0.25">
      <c r="DL6799" s="93"/>
    </row>
    <row r="6800" spans="116:116" x14ac:dyDescent="0.25">
      <c r="DL6800" s="93"/>
    </row>
    <row r="6801" spans="116:116" x14ac:dyDescent="0.25">
      <c r="DL6801" s="93"/>
    </row>
    <row r="6802" spans="116:116" x14ac:dyDescent="0.25">
      <c r="DL6802" s="93"/>
    </row>
    <row r="6803" spans="116:116" x14ac:dyDescent="0.25">
      <c r="DL6803" s="93"/>
    </row>
    <row r="6804" spans="116:116" x14ac:dyDescent="0.25">
      <c r="DL6804" s="93"/>
    </row>
    <row r="6805" spans="116:116" x14ac:dyDescent="0.25">
      <c r="DL6805" s="93"/>
    </row>
    <row r="6806" spans="116:116" x14ac:dyDescent="0.25">
      <c r="DL6806" s="93"/>
    </row>
    <row r="6807" spans="116:116" x14ac:dyDescent="0.25">
      <c r="DL6807" s="93"/>
    </row>
    <row r="6808" spans="116:116" x14ac:dyDescent="0.25">
      <c r="DL6808" s="93"/>
    </row>
    <row r="6809" spans="116:116" x14ac:dyDescent="0.25">
      <c r="DL6809" s="93"/>
    </row>
    <row r="6810" spans="116:116" x14ac:dyDescent="0.25">
      <c r="DL6810" s="93"/>
    </row>
    <row r="6811" spans="116:116" x14ac:dyDescent="0.25">
      <c r="DL6811" s="93"/>
    </row>
    <row r="6812" spans="116:116" x14ac:dyDescent="0.25">
      <c r="DL6812" s="93"/>
    </row>
    <row r="6813" spans="116:116" x14ac:dyDescent="0.25">
      <c r="DL6813" s="93"/>
    </row>
    <row r="6814" spans="116:116" x14ac:dyDescent="0.25">
      <c r="DL6814" s="93"/>
    </row>
    <row r="6815" spans="116:116" x14ac:dyDescent="0.25">
      <c r="DL6815" s="93"/>
    </row>
    <row r="6816" spans="116:116" x14ac:dyDescent="0.25">
      <c r="DL6816" s="93"/>
    </row>
    <row r="6817" spans="116:116" x14ac:dyDescent="0.25">
      <c r="DL6817" s="93"/>
    </row>
    <row r="6818" spans="116:116" x14ac:dyDescent="0.25">
      <c r="DL6818" s="93"/>
    </row>
    <row r="6819" spans="116:116" x14ac:dyDescent="0.25">
      <c r="DL6819" s="93"/>
    </row>
    <row r="6820" spans="116:116" x14ac:dyDescent="0.25">
      <c r="DL6820" s="93"/>
    </row>
    <row r="6821" spans="116:116" x14ac:dyDescent="0.25">
      <c r="DL6821" s="93"/>
    </row>
    <row r="6822" spans="116:116" x14ac:dyDescent="0.25">
      <c r="DL6822" s="93"/>
    </row>
    <row r="6823" spans="116:116" x14ac:dyDescent="0.25">
      <c r="DL6823" s="93"/>
    </row>
    <row r="6824" spans="116:116" x14ac:dyDescent="0.25">
      <c r="DL6824" s="93"/>
    </row>
    <row r="6825" spans="116:116" x14ac:dyDescent="0.25">
      <c r="DL6825" s="93"/>
    </row>
    <row r="6826" spans="116:116" x14ac:dyDescent="0.25">
      <c r="DL6826" s="93"/>
    </row>
    <row r="6827" spans="116:116" x14ac:dyDescent="0.25">
      <c r="DL6827" s="93"/>
    </row>
    <row r="6828" spans="116:116" x14ac:dyDescent="0.25">
      <c r="DL6828" s="93"/>
    </row>
    <row r="6829" spans="116:116" x14ac:dyDescent="0.25">
      <c r="DL6829" s="93"/>
    </row>
    <row r="6830" spans="116:116" x14ac:dyDescent="0.25">
      <c r="DL6830" s="93"/>
    </row>
    <row r="6831" spans="116:116" x14ac:dyDescent="0.25">
      <c r="DL6831" s="93"/>
    </row>
    <row r="6832" spans="116:116" x14ac:dyDescent="0.25">
      <c r="DL6832" s="93"/>
    </row>
    <row r="6833" spans="116:116" x14ac:dyDescent="0.25">
      <c r="DL6833" s="93"/>
    </row>
    <row r="6834" spans="116:116" x14ac:dyDescent="0.25">
      <c r="DL6834" s="93"/>
    </row>
    <row r="6835" spans="116:116" x14ac:dyDescent="0.25">
      <c r="DL6835" s="93"/>
    </row>
    <row r="6836" spans="116:116" x14ac:dyDescent="0.25">
      <c r="DL6836" s="93"/>
    </row>
    <row r="6837" spans="116:116" x14ac:dyDescent="0.25">
      <c r="DL6837" s="93"/>
    </row>
    <row r="6838" spans="116:116" x14ac:dyDescent="0.25">
      <c r="DL6838" s="93"/>
    </row>
    <row r="6839" spans="116:116" x14ac:dyDescent="0.25">
      <c r="DL6839" s="93"/>
    </row>
    <row r="6840" spans="116:116" x14ac:dyDescent="0.25">
      <c r="DL6840" s="93"/>
    </row>
    <row r="6841" spans="116:116" x14ac:dyDescent="0.25">
      <c r="DL6841" s="93"/>
    </row>
    <row r="6842" spans="116:116" x14ac:dyDescent="0.25">
      <c r="DL6842" s="93"/>
    </row>
    <row r="6843" spans="116:116" x14ac:dyDescent="0.25">
      <c r="DL6843" s="93"/>
    </row>
    <row r="6844" spans="116:116" x14ac:dyDescent="0.25">
      <c r="DL6844" s="93"/>
    </row>
    <row r="6845" spans="116:116" x14ac:dyDescent="0.25">
      <c r="DL6845" s="93"/>
    </row>
    <row r="6846" spans="116:116" x14ac:dyDescent="0.25">
      <c r="DL6846" s="93"/>
    </row>
    <row r="6847" spans="116:116" x14ac:dyDescent="0.25">
      <c r="DL6847" s="93"/>
    </row>
    <row r="6848" spans="116:116" x14ac:dyDescent="0.25">
      <c r="DL6848" s="93"/>
    </row>
    <row r="6849" spans="116:116" x14ac:dyDescent="0.25">
      <c r="DL6849" s="93"/>
    </row>
    <row r="6850" spans="116:116" x14ac:dyDescent="0.25">
      <c r="DL6850" s="93"/>
    </row>
    <row r="6851" spans="116:116" x14ac:dyDescent="0.25">
      <c r="DL6851" s="93"/>
    </row>
    <row r="6852" spans="116:116" x14ac:dyDescent="0.25">
      <c r="DL6852" s="93"/>
    </row>
    <row r="6853" spans="116:116" x14ac:dyDescent="0.25">
      <c r="DL6853" s="93"/>
    </row>
    <row r="6854" spans="116:116" x14ac:dyDescent="0.25">
      <c r="DL6854" s="93"/>
    </row>
    <row r="6855" spans="116:116" x14ac:dyDescent="0.25">
      <c r="DL6855" s="93"/>
    </row>
    <row r="6856" spans="116:116" x14ac:dyDescent="0.25">
      <c r="DL6856" s="93"/>
    </row>
    <row r="6857" spans="116:116" x14ac:dyDescent="0.25">
      <c r="DL6857" s="93"/>
    </row>
    <row r="6858" spans="116:116" x14ac:dyDescent="0.25">
      <c r="DL6858" s="93"/>
    </row>
    <row r="6859" spans="116:116" x14ac:dyDescent="0.25">
      <c r="DL6859" s="93"/>
    </row>
    <row r="6860" spans="116:116" x14ac:dyDescent="0.25">
      <c r="DL6860" s="93"/>
    </row>
    <row r="6861" spans="116:116" x14ac:dyDescent="0.25">
      <c r="DL6861" s="93"/>
    </row>
    <row r="6862" spans="116:116" x14ac:dyDescent="0.25">
      <c r="DL6862" s="93"/>
    </row>
    <row r="6863" spans="116:116" x14ac:dyDescent="0.25">
      <c r="DL6863" s="93"/>
    </row>
    <row r="6864" spans="116:116" x14ac:dyDescent="0.25">
      <c r="DL6864" s="93"/>
    </row>
    <row r="6865" spans="116:116" x14ac:dyDescent="0.25">
      <c r="DL6865" s="93"/>
    </row>
    <row r="6866" spans="116:116" x14ac:dyDescent="0.25">
      <c r="DL6866" s="93"/>
    </row>
    <row r="6867" spans="116:116" x14ac:dyDescent="0.25">
      <c r="DL6867" s="93"/>
    </row>
    <row r="6868" spans="116:116" x14ac:dyDescent="0.25">
      <c r="DL6868" s="93"/>
    </row>
    <row r="6869" spans="116:116" x14ac:dyDescent="0.25">
      <c r="DL6869" s="93"/>
    </row>
    <row r="6870" spans="116:116" x14ac:dyDescent="0.25">
      <c r="DL6870" s="93"/>
    </row>
    <row r="6871" spans="116:116" x14ac:dyDescent="0.25">
      <c r="DL6871" s="93"/>
    </row>
    <row r="6872" spans="116:116" x14ac:dyDescent="0.25">
      <c r="DL6872" s="93"/>
    </row>
    <row r="6873" spans="116:116" x14ac:dyDescent="0.25">
      <c r="DL6873" s="93"/>
    </row>
    <row r="6874" spans="116:116" x14ac:dyDescent="0.25">
      <c r="DL6874" s="93"/>
    </row>
    <row r="6875" spans="116:116" x14ac:dyDescent="0.25">
      <c r="DL6875" s="93"/>
    </row>
    <row r="6876" spans="116:116" x14ac:dyDescent="0.25">
      <c r="DL6876" s="93"/>
    </row>
    <row r="6877" spans="116:116" x14ac:dyDescent="0.25">
      <c r="DL6877" s="93"/>
    </row>
    <row r="6878" spans="116:116" x14ac:dyDescent="0.25">
      <c r="DL6878" s="93"/>
    </row>
    <row r="6879" spans="116:116" x14ac:dyDescent="0.25">
      <c r="DL6879" s="93"/>
    </row>
    <row r="6880" spans="116:116" x14ac:dyDescent="0.25">
      <c r="DL6880" s="93"/>
    </row>
    <row r="6881" spans="116:116" x14ac:dyDescent="0.25">
      <c r="DL6881" s="93"/>
    </row>
    <row r="6882" spans="116:116" x14ac:dyDescent="0.25">
      <c r="DL6882" s="93"/>
    </row>
    <row r="6883" spans="116:116" x14ac:dyDescent="0.25">
      <c r="DL6883" s="93"/>
    </row>
    <row r="6884" spans="116:116" x14ac:dyDescent="0.25">
      <c r="DL6884" s="93"/>
    </row>
    <row r="6885" spans="116:116" x14ac:dyDescent="0.25">
      <c r="DL6885" s="93"/>
    </row>
    <row r="6886" spans="116:116" x14ac:dyDescent="0.25">
      <c r="DL6886" s="93"/>
    </row>
    <row r="6887" spans="116:116" x14ac:dyDescent="0.25">
      <c r="DL6887" s="93"/>
    </row>
    <row r="6888" spans="116:116" x14ac:dyDescent="0.25">
      <c r="DL6888" s="93"/>
    </row>
    <row r="6889" spans="116:116" x14ac:dyDescent="0.25">
      <c r="DL6889" s="93"/>
    </row>
    <row r="6890" spans="116:116" x14ac:dyDescent="0.25">
      <c r="DL6890" s="93"/>
    </row>
    <row r="6891" spans="116:116" x14ac:dyDescent="0.25">
      <c r="DL6891" s="93"/>
    </row>
    <row r="6892" spans="116:116" x14ac:dyDescent="0.25">
      <c r="DL6892" s="93"/>
    </row>
    <row r="6893" spans="116:116" x14ac:dyDescent="0.25">
      <c r="DL6893" s="93"/>
    </row>
    <row r="6894" spans="116:116" x14ac:dyDescent="0.25">
      <c r="DL6894" s="93"/>
    </row>
    <row r="6895" spans="116:116" x14ac:dyDescent="0.25">
      <c r="DL6895" s="93"/>
    </row>
    <row r="6896" spans="116:116" x14ac:dyDescent="0.25">
      <c r="DL6896" s="93"/>
    </row>
    <row r="6897" spans="116:116" x14ac:dyDescent="0.25">
      <c r="DL6897" s="93"/>
    </row>
    <row r="6898" spans="116:116" x14ac:dyDescent="0.25">
      <c r="DL6898" s="93"/>
    </row>
    <row r="6899" spans="116:116" x14ac:dyDescent="0.25">
      <c r="DL6899" s="93"/>
    </row>
    <row r="6900" spans="116:116" x14ac:dyDescent="0.25">
      <c r="DL6900" s="93"/>
    </row>
    <row r="6901" spans="116:116" x14ac:dyDescent="0.25">
      <c r="DL6901" s="93"/>
    </row>
    <row r="6902" spans="116:116" x14ac:dyDescent="0.25">
      <c r="DL6902" s="93"/>
    </row>
    <row r="6903" spans="116:116" x14ac:dyDescent="0.25">
      <c r="DL6903" s="93"/>
    </row>
    <row r="6904" spans="116:116" x14ac:dyDescent="0.25">
      <c r="DL6904" s="93"/>
    </row>
    <row r="6905" spans="116:116" x14ac:dyDescent="0.25">
      <c r="DL6905" s="93"/>
    </row>
    <row r="6906" spans="116:116" x14ac:dyDescent="0.25">
      <c r="DL6906" s="93"/>
    </row>
    <row r="6907" spans="116:116" x14ac:dyDescent="0.25">
      <c r="DL6907" s="93"/>
    </row>
    <row r="6908" spans="116:116" x14ac:dyDescent="0.25">
      <c r="DL6908" s="93"/>
    </row>
    <row r="6909" spans="116:116" x14ac:dyDescent="0.25">
      <c r="DL6909" s="93"/>
    </row>
    <row r="6910" spans="116:116" x14ac:dyDescent="0.25">
      <c r="DL6910" s="93"/>
    </row>
    <row r="6911" spans="116:116" x14ac:dyDescent="0.25">
      <c r="DL6911" s="93"/>
    </row>
    <row r="6912" spans="116:116" x14ac:dyDescent="0.25">
      <c r="DL6912" s="93"/>
    </row>
    <row r="6913" spans="116:116" x14ac:dyDescent="0.25">
      <c r="DL6913" s="93"/>
    </row>
    <row r="6914" spans="116:116" x14ac:dyDescent="0.25">
      <c r="DL6914" s="93"/>
    </row>
    <row r="6915" spans="116:116" x14ac:dyDescent="0.25">
      <c r="DL6915" s="93"/>
    </row>
    <row r="6916" spans="116:116" x14ac:dyDescent="0.25">
      <c r="DL6916" s="93"/>
    </row>
    <row r="6917" spans="116:116" x14ac:dyDescent="0.25">
      <c r="DL6917" s="93"/>
    </row>
    <row r="6918" spans="116:116" x14ac:dyDescent="0.25">
      <c r="DL6918" s="93"/>
    </row>
    <row r="6919" spans="116:116" x14ac:dyDescent="0.25">
      <c r="DL6919" s="93"/>
    </row>
    <row r="6920" spans="116:116" x14ac:dyDescent="0.25">
      <c r="DL6920" s="93"/>
    </row>
    <row r="6921" spans="116:116" x14ac:dyDescent="0.25">
      <c r="DL6921" s="93"/>
    </row>
    <row r="6922" spans="116:116" x14ac:dyDescent="0.25">
      <c r="DL6922" s="93"/>
    </row>
    <row r="6923" spans="116:116" x14ac:dyDescent="0.25">
      <c r="DL6923" s="93"/>
    </row>
    <row r="6924" spans="116:116" x14ac:dyDescent="0.25">
      <c r="DL6924" s="93"/>
    </row>
    <row r="6925" spans="116:116" x14ac:dyDescent="0.25">
      <c r="DL6925" s="93"/>
    </row>
    <row r="6926" spans="116:116" x14ac:dyDescent="0.25">
      <c r="DL6926" s="93"/>
    </row>
    <row r="6927" spans="116:116" x14ac:dyDescent="0.25">
      <c r="DL6927" s="93"/>
    </row>
    <row r="6928" spans="116:116" x14ac:dyDescent="0.25">
      <c r="DL6928" s="93"/>
    </row>
    <row r="6929" spans="116:116" x14ac:dyDescent="0.25">
      <c r="DL6929" s="93"/>
    </row>
    <row r="6930" spans="116:116" x14ac:dyDescent="0.25">
      <c r="DL6930" s="93"/>
    </row>
    <row r="6931" spans="116:116" x14ac:dyDescent="0.25">
      <c r="DL6931" s="93"/>
    </row>
    <row r="6932" spans="116:116" x14ac:dyDescent="0.25">
      <c r="DL6932" s="93"/>
    </row>
    <row r="6933" spans="116:116" x14ac:dyDescent="0.25">
      <c r="DL6933" s="93"/>
    </row>
    <row r="6934" spans="116:116" x14ac:dyDescent="0.25">
      <c r="DL6934" s="93"/>
    </row>
    <row r="6935" spans="116:116" x14ac:dyDescent="0.25">
      <c r="DL6935" s="93"/>
    </row>
    <row r="6936" spans="116:116" x14ac:dyDescent="0.25">
      <c r="DL6936" s="93"/>
    </row>
    <row r="6937" spans="116:116" x14ac:dyDescent="0.25">
      <c r="DL6937" s="93"/>
    </row>
    <row r="6938" spans="116:116" x14ac:dyDescent="0.25">
      <c r="DL6938" s="93"/>
    </row>
    <row r="6939" spans="116:116" x14ac:dyDescent="0.25">
      <c r="DL6939" s="93"/>
    </row>
    <row r="6940" spans="116:116" x14ac:dyDescent="0.25">
      <c r="DL6940" s="93"/>
    </row>
    <row r="6941" spans="116:116" x14ac:dyDescent="0.25">
      <c r="DL6941" s="93"/>
    </row>
    <row r="6942" spans="116:116" x14ac:dyDescent="0.25">
      <c r="DL6942" s="93"/>
    </row>
    <row r="6943" spans="116:116" x14ac:dyDescent="0.25">
      <c r="DL6943" s="93"/>
    </row>
    <row r="6944" spans="116:116" x14ac:dyDescent="0.25">
      <c r="DL6944" s="93"/>
    </row>
    <row r="6945" spans="116:116" x14ac:dyDescent="0.25">
      <c r="DL6945" s="93"/>
    </row>
    <row r="6946" spans="116:116" x14ac:dyDescent="0.25">
      <c r="DL6946" s="93"/>
    </row>
    <row r="6947" spans="116:116" x14ac:dyDescent="0.25">
      <c r="DL6947" s="93"/>
    </row>
    <row r="6948" spans="116:116" x14ac:dyDescent="0.25">
      <c r="DL6948" s="93"/>
    </row>
    <row r="6949" spans="116:116" x14ac:dyDescent="0.25">
      <c r="DL6949" s="93"/>
    </row>
    <row r="6950" spans="116:116" x14ac:dyDescent="0.25">
      <c r="DL6950" s="93"/>
    </row>
    <row r="6951" spans="116:116" x14ac:dyDescent="0.25">
      <c r="DL6951" s="93"/>
    </row>
    <row r="6952" spans="116:116" x14ac:dyDescent="0.25">
      <c r="DL6952" s="93"/>
    </row>
    <row r="6953" spans="116:116" x14ac:dyDescent="0.25">
      <c r="DL6953" s="93"/>
    </row>
    <row r="6954" spans="116:116" x14ac:dyDescent="0.25">
      <c r="DL6954" s="93"/>
    </row>
    <row r="6955" spans="116:116" x14ac:dyDescent="0.25">
      <c r="DL6955" s="93"/>
    </row>
    <row r="6956" spans="116:116" x14ac:dyDescent="0.25">
      <c r="DL6956" s="93"/>
    </row>
    <row r="6957" spans="116:116" x14ac:dyDescent="0.25">
      <c r="DL6957" s="93"/>
    </row>
    <row r="6958" spans="116:116" x14ac:dyDescent="0.25">
      <c r="DL6958" s="93"/>
    </row>
    <row r="6959" spans="116:116" x14ac:dyDescent="0.25">
      <c r="DL6959" s="93"/>
    </row>
    <row r="6960" spans="116:116" x14ac:dyDescent="0.25">
      <c r="DL6960" s="93"/>
    </row>
    <row r="6961" spans="116:116" x14ac:dyDescent="0.25">
      <c r="DL6961" s="93"/>
    </row>
    <row r="6962" spans="116:116" x14ac:dyDescent="0.25">
      <c r="DL6962" s="93"/>
    </row>
    <row r="6963" spans="116:116" x14ac:dyDescent="0.25">
      <c r="DL6963" s="93"/>
    </row>
    <row r="6964" spans="116:116" x14ac:dyDescent="0.25">
      <c r="DL6964" s="93"/>
    </row>
    <row r="6965" spans="116:116" x14ac:dyDescent="0.25">
      <c r="DL6965" s="93"/>
    </row>
    <row r="6966" spans="116:116" x14ac:dyDescent="0.25">
      <c r="DL6966" s="93"/>
    </row>
    <row r="6967" spans="116:116" x14ac:dyDescent="0.25">
      <c r="DL6967" s="93"/>
    </row>
    <row r="6968" spans="116:116" x14ac:dyDescent="0.25">
      <c r="DL6968" s="93"/>
    </row>
    <row r="6969" spans="116:116" x14ac:dyDescent="0.25">
      <c r="DL6969" s="93"/>
    </row>
    <row r="6970" spans="116:116" x14ac:dyDescent="0.25">
      <c r="DL6970" s="93"/>
    </row>
    <row r="6971" spans="116:116" x14ac:dyDescent="0.25">
      <c r="DL6971" s="93"/>
    </row>
    <row r="6972" spans="116:116" x14ac:dyDescent="0.25">
      <c r="DL6972" s="93"/>
    </row>
    <row r="6973" spans="116:116" x14ac:dyDescent="0.25">
      <c r="DL6973" s="93"/>
    </row>
    <row r="6974" spans="116:116" x14ac:dyDescent="0.25">
      <c r="DL6974" s="93"/>
    </row>
    <row r="6975" spans="116:116" x14ac:dyDescent="0.25">
      <c r="DL6975" s="93"/>
    </row>
    <row r="6976" spans="116:116" x14ac:dyDescent="0.25">
      <c r="DL6976" s="93"/>
    </row>
    <row r="6977" spans="116:116" x14ac:dyDescent="0.25">
      <c r="DL6977" s="93"/>
    </row>
    <row r="6978" spans="116:116" x14ac:dyDescent="0.25">
      <c r="DL6978" s="93"/>
    </row>
    <row r="6979" spans="116:116" x14ac:dyDescent="0.25">
      <c r="DL6979" s="93"/>
    </row>
    <row r="6980" spans="116:116" x14ac:dyDescent="0.25">
      <c r="DL6980" s="93"/>
    </row>
    <row r="6981" spans="116:116" x14ac:dyDescent="0.25">
      <c r="DL6981" s="93"/>
    </row>
    <row r="6982" spans="116:116" x14ac:dyDescent="0.25">
      <c r="DL6982" s="93"/>
    </row>
    <row r="6983" spans="116:116" x14ac:dyDescent="0.25">
      <c r="DL6983" s="93"/>
    </row>
    <row r="6984" spans="116:116" x14ac:dyDescent="0.25">
      <c r="DL6984" s="93"/>
    </row>
    <row r="6985" spans="116:116" x14ac:dyDescent="0.25">
      <c r="DL6985" s="93"/>
    </row>
    <row r="6986" spans="116:116" x14ac:dyDescent="0.25">
      <c r="DL6986" s="93"/>
    </row>
    <row r="6987" spans="116:116" x14ac:dyDescent="0.25">
      <c r="DL6987" s="93"/>
    </row>
    <row r="6988" spans="116:116" x14ac:dyDescent="0.25">
      <c r="DL6988" s="93"/>
    </row>
    <row r="6989" spans="116:116" x14ac:dyDescent="0.25">
      <c r="DL6989" s="93"/>
    </row>
    <row r="6990" spans="116:116" x14ac:dyDescent="0.25">
      <c r="DL6990" s="93"/>
    </row>
    <row r="6991" spans="116:116" x14ac:dyDescent="0.25">
      <c r="DL6991" s="93"/>
    </row>
    <row r="6992" spans="116:116" x14ac:dyDescent="0.25">
      <c r="DL6992" s="93"/>
    </row>
    <row r="6993" spans="116:116" x14ac:dyDescent="0.25">
      <c r="DL6993" s="93"/>
    </row>
    <row r="6994" spans="116:116" x14ac:dyDescent="0.25">
      <c r="DL6994" s="93"/>
    </row>
    <row r="6995" spans="116:116" x14ac:dyDescent="0.25">
      <c r="DL6995" s="93"/>
    </row>
    <row r="6996" spans="116:116" x14ac:dyDescent="0.25">
      <c r="DL6996" s="93"/>
    </row>
    <row r="6997" spans="116:116" x14ac:dyDescent="0.25">
      <c r="DL6997" s="93"/>
    </row>
    <row r="6998" spans="116:116" x14ac:dyDescent="0.25">
      <c r="DL6998" s="93"/>
    </row>
    <row r="6999" spans="116:116" x14ac:dyDescent="0.25">
      <c r="DL6999" s="93"/>
    </row>
    <row r="7000" spans="116:116" x14ac:dyDescent="0.25">
      <c r="DL7000" s="93"/>
    </row>
    <row r="7001" spans="116:116" x14ac:dyDescent="0.25">
      <c r="DL7001" s="93"/>
    </row>
    <row r="7002" spans="116:116" x14ac:dyDescent="0.25">
      <c r="DL7002" s="93"/>
    </row>
    <row r="7003" spans="116:116" x14ac:dyDescent="0.25">
      <c r="DL7003" s="93"/>
    </row>
    <row r="7004" spans="116:116" x14ac:dyDescent="0.25">
      <c r="DL7004" s="93"/>
    </row>
    <row r="7005" spans="116:116" x14ac:dyDescent="0.25">
      <c r="DL7005" s="93"/>
    </row>
    <row r="7006" spans="116:116" x14ac:dyDescent="0.25">
      <c r="DL7006" s="93"/>
    </row>
    <row r="7007" spans="116:116" x14ac:dyDescent="0.25">
      <c r="DL7007" s="93"/>
    </row>
    <row r="7008" spans="116:116" x14ac:dyDescent="0.25">
      <c r="DL7008" s="93"/>
    </row>
    <row r="7009" spans="116:116" x14ac:dyDescent="0.25">
      <c r="DL7009" s="93"/>
    </row>
    <row r="7010" spans="116:116" x14ac:dyDescent="0.25">
      <c r="DL7010" s="93"/>
    </row>
    <row r="7011" spans="116:116" x14ac:dyDescent="0.25">
      <c r="DL7011" s="93"/>
    </row>
    <row r="7012" spans="116:116" x14ac:dyDescent="0.25">
      <c r="DL7012" s="93"/>
    </row>
    <row r="7013" spans="116:116" x14ac:dyDescent="0.25">
      <c r="DL7013" s="93"/>
    </row>
    <row r="7014" spans="116:116" x14ac:dyDescent="0.25">
      <c r="DL7014" s="93"/>
    </row>
    <row r="7015" spans="116:116" x14ac:dyDescent="0.25">
      <c r="DL7015" s="93"/>
    </row>
    <row r="7016" spans="116:116" x14ac:dyDescent="0.25">
      <c r="DL7016" s="93"/>
    </row>
    <row r="7017" spans="116:116" x14ac:dyDescent="0.25">
      <c r="DL7017" s="93"/>
    </row>
    <row r="7018" spans="116:116" x14ac:dyDescent="0.25">
      <c r="DL7018" s="93"/>
    </row>
    <row r="7019" spans="116:116" x14ac:dyDescent="0.25">
      <c r="DL7019" s="93"/>
    </row>
    <row r="7020" spans="116:116" x14ac:dyDescent="0.25">
      <c r="DL7020" s="93"/>
    </row>
    <row r="7021" spans="116:116" x14ac:dyDescent="0.25">
      <c r="DL7021" s="93"/>
    </row>
    <row r="7022" spans="116:116" x14ac:dyDescent="0.25">
      <c r="DL7022" s="93"/>
    </row>
    <row r="7023" spans="116:116" x14ac:dyDescent="0.25">
      <c r="DL7023" s="93"/>
    </row>
    <row r="7024" spans="116:116" x14ac:dyDescent="0.25">
      <c r="DL7024" s="93"/>
    </row>
    <row r="7025" spans="116:116" x14ac:dyDescent="0.25">
      <c r="DL7025" s="93"/>
    </row>
    <row r="7026" spans="116:116" x14ac:dyDescent="0.25">
      <c r="DL7026" s="93"/>
    </row>
    <row r="7027" spans="116:116" x14ac:dyDescent="0.25">
      <c r="DL7027" s="93"/>
    </row>
    <row r="7028" spans="116:116" x14ac:dyDescent="0.25">
      <c r="DL7028" s="93"/>
    </row>
    <row r="7029" spans="116:116" x14ac:dyDescent="0.25">
      <c r="DL7029" s="93"/>
    </row>
    <row r="7030" spans="116:116" x14ac:dyDescent="0.25">
      <c r="DL7030" s="93"/>
    </row>
    <row r="7031" spans="116:116" x14ac:dyDescent="0.25">
      <c r="DL7031" s="93"/>
    </row>
    <row r="7032" spans="116:116" x14ac:dyDescent="0.25">
      <c r="DL7032" s="93"/>
    </row>
    <row r="7033" spans="116:116" x14ac:dyDescent="0.25">
      <c r="DL7033" s="93"/>
    </row>
    <row r="7034" spans="116:116" x14ac:dyDescent="0.25">
      <c r="DL7034" s="93"/>
    </row>
    <row r="7035" spans="116:116" x14ac:dyDescent="0.25">
      <c r="DL7035" s="93"/>
    </row>
    <row r="7036" spans="116:116" x14ac:dyDescent="0.25">
      <c r="DL7036" s="93"/>
    </row>
    <row r="7037" spans="116:116" x14ac:dyDescent="0.25">
      <c r="DL7037" s="93"/>
    </row>
    <row r="7038" spans="116:116" x14ac:dyDescent="0.25">
      <c r="DL7038" s="93"/>
    </row>
    <row r="7039" spans="116:116" x14ac:dyDescent="0.25">
      <c r="DL7039" s="93"/>
    </row>
    <row r="7040" spans="116:116" x14ac:dyDescent="0.25">
      <c r="DL7040" s="93"/>
    </row>
    <row r="7041" spans="116:116" x14ac:dyDescent="0.25">
      <c r="DL7041" s="93"/>
    </row>
    <row r="7042" spans="116:116" x14ac:dyDescent="0.25">
      <c r="DL7042" s="93"/>
    </row>
    <row r="7043" spans="116:116" x14ac:dyDescent="0.25">
      <c r="DL7043" s="93"/>
    </row>
    <row r="7044" spans="116:116" x14ac:dyDescent="0.25">
      <c r="DL7044" s="93"/>
    </row>
    <row r="7045" spans="116:116" x14ac:dyDescent="0.25">
      <c r="DL7045" s="93"/>
    </row>
    <row r="7046" spans="116:116" x14ac:dyDescent="0.25">
      <c r="DL7046" s="93"/>
    </row>
    <row r="7047" spans="116:116" x14ac:dyDescent="0.25">
      <c r="DL7047" s="93"/>
    </row>
    <row r="7048" spans="116:116" x14ac:dyDescent="0.25">
      <c r="DL7048" s="93"/>
    </row>
    <row r="7049" spans="116:116" x14ac:dyDescent="0.25">
      <c r="DL7049" s="93"/>
    </row>
    <row r="7050" spans="116:116" x14ac:dyDescent="0.25">
      <c r="DL7050" s="93"/>
    </row>
    <row r="7051" spans="116:116" x14ac:dyDescent="0.25">
      <c r="DL7051" s="93"/>
    </row>
    <row r="7052" spans="116:116" x14ac:dyDescent="0.25">
      <c r="DL7052" s="93"/>
    </row>
    <row r="7053" spans="116:116" x14ac:dyDescent="0.25">
      <c r="DL7053" s="93"/>
    </row>
    <row r="7054" spans="116:116" x14ac:dyDescent="0.25">
      <c r="DL7054" s="93"/>
    </row>
    <row r="7055" spans="116:116" x14ac:dyDescent="0.25">
      <c r="DL7055" s="93"/>
    </row>
    <row r="7056" spans="116:116" x14ac:dyDescent="0.25">
      <c r="DL7056" s="93"/>
    </row>
    <row r="7057" spans="116:116" x14ac:dyDescent="0.25">
      <c r="DL7057" s="93"/>
    </row>
    <row r="7058" spans="116:116" x14ac:dyDescent="0.25">
      <c r="DL7058" s="93"/>
    </row>
    <row r="7059" spans="116:116" x14ac:dyDescent="0.25">
      <c r="DL7059" s="93"/>
    </row>
    <row r="7060" spans="116:116" x14ac:dyDescent="0.25">
      <c r="DL7060" s="93"/>
    </row>
    <row r="7061" spans="116:116" x14ac:dyDescent="0.25">
      <c r="DL7061" s="93"/>
    </row>
    <row r="7062" spans="116:116" x14ac:dyDescent="0.25">
      <c r="DL7062" s="93"/>
    </row>
    <row r="7063" spans="116:116" x14ac:dyDescent="0.25">
      <c r="DL7063" s="93"/>
    </row>
    <row r="7064" spans="116:116" x14ac:dyDescent="0.25">
      <c r="DL7064" s="93"/>
    </row>
    <row r="7065" spans="116:116" x14ac:dyDescent="0.25">
      <c r="DL7065" s="93"/>
    </row>
    <row r="7066" spans="116:116" x14ac:dyDescent="0.25">
      <c r="DL7066" s="93"/>
    </row>
    <row r="7067" spans="116:116" x14ac:dyDescent="0.25">
      <c r="DL7067" s="93"/>
    </row>
    <row r="7068" spans="116:116" x14ac:dyDescent="0.25">
      <c r="DL7068" s="93"/>
    </row>
    <row r="7069" spans="116:116" x14ac:dyDescent="0.25">
      <c r="DL7069" s="93"/>
    </row>
    <row r="7070" spans="116:116" x14ac:dyDescent="0.25">
      <c r="DL7070" s="93"/>
    </row>
    <row r="7071" spans="116:116" x14ac:dyDescent="0.25">
      <c r="DL7071" s="93"/>
    </row>
    <row r="7072" spans="116:116" x14ac:dyDescent="0.25">
      <c r="DL7072" s="93"/>
    </row>
    <row r="7073" spans="116:116" x14ac:dyDescent="0.25">
      <c r="DL7073" s="93"/>
    </row>
    <row r="7074" spans="116:116" x14ac:dyDescent="0.25">
      <c r="DL7074" s="93"/>
    </row>
    <row r="7075" spans="116:116" x14ac:dyDescent="0.25">
      <c r="DL7075" s="93"/>
    </row>
    <row r="7076" spans="116:116" x14ac:dyDescent="0.25">
      <c r="DL7076" s="93"/>
    </row>
    <row r="7077" spans="116:116" x14ac:dyDescent="0.25">
      <c r="DL7077" s="93"/>
    </row>
    <row r="7078" spans="116:116" x14ac:dyDescent="0.25">
      <c r="DL7078" s="93"/>
    </row>
    <row r="7079" spans="116:116" x14ac:dyDescent="0.25">
      <c r="DL7079" s="93"/>
    </row>
    <row r="7080" spans="116:116" x14ac:dyDescent="0.25">
      <c r="DL7080" s="93"/>
    </row>
    <row r="7081" spans="116:116" x14ac:dyDescent="0.25">
      <c r="DL7081" s="93"/>
    </row>
    <row r="7082" spans="116:116" x14ac:dyDescent="0.25">
      <c r="DL7082" s="93"/>
    </row>
    <row r="7083" spans="116:116" x14ac:dyDescent="0.25">
      <c r="DL7083" s="93"/>
    </row>
    <row r="7084" spans="116:116" x14ac:dyDescent="0.25">
      <c r="DL7084" s="93"/>
    </row>
    <row r="7085" spans="116:116" x14ac:dyDescent="0.25">
      <c r="DL7085" s="93"/>
    </row>
    <row r="7086" spans="116:116" x14ac:dyDescent="0.25">
      <c r="DL7086" s="93"/>
    </row>
    <row r="7087" spans="116:116" x14ac:dyDescent="0.25">
      <c r="DL7087" s="93"/>
    </row>
    <row r="7088" spans="116:116" x14ac:dyDescent="0.25">
      <c r="DL7088" s="93"/>
    </row>
    <row r="7089" spans="116:116" x14ac:dyDescent="0.25">
      <c r="DL7089" s="93"/>
    </row>
    <row r="7090" spans="116:116" x14ac:dyDescent="0.25">
      <c r="DL7090" s="93"/>
    </row>
    <row r="7091" spans="116:116" x14ac:dyDescent="0.25">
      <c r="DL7091" s="93"/>
    </row>
    <row r="7092" spans="116:116" x14ac:dyDescent="0.25">
      <c r="DL7092" s="93"/>
    </row>
    <row r="7093" spans="116:116" x14ac:dyDescent="0.25">
      <c r="DL7093" s="93"/>
    </row>
    <row r="7094" spans="116:116" x14ac:dyDescent="0.25">
      <c r="DL7094" s="93"/>
    </row>
    <row r="7095" spans="116:116" x14ac:dyDescent="0.25">
      <c r="DL7095" s="93"/>
    </row>
    <row r="7096" spans="116:116" x14ac:dyDescent="0.25">
      <c r="DL7096" s="93"/>
    </row>
    <row r="7097" spans="116:116" x14ac:dyDescent="0.25">
      <c r="DL7097" s="93"/>
    </row>
    <row r="7098" spans="116:116" x14ac:dyDescent="0.25">
      <c r="DL7098" s="93"/>
    </row>
    <row r="7099" spans="116:116" x14ac:dyDescent="0.25">
      <c r="DL7099" s="93"/>
    </row>
    <row r="7100" spans="116:116" x14ac:dyDescent="0.25">
      <c r="DL7100" s="93"/>
    </row>
    <row r="7101" spans="116:116" x14ac:dyDescent="0.25">
      <c r="DL7101" s="93"/>
    </row>
    <row r="7102" spans="116:116" x14ac:dyDescent="0.25">
      <c r="DL7102" s="93"/>
    </row>
    <row r="7103" spans="116:116" x14ac:dyDescent="0.25">
      <c r="DL7103" s="93"/>
    </row>
    <row r="7104" spans="116:116" x14ac:dyDescent="0.25">
      <c r="DL7104" s="93"/>
    </row>
    <row r="7105" spans="116:116" x14ac:dyDescent="0.25">
      <c r="DL7105" s="93"/>
    </row>
    <row r="7106" spans="116:116" x14ac:dyDescent="0.25">
      <c r="DL7106" s="93"/>
    </row>
    <row r="7107" spans="116:116" x14ac:dyDescent="0.25">
      <c r="DL7107" s="93"/>
    </row>
    <row r="7108" spans="116:116" x14ac:dyDescent="0.25">
      <c r="DL7108" s="93"/>
    </row>
    <row r="7109" spans="116:116" x14ac:dyDescent="0.25">
      <c r="DL7109" s="93"/>
    </row>
    <row r="7110" spans="116:116" x14ac:dyDescent="0.25">
      <c r="DL7110" s="93"/>
    </row>
    <row r="7111" spans="116:116" x14ac:dyDescent="0.25">
      <c r="DL7111" s="93"/>
    </row>
    <row r="7112" spans="116:116" x14ac:dyDescent="0.25">
      <c r="DL7112" s="93"/>
    </row>
    <row r="7113" spans="116:116" x14ac:dyDescent="0.25">
      <c r="DL7113" s="93"/>
    </row>
    <row r="7114" spans="116:116" x14ac:dyDescent="0.25">
      <c r="DL7114" s="93"/>
    </row>
    <row r="7115" spans="116:116" x14ac:dyDescent="0.25">
      <c r="DL7115" s="93"/>
    </row>
    <row r="7116" spans="116:116" x14ac:dyDescent="0.25">
      <c r="DL7116" s="93"/>
    </row>
    <row r="7117" spans="116:116" x14ac:dyDescent="0.25">
      <c r="DL7117" s="93"/>
    </row>
    <row r="7118" spans="116:116" x14ac:dyDescent="0.25">
      <c r="DL7118" s="93"/>
    </row>
    <row r="7119" spans="116:116" x14ac:dyDescent="0.25">
      <c r="DL7119" s="93"/>
    </row>
    <row r="7120" spans="116:116" x14ac:dyDescent="0.25">
      <c r="DL7120" s="93"/>
    </row>
    <row r="7121" spans="116:116" x14ac:dyDescent="0.25">
      <c r="DL7121" s="93"/>
    </row>
    <row r="7122" spans="116:116" x14ac:dyDescent="0.25">
      <c r="DL7122" s="93"/>
    </row>
    <row r="7123" spans="116:116" x14ac:dyDescent="0.25">
      <c r="DL7123" s="93"/>
    </row>
    <row r="7124" spans="116:116" x14ac:dyDescent="0.25">
      <c r="DL7124" s="93"/>
    </row>
    <row r="7125" spans="116:116" x14ac:dyDescent="0.25">
      <c r="DL7125" s="93"/>
    </row>
    <row r="7126" spans="116:116" x14ac:dyDescent="0.25">
      <c r="DL7126" s="93"/>
    </row>
    <row r="7127" spans="116:116" x14ac:dyDescent="0.25">
      <c r="DL7127" s="93"/>
    </row>
    <row r="7128" spans="116:116" x14ac:dyDescent="0.25">
      <c r="DL7128" s="93"/>
    </row>
    <row r="7129" spans="116:116" x14ac:dyDescent="0.25">
      <c r="DL7129" s="93"/>
    </row>
    <row r="7130" spans="116:116" x14ac:dyDescent="0.25">
      <c r="DL7130" s="93"/>
    </row>
    <row r="7131" spans="116:116" x14ac:dyDescent="0.25">
      <c r="DL7131" s="93"/>
    </row>
    <row r="7132" spans="116:116" x14ac:dyDescent="0.25">
      <c r="DL7132" s="93"/>
    </row>
    <row r="7133" spans="116:116" x14ac:dyDescent="0.25">
      <c r="DL7133" s="93"/>
    </row>
    <row r="7134" spans="116:116" x14ac:dyDescent="0.25">
      <c r="DL7134" s="93"/>
    </row>
    <row r="7135" spans="116:116" x14ac:dyDescent="0.25">
      <c r="DL7135" s="93"/>
    </row>
    <row r="7136" spans="116:116" x14ac:dyDescent="0.25">
      <c r="DL7136" s="93"/>
    </row>
    <row r="7137" spans="116:116" x14ac:dyDescent="0.25">
      <c r="DL7137" s="93"/>
    </row>
    <row r="7138" spans="116:116" x14ac:dyDescent="0.25">
      <c r="DL7138" s="93"/>
    </row>
    <row r="7139" spans="116:116" x14ac:dyDescent="0.25">
      <c r="DL7139" s="93"/>
    </row>
    <row r="7140" spans="116:116" x14ac:dyDescent="0.25">
      <c r="DL7140" s="93"/>
    </row>
    <row r="7141" spans="116:116" x14ac:dyDescent="0.25">
      <c r="DL7141" s="93"/>
    </row>
    <row r="7142" spans="116:116" x14ac:dyDescent="0.25">
      <c r="DL7142" s="93"/>
    </row>
    <row r="7143" spans="116:116" x14ac:dyDescent="0.25">
      <c r="DL7143" s="93"/>
    </row>
    <row r="7144" spans="116:116" x14ac:dyDescent="0.25">
      <c r="DL7144" s="93"/>
    </row>
    <row r="7145" spans="116:116" x14ac:dyDescent="0.25">
      <c r="DL7145" s="93"/>
    </row>
    <row r="7146" spans="116:116" x14ac:dyDescent="0.25">
      <c r="DL7146" s="93"/>
    </row>
    <row r="7147" spans="116:116" x14ac:dyDescent="0.25">
      <c r="DL7147" s="93"/>
    </row>
    <row r="7148" spans="116:116" x14ac:dyDescent="0.25">
      <c r="DL7148" s="93"/>
    </row>
    <row r="7149" spans="116:116" x14ac:dyDescent="0.25">
      <c r="DL7149" s="93"/>
    </row>
    <row r="7150" spans="116:116" x14ac:dyDescent="0.25">
      <c r="DL7150" s="93"/>
    </row>
    <row r="7151" spans="116:116" x14ac:dyDescent="0.25">
      <c r="DL7151" s="93"/>
    </row>
    <row r="7152" spans="116:116" x14ac:dyDescent="0.25">
      <c r="DL7152" s="93"/>
    </row>
    <row r="7153" spans="116:116" x14ac:dyDescent="0.25">
      <c r="DL7153" s="93"/>
    </row>
    <row r="7154" spans="116:116" x14ac:dyDescent="0.25">
      <c r="DL7154" s="93"/>
    </row>
    <row r="7155" spans="116:116" x14ac:dyDescent="0.25">
      <c r="DL7155" s="93"/>
    </row>
    <row r="7156" spans="116:116" x14ac:dyDescent="0.25">
      <c r="DL7156" s="93"/>
    </row>
    <row r="7157" spans="116:116" x14ac:dyDescent="0.25">
      <c r="DL7157" s="93"/>
    </row>
    <row r="7158" spans="116:116" x14ac:dyDescent="0.25">
      <c r="DL7158" s="93"/>
    </row>
    <row r="7159" spans="116:116" x14ac:dyDescent="0.25">
      <c r="DL7159" s="93"/>
    </row>
    <row r="7160" spans="116:116" x14ac:dyDescent="0.25">
      <c r="DL7160" s="93"/>
    </row>
    <row r="7161" spans="116:116" x14ac:dyDescent="0.25">
      <c r="DL7161" s="93"/>
    </row>
    <row r="7162" spans="116:116" x14ac:dyDescent="0.25">
      <c r="DL7162" s="93"/>
    </row>
    <row r="7163" spans="116:116" x14ac:dyDescent="0.25">
      <c r="DL7163" s="93"/>
    </row>
    <row r="7164" spans="116:116" x14ac:dyDescent="0.25">
      <c r="DL7164" s="93"/>
    </row>
    <row r="7165" spans="116:116" x14ac:dyDescent="0.25">
      <c r="DL7165" s="93"/>
    </row>
    <row r="7166" spans="116:116" x14ac:dyDescent="0.25">
      <c r="DL7166" s="93"/>
    </row>
    <row r="7167" spans="116:116" x14ac:dyDescent="0.25">
      <c r="DL7167" s="93"/>
    </row>
    <row r="7168" spans="116:116" x14ac:dyDescent="0.25">
      <c r="DL7168" s="93"/>
    </row>
    <row r="7169" spans="116:116" x14ac:dyDescent="0.25">
      <c r="DL7169" s="93"/>
    </row>
    <row r="7170" spans="116:116" x14ac:dyDescent="0.25">
      <c r="DL7170" s="93"/>
    </row>
    <row r="7171" spans="116:116" x14ac:dyDescent="0.25">
      <c r="DL7171" s="93"/>
    </row>
    <row r="7172" spans="116:116" x14ac:dyDescent="0.25">
      <c r="DL7172" s="93"/>
    </row>
    <row r="7173" spans="116:116" x14ac:dyDescent="0.25">
      <c r="DL7173" s="93"/>
    </row>
    <row r="7174" spans="116:116" x14ac:dyDescent="0.25">
      <c r="DL7174" s="93"/>
    </row>
    <row r="7175" spans="116:116" x14ac:dyDescent="0.25">
      <c r="DL7175" s="93"/>
    </row>
    <row r="7176" spans="116:116" x14ac:dyDescent="0.25">
      <c r="DL7176" s="93"/>
    </row>
    <row r="7177" spans="116:116" x14ac:dyDescent="0.25">
      <c r="DL7177" s="93"/>
    </row>
    <row r="7178" spans="116:116" x14ac:dyDescent="0.25">
      <c r="DL7178" s="93"/>
    </row>
    <row r="7179" spans="116:116" x14ac:dyDescent="0.25">
      <c r="DL7179" s="93"/>
    </row>
    <row r="7180" spans="116:116" x14ac:dyDescent="0.25">
      <c r="DL7180" s="93"/>
    </row>
    <row r="7181" spans="116:116" x14ac:dyDescent="0.25">
      <c r="DL7181" s="93"/>
    </row>
    <row r="7182" spans="116:116" x14ac:dyDescent="0.25">
      <c r="DL7182" s="93"/>
    </row>
    <row r="7183" spans="116:116" x14ac:dyDescent="0.25">
      <c r="DL7183" s="93"/>
    </row>
    <row r="7184" spans="116:116" x14ac:dyDescent="0.25">
      <c r="DL7184" s="93"/>
    </row>
    <row r="7185" spans="116:116" x14ac:dyDescent="0.25">
      <c r="DL7185" s="93"/>
    </row>
    <row r="7186" spans="116:116" x14ac:dyDescent="0.25">
      <c r="DL7186" s="93"/>
    </row>
    <row r="7187" spans="116:116" x14ac:dyDescent="0.25">
      <c r="DL7187" s="93"/>
    </row>
    <row r="7188" spans="116:116" x14ac:dyDescent="0.25">
      <c r="DL7188" s="93"/>
    </row>
    <row r="7189" spans="116:116" x14ac:dyDescent="0.25">
      <c r="DL7189" s="93"/>
    </row>
    <row r="7190" spans="116:116" x14ac:dyDescent="0.25">
      <c r="DL7190" s="93"/>
    </row>
    <row r="7191" spans="116:116" x14ac:dyDescent="0.25">
      <c r="DL7191" s="93"/>
    </row>
    <row r="7192" spans="116:116" x14ac:dyDescent="0.25">
      <c r="DL7192" s="93"/>
    </row>
    <row r="7193" spans="116:116" x14ac:dyDescent="0.25">
      <c r="DL7193" s="93"/>
    </row>
    <row r="7194" spans="116:116" x14ac:dyDescent="0.25">
      <c r="DL7194" s="93"/>
    </row>
    <row r="7195" spans="116:116" x14ac:dyDescent="0.25">
      <c r="DL7195" s="93"/>
    </row>
    <row r="7196" spans="116:116" x14ac:dyDescent="0.25">
      <c r="DL7196" s="93"/>
    </row>
    <row r="7197" spans="116:116" x14ac:dyDescent="0.25">
      <c r="DL7197" s="93"/>
    </row>
    <row r="7198" spans="116:116" x14ac:dyDescent="0.25">
      <c r="DL7198" s="93"/>
    </row>
    <row r="7199" spans="116:116" x14ac:dyDescent="0.25">
      <c r="DL7199" s="93"/>
    </row>
    <row r="7200" spans="116:116" x14ac:dyDescent="0.25">
      <c r="DL7200" s="93"/>
    </row>
    <row r="7201" spans="116:116" x14ac:dyDescent="0.25">
      <c r="DL7201" s="93"/>
    </row>
    <row r="7202" spans="116:116" x14ac:dyDescent="0.25">
      <c r="DL7202" s="93"/>
    </row>
    <row r="7203" spans="116:116" x14ac:dyDescent="0.25">
      <c r="DL7203" s="93"/>
    </row>
    <row r="7204" spans="116:116" x14ac:dyDescent="0.25">
      <c r="DL7204" s="93"/>
    </row>
    <row r="7205" spans="116:116" x14ac:dyDescent="0.25">
      <c r="DL7205" s="93"/>
    </row>
    <row r="7206" spans="116:116" x14ac:dyDescent="0.25">
      <c r="DL7206" s="93"/>
    </row>
    <row r="7207" spans="116:116" x14ac:dyDescent="0.25">
      <c r="DL7207" s="93"/>
    </row>
    <row r="7208" spans="116:116" x14ac:dyDescent="0.25">
      <c r="DL7208" s="93"/>
    </row>
    <row r="7209" spans="116:116" x14ac:dyDescent="0.25">
      <c r="DL7209" s="93"/>
    </row>
    <row r="7210" spans="116:116" x14ac:dyDescent="0.25">
      <c r="DL7210" s="93"/>
    </row>
    <row r="7211" spans="116:116" x14ac:dyDescent="0.25">
      <c r="DL7211" s="93"/>
    </row>
    <row r="7212" spans="116:116" x14ac:dyDescent="0.25">
      <c r="DL7212" s="93"/>
    </row>
    <row r="7213" spans="116:116" x14ac:dyDescent="0.25">
      <c r="DL7213" s="93"/>
    </row>
    <row r="7214" spans="116:116" x14ac:dyDescent="0.25">
      <c r="DL7214" s="93"/>
    </row>
    <row r="7215" spans="116:116" x14ac:dyDescent="0.25">
      <c r="DL7215" s="93"/>
    </row>
    <row r="7216" spans="116:116" x14ac:dyDescent="0.25">
      <c r="DL7216" s="93"/>
    </row>
    <row r="7217" spans="116:116" x14ac:dyDescent="0.25">
      <c r="DL7217" s="93"/>
    </row>
    <row r="7218" spans="116:116" x14ac:dyDescent="0.25">
      <c r="DL7218" s="93"/>
    </row>
    <row r="7219" spans="116:116" x14ac:dyDescent="0.25">
      <c r="DL7219" s="93"/>
    </row>
    <row r="7220" spans="116:116" x14ac:dyDescent="0.25">
      <c r="DL7220" s="93"/>
    </row>
    <row r="7221" spans="116:116" x14ac:dyDescent="0.25">
      <c r="DL7221" s="93"/>
    </row>
    <row r="7222" spans="116:116" x14ac:dyDescent="0.25">
      <c r="DL7222" s="93"/>
    </row>
    <row r="7223" spans="116:116" x14ac:dyDescent="0.25">
      <c r="DL7223" s="93"/>
    </row>
    <row r="7224" spans="116:116" x14ac:dyDescent="0.25">
      <c r="DL7224" s="93"/>
    </row>
    <row r="7225" spans="116:116" x14ac:dyDescent="0.25">
      <c r="DL7225" s="93"/>
    </row>
    <row r="7226" spans="116:116" x14ac:dyDescent="0.25">
      <c r="DL7226" s="93"/>
    </row>
    <row r="7227" spans="116:116" x14ac:dyDescent="0.25">
      <c r="DL7227" s="93"/>
    </row>
    <row r="7228" spans="116:116" x14ac:dyDescent="0.25">
      <c r="DL7228" s="93"/>
    </row>
    <row r="7229" spans="116:116" x14ac:dyDescent="0.25">
      <c r="DL7229" s="93"/>
    </row>
    <row r="7230" spans="116:116" x14ac:dyDescent="0.25">
      <c r="DL7230" s="93"/>
    </row>
    <row r="7231" spans="116:116" x14ac:dyDescent="0.25">
      <c r="DL7231" s="93"/>
    </row>
    <row r="7232" spans="116:116" x14ac:dyDescent="0.25">
      <c r="DL7232" s="93"/>
    </row>
    <row r="7233" spans="116:116" x14ac:dyDescent="0.25">
      <c r="DL7233" s="93"/>
    </row>
    <row r="7234" spans="116:116" x14ac:dyDescent="0.25">
      <c r="DL7234" s="93"/>
    </row>
    <row r="7235" spans="116:116" x14ac:dyDescent="0.25">
      <c r="DL7235" s="93"/>
    </row>
    <row r="7236" spans="116:116" x14ac:dyDescent="0.25">
      <c r="DL7236" s="93"/>
    </row>
    <row r="7237" spans="116:116" x14ac:dyDescent="0.25">
      <c r="DL7237" s="93"/>
    </row>
    <row r="7238" spans="116:116" x14ac:dyDescent="0.25">
      <c r="DL7238" s="93"/>
    </row>
    <row r="7239" spans="116:116" x14ac:dyDescent="0.25">
      <c r="DL7239" s="93"/>
    </row>
    <row r="7240" spans="116:116" x14ac:dyDescent="0.25">
      <c r="DL7240" s="93"/>
    </row>
    <row r="7241" spans="116:116" x14ac:dyDescent="0.25">
      <c r="DL7241" s="93"/>
    </row>
    <row r="7242" spans="116:116" x14ac:dyDescent="0.25">
      <c r="DL7242" s="93"/>
    </row>
    <row r="7243" spans="116:116" x14ac:dyDescent="0.25">
      <c r="DL7243" s="93"/>
    </row>
    <row r="7244" spans="116:116" x14ac:dyDescent="0.25">
      <c r="DL7244" s="93"/>
    </row>
    <row r="7245" spans="116:116" x14ac:dyDescent="0.25">
      <c r="DL7245" s="93"/>
    </row>
    <row r="7246" spans="116:116" x14ac:dyDescent="0.25">
      <c r="DL7246" s="93"/>
    </row>
    <row r="7247" spans="116:116" x14ac:dyDescent="0.25">
      <c r="DL7247" s="93"/>
    </row>
    <row r="7248" spans="116:116" x14ac:dyDescent="0.25">
      <c r="DL7248" s="93"/>
    </row>
    <row r="7249" spans="116:116" x14ac:dyDescent="0.25">
      <c r="DL7249" s="93"/>
    </row>
    <row r="7250" spans="116:116" x14ac:dyDescent="0.25">
      <c r="DL7250" s="93"/>
    </row>
    <row r="7251" spans="116:116" x14ac:dyDescent="0.25">
      <c r="DL7251" s="93"/>
    </row>
    <row r="7252" spans="116:116" x14ac:dyDescent="0.25">
      <c r="DL7252" s="93"/>
    </row>
    <row r="7253" spans="116:116" x14ac:dyDescent="0.25">
      <c r="DL7253" s="93"/>
    </row>
    <row r="7254" spans="116:116" x14ac:dyDescent="0.25">
      <c r="DL7254" s="93"/>
    </row>
    <row r="7255" spans="116:116" x14ac:dyDescent="0.25">
      <c r="DL7255" s="93"/>
    </row>
    <row r="7256" spans="116:116" x14ac:dyDescent="0.25">
      <c r="DL7256" s="93"/>
    </row>
    <row r="7257" spans="116:116" x14ac:dyDescent="0.25">
      <c r="DL7257" s="93"/>
    </row>
    <row r="7258" spans="116:116" x14ac:dyDescent="0.25">
      <c r="DL7258" s="93"/>
    </row>
    <row r="7259" spans="116:116" x14ac:dyDescent="0.25">
      <c r="DL7259" s="93"/>
    </row>
    <row r="7260" spans="116:116" x14ac:dyDescent="0.25">
      <c r="DL7260" s="93"/>
    </row>
    <row r="7261" spans="116:116" x14ac:dyDescent="0.25">
      <c r="DL7261" s="93"/>
    </row>
    <row r="7262" spans="116:116" x14ac:dyDescent="0.25">
      <c r="DL7262" s="93"/>
    </row>
    <row r="7263" spans="116:116" x14ac:dyDescent="0.25">
      <c r="DL7263" s="93"/>
    </row>
    <row r="7264" spans="116:116" x14ac:dyDescent="0.25">
      <c r="DL7264" s="93"/>
    </row>
    <row r="7265" spans="116:116" x14ac:dyDescent="0.25">
      <c r="DL7265" s="93"/>
    </row>
    <row r="7266" spans="116:116" x14ac:dyDescent="0.25">
      <c r="DL7266" s="93"/>
    </row>
    <row r="7267" spans="116:116" x14ac:dyDescent="0.25">
      <c r="DL7267" s="93"/>
    </row>
    <row r="7268" spans="116:116" x14ac:dyDescent="0.25">
      <c r="DL7268" s="93"/>
    </row>
    <row r="7269" spans="116:116" x14ac:dyDescent="0.25">
      <c r="DL7269" s="93"/>
    </row>
    <row r="7270" spans="116:116" x14ac:dyDescent="0.25">
      <c r="DL7270" s="93"/>
    </row>
    <row r="7271" spans="116:116" x14ac:dyDescent="0.25">
      <c r="DL7271" s="93"/>
    </row>
    <row r="7272" spans="116:116" x14ac:dyDescent="0.25">
      <c r="DL7272" s="93"/>
    </row>
    <row r="7273" spans="116:116" x14ac:dyDescent="0.25">
      <c r="DL7273" s="93"/>
    </row>
    <row r="7274" spans="116:116" x14ac:dyDescent="0.25">
      <c r="DL7274" s="93"/>
    </row>
    <row r="7275" spans="116:116" x14ac:dyDescent="0.25">
      <c r="DL7275" s="93"/>
    </row>
    <row r="7276" spans="116:116" x14ac:dyDescent="0.25">
      <c r="DL7276" s="93"/>
    </row>
    <row r="7277" spans="116:116" x14ac:dyDescent="0.25">
      <c r="DL7277" s="93"/>
    </row>
    <row r="7278" spans="116:116" x14ac:dyDescent="0.25">
      <c r="DL7278" s="93"/>
    </row>
    <row r="7279" spans="116:116" x14ac:dyDescent="0.25">
      <c r="DL7279" s="93"/>
    </row>
    <row r="7280" spans="116:116" x14ac:dyDescent="0.25">
      <c r="DL7280" s="93"/>
    </row>
    <row r="7281" spans="116:116" x14ac:dyDescent="0.25">
      <c r="DL7281" s="93"/>
    </row>
    <row r="7282" spans="116:116" x14ac:dyDescent="0.25">
      <c r="DL7282" s="93"/>
    </row>
    <row r="7283" spans="116:116" x14ac:dyDescent="0.25">
      <c r="DL7283" s="93"/>
    </row>
    <row r="7284" spans="116:116" x14ac:dyDescent="0.25">
      <c r="DL7284" s="93"/>
    </row>
    <row r="7285" spans="116:116" x14ac:dyDescent="0.25">
      <c r="DL7285" s="93"/>
    </row>
    <row r="7286" spans="116:116" x14ac:dyDescent="0.25">
      <c r="DL7286" s="93"/>
    </row>
    <row r="7287" spans="116:116" x14ac:dyDescent="0.25">
      <c r="DL7287" s="93"/>
    </row>
    <row r="7288" spans="116:116" x14ac:dyDescent="0.25">
      <c r="DL7288" s="93"/>
    </row>
    <row r="7289" spans="116:116" x14ac:dyDescent="0.25">
      <c r="DL7289" s="93"/>
    </row>
    <row r="7290" spans="116:116" x14ac:dyDescent="0.25">
      <c r="DL7290" s="93"/>
    </row>
    <row r="7291" spans="116:116" x14ac:dyDescent="0.25">
      <c r="DL7291" s="93"/>
    </row>
    <row r="7292" spans="116:116" x14ac:dyDescent="0.25">
      <c r="DL7292" s="93"/>
    </row>
    <row r="7293" spans="116:116" x14ac:dyDescent="0.25">
      <c r="DL7293" s="93"/>
    </row>
    <row r="7294" spans="116:116" x14ac:dyDescent="0.25">
      <c r="DL7294" s="93"/>
    </row>
    <row r="7295" spans="116:116" x14ac:dyDescent="0.25">
      <c r="DL7295" s="93"/>
    </row>
    <row r="7296" spans="116:116" x14ac:dyDescent="0.25">
      <c r="DL7296" s="93"/>
    </row>
    <row r="7297" spans="116:116" x14ac:dyDescent="0.25">
      <c r="DL7297" s="93"/>
    </row>
    <row r="7298" spans="116:116" x14ac:dyDescent="0.25">
      <c r="DL7298" s="93"/>
    </row>
    <row r="7299" spans="116:116" x14ac:dyDescent="0.25">
      <c r="DL7299" s="93"/>
    </row>
    <row r="7300" spans="116:116" x14ac:dyDescent="0.25">
      <c r="DL7300" s="93"/>
    </row>
    <row r="7301" spans="116:116" x14ac:dyDescent="0.25">
      <c r="DL7301" s="93"/>
    </row>
    <row r="7302" spans="116:116" x14ac:dyDescent="0.25">
      <c r="DL7302" s="93"/>
    </row>
    <row r="7303" spans="116:116" x14ac:dyDescent="0.25">
      <c r="DL7303" s="93"/>
    </row>
    <row r="7304" spans="116:116" x14ac:dyDescent="0.25">
      <c r="DL7304" s="93"/>
    </row>
    <row r="7305" spans="116:116" x14ac:dyDescent="0.25">
      <c r="DL7305" s="93"/>
    </row>
    <row r="7306" spans="116:116" x14ac:dyDescent="0.25">
      <c r="DL7306" s="93"/>
    </row>
    <row r="7307" spans="116:116" x14ac:dyDescent="0.25">
      <c r="DL7307" s="93"/>
    </row>
    <row r="7308" spans="116:116" x14ac:dyDescent="0.25">
      <c r="DL7308" s="93"/>
    </row>
    <row r="7309" spans="116:116" x14ac:dyDescent="0.25">
      <c r="DL7309" s="93"/>
    </row>
    <row r="7310" spans="116:116" x14ac:dyDescent="0.25">
      <c r="DL7310" s="93"/>
    </row>
    <row r="7311" spans="116:116" x14ac:dyDescent="0.25">
      <c r="DL7311" s="93"/>
    </row>
    <row r="7312" spans="116:116" x14ac:dyDescent="0.25">
      <c r="DL7312" s="93"/>
    </row>
    <row r="7313" spans="116:116" x14ac:dyDescent="0.25">
      <c r="DL7313" s="93"/>
    </row>
    <row r="7314" spans="116:116" x14ac:dyDescent="0.25">
      <c r="DL7314" s="93"/>
    </row>
    <row r="7315" spans="116:116" x14ac:dyDescent="0.25">
      <c r="DL7315" s="93"/>
    </row>
    <row r="7316" spans="116:116" x14ac:dyDescent="0.25">
      <c r="DL7316" s="93"/>
    </row>
    <row r="7317" spans="116:116" x14ac:dyDescent="0.25">
      <c r="DL7317" s="93"/>
    </row>
    <row r="7318" spans="116:116" x14ac:dyDescent="0.25">
      <c r="DL7318" s="93"/>
    </row>
    <row r="7319" spans="116:116" x14ac:dyDescent="0.25">
      <c r="DL7319" s="93"/>
    </row>
    <row r="7320" spans="116:116" x14ac:dyDescent="0.25">
      <c r="DL7320" s="93"/>
    </row>
    <row r="7321" spans="116:116" x14ac:dyDescent="0.25">
      <c r="DL7321" s="93"/>
    </row>
    <row r="7322" spans="116:116" x14ac:dyDescent="0.25">
      <c r="DL7322" s="93"/>
    </row>
    <row r="7323" spans="116:116" x14ac:dyDescent="0.25">
      <c r="DL7323" s="93"/>
    </row>
    <row r="7324" spans="116:116" x14ac:dyDescent="0.25">
      <c r="DL7324" s="93"/>
    </row>
    <row r="7325" spans="116:116" x14ac:dyDescent="0.25">
      <c r="DL7325" s="93"/>
    </row>
    <row r="7326" spans="116:116" x14ac:dyDescent="0.25">
      <c r="DL7326" s="93"/>
    </row>
    <row r="7327" spans="116:116" x14ac:dyDescent="0.25">
      <c r="DL7327" s="93"/>
    </row>
    <row r="7328" spans="116:116" x14ac:dyDescent="0.25">
      <c r="DL7328" s="93"/>
    </row>
    <row r="7329" spans="116:116" x14ac:dyDescent="0.25">
      <c r="DL7329" s="93"/>
    </row>
    <row r="7330" spans="116:116" x14ac:dyDescent="0.25">
      <c r="DL7330" s="93"/>
    </row>
    <row r="7331" spans="116:116" x14ac:dyDescent="0.25">
      <c r="DL7331" s="93"/>
    </row>
    <row r="7332" spans="116:116" x14ac:dyDescent="0.25">
      <c r="DL7332" s="93"/>
    </row>
    <row r="7333" spans="116:116" x14ac:dyDescent="0.25">
      <c r="DL7333" s="93"/>
    </row>
    <row r="7334" spans="116:116" x14ac:dyDescent="0.25">
      <c r="DL7334" s="93"/>
    </row>
    <row r="7335" spans="116:116" x14ac:dyDescent="0.25">
      <c r="DL7335" s="93"/>
    </row>
    <row r="7336" spans="116:116" x14ac:dyDescent="0.25">
      <c r="DL7336" s="93"/>
    </row>
    <row r="7337" spans="116:116" x14ac:dyDescent="0.25">
      <c r="DL7337" s="93"/>
    </row>
    <row r="7338" spans="116:116" x14ac:dyDescent="0.25">
      <c r="DL7338" s="93"/>
    </row>
    <row r="7339" spans="116:116" x14ac:dyDescent="0.25">
      <c r="DL7339" s="93"/>
    </row>
    <row r="7340" spans="116:116" x14ac:dyDescent="0.25">
      <c r="DL7340" s="93"/>
    </row>
    <row r="7341" spans="116:116" x14ac:dyDescent="0.25">
      <c r="DL7341" s="93"/>
    </row>
    <row r="7342" spans="116:116" x14ac:dyDescent="0.25">
      <c r="DL7342" s="93"/>
    </row>
    <row r="7343" spans="116:116" x14ac:dyDescent="0.25">
      <c r="DL7343" s="93"/>
    </row>
    <row r="7344" spans="116:116" x14ac:dyDescent="0.25">
      <c r="DL7344" s="93"/>
    </row>
    <row r="7345" spans="116:116" x14ac:dyDescent="0.25">
      <c r="DL7345" s="93"/>
    </row>
    <row r="7346" spans="116:116" x14ac:dyDescent="0.25">
      <c r="DL7346" s="93"/>
    </row>
    <row r="7347" spans="116:116" x14ac:dyDescent="0.25">
      <c r="DL7347" s="93"/>
    </row>
    <row r="7348" spans="116:116" x14ac:dyDescent="0.25">
      <c r="DL7348" s="93"/>
    </row>
    <row r="7349" spans="116:116" x14ac:dyDescent="0.25">
      <c r="DL7349" s="93"/>
    </row>
    <row r="7350" spans="116:116" x14ac:dyDescent="0.25">
      <c r="DL7350" s="93"/>
    </row>
    <row r="7351" spans="116:116" x14ac:dyDescent="0.25">
      <c r="DL7351" s="93"/>
    </row>
    <row r="7352" spans="116:116" x14ac:dyDescent="0.25">
      <c r="DL7352" s="93"/>
    </row>
    <row r="7353" spans="116:116" x14ac:dyDescent="0.25">
      <c r="DL7353" s="93"/>
    </row>
    <row r="7354" spans="116:116" x14ac:dyDescent="0.25">
      <c r="DL7354" s="93"/>
    </row>
    <row r="7355" spans="116:116" x14ac:dyDescent="0.25">
      <c r="DL7355" s="93"/>
    </row>
    <row r="7356" spans="116:116" x14ac:dyDescent="0.25">
      <c r="DL7356" s="93"/>
    </row>
    <row r="7357" spans="116:116" x14ac:dyDescent="0.25">
      <c r="DL7357" s="93"/>
    </row>
    <row r="7358" spans="116:116" x14ac:dyDescent="0.25">
      <c r="DL7358" s="93"/>
    </row>
    <row r="7359" spans="116:116" x14ac:dyDescent="0.25">
      <c r="DL7359" s="93"/>
    </row>
    <row r="7360" spans="116:116" x14ac:dyDescent="0.25">
      <c r="DL7360" s="93"/>
    </row>
    <row r="7361" spans="116:116" x14ac:dyDescent="0.25">
      <c r="DL7361" s="93"/>
    </row>
    <row r="7362" spans="116:116" x14ac:dyDescent="0.25">
      <c r="DL7362" s="93"/>
    </row>
    <row r="7363" spans="116:116" x14ac:dyDescent="0.25">
      <c r="DL7363" s="93"/>
    </row>
    <row r="7364" spans="116:116" x14ac:dyDescent="0.25">
      <c r="DL7364" s="93"/>
    </row>
    <row r="7365" spans="116:116" x14ac:dyDescent="0.25">
      <c r="DL7365" s="93"/>
    </row>
    <row r="7366" spans="116:116" x14ac:dyDescent="0.25">
      <c r="DL7366" s="93"/>
    </row>
    <row r="7367" spans="116:116" x14ac:dyDescent="0.25">
      <c r="DL7367" s="93"/>
    </row>
    <row r="7368" spans="116:116" x14ac:dyDescent="0.25">
      <c r="DL7368" s="93"/>
    </row>
    <row r="7369" spans="116:116" x14ac:dyDescent="0.25">
      <c r="DL7369" s="93"/>
    </row>
    <row r="7370" spans="116:116" x14ac:dyDescent="0.25">
      <c r="DL7370" s="93"/>
    </row>
    <row r="7371" spans="116:116" x14ac:dyDescent="0.25">
      <c r="DL7371" s="93"/>
    </row>
    <row r="7372" spans="116:116" x14ac:dyDescent="0.25">
      <c r="DL7372" s="93"/>
    </row>
    <row r="7373" spans="116:116" x14ac:dyDescent="0.25">
      <c r="DL7373" s="93"/>
    </row>
    <row r="7374" spans="116:116" x14ac:dyDescent="0.25">
      <c r="DL7374" s="93"/>
    </row>
    <row r="7375" spans="116:116" x14ac:dyDescent="0.25">
      <c r="DL7375" s="93"/>
    </row>
    <row r="7376" spans="116:116" x14ac:dyDescent="0.25">
      <c r="DL7376" s="93"/>
    </row>
    <row r="7377" spans="116:116" x14ac:dyDescent="0.25">
      <c r="DL7377" s="93"/>
    </row>
    <row r="7378" spans="116:116" x14ac:dyDescent="0.25">
      <c r="DL7378" s="93"/>
    </row>
    <row r="7379" spans="116:116" x14ac:dyDescent="0.25">
      <c r="DL7379" s="93"/>
    </row>
    <row r="7380" spans="116:116" x14ac:dyDescent="0.25">
      <c r="DL7380" s="93"/>
    </row>
    <row r="7381" spans="116:116" x14ac:dyDescent="0.25">
      <c r="DL7381" s="93"/>
    </row>
    <row r="7382" spans="116:116" x14ac:dyDescent="0.25">
      <c r="DL7382" s="93"/>
    </row>
    <row r="7383" spans="116:116" x14ac:dyDescent="0.25">
      <c r="DL7383" s="93"/>
    </row>
    <row r="7384" spans="116:116" x14ac:dyDescent="0.25">
      <c r="DL7384" s="93"/>
    </row>
    <row r="7385" spans="116:116" x14ac:dyDescent="0.25">
      <c r="DL7385" s="93"/>
    </row>
    <row r="7386" spans="116:116" x14ac:dyDescent="0.25">
      <c r="DL7386" s="93"/>
    </row>
    <row r="7387" spans="116:116" x14ac:dyDescent="0.25">
      <c r="DL7387" s="93"/>
    </row>
    <row r="7388" spans="116:116" x14ac:dyDescent="0.25">
      <c r="DL7388" s="93"/>
    </row>
    <row r="7389" spans="116:116" x14ac:dyDescent="0.25">
      <c r="DL7389" s="93"/>
    </row>
    <row r="7390" spans="116:116" x14ac:dyDescent="0.25">
      <c r="DL7390" s="93"/>
    </row>
    <row r="7391" spans="116:116" x14ac:dyDescent="0.25">
      <c r="DL7391" s="93"/>
    </row>
    <row r="7392" spans="116:116" x14ac:dyDescent="0.25">
      <c r="DL7392" s="93"/>
    </row>
    <row r="7393" spans="116:116" x14ac:dyDescent="0.25">
      <c r="DL7393" s="93"/>
    </row>
    <row r="7394" spans="116:116" x14ac:dyDescent="0.25">
      <c r="DL7394" s="93"/>
    </row>
    <row r="7395" spans="116:116" x14ac:dyDescent="0.25">
      <c r="DL7395" s="93"/>
    </row>
    <row r="7396" spans="116:116" x14ac:dyDescent="0.25">
      <c r="DL7396" s="93"/>
    </row>
    <row r="7397" spans="116:116" x14ac:dyDescent="0.25">
      <c r="DL7397" s="93"/>
    </row>
    <row r="7398" spans="116:116" x14ac:dyDescent="0.25">
      <c r="DL7398" s="93"/>
    </row>
    <row r="7399" spans="116:116" x14ac:dyDescent="0.25">
      <c r="DL7399" s="93"/>
    </row>
    <row r="7400" spans="116:116" x14ac:dyDescent="0.25">
      <c r="DL7400" s="93"/>
    </row>
    <row r="7401" spans="116:116" x14ac:dyDescent="0.25">
      <c r="DL7401" s="93"/>
    </row>
    <row r="7402" spans="116:116" x14ac:dyDescent="0.25">
      <c r="DL7402" s="93"/>
    </row>
    <row r="7403" spans="116:116" x14ac:dyDescent="0.25">
      <c r="DL7403" s="93"/>
    </row>
    <row r="7404" spans="116:116" x14ac:dyDescent="0.25">
      <c r="DL7404" s="93"/>
    </row>
    <row r="7405" spans="116:116" x14ac:dyDescent="0.25">
      <c r="DL7405" s="93"/>
    </row>
    <row r="7406" spans="116:116" x14ac:dyDescent="0.25">
      <c r="DL7406" s="93"/>
    </row>
    <row r="7407" spans="116:116" x14ac:dyDescent="0.25">
      <c r="DL7407" s="93"/>
    </row>
    <row r="7408" spans="116:116" x14ac:dyDescent="0.25">
      <c r="DL7408" s="93"/>
    </row>
    <row r="7409" spans="116:116" x14ac:dyDescent="0.25">
      <c r="DL7409" s="93"/>
    </row>
    <row r="7410" spans="116:116" x14ac:dyDescent="0.25">
      <c r="DL7410" s="93"/>
    </row>
    <row r="7411" spans="116:116" x14ac:dyDescent="0.25">
      <c r="DL7411" s="93"/>
    </row>
    <row r="7412" spans="116:116" x14ac:dyDescent="0.25">
      <c r="DL7412" s="93"/>
    </row>
    <row r="7413" spans="116:116" x14ac:dyDescent="0.25">
      <c r="DL7413" s="93"/>
    </row>
    <row r="7414" spans="116:116" x14ac:dyDescent="0.25">
      <c r="DL7414" s="93"/>
    </row>
    <row r="7415" spans="116:116" x14ac:dyDescent="0.25">
      <c r="DL7415" s="93"/>
    </row>
    <row r="7416" spans="116:116" x14ac:dyDescent="0.25">
      <c r="DL7416" s="93"/>
    </row>
    <row r="7417" spans="116:116" x14ac:dyDescent="0.25">
      <c r="DL7417" s="93"/>
    </row>
    <row r="7418" spans="116:116" x14ac:dyDescent="0.25">
      <c r="DL7418" s="93"/>
    </row>
    <row r="7419" spans="116:116" x14ac:dyDescent="0.25">
      <c r="DL7419" s="93"/>
    </row>
    <row r="7420" spans="116:116" x14ac:dyDescent="0.25">
      <c r="DL7420" s="93"/>
    </row>
    <row r="7421" spans="116:116" x14ac:dyDescent="0.25">
      <c r="DL7421" s="93"/>
    </row>
    <row r="7422" spans="116:116" x14ac:dyDescent="0.25">
      <c r="DL7422" s="93"/>
    </row>
    <row r="7423" spans="116:116" x14ac:dyDescent="0.25">
      <c r="DL7423" s="93"/>
    </row>
    <row r="7424" spans="116:116" x14ac:dyDescent="0.25">
      <c r="DL7424" s="93"/>
    </row>
    <row r="7425" spans="116:116" x14ac:dyDescent="0.25">
      <c r="DL7425" s="93"/>
    </row>
    <row r="7426" spans="116:116" x14ac:dyDescent="0.25">
      <c r="DL7426" s="93"/>
    </row>
    <row r="7427" spans="116:116" x14ac:dyDescent="0.25">
      <c r="DL7427" s="93"/>
    </row>
    <row r="7428" spans="116:116" x14ac:dyDescent="0.25">
      <c r="DL7428" s="93"/>
    </row>
    <row r="7429" spans="116:116" x14ac:dyDescent="0.25">
      <c r="DL7429" s="93"/>
    </row>
    <row r="7430" spans="116:116" x14ac:dyDescent="0.25">
      <c r="DL7430" s="93"/>
    </row>
    <row r="7431" spans="116:116" x14ac:dyDescent="0.25">
      <c r="DL7431" s="93"/>
    </row>
    <row r="7432" spans="116:116" x14ac:dyDescent="0.25">
      <c r="DL7432" s="93"/>
    </row>
    <row r="7433" spans="116:116" x14ac:dyDescent="0.25">
      <c r="DL7433" s="93"/>
    </row>
    <row r="7434" spans="116:116" x14ac:dyDescent="0.25">
      <c r="DL7434" s="93"/>
    </row>
    <row r="7435" spans="116:116" x14ac:dyDescent="0.25">
      <c r="DL7435" s="93"/>
    </row>
    <row r="7436" spans="116:116" x14ac:dyDescent="0.25">
      <c r="DL7436" s="93"/>
    </row>
    <row r="7437" spans="116:116" x14ac:dyDescent="0.25">
      <c r="DL7437" s="93"/>
    </row>
    <row r="7438" spans="116:116" x14ac:dyDescent="0.25">
      <c r="DL7438" s="93"/>
    </row>
    <row r="7439" spans="116:116" x14ac:dyDescent="0.25">
      <c r="DL7439" s="93"/>
    </row>
    <row r="7440" spans="116:116" x14ac:dyDescent="0.25">
      <c r="DL7440" s="93"/>
    </row>
    <row r="7441" spans="116:116" x14ac:dyDescent="0.25">
      <c r="DL7441" s="93"/>
    </row>
    <row r="7442" spans="116:116" x14ac:dyDescent="0.25">
      <c r="DL7442" s="93"/>
    </row>
    <row r="7443" spans="116:116" x14ac:dyDescent="0.25">
      <c r="DL7443" s="93"/>
    </row>
    <row r="7444" spans="116:116" x14ac:dyDescent="0.25">
      <c r="DL7444" s="93"/>
    </row>
    <row r="7445" spans="116:116" x14ac:dyDescent="0.25">
      <c r="DL7445" s="93"/>
    </row>
    <row r="7446" spans="116:116" x14ac:dyDescent="0.25">
      <c r="DL7446" s="93"/>
    </row>
    <row r="7447" spans="116:116" x14ac:dyDescent="0.25">
      <c r="DL7447" s="93"/>
    </row>
    <row r="7448" spans="116:116" x14ac:dyDescent="0.25">
      <c r="DL7448" s="93"/>
    </row>
    <row r="7449" spans="116:116" x14ac:dyDescent="0.25">
      <c r="DL7449" s="93"/>
    </row>
    <row r="7450" spans="116:116" x14ac:dyDescent="0.25">
      <c r="DL7450" s="93"/>
    </row>
    <row r="7451" spans="116:116" x14ac:dyDescent="0.25">
      <c r="DL7451" s="93"/>
    </row>
    <row r="7452" spans="116:116" x14ac:dyDescent="0.25">
      <c r="DL7452" s="93"/>
    </row>
    <row r="7453" spans="116:116" x14ac:dyDescent="0.25">
      <c r="DL7453" s="93"/>
    </row>
    <row r="7454" spans="116:116" x14ac:dyDescent="0.25">
      <c r="DL7454" s="93"/>
    </row>
    <row r="7455" spans="116:116" x14ac:dyDescent="0.25">
      <c r="DL7455" s="93"/>
    </row>
    <row r="7456" spans="116:116" x14ac:dyDescent="0.25">
      <c r="DL7456" s="93"/>
    </row>
    <row r="7457" spans="116:116" x14ac:dyDescent="0.25">
      <c r="DL7457" s="93"/>
    </row>
    <row r="7458" spans="116:116" x14ac:dyDescent="0.25">
      <c r="DL7458" s="93"/>
    </row>
    <row r="7459" spans="116:116" x14ac:dyDescent="0.25">
      <c r="DL7459" s="93"/>
    </row>
    <row r="7460" spans="116:116" x14ac:dyDescent="0.25">
      <c r="DL7460" s="93"/>
    </row>
    <row r="7461" spans="116:116" x14ac:dyDescent="0.25">
      <c r="DL7461" s="93"/>
    </row>
    <row r="7462" spans="116:116" x14ac:dyDescent="0.25">
      <c r="DL7462" s="93"/>
    </row>
    <row r="7463" spans="116:116" x14ac:dyDescent="0.25">
      <c r="DL7463" s="93"/>
    </row>
    <row r="7464" spans="116:116" x14ac:dyDescent="0.25">
      <c r="DL7464" s="93"/>
    </row>
    <row r="7465" spans="116:116" x14ac:dyDescent="0.25">
      <c r="DL7465" s="93"/>
    </row>
    <row r="7466" spans="116:116" x14ac:dyDescent="0.25">
      <c r="DL7466" s="93"/>
    </row>
    <row r="7467" spans="116:116" x14ac:dyDescent="0.25">
      <c r="DL7467" s="93"/>
    </row>
    <row r="7468" spans="116:116" x14ac:dyDescent="0.25">
      <c r="DL7468" s="93"/>
    </row>
    <row r="7469" spans="116:116" x14ac:dyDescent="0.25">
      <c r="DL7469" s="93"/>
    </row>
    <row r="7470" spans="116:116" x14ac:dyDescent="0.25">
      <c r="DL7470" s="93"/>
    </row>
    <row r="7471" spans="116:116" x14ac:dyDescent="0.25">
      <c r="DL7471" s="93"/>
    </row>
    <row r="7472" spans="116:116" x14ac:dyDescent="0.25">
      <c r="DL7472" s="93"/>
    </row>
    <row r="7473" spans="116:116" x14ac:dyDescent="0.25">
      <c r="DL7473" s="93"/>
    </row>
    <row r="7474" spans="116:116" x14ac:dyDescent="0.25">
      <c r="DL7474" s="93"/>
    </row>
    <row r="7475" spans="116:116" x14ac:dyDescent="0.25">
      <c r="DL7475" s="93"/>
    </row>
    <row r="7476" spans="116:116" x14ac:dyDescent="0.25">
      <c r="DL7476" s="93"/>
    </row>
    <row r="7477" spans="116:116" x14ac:dyDescent="0.25">
      <c r="DL7477" s="93"/>
    </row>
    <row r="7478" spans="116:116" x14ac:dyDescent="0.25">
      <c r="DL7478" s="93"/>
    </row>
    <row r="7479" spans="116:116" x14ac:dyDescent="0.25">
      <c r="DL7479" s="93"/>
    </row>
    <row r="7480" spans="116:116" x14ac:dyDescent="0.25">
      <c r="DL7480" s="93"/>
    </row>
    <row r="7481" spans="116:116" x14ac:dyDescent="0.25">
      <c r="DL7481" s="93"/>
    </row>
    <row r="7482" spans="116:116" x14ac:dyDescent="0.25">
      <c r="DL7482" s="93"/>
    </row>
    <row r="7483" spans="116:116" x14ac:dyDescent="0.25">
      <c r="DL7483" s="93"/>
    </row>
    <row r="7484" spans="116:116" x14ac:dyDescent="0.25">
      <c r="DL7484" s="93"/>
    </row>
    <row r="7485" spans="116:116" x14ac:dyDescent="0.25">
      <c r="DL7485" s="93"/>
    </row>
    <row r="7486" spans="116:116" x14ac:dyDescent="0.25">
      <c r="DL7486" s="93"/>
    </row>
    <row r="7487" spans="116:116" x14ac:dyDescent="0.25">
      <c r="DL7487" s="93"/>
    </row>
    <row r="7488" spans="116:116" x14ac:dyDescent="0.25">
      <c r="DL7488" s="93"/>
    </row>
    <row r="7489" spans="116:116" x14ac:dyDescent="0.25">
      <c r="DL7489" s="93"/>
    </row>
    <row r="7490" spans="116:116" x14ac:dyDescent="0.25">
      <c r="DL7490" s="93"/>
    </row>
    <row r="7491" spans="116:116" x14ac:dyDescent="0.25">
      <c r="DL7491" s="93"/>
    </row>
    <row r="7492" spans="116:116" x14ac:dyDescent="0.25">
      <c r="DL7492" s="93"/>
    </row>
    <row r="7493" spans="116:116" x14ac:dyDescent="0.25">
      <c r="DL7493" s="93"/>
    </row>
    <row r="7494" spans="116:116" x14ac:dyDescent="0.25">
      <c r="DL7494" s="93"/>
    </row>
    <row r="7495" spans="116:116" x14ac:dyDescent="0.25">
      <c r="DL7495" s="93"/>
    </row>
    <row r="7496" spans="116:116" x14ac:dyDescent="0.25">
      <c r="DL7496" s="93"/>
    </row>
    <row r="7497" spans="116:116" x14ac:dyDescent="0.25">
      <c r="DL7497" s="93"/>
    </row>
    <row r="7498" spans="116:116" x14ac:dyDescent="0.25">
      <c r="DL7498" s="93"/>
    </row>
    <row r="7499" spans="116:116" x14ac:dyDescent="0.25">
      <c r="DL7499" s="93"/>
    </row>
    <row r="7500" spans="116:116" x14ac:dyDescent="0.25">
      <c r="DL7500" s="93"/>
    </row>
    <row r="7501" spans="116:116" x14ac:dyDescent="0.25">
      <c r="DL7501" s="93"/>
    </row>
    <row r="7502" spans="116:116" x14ac:dyDescent="0.25">
      <c r="DL7502" s="93"/>
    </row>
    <row r="7503" spans="116:116" x14ac:dyDescent="0.25">
      <c r="DL7503" s="93"/>
    </row>
    <row r="7504" spans="116:116" x14ac:dyDescent="0.25">
      <c r="DL7504" s="93"/>
    </row>
    <row r="7505" spans="116:116" x14ac:dyDescent="0.25">
      <c r="DL7505" s="93"/>
    </row>
    <row r="7506" spans="116:116" x14ac:dyDescent="0.25">
      <c r="DL7506" s="93"/>
    </row>
    <row r="7507" spans="116:116" x14ac:dyDescent="0.25">
      <c r="DL7507" s="93"/>
    </row>
    <row r="7508" spans="116:116" x14ac:dyDescent="0.25">
      <c r="DL7508" s="93"/>
    </row>
    <row r="7509" spans="116:116" x14ac:dyDescent="0.25">
      <c r="DL7509" s="93"/>
    </row>
    <row r="7510" spans="116:116" x14ac:dyDescent="0.25">
      <c r="DL7510" s="93"/>
    </row>
    <row r="7511" spans="116:116" x14ac:dyDescent="0.25">
      <c r="DL7511" s="93"/>
    </row>
    <row r="7512" spans="116:116" x14ac:dyDescent="0.25">
      <c r="DL7512" s="93"/>
    </row>
    <row r="7513" spans="116:116" x14ac:dyDescent="0.25">
      <c r="DL7513" s="93"/>
    </row>
    <row r="7514" spans="116:116" x14ac:dyDescent="0.25">
      <c r="DL7514" s="93"/>
    </row>
    <row r="7515" spans="116:116" x14ac:dyDescent="0.25">
      <c r="DL7515" s="93"/>
    </row>
    <row r="7516" spans="116:116" x14ac:dyDescent="0.25">
      <c r="DL7516" s="93"/>
    </row>
    <row r="7517" spans="116:116" x14ac:dyDescent="0.25">
      <c r="DL7517" s="93"/>
    </row>
    <row r="7518" spans="116:116" x14ac:dyDescent="0.25">
      <c r="DL7518" s="93"/>
    </row>
    <row r="7519" spans="116:116" x14ac:dyDescent="0.25">
      <c r="DL7519" s="93"/>
    </row>
    <row r="7520" spans="116:116" x14ac:dyDescent="0.25">
      <c r="DL7520" s="93"/>
    </row>
    <row r="7521" spans="116:116" x14ac:dyDescent="0.25">
      <c r="DL7521" s="93"/>
    </row>
    <row r="7522" spans="116:116" x14ac:dyDescent="0.25">
      <c r="DL7522" s="93"/>
    </row>
    <row r="7523" spans="116:116" x14ac:dyDescent="0.25">
      <c r="DL7523" s="93"/>
    </row>
    <row r="7524" spans="116:116" x14ac:dyDescent="0.25">
      <c r="DL7524" s="93"/>
    </row>
    <row r="7525" spans="116:116" x14ac:dyDescent="0.25">
      <c r="DL7525" s="93"/>
    </row>
    <row r="7526" spans="116:116" x14ac:dyDescent="0.25">
      <c r="DL7526" s="93"/>
    </row>
    <row r="7527" spans="116:116" x14ac:dyDescent="0.25">
      <c r="DL7527" s="93"/>
    </row>
    <row r="7528" spans="116:116" x14ac:dyDescent="0.25">
      <c r="DL7528" s="93"/>
    </row>
    <row r="7529" spans="116:116" x14ac:dyDescent="0.25">
      <c r="DL7529" s="93"/>
    </row>
    <row r="7530" spans="116:116" x14ac:dyDescent="0.25">
      <c r="DL7530" s="93"/>
    </row>
    <row r="7531" spans="116:116" x14ac:dyDescent="0.25">
      <c r="DL7531" s="93"/>
    </row>
    <row r="7532" spans="116:116" x14ac:dyDescent="0.25">
      <c r="DL7532" s="93"/>
    </row>
    <row r="7533" spans="116:116" x14ac:dyDescent="0.25">
      <c r="DL7533" s="93"/>
    </row>
    <row r="7534" spans="116:116" x14ac:dyDescent="0.25">
      <c r="DL7534" s="93"/>
    </row>
    <row r="7535" spans="116:116" x14ac:dyDescent="0.25">
      <c r="DL7535" s="93"/>
    </row>
    <row r="7536" spans="116:116" x14ac:dyDescent="0.25">
      <c r="DL7536" s="93"/>
    </row>
    <row r="7537" spans="116:116" x14ac:dyDescent="0.25">
      <c r="DL7537" s="93"/>
    </row>
    <row r="7538" spans="116:116" x14ac:dyDescent="0.25">
      <c r="DL7538" s="93"/>
    </row>
    <row r="7539" spans="116:116" x14ac:dyDescent="0.25">
      <c r="DL7539" s="93"/>
    </row>
    <row r="7540" spans="116:116" x14ac:dyDescent="0.25">
      <c r="DL7540" s="93"/>
    </row>
    <row r="7541" spans="116:116" x14ac:dyDescent="0.25">
      <c r="DL7541" s="93"/>
    </row>
    <row r="7542" spans="116:116" x14ac:dyDescent="0.25">
      <c r="DL7542" s="93"/>
    </row>
    <row r="7543" spans="116:116" x14ac:dyDescent="0.25">
      <c r="DL7543" s="93"/>
    </row>
    <row r="7544" spans="116:116" x14ac:dyDescent="0.25">
      <c r="DL7544" s="93"/>
    </row>
    <row r="7545" spans="116:116" x14ac:dyDescent="0.25">
      <c r="DL7545" s="93"/>
    </row>
    <row r="7546" spans="116:116" x14ac:dyDescent="0.25">
      <c r="DL7546" s="93"/>
    </row>
    <row r="7547" spans="116:116" x14ac:dyDescent="0.25">
      <c r="DL7547" s="93"/>
    </row>
    <row r="7548" spans="116:116" x14ac:dyDescent="0.25">
      <c r="DL7548" s="93"/>
    </row>
    <row r="7549" spans="116:116" x14ac:dyDescent="0.25">
      <c r="DL7549" s="93"/>
    </row>
    <row r="7550" spans="116:116" x14ac:dyDescent="0.25">
      <c r="DL7550" s="93"/>
    </row>
    <row r="7551" spans="116:116" x14ac:dyDescent="0.25">
      <c r="DL7551" s="93"/>
    </row>
    <row r="7552" spans="116:116" x14ac:dyDescent="0.25">
      <c r="DL7552" s="93"/>
    </row>
    <row r="7553" spans="116:116" x14ac:dyDescent="0.25">
      <c r="DL7553" s="93"/>
    </row>
    <row r="7554" spans="116:116" x14ac:dyDescent="0.25">
      <c r="DL7554" s="93"/>
    </row>
    <row r="7555" spans="116:116" x14ac:dyDescent="0.25">
      <c r="DL7555" s="93"/>
    </row>
    <row r="7556" spans="116:116" x14ac:dyDescent="0.25">
      <c r="DL7556" s="93"/>
    </row>
    <row r="7557" spans="116:116" x14ac:dyDescent="0.25">
      <c r="DL7557" s="93"/>
    </row>
    <row r="7558" spans="116:116" x14ac:dyDescent="0.25">
      <c r="DL7558" s="93"/>
    </row>
    <row r="7559" spans="116:116" x14ac:dyDescent="0.25">
      <c r="DL7559" s="93"/>
    </row>
    <row r="7560" spans="116:116" x14ac:dyDescent="0.25">
      <c r="DL7560" s="93"/>
    </row>
    <row r="7561" spans="116:116" x14ac:dyDescent="0.25">
      <c r="DL7561" s="93"/>
    </row>
    <row r="7562" spans="116:116" x14ac:dyDescent="0.25">
      <c r="DL7562" s="93"/>
    </row>
    <row r="7563" spans="116:116" x14ac:dyDescent="0.25">
      <c r="DL7563" s="93"/>
    </row>
    <row r="7564" spans="116:116" x14ac:dyDescent="0.25">
      <c r="DL7564" s="93"/>
    </row>
    <row r="7565" spans="116:116" x14ac:dyDescent="0.25">
      <c r="DL7565" s="93"/>
    </row>
    <row r="7566" spans="116:116" x14ac:dyDescent="0.25">
      <c r="DL7566" s="93"/>
    </row>
    <row r="7567" spans="116:116" x14ac:dyDescent="0.25">
      <c r="DL7567" s="93"/>
    </row>
    <row r="7568" spans="116:116" x14ac:dyDescent="0.25">
      <c r="DL7568" s="93"/>
    </row>
    <row r="7569" spans="116:116" x14ac:dyDescent="0.25">
      <c r="DL7569" s="93"/>
    </row>
    <row r="7570" spans="116:116" x14ac:dyDescent="0.25">
      <c r="DL7570" s="93"/>
    </row>
    <row r="7571" spans="116:116" x14ac:dyDescent="0.25">
      <c r="DL7571" s="93"/>
    </row>
    <row r="7572" spans="116:116" x14ac:dyDescent="0.25">
      <c r="DL7572" s="93"/>
    </row>
    <row r="7573" spans="116:116" x14ac:dyDescent="0.25">
      <c r="DL7573" s="93"/>
    </row>
    <row r="7574" spans="116:116" x14ac:dyDescent="0.25">
      <c r="DL7574" s="93"/>
    </row>
    <row r="7575" spans="116:116" x14ac:dyDescent="0.25">
      <c r="DL7575" s="93"/>
    </row>
    <row r="7576" spans="116:116" x14ac:dyDescent="0.25">
      <c r="DL7576" s="93"/>
    </row>
    <row r="7577" spans="116:116" x14ac:dyDescent="0.25">
      <c r="DL7577" s="93"/>
    </row>
    <row r="7578" spans="116:116" x14ac:dyDescent="0.25">
      <c r="DL7578" s="93"/>
    </row>
    <row r="7579" spans="116:116" x14ac:dyDescent="0.25">
      <c r="DL7579" s="93"/>
    </row>
    <row r="7580" spans="116:116" x14ac:dyDescent="0.25">
      <c r="DL7580" s="93"/>
    </row>
    <row r="7581" spans="116:116" x14ac:dyDescent="0.25">
      <c r="DL7581" s="93"/>
    </row>
    <row r="7582" spans="116:116" x14ac:dyDescent="0.25">
      <c r="DL7582" s="93"/>
    </row>
    <row r="7583" spans="116:116" x14ac:dyDescent="0.25">
      <c r="DL7583" s="93"/>
    </row>
    <row r="7584" spans="116:116" x14ac:dyDescent="0.25">
      <c r="DL7584" s="93"/>
    </row>
    <row r="7585" spans="116:116" x14ac:dyDescent="0.25">
      <c r="DL7585" s="93"/>
    </row>
    <row r="7586" spans="116:116" x14ac:dyDescent="0.25">
      <c r="DL7586" s="93"/>
    </row>
    <row r="7587" spans="116:116" x14ac:dyDescent="0.25">
      <c r="DL7587" s="93"/>
    </row>
    <row r="7588" spans="116:116" x14ac:dyDescent="0.25">
      <c r="DL7588" s="93"/>
    </row>
    <row r="7589" spans="116:116" x14ac:dyDescent="0.25">
      <c r="DL7589" s="93"/>
    </row>
    <row r="7590" spans="116:116" x14ac:dyDescent="0.25">
      <c r="DL7590" s="93"/>
    </row>
    <row r="7591" spans="116:116" x14ac:dyDescent="0.25">
      <c r="DL7591" s="93"/>
    </row>
    <row r="7592" spans="116:116" x14ac:dyDescent="0.25">
      <c r="DL7592" s="93"/>
    </row>
    <row r="7593" spans="116:116" x14ac:dyDescent="0.25">
      <c r="DL7593" s="93"/>
    </row>
    <row r="7594" spans="116:116" x14ac:dyDescent="0.25">
      <c r="DL7594" s="93"/>
    </row>
    <row r="7595" spans="116:116" x14ac:dyDescent="0.25">
      <c r="DL7595" s="93"/>
    </row>
    <row r="7596" spans="116:116" x14ac:dyDescent="0.25">
      <c r="DL7596" s="93"/>
    </row>
    <row r="7597" spans="116:116" x14ac:dyDescent="0.25">
      <c r="DL7597" s="93"/>
    </row>
    <row r="7598" spans="116:116" x14ac:dyDescent="0.25">
      <c r="DL7598" s="93"/>
    </row>
    <row r="7599" spans="116:116" x14ac:dyDescent="0.25">
      <c r="DL7599" s="93"/>
    </row>
    <row r="7600" spans="116:116" x14ac:dyDescent="0.25">
      <c r="DL7600" s="93"/>
    </row>
    <row r="7601" spans="116:116" x14ac:dyDescent="0.25">
      <c r="DL7601" s="93"/>
    </row>
    <row r="7602" spans="116:116" x14ac:dyDescent="0.25">
      <c r="DL7602" s="93"/>
    </row>
    <row r="7603" spans="116:116" x14ac:dyDescent="0.25">
      <c r="DL7603" s="93"/>
    </row>
    <row r="7604" spans="116:116" x14ac:dyDescent="0.25">
      <c r="DL7604" s="93"/>
    </row>
    <row r="7605" spans="116:116" x14ac:dyDescent="0.25">
      <c r="DL7605" s="93"/>
    </row>
    <row r="7606" spans="116:116" x14ac:dyDescent="0.25">
      <c r="DL7606" s="93"/>
    </row>
    <row r="7607" spans="116:116" x14ac:dyDescent="0.25">
      <c r="DL7607" s="93"/>
    </row>
    <row r="7608" spans="116:116" x14ac:dyDescent="0.25">
      <c r="DL7608" s="93"/>
    </row>
    <row r="7609" spans="116:116" x14ac:dyDescent="0.25">
      <c r="DL7609" s="93"/>
    </row>
    <row r="7610" spans="116:116" x14ac:dyDescent="0.25">
      <c r="DL7610" s="93"/>
    </row>
    <row r="7611" spans="116:116" x14ac:dyDescent="0.25">
      <c r="DL7611" s="93"/>
    </row>
    <row r="7612" spans="116:116" x14ac:dyDescent="0.25">
      <c r="DL7612" s="93"/>
    </row>
    <row r="7613" spans="116:116" x14ac:dyDescent="0.25">
      <c r="DL7613" s="93"/>
    </row>
    <row r="7614" spans="116:116" x14ac:dyDescent="0.25">
      <c r="DL7614" s="93"/>
    </row>
    <row r="7615" spans="116:116" x14ac:dyDescent="0.25">
      <c r="DL7615" s="93"/>
    </row>
    <row r="7616" spans="116:116" x14ac:dyDescent="0.25">
      <c r="DL7616" s="93"/>
    </row>
    <row r="7617" spans="116:116" x14ac:dyDescent="0.25">
      <c r="DL7617" s="93"/>
    </row>
    <row r="7618" spans="116:116" x14ac:dyDescent="0.25">
      <c r="DL7618" s="93"/>
    </row>
    <row r="7619" spans="116:116" x14ac:dyDescent="0.25">
      <c r="DL7619" s="93"/>
    </row>
    <row r="7620" spans="116:116" x14ac:dyDescent="0.25">
      <c r="DL7620" s="93"/>
    </row>
    <row r="7621" spans="116:116" x14ac:dyDescent="0.25">
      <c r="DL7621" s="93"/>
    </row>
    <row r="7622" spans="116:116" x14ac:dyDescent="0.25">
      <c r="DL7622" s="93"/>
    </row>
    <row r="7623" spans="116:116" x14ac:dyDescent="0.25">
      <c r="DL7623" s="93"/>
    </row>
    <row r="7624" spans="116:116" x14ac:dyDescent="0.25">
      <c r="DL7624" s="93"/>
    </row>
    <row r="7625" spans="116:116" x14ac:dyDescent="0.25">
      <c r="DL7625" s="93"/>
    </row>
    <row r="7626" spans="116:116" x14ac:dyDescent="0.25">
      <c r="DL7626" s="93"/>
    </row>
    <row r="7627" spans="116:116" x14ac:dyDescent="0.25">
      <c r="DL7627" s="93"/>
    </row>
    <row r="7628" spans="116:116" x14ac:dyDescent="0.25">
      <c r="DL7628" s="93"/>
    </row>
    <row r="7629" spans="116:116" x14ac:dyDescent="0.25">
      <c r="DL7629" s="93"/>
    </row>
    <row r="7630" spans="116:116" x14ac:dyDescent="0.25">
      <c r="DL7630" s="93"/>
    </row>
    <row r="7631" spans="116:116" x14ac:dyDescent="0.25">
      <c r="DL7631" s="93"/>
    </row>
    <row r="7632" spans="116:116" x14ac:dyDescent="0.25">
      <c r="DL7632" s="93"/>
    </row>
    <row r="7633" spans="116:116" x14ac:dyDescent="0.25">
      <c r="DL7633" s="93"/>
    </row>
    <row r="7634" spans="116:116" x14ac:dyDescent="0.25">
      <c r="DL7634" s="93"/>
    </row>
    <row r="7635" spans="116:116" x14ac:dyDescent="0.25">
      <c r="DL7635" s="93"/>
    </row>
    <row r="7636" spans="116:116" x14ac:dyDescent="0.25">
      <c r="DL7636" s="93"/>
    </row>
    <row r="7637" spans="116:116" x14ac:dyDescent="0.25">
      <c r="DL7637" s="93"/>
    </row>
    <row r="7638" spans="116:116" x14ac:dyDescent="0.25">
      <c r="DL7638" s="93"/>
    </row>
    <row r="7639" spans="116:116" x14ac:dyDescent="0.25">
      <c r="DL7639" s="93"/>
    </row>
    <row r="7640" spans="116:116" x14ac:dyDescent="0.25">
      <c r="DL7640" s="93"/>
    </row>
    <row r="7641" spans="116:116" x14ac:dyDescent="0.25">
      <c r="DL7641" s="93"/>
    </row>
    <row r="7642" spans="116:116" x14ac:dyDescent="0.25">
      <c r="DL7642" s="93"/>
    </row>
    <row r="7643" spans="116:116" x14ac:dyDescent="0.25">
      <c r="DL7643" s="93"/>
    </row>
    <row r="7644" spans="116:116" x14ac:dyDescent="0.25">
      <c r="DL7644" s="93"/>
    </row>
    <row r="7645" spans="116:116" x14ac:dyDescent="0.25">
      <c r="DL7645" s="93"/>
    </row>
    <row r="7646" spans="116:116" x14ac:dyDescent="0.25">
      <c r="DL7646" s="93"/>
    </row>
    <row r="7647" spans="116:116" x14ac:dyDescent="0.25">
      <c r="DL7647" s="93"/>
    </row>
    <row r="7648" spans="116:116" x14ac:dyDescent="0.25">
      <c r="DL7648" s="93"/>
    </row>
    <row r="7649" spans="116:116" x14ac:dyDescent="0.25">
      <c r="DL7649" s="93"/>
    </row>
    <row r="7650" spans="116:116" x14ac:dyDescent="0.25">
      <c r="DL7650" s="93"/>
    </row>
    <row r="7651" spans="116:116" x14ac:dyDescent="0.25">
      <c r="DL7651" s="93"/>
    </row>
    <row r="7652" spans="116:116" x14ac:dyDescent="0.25">
      <c r="DL7652" s="93"/>
    </row>
    <row r="7653" spans="116:116" x14ac:dyDescent="0.25">
      <c r="DL7653" s="93"/>
    </row>
    <row r="7654" spans="116:116" x14ac:dyDescent="0.25">
      <c r="DL7654" s="93"/>
    </row>
    <row r="7655" spans="116:116" x14ac:dyDescent="0.25">
      <c r="DL7655" s="93"/>
    </row>
    <row r="7656" spans="116:116" x14ac:dyDescent="0.25">
      <c r="DL7656" s="93"/>
    </row>
    <row r="7657" spans="116:116" x14ac:dyDescent="0.25">
      <c r="DL7657" s="93"/>
    </row>
    <row r="7658" spans="116:116" x14ac:dyDescent="0.25">
      <c r="DL7658" s="93"/>
    </row>
    <row r="7659" spans="116:116" x14ac:dyDescent="0.25">
      <c r="DL7659" s="93"/>
    </row>
    <row r="7660" spans="116:116" x14ac:dyDescent="0.25">
      <c r="DL7660" s="93"/>
    </row>
    <row r="7661" spans="116:116" x14ac:dyDescent="0.25">
      <c r="DL7661" s="93"/>
    </row>
    <row r="7662" spans="116:116" x14ac:dyDescent="0.25">
      <c r="DL7662" s="93"/>
    </row>
    <row r="7663" spans="116:116" x14ac:dyDescent="0.25">
      <c r="DL7663" s="93"/>
    </row>
    <row r="7664" spans="116:116" x14ac:dyDescent="0.25">
      <c r="DL7664" s="93"/>
    </row>
    <row r="7665" spans="116:116" x14ac:dyDescent="0.25">
      <c r="DL7665" s="93"/>
    </row>
    <row r="7666" spans="116:116" x14ac:dyDescent="0.25">
      <c r="DL7666" s="93"/>
    </row>
    <row r="7667" spans="116:116" x14ac:dyDescent="0.25">
      <c r="DL7667" s="93"/>
    </row>
    <row r="7668" spans="116:116" x14ac:dyDescent="0.25">
      <c r="DL7668" s="93"/>
    </row>
    <row r="7669" spans="116:116" x14ac:dyDescent="0.25">
      <c r="DL7669" s="93"/>
    </row>
    <row r="7670" spans="116:116" x14ac:dyDescent="0.25">
      <c r="DL7670" s="93"/>
    </row>
    <row r="7671" spans="116:116" x14ac:dyDescent="0.25">
      <c r="DL7671" s="93"/>
    </row>
    <row r="7672" spans="116:116" x14ac:dyDescent="0.25">
      <c r="DL7672" s="93"/>
    </row>
    <row r="7673" spans="116:116" x14ac:dyDescent="0.25">
      <c r="DL7673" s="93"/>
    </row>
    <row r="7674" spans="116:116" x14ac:dyDescent="0.25">
      <c r="DL7674" s="93"/>
    </row>
    <row r="7675" spans="116:116" x14ac:dyDescent="0.25">
      <c r="DL7675" s="93"/>
    </row>
    <row r="7676" spans="116:116" x14ac:dyDescent="0.25">
      <c r="DL7676" s="93"/>
    </row>
    <row r="7677" spans="116:116" x14ac:dyDescent="0.25">
      <c r="DL7677" s="93"/>
    </row>
    <row r="7678" spans="116:116" x14ac:dyDescent="0.25">
      <c r="DL7678" s="93"/>
    </row>
    <row r="7679" spans="116:116" x14ac:dyDescent="0.25">
      <c r="DL7679" s="93"/>
    </row>
    <row r="7680" spans="116:116" x14ac:dyDescent="0.25">
      <c r="DL7680" s="93"/>
    </row>
    <row r="7681" spans="116:116" x14ac:dyDescent="0.25">
      <c r="DL7681" s="93"/>
    </row>
    <row r="7682" spans="116:116" x14ac:dyDescent="0.25">
      <c r="DL7682" s="93"/>
    </row>
    <row r="7683" spans="116:116" x14ac:dyDescent="0.25">
      <c r="DL7683" s="93"/>
    </row>
    <row r="7684" spans="116:116" x14ac:dyDescent="0.25">
      <c r="DL7684" s="93"/>
    </row>
    <row r="7685" spans="116:116" x14ac:dyDescent="0.25">
      <c r="DL7685" s="93"/>
    </row>
    <row r="7686" spans="116:116" x14ac:dyDescent="0.25">
      <c r="DL7686" s="93"/>
    </row>
    <row r="7687" spans="116:116" x14ac:dyDescent="0.25">
      <c r="DL7687" s="93"/>
    </row>
    <row r="7688" spans="116:116" x14ac:dyDescent="0.25">
      <c r="DL7688" s="93"/>
    </row>
    <row r="7689" spans="116:116" x14ac:dyDescent="0.25">
      <c r="DL7689" s="93"/>
    </row>
    <row r="7690" spans="116:116" x14ac:dyDescent="0.25">
      <c r="DL7690" s="93"/>
    </row>
    <row r="7691" spans="116:116" x14ac:dyDescent="0.25">
      <c r="DL7691" s="93"/>
    </row>
    <row r="7692" spans="116:116" x14ac:dyDescent="0.25">
      <c r="DL7692" s="93"/>
    </row>
    <row r="7693" spans="116:116" x14ac:dyDescent="0.25">
      <c r="DL7693" s="93"/>
    </row>
    <row r="7694" spans="116:116" x14ac:dyDescent="0.25">
      <c r="DL7694" s="93"/>
    </row>
    <row r="7695" spans="116:116" x14ac:dyDescent="0.25">
      <c r="DL7695" s="93"/>
    </row>
    <row r="7696" spans="116:116" x14ac:dyDescent="0.25">
      <c r="DL7696" s="93"/>
    </row>
    <row r="7697" spans="116:116" x14ac:dyDescent="0.25">
      <c r="DL7697" s="93"/>
    </row>
    <row r="7698" spans="116:116" x14ac:dyDescent="0.25">
      <c r="DL7698" s="93"/>
    </row>
    <row r="7699" spans="116:116" x14ac:dyDescent="0.25">
      <c r="DL7699" s="93"/>
    </row>
    <row r="7700" spans="116:116" x14ac:dyDescent="0.25">
      <c r="DL7700" s="93"/>
    </row>
    <row r="7701" spans="116:116" x14ac:dyDescent="0.25">
      <c r="DL7701" s="93"/>
    </row>
    <row r="7702" spans="116:116" x14ac:dyDescent="0.25">
      <c r="DL7702" s="93"/>
    </row>
    <row r="7703" spans="116:116" x14ac:dyDescent="0.25">
      <c r="DL7703" s="93"/>
    </row>
    <row r="7704" spans="116:116" x14ac:dyDescent="0.25">
      <c r="DL7704" s="93"/>
    </row>
    <row r="7705" spans="116:116" x14ac:dyDescent="0.25">
      <c r="DL7705" s="93"/>
    </row>
    <row r="7706" spans="116:116" x14ac:dyDescent="0.25">
      <c r="DL7706" s="93"/>
    </row>
    <row r="7707" spans="116:116" x14ac:dyDescent="0.25">
      <c r="DL7707" s="93"/>
    </row>
    <row r="7708" spans="116:116" x14ac:dyDescent="0.25">
      <c r="DL7708" s="93"/>
    </row>
    <row r="7709" spans="116:116" x14ac:dyDescent="0.25">
      <c r="DL7709" s="93"/>
    </row>
    <row r="7710" spans="116:116" x14ac:dyDescent="0.25">
      <c r="DL7710" s="93"/>
    </row>
    <row r="7711" spans="116:116" x14ac:dyDescent="0.25">
      <c r="DL7711" s="93"/>
    </row>
    <row r="7712" spans="116:116" x14ac:dyDescent="0.25">
      <c r="DL7712" s="93"/>
    </row>
    <row r="7713" spans="116:116" x14ac:dyDescent="0.25">
      <c r="DL7713" s="93"/>
    </row>
    <row r="7714" spans="116:116" x14ac:dyDescent="0.25">
      <c r="DL7714" s="93"/>
    </row>
    <row r="7715" spans="116:116" x14ac:dyDescent="0.25">
      <c r="DL7715" s="93"/>
    </row>
    <row r="7716" spans="116:116" x14ac:dyDescent="0.25">
      <c r="DL7716" s="93"/>
    </row>
    <row r="7717" spans="116:116" x14ac:dyDescent="0.25">
      <c r="DL7717" s="93"/>
    </row>
    <row r="7718" spans="116:116" x14ac:dyDescent="0.25">
      <c r="DL7718" s="93"/>
    </row>
    <row r="7719" spans="116:116" x14ac:dyDescent="0.25">
      <c r="DL7719" s="93"/>
    </row>
    <row r="7720" spans="116:116" x14ac:dyDescent="0.25">
      <c r="DL7720" s="93"/>
    </row>
    <row r="7721" spans="116:116" x14ac:dyDescent="0.25">
      <c r="DL7721" s="93"/>
    </row>
    <row r="7722" spans="116:116" x14ac:dyDescent="0.25">
      <c r="DL7722" s="93"/>
    </row>
    <row r="7723" spans="116:116" x14ac:dyDescent="0.25">
      <c r="DL7723" s="93"/>
    </row>
    <row r="7724" spans="116:116" x14ac:dyDescent="0.25">
      <c r="DL7724" s="93"/>
    </row>
    <row r="7725" spans="116:116" x14ac:dyDescent="0.25">
      <c r="DL7725" s="93"/>
    </row>
    <row r="7726" spans="116:116" x14ac:dyDescent="0.25">
      <c r="DL7726" s="93"/>
    </row>
    <row r="7727" spans="116:116" x14ac:dyDescent="0.25">
      <c r="DL7727" s="93"/>
    </row>
    <row r="7728" spans="116:116" x14ac:dyDescent="0.25">
      <c r="DL7728" s="93"/>
    </row>
    <row r="7729" spans="116:116" x14ac:dyDescent="0.25">
      <c r="DL7729" s="93"/>
    </row>
    <row r="7730" spans="116:116" x14ac:dyDescent="0.25">
      <c r="DL7730" s="93"/>
    </row>
    <row r="7731" spans="116:116" x14ac:dyDescent="0.25">
      <c r="DL7731" s="93"/>
    </row>
    <row r="7732" spans="116:116" x14ac:dyDescent="0.25">
      <c r="DL7732" s="93"/>
    </row>
    <row r="7733" spans="116:116" x14ac:dyDescent="0.25">
      <c r="DL7733" s="93"/>
    </row>
    <row r="7734" spans="116:116" x14ac:dyDescent="0.25">
      <c r="DL7734" s="93"/>
    </row>
    <row r="7735" spans="116:116" x14ac:dyDescent="0.25">
      <c r="DL7735" s="93"/>
    </row>
    <row r="7736" spans="116:116" x14ac:dyDescent="0.25">
      <c r="DL7736" s="93"/>
    </row>
    <row r="7737" spans="116:116" x14ac:dyDescent="0.25">
      <c r="DL7737" s="93"/>
    </row>
    <row r="7738" spans="116:116" x14ac:dyDescent="0.25">
      <c r="DL7738" s="93"/>
    </row>
    <row r="7739" spans="116:116" x14ac:dyDescent="0.25">
      <c r="DL7739" s="93"/>
    </row>
    <row r="7740" spans="116:116" x14ac:dyDescent="0.25">
      <c r="DL7740" s="93"/>
    </row>
    <row r="7741" spans="116:116" x14ac:dyDescent="0.25">
      <c r="DL7741" s="93"/>
    </row>
    <row r="7742" spans="116:116" x14ac:dyDescent="0.25">
      <c r="DL7742" s="93"/>
    </row>
    <row r="7743" spans="116:116" x14ac:dyDescent="0.25">
      <c r="DL7743" s="93"/>
    </row>
    <row r="7744" spans="116:116" x14ac:dyDescent="0.25">
      <c r="DL7744" s="93"/>
    </row>
    <row r="7745" spans="116:116" x14ac:dyDescent="0.25">
      <c r="DL7745" s="93"/>
    </row>
    <row r="7746" spans="116:116" x14ac:dyDescent="0.25">
      <c r="DL7746" s="93"/>
    </row>
    <row r="7747" spans="116:116" x14ac:dyDescent="0.25">
      <c r="DL7747" s="93"/>
    </row>
    <row r="7748" spans="116:116" x14ac:dyDescent="0.25">
      <c r="DL7748" s="93"/>
    </row>
    <row r="7749" spans="116:116" x14ac:dyDescent="0.25">
      <c r="DL7749" s="93"/>
    </row>
    <row r="7750" spans="116:116" x14ac:dyDescent="0.25">
      <c r="DL7750" s="93"/>
    </row>
    <row r="7751" spans="116:116" x14ac:dyDescent="0.25">
      <c r="DL7751" s="93"/>
    </row>
    <row r="7752" spans="116:116" x14ac:dyDescent="0.25">
      <c r="DL7752" s="93"/>
    </row>
    <row r="7753" spans="116:116" x14ac:dyDescent="0.25">
      <c r="DL7753" s="93"/>
    </row>
    <row r="7754" spans="116:116" x14ac:dyDescent="0.25">
      <c r="DL7754" s="93"/>
    </row>
    <row r="7755" spans="116:116" x14ac:dyDescent="0.25">
      <c r="DL7755" s="93"/>
    </row>
    <row r="7756" spans="116:116" x14ac:dyDescent="0.25">
      <c r="DL7756" s="93"/>
    </row>
    <row r="7757" spans="116:116" x14ac:dyDescent="0.25">
      <c r="DL7757" s="93"/>
    </row>
    <row r="7758" spans="116:116" x14ac:dyDescent="0.25">
      <c r="DL7758" s="93"/>
    </row>
    <row r="7759" spans="116:116" x14ac:dyDescent="0.25">
      <c r="DL7759" s="93"/>
    </row>
    <row r="7760" spans="116:116" x14ac:dyDescent="0.25">
      <c r="DL7760" s="93"/>
    </row>
    <row r="7761" spans="116:116" x14ac:dyDescent="0.25">
      <c r="DL7761" s="93"/>
    </row>
    <row r="7762" spans="116:116" x14ac:dyDescent="0.25">
      <c r="DL7762" s="93"/>
    </row>
    <row r="7763" spans="116:116" x14ac:dyDescent="0.25">
      <c r="DL7763" s="93"/>
    </row>
    <row r="7764" spans="116:116" x14ac:dyDescent="0.25">
      <c r="DL7764" s="93"/>
    </row>
    <row r="7765" spans="116:116" x14ac:dyDescent="0.25">
      <c r="DL7765" s="93"/>
    </row>
    <row r="7766" spans="116:116" x14ac:dyDescent="0.25">
      <c r="DL7766" s="93"/>
    </row>
    <row r="7767" spans="116:116" x14ac:dyDescent="0.25">
      <c r="DL7767" s="93"/>
    </row>
    <row r="7768" spans="116:116" x14ac:dyDescent="0.25">
      <c r="DL7768" s="93"/>
    </row>
    <row r="7769" spans="116:116" x14ac:dyDescent="0.25">
      <c r="DL7769" s="93"/>
    </row>
    <row r="7770" spans="116:116" x14ac:dyDescent="0.25">
      <c r="DL7770" s="93"/>
    </row>
    <row r="7771" spans="116:116" x14ac:dyDescent="0.25">
      <c r="DL7771" s="93"/>
    </row>
    <row r="7772" spans="116:116" x14ac:dyDescent="0.25">
      <c r="DL7772" s="93"/>
    </row>
    <row r="7773" spans="116:116" x14ac:dyDescent="0.25">
      <c r="DL7773" s="93"/>
    </row>
    <row r="7774" spans="116:116" x14ac:dyDescent="0.25">
      <c r="DL7774" s="93"/>
    </row>
    <row r="7775" spans="116:116" x14ac:dyDescent="0.25">
      <c r="DL7775" s="93"/>
    </row>
    <row r="7776" spans="116:116" x14ac:dyDescent="0.25">
      <c r="DL7776" s="93"/>
    </row>
    <row r="7777" spans="116:116" x14ac:dyDescent="0.25">
      <c r="DL7777" s="93"/>
    </row>
    <row r="7778" spans="116:116" x14ac:dyDescent="0.25">
      <c r="DL7778" s="93"/>
    </row>
    <row r="7779" spans="116:116" x14ac:dyDescent="0.25">
      <c r="DL7779" s="93"/>
    </row>
    <row r="7780" spans="116:116" x14ac:dyDescent="0.25">
      <c r="DL7780" s="93"/>
    </row>
    <row r="7781" spans="116:116" x14ac:dyDescent="0.25">
      <c r="DL7781" s="93"/>
    </row>
    <row r="7782" spans="116:116" x14ac:dyDescent="0.25">
      <c r="DL7782" s="93"/>
    </row>
    <row r="7783" spans="116:116" x14ac:dyDescent="0.25">
      <c r="DL7783" s="93"/>
    </row>
    <row r="7784" spans="116:116" x14ac:dyDescent="0.25">
      <c r="DL7784" s="93"/>
    </row>
    <row r="7785" spans="116:116" x14ac:dyDescent="0.25">
      <c r="DL7785" s="93"/>
    </row>
    <row r="7786" spans="116:116" x14ac:dyDescent="0.25">
      <c r="DL7786" s="93"/>
    </row>
    <row r="7787" spans="116:116" x14ac:dyDescent="0.25">
      <c r="DL7787" s="93"/>
    </row>
    <row r="7788" spans="116:116" x14ac:dyDescent="0.25">
      <c r="DL7788" s="93"/>
    </row>
    <row r="7789" spans="116:116" x14ac:dyDescent="0.25">
      <c r="DL7789" s="93"/>
    </row>
    <row r="7790" spans="116:116" x14ac:dyDescent="0.25">
      <c r="DL7790" s="93"/>
    </row>
    <row r="7791" spans="116:116" x14ac:dyDescent="0.25">
      <c r="DL7791" s="93"/>
    </row>
    <row r="7792" spans="116:116" x14ac:dyDescent="0.25">
      <c r="DL7792" s="93"/>
    </row>
    <row r="7793" spans="116:116" x14ac:dyDescent="0.25">
      <c r="DL7793" s="93"/>
    </row>
    <row r="7794" spans="116:116" x14ac:dyDescent="0.25">
      <c r="DL7794" s="93"/>
    </row>
    <row r="7795" spans="116:116" x14ac:dyDescent="0.25">
      <c r="DL7795" s="93"/>
    </row>
    <row r="7796" spans="116:116" x14ac:dyDescent="0.25">
      <c r="DL7796" s="93"/>
    </row>
    <row r="7797" spans="116:116" x14ac:dyDescent="0.25">
      <c r="DL7797" s="93"/>
    </row>
    <row r="7798" spans="116:116" x14ac:dyDescent="0.25">
      <c r="DL7798" s="93"/>
    </row>
    <row r="7799" spans="116:116" x14ac:dyDescent="0.25">
      <c r="DL7799" s="93"/>
    </row>
    <row r="7800" spans="116:116" x14ac:dyDescent="0.25">
      <c r="DL7800" s="93"/>
    </row>
    <row r="7801" spans="116:116" x14ac:dyDescent="0.25">
      <c r="DL7801" s="93"/>
    </row>
    <row r="7802" spans="116:116" x14ac:dyDescent="0.25">
      <c r="DL7802" s="93"/>
    </row>
    <row r="7803" spans="116:116" x14ac:dyDescent="0.25">
      <c r="DL7803" s="93"/>
    </row>
    <row r="7804" spans="116:116" x14ac:dyDescent="0.25">
      <c r="DL7804" s="93"/>
    </row>
    <row r="7805" spans="116:116" x14ac:dyDescent="0.25">
      <c r="DL7805" s="93"/>
    </row>
    <row r="7806" spans="116:116" x14ac:dyDescent="0.25">
      <c r="DL7806" s="93"/>
    </row>
    <row r="7807" spans="116:116" x14ac:dyDescent="0.25">
      <c r="DL7807" s="93"/>
    </row>
    <row r="7808" spans="116:116" x14ac:dyDescent="0.25">
      <c r="DL7808" s="93"/>
    </row>
    <row r="7809" spans="116:116" x14ac:dyDescent="0.25">
      <c r="DL7809" s="93"/>
    </row>
    <row r="7810" spans="116:116" x14ac:dyDescent="0.25">
      <c r="DL7810" s="93"/>
    </row>
    <row r="7811" spans="116:116" x14ac:dyDescent="0.25">
      <c r="DL7811" s="93"/>
    </row>
    <row r="7812" spans="116:116" x14ac:dyDescent="0.25">
      <c r="DL7812" s="93"/>
    </row>
    <row r="7813" spans="116:116" x14ac:dyDescent="0.25">
      <c r="DL7813" s="93"/>
    </row>
    <row r="7814" spans="116:116" x14ac:dyDescent="0.25">
      <c r="DL7814" s="93"/>
    </row>
    <row r="7815" spans="116:116" x14ac:dyDescent="0.25">
      <c r="DL7815" s="93"/>
    </row>
    <row r="7816" spans="116:116" x14ac:dyDescent="0.25">
      <c r="DL7816" s="93"/>
    </row>
    <row r="7817" spans="116:116" x14ac:dyDescent="0.25">
      <c r="DL7817" s="93"/>
    </row>
    <row r="7818" spans="116:116" x14ac:dyDescent="0.25">
      <c r="DL7818" s="93"/>
    </row>
    <row r="7819" spans="116:116" x14ac:dyDescent="0.25">
      <c r="DL7819" s="93"/>
    </row>
    <row r="7820" spans="116:116" x14ac:dyDescent="0.25">
      <c r="DL7820" s="93"/>
    </row>
    <row r="7821" spans="116:116" x14ac:dyDescent="0.25">
      <c r="DL7821" s="93"/>
    </row>
    <row r="7822" spans="116:116" x14ac:dyDescent="0.25">
      <c r="DL7822" s="93"/>
    </row>
    <row r="7823" spans="116:116" x14ac:dyDescent="0.25">
      <c r="DL7823" s="93"/>
    </row>
    <row r="7824" spans="116:116" x14ac:dyDescent="0.25">
      <c r="DL7824" s="93"/>
    </row>
    <row r="7825" spans="116:116" x14ac:dyDescent="0.25">
      <c r="DL7825" s="93"/>
    </row>
    <row r="7826" spans="116:116" x14ac:dyDescent="0.25">
      <c r="DL7826" s="93"/>
    </row>
    <row r="7827" spans="116:116" x14ac:dyDescent="0.25">
      <c r="DL7827" s="93"/>
    </row>
    <row r="7828" spans="116:116" x14ac:dyDescent="0.25">
      <c r="DL7828" s="93"/>
    </row>
    <row r="7829" spans="116:116" x14ac:dyDescent="0.25">
      <c r="DL7829" s="93"/>
    </row>
    <row r="7830" spans="116:116" x14ac:dyDescent="0.25">
      <c r="DL7830" s="93"/>
    </row>
    <row r="7831" spans="116:116" x14ac:dyDescent="0.25">
      <c r="DL7831" s="93"/>
    </row>
    <row r="7832" spans="116:116" x14ac:dyDescent="0.25">
      <c r="DL7832" s="93"/>
    </row>
    <row r="7833" spans="116:116" x14ac:dyDescent="0.25">
      <c r="DL7833" s="93"/>
    </row>
    <row r="7834" spans="116:116" x14ac:dyDescent="0.25">
      <c r="DL7834" s="93"/>
    </row>
    <row r="7835" spans="116:116" x14ac:dyDescent="0.25">
      <c r="DL7835" s="93"/>
    </row>
    <row r="7836" spans="116:116" x14ac:dyDescent="0.25">
      <c r="DL7836" s="93"/>
    </row>
    <row r="7837" spans="116:116" x14ac:dyDescent="0.25">
      <c r="DL7837" s="93"/>
    </row>
    <row r="7838" spans="116:116" x14ac:dyDescent="0.25">
      <c r="DL7838" s="93"/>
    </row>
    <row r="7839" spans="116:116" x14ac:dyDescent="0.25">
      <c r="DL7839" s="93"/>
    </row>
    <row r="7840" spans="116:116" x14ac:dyDescent="0.25">
      <c r="DL7840" s="93"/>
    </row>
    <row r="7841" spans="116:116" x14ac:dyDescent="0.25">
      <c r="DL7841" s="93"/>
    </row>
    <row r="7842" spans="116:116" x14ac:dyDescent="0.25">
      <c r="DL7842" s="93"/>
    </row>
    <row r="7843" spans="116:116" x14ac:dyDescent="0.25">
      <c r="DL7843" s="93"/>
    </row>
    <row r="7844" spans="116:116" x14ac:dyDescent="0.25">
      <c r="DL7844" s="93"/>
    </row>
    <row r="7845" spans="116:116" x14ac:dyDescent="0.25">
      <c r="DL7845" s="93"/>
    </row>
    <row r="7846" spans="116:116" x14ac:dyDescent="0.25">
      <c r="DL7846" s="93"/>
    </row>
    <row r="7847" spans="116:116" x14ac:dyDescent="0.25">
      <c r="DL7847" s="93"/>
    </row>
    <row r="7848" spans="116:116" x14ac:dyDescent="0.25">
      <c r="DL7848" s="93"/>
    </row>
    <row r="7849" spans="116:116" x14ac:dyDescent="0.25">
      <c r="DL7849" s="93"/>
    </row>
    <row r="7850" spans="116:116" x14ac:dyDescent="0.25">
      <c r="DL7850" s="93"/>
    </row>
    <row r="7851" spans="116:116" x14ac:dyDescent="0.25">
      <c r="DL7851" s="93"/>
    </row>
    <row r="7852" spans="116:116" x14ac:dyDescent="0.25">
      <c r="DL7852" s="93"/>
    </row>
    <row r="7853" spans="116:116" x14ac:dyDescent="0.25">
      <c r="DL7853" s="93"/>
    </row>
    <row r="7854" spans="116:116" x14ac:dyDescent="0.25">
      <c r="DL7854" s="93"/>
    </row>
    <row r="7855" spans="116:116" x14ac:dyDescent="0.25">
      <c r="DL7855" s="93"/>
    </row>
    <row r="7856" spans="116:116" x14ac:dyDescent="0.25">
      <c r="DL7856" s="93"/>
    </row>
    <row r="7857" spans="116:116" x14ac:dyDescent="0.25">
      <c r="DL7857" s="93"/>
    </row>
    <row r="7858" spans="116:116" x14ac:dyDescent="0.25">
      <c r="DL7858" s="93"/>
    </row>
    <row r="7859" spans="116:116" x14ac:dyDescent="0.25">
      <c r="DL7859" s="93"/>
    </row>
    <row r="7860" spans="116:116" x14ac:dyDescent="0.25">
      <c r="DL7860" s="93"/>
    </row>
    <row r="7861" spans="116:116" x14ac:dyDescent="0.25">
      <c r="DL7861" s="93"/>
    </row>
    <row r="7862" spans="116:116" x14ac:dyDescent="0.25">
      <c r="DL7862" s="93"/>
    </row>
    <row r="7863" spans="116:116" x14ac:dyDescent="0.25">
      <c r="DL7863" s="93"/>
    </row>
    <row r="7864" spans="116:116" x14ac:dyDescent="0.25">
      <c r="DL7864" s="93"/>
    </row>
    <row r="7865" spans="116:116" x14ac:dyDescent="0.25">
      <c r="DL7865" s="93"/>
    </row>
    <row r="7866" spans="116:116" x14ac:dyDescent="0.25">
      <c r="DL7866" s="93"/>
    </row>
    <row r="7867" spans="116:116" x14ac:dyDescent="0.25">
      <c r="DL7867" s="93"/>
    </row>
    <row r="7868" spans="116:116" x14ac:dyDescent="0.25">
      <c r="DL7868" s="93"/>
    </row>
    <row r="7869" spans="116:116" x14ac:dyDescent="0.25">
      <c r="DL7869" s="93"/>
    </row>
    <row r="7870" spans="116:116" x14ac:dyDescent="0.25">
      <c r="DL7870" s="93"/>
    </row>
    <row r="7871" spans="116:116" x14ac:dyDescent="0.25">
      <c r="DL7871" s="93"/>
    </row>
    <row r="7872" spans="116:116" x14ac:dyDescent="0.25">
      <c r="DL7872" s="93"/>
    </row>
    <row r="7873" spans="116:116" x14ac:dyDescent="0.25">
      <c r="DL7873" s="93"/>
    </row>
    <row r="7874" spans="116:116" x14ac:dyDescent="0.25">
      <c r="DL7874" s="93"/>
    </row>
    <row r="7875" spans="116:116" x14ac:dyDescent="0.25">
      <c r="DL7875" s="93"/>
    </row>
    <row r="7876" spans="116:116" x14ac:dyDescent="0.25">
      <c r="DL7876" s="93"/>
    </row>
    <row r="7877" spans="116:116" x14ac:dyDescent="0.25">
      <c r="DL7877" s="93"/>
    </row>
    <row r="7878" spans="116:116" x14ac:dyDescent="0.25">
      <c r="DL7878" s="93"/>
    </row>
    <row r="7879" spans="116:116" x14ac:dyDescent="0.25">
      <c r="DL7879" s="93"/>
    </row>
    <row r="7880" spans="116:116" x14ac:dyDescent="0.25">
      <c r="DL7880" s="93"/>
    </row>
    <row r="7881" spans="116:116" x14ac:dyDescent="0.25">
      <c r="DL7881" s="93"/>
    </row>
    <row r="7882" spans="116:116" x14ac:dyDescent="0.25">
      <c r="DL7882" s="93"/>
    </row>
    <row r="7883" spans="116:116" x14ac:dyDescent="0.25">
      <c r="DL7883" s="93"/>
    </row>
    <row r="7884" spans="116:116" x14ac:dyDescent="0.25">
      <c r="DL7884" s="93"/>
    </row>
    <row r="7885" spans="116:116" x14ac:dyDescent="0.25">
      <c r="DL7885" s="93"/>
    </row>
    <row r="7886" spans="116:116" x14ac:dyDescent="0.25">
      <c r="DL7886" s="93"/>
    </row>
    <row r="7887" spans="116:116" x14ac:dyDescent="0.25">
      <c r="DL7887" s="93"/>
    </row>
    <row r="7888" spans="116:116" x14ac:dyDescent="0.25">
      <c r="DL7888" s="93"/>
    </row>
    <row r="7889" spans="116:116" x14ac:dyDescent="0.25">
      <c r="DL7889" s="93"/>
    </row>
    <row r="7890" spans="116:116" x14ac:dyDescent="0.25">
      <c r="DL7890" s="93"/>
    </row>
    <row r="7891" spans="116:116" x14ac:dyDescent="0.25">
      <c r="DL7891" s="93"/>
    </row>
    <row r="7892" spans="116:116" x14ac:dyDescent="0.25">
      <c r="DL7892" s="93"/>
    </row>
    <row r="7893" spans="116:116" x14ac:dyDescent="0.25">
      <c r="DL7893" s="93"/>
    </row>
    <row r="7894" spans="116:116" x14ac:dyDescent="0.25">
      <c r="DL7894" s="93"/>
    </row>
    <row r="7895" spans="116:116" x14ac:dyDescent="0.25">
      <c r="DL7895" s="93"/>
    </row>
    <row r="7896" spans="116:116" x14ac:dyDescent="0.25">
      <c r="DL7896" s="93"/>
    </row>
    <row r="7897" spans="116:116" x14ac:dyDescent="0.25">
      <c r="DL7897" s="93"/>
    </row>
    <row r="7898" spans="116:116" x14ac:dyDescent="0.25">
      <c r="DL7898" s="93"/>
    </row>
    <row r="7899" spans="116:116" x14ac:dyDescent="0.25">
      <c r="DL7899" s="93"/>
    </row>
    <row r="7900" spans="116:116" x14ac:dyDescent="0.25">
      <c r="DL7900" s="93"/>
    </row>
    <row r="7901" spans="116:116" x14ac:dyDescent="0.25">
      <c r="DL7901" s="93"/>
    </row>
    <row r="7902" spans="116:116" x14ac:dyDescent="0.25">
      <c r="DL7902" s="93"/>
    </row>
    <row r="7903" spans="116:116" x14ac:dyDescent="0.25">
      <c r="DL7903" s="93"/>
    </row>
    <row r="7904" spans="116:116" x14ac:dyDescent="0.25">
      <c r="DL7904" s="93"/>
    </row>
    <row r="7905" spans="116:116" x14ac:dyDescent="0.25">
      <c r="DL7905" s="93"/>
    </row>
    <row r="7906" spans="116:116" x14ac:dyDescent="0.25">
      <c r="DL7906" s="93"/>
    </row>
    <row r="7907" spans="116:116" x14ac:dyDescent="0.25">
      <c r="DL7907" s="93"/>
    </row>
    <row r="7908" spans="116:116" x14ac:dyDescent="0.25">
      <c r="DL7908" s="93"/>
    </row>
    <row r="7909" spans="116:116" x14ac:dyDescent="0.25">
      <c r="DL7909" s="93"/>
    </row>
    <row r="7910" spans="116:116" x14ac:dyDescent="0.25">
      <c r="DL7910" s="93"/>
    </row>
    <row r="7911" spans="116:116" x14ac:dyDescent="0.25">
      <c r="DL7911" s="93"/>
    </row>
    <row r="7912" spans="116:116" x14ac:dyDescent="0.25">
      <c r="DL7912" s="93"/>
    </row>
    <row r="7913" spans="116:116" x14ac:dyDescent="0.25">
      <c r="DL7913" s="93"/>
    </row>
    <row r="7914" spans="116:116" x14ac:dyDescent="0.25">
      <c r="DL7914" s="93"/>
    </row>
    <row r="7915" spans="116:116" x14ac:dyDescent="0.25">
      <c r="DL7915" s="93"/>
    </row>
    <row r="7916" spans="116:116" x14ac:dyDescent="0.25">
      <c r="DL7916" s="93"/>
    </row>
    <row r="7917" spans="116:116" x14ac:dyDescent="0.25">
      <c r="DL7917" s="93"/>
    </row>
    <row r="7918" spans="116:116" x14ac:dyDescent="0.25">
      <c r="DL7918" s="93"/>
    </row>
    <row r="7919" spans="116:116" x14ac:dyDescent="0.25">
      <c r="DL7919" s="93"/>
    </row>
    <row r="7920" spans="116:116" x14ac:dyDescent="0.25">
      <c r="DL7920" s="93"/>
    </row>
    <row r="7921" spans="116:116" x14ac:dyDescent="0.25">
      <c r="DL7921" s="93"/>
    </row>
    <row r="7922" spans="116:116" x14ac:dyDescent="0.25">
      <c r="DL7922" s="93"/>
    </row>
    <row r="7923" spans="116:116" x14ac:dyDescent="0.25">
      <c r="DL7923" s="93"/>
    </row>
    <row r="7924" spans="116:116" x14ac:dyDescent="0.25">
      <c r="DL7924" s="93"/>
    </row>
    <row r="7925" spans="116:116" x14ac:dyDescent="0.25">
      <c r="DL7925" s="93"/>
    </row>
    <row r="7926" spans="116:116" x14ac:dyDescent="0.25">
      <c r="DL7926" s="93"/>
    </row>
    <row r="7927" spans="116:116" x14ac:dyDescent="0.25">
      <c r="DL7927" s="93"/>
    </row>
    <row r="7928" spans="116:116" x14ac:dyDescent="0.25">
      <c r="DL7928" s="93"/>
    </row>
    <row r="7929" spans="116:116" x14ac:dyDescent="0.25">
      <c r="DL7929" s="93"/>
    </row>
    <row r="7930" spans="116:116" x14ac:dyDescent="0.25">
      <c r="DL7930" s="93"/>
    </row>
    <row r="7931" spans="116:116" x14ac:dyDescent="0.25">
      <c r="DL7931" s="93"/>
    </row>
    <row r="7932" spans="116:116" x14ac:dyDescent="0.25">
      <c r="DL7932" s="93"/>
    </row>
    <row r="7933" spans="116:116" x14ac:dyDescent="0.25">
      <c r="DL7933" s="93"/>
    </row>
    <row r="7934" spans="116:116" x14ac:dyDescent="0.25">
      <c r="DL7934" s="93"/>
    </row>
    <row r="7935" spans="116:116" x14ac:dyDescent="0.25">
      <c r="DL7935" s="93"/>
    </row>
    <row r="7936" spans="116:116" x14ac:dyDescent="0.25">
      <c r="DL7936" s="93"/>
    </row>
    <row r="7937" spans="116:116" x14ac:dyDescent="0.25">
      <c r="DL7937" s="93"/>
    </row>
    <row r="7938" spans="116:116" x14ac:dyDescent="0.25">
      <c r="DL7938" s="93"/>
    </row>
    <row r="7939" spans="116:116" x14ac:dyDescent="0.25">
      <c r="DL7939" s="93"/>
    </row>
    <row r="7940" spans="116:116" x14ac:dyDescent="0.25">
      <c r="DL7940" s="93"/>
    </row>
    <row r="7941" spans="116:116" x14ac:dyDescent="0.25">
      <c r="DL7941" s="93"/>
    </row>
    <row r="7942" spans="116:116" x14ac:dyDescent="0.25">
      <c r="DL7942" s="93"/>
    </row>
    <row r="7943" spans="116:116" x14ac:dyDescent="0.25">
      <c r="DL7943" s="93"/>
    </row>
    <row r="7944" spans="116:116" x14ac:dyDescent="0.25">
      <c r="DL7944" s="93"/>
    </row>
    <row r="7945" spans="116:116" x14ac:dyDescent="0.25">
      <c r="DL7945" s="93"/>
    </row>
    <row r="7946" spans="116:116" x14ac:dyDescent="0.25">
      <c r="DL7946" s="93"/>
    </row>
    <row r="7947" spans="116:116" x14ac:dyDescent="0.25">
      <c r="DL7947" s="93"/>
    </row>
    <row r="7948" spans="116:116" x14ac:dyDescent="0.25">
      <c r="DL7948" s="93"/>
    </row>
    <row r="7949" spans="116:116" x14ac:dyDescent="0.25">
      <c r="DL7949" s="93"/>
    </row>
    <row r="7950" spans="116:116" x14ac:dyDescent="0.25">
      <c r="DL7950" s="93"/>
    </row>
    <row r="7951" spans="116:116" x14ac:dyDescent="0.25">
      <c r="DL7951" s="93"/>
    </row>
    <row r="7952" spans="116:116" x14ac:dyDescent="0.25">
      <c r="DL7952" s="93"/>
    </row>
    <row r="7953" spans="116:116" x14ac:dyDescent="0.25">
      <c r="DL7953" s="93"/>
    </row>
    <row r="7954" spans="116:116" x14ac:dyDescent="0.25">
      <c r="DL7954" s="93"/>
    </row>
    <row r="7955" spans="116:116" x14ac:dyDescent="0.25">
      <c r="DL7955" s="93"/>
    </row>
    <row r="7956" spans="116:116" x14ac:dyDescent="0.25">
      <c r="DL7956" s="93"/>
    </row>
    <row r="7957" spans="116:116" x14ac:dyDescent="0.25">
      <c r="DL7957" s="93"/>
    </row>
  </sheetData>
  <sortState ref="C337:C475">
    <sortCondition ref="C337:C475"/>
  </sortState>
  <mergeCells count="15">
    <mergeCell ref="L2:Q3"/>
    <mergeCell ref="R2:V3"/>
    <mergeCell ref="W2:AC3"/>
    <mergeCell ref="AD2:AE3"/>
    <mergeCell ref="AF2:AM3"/>
    <mergeCell ref="AQ2:AV3"/>
    <mergeCell ref="AW2:BA3"/>
    <mergeCell ref="BB2:BH3"/>
    <mergeCell ref="BI2:BJ3"/>
    <mergeCell ref="BK2:BR3"/>
    <mergeCell ref="EW4:EX4"/>
    <mergeCell ref="EY4:EZ4"/>
    <mergeCell ref="FA4:FB4"/>
    <mergeCell ref="FC4:FD4"/>
    <mergeCell ref="FE4:FF4"/>
  </mergeCells>
  <conditionalFormatting sqref="AQ24:BR24">
    <cfRule type="cellIs" dxfId="4" priority="5" operator="equal">
      <formula>$AQ$24</formula>
    </cfRule>
  </conditionalFormatting>
  <conditionalFormatting sqref="EU27:FF31 EU33:FF43 EU6:FF24">
    <cfRule type="cellIs" dxfId="3" priority="4" operator="equal">
      <formula>0</formula>
    </cfRule>
  </conditionalFormatting>
  <conditionalFormatting sqref="EU25:FF26">
    <cfRule type="cellIs" dxfId="2" priority="3" operator="equal">
      <formula>0</formula>
    </cfRule>
  </conditionalFormatting>
  <conditionalFormatting sqref="EU32:FF32">
    <cfRule type="cellIs" dxfId="1" priority="2" operator="equal">
      <formula>0</formula>
    </cfRule>
  </conditionalFormatting>
  <conditionalFormatting sqref="EU44:FF44">
    <cfRule type="cellIs" dxfId="0" priority="1" operator="equal">
      <formula>0</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Portada</vt:lpstr>
      <vt:lpstr>Cuestionario</vt:lpstr>
      <vt:lpstr>Ficha</vt:lpstr>
      <vt:lpstr>Datos de Entrada</vt:lpstr>
      <vt:lpstr>Resumo</vt:lpstr>
      <vt:lpstr>Brutos</vt:lpstr>
      <vt:lpstr>Cuestionario!Área_de_impresión</vt:lpstr>
      <vt:lpstr>'Datos de Entrada'!Área_de_impresión</vt:lpstr>
      <vt:lpstr>Ficha!Área_de_impresión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José Miguel Dorribo Rivera</cp:lastModifiedBy>
  <cp:lastPrinted>2018-02-08T13:11:57Z</cp:lastPrinted>
  <dcterms:created xsi:type="dcterms:W3CDTF">2016-05-02T14:35:13Z</dcterms:created>
  <dcterms:modified xsi:type="dcterms:W3CDTF">2019-06-20T14:22:05Z</dcterms:modified>
</cp:coreProperties>
</file>