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investigación\Investigación\"/>
    </mc:Choice>
  </mc:AlternateContent>
  <bookViews>
    <workbookView xWindow="0" yWindow="0" windowWidth="28800" windowHeight="11985"/>
  </bookViews>
  <sheets>
    <sheet name="2014_Investigación" sheetId="1" r:id="rId1"/>
    <sheet name="2014_Proxectos" sheetId="2" r:id="rId2"/>
    <sheet name="2014_AXUDAS UVIGO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6" l="1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J15" i="2"/>
  <c r="I15" i="2"/>
  <c r="H15" i="2"/>
  <c r="G15" i="2"/>
  <c r="F15" i="2"/>
  <c r="E15" i="2"/>
  <c r="D15" i="2"/>
  <c r="C15" i="2"/>
  <c r="L14" i="2"/>
  <c r="K14" i="2"/>
  <c r="L13" i="2"/>
  <c r="K13" i="2"/>
  <c r="L12" i="2"/>
  <c r="K12" i="2"/>
  <c r="L11" i="2"/>
  <c r="K11" i="2"/>
  <c r="L10" i="2"/>
  <c r="K10" i="2"/>
  <c r="L15" i="2" l="1"/>
  <c r="K15" i="2"/>
  <c r="B45" i="1"/>
  <c r="B47" i="1" s="1"/>
</calcChain>
</file>

<file path=xl/sharedStrings.xml><?xml version="1.0" encoding="utf-8"?>
<sst xmlns="http://schemas.openxmlformats.org/spreadsheetml/2006/main" count="149" uniqueCount="87">
  <si>
    <t>Unidade de Estudos e Programas</t>
  </si>
  <si>
    <t>TESES DOUTORAMENTO 2014</t>
  </si>
  <si>
    <t>nº teses lidas</t>
  </si>
  <si>
    <t>PUBLICACIÓNS PROPIAS 2014</t>
  </si>
  <si>
    <t>Monografías</t>
  </si>
  <si>
    <t>Manuais</t>
  </si>
  <si>
    <t>Revistas</t>
  </si>
  <si>
    <t>Teses de doutoramento</t>
  </si>
  <si>
    <t xml:space="preserve">GRUPOS DE INVESTIGACIÓN </t>
  </si>
  <si>
    <t>ÁMBITO</t>
  </si>
  <si>
    <t>Científico</t>
  </si>
  <si>
    <t>Humanístico</t>
  </si>
  <si>
    <t>Tecnolóxico</t>
  </si>
  <si>
    <t>Xurídico-
Social</t>
  </si>
  <si>
    <t>Total</t>
  </si>
  <si>
    <t>Estranxeiros/as</t>
  </si>
  <si>
    <t>Número</t>
  </si>
  <si>
    <t>nº de grupos de investigación</t>
  </si>
  <si>
    <t>nº de membros grupos de investigación</t>
  </si>
  <si>
    <t>nº de membros mulleres</t>
  </si>
  <si>
    <t>nº de investigadores/as principais</t>
  </si>
  <si>
    <t>nº de mulleres Investigadora principal</t>
  </si>
  <si>
    <t>PERSOAL investigador</t>
  </si>
  <si>
    <t>Mulleres</t>
  </si>
  <si>
    <t>PDI que participa en actividades de investigación competitiva e/ou transferencia</t>
  </si>
  <si>
    <t>persoal investigador en formación</t>
  </si>
  <si>
    <t>persoal contratado con cargo
a proxectos de investigación</t>
  </si>
  <si>
    <t>nomeamentos de bolseiros/as</t>
  </si>
  <si>
    <t>persoal técnico de investigación</t>
  </si>
  <si>
    <t>nº de sexenios obtidos no ano</t>
  </si>
  <si>
    <t xml:space="preserve">RECURSOS EXTERNOS CAPTADOS  </t>
  </si>
  <si>
    <t>PROXECTOS INVESTIGACIÓN A.X. ESTADO</t>
  </si>
  <si>
    <t>PROXECTOS INVESTIGACIÓN A.C. GALICIA</t>
  </si>
  <si>
    <t>PROXECTOS OUTROS</t>
  </si>
  <si>
    <t>PROXECTOS INVESTIGACIÓN EUROPEOS</t>
  </si>
  <si>
    <t>PROXECTOS INVESTIGACIÓN INTERREG.</t>
  </si>
  <si>
    <t>INFRAESTRUTURA FEDER</t>
  </si>
  <si>
    <t>PARQUE CIENTÍFICO-Tecnolóxico</t>
  </si>
  <si>
    <t>Non houbo</t>
  </si>
  <si>
    <t>FACTURACIÓN C.A.C.T.I.</t>
  </si>
  <si>
    <t>FACTURACIÓN E.C.I.M.A.T.</t>
  </si>
  <si>
    <t>INFRAESTRUTURA NON FEDER</t>
  </si>
  <si>
    <t>CONTRATACIÓN I+D</t>
  </si>
  <si>
    <t>TOTAL</t>
  </si>
  <si>
    <t>ORZAMENTO VIGO</t>
  </si>
  <si>
    <t>%</t>
  </si>
  <si>
    <t>PROXECTOS</t>
  </si>
  <si>
    <t>Total Número</t>
  </si>
  <si>
    <t>Total Importe</t>
  </si>
  <si>
    <t>Xurídico-Social</t>
  </si>
  <si>
    <t>Importe</t>
  </si>
  <si>
    <t>E - CENTRAL DO ESTADO</t>
  </si>
  <si>
    <t>X - XUNTA DE GALICIA</t>
  </si>
  <si>
    <t>O - OUTROS</t>
  </si>
  <si>
    <t>Europeo</t>
  </si>
  <si>
    <t>Intereg</t>
  </si>
  <si>
    <t>Total xeral</t>
  </si>
  <si>
    <t>CONVOCATORIA 2014 DE AXUDAS Á INVESTIGACIÓN. UNIVERSIDADE DE VIGO</t>
  </si>
  <si>
    <t>HUMANIDADES</t>
  </si>
  <si>
    <t>XURÍDICO-SOCIAL</t>
  </si>
  <si>
    <t>TECNOLÓXICO</t>
  </si>
  <si>
    <t>CIENTÍFICO</t>
  </si>
  <si>
    <t>TOTAL AXUDAS</t>
  </si>
  <si>
    <t>Sol.</t>
  </si>
  <si>
    <t>Con.</t>
  </si>
  <si>
    <t>Contratos-Programa con Grupos de Investigación de Referencia e Consolidados</t>
  </si>
  <si>
    <t>Axudas a Preparación Proxectos Internacionais de I+D</t>
  </si>
  <si>
    <t>Axudas para a realización, comisariado e montaxe de exposicións</t>
  </si>
  <si>
    <t>Organización de Congresos</t>
  </si>
  <si>
    <t>Visitas de Investigadores</t>
  </si>
  <si>
    <t>Reparación de equipamiento científico</t>
  </si>
  <si>
    <t>Participación en redes internacionais de I+D</t>
  </si>
  <si>
    <t>Axudas á certificación e acreditación de laboratorios</t>
  </si>
  <si>
    <t xml:space="preserve">Bolsas de viaxe </t>
  </si>
  <si>
    <t>Estadías en centros de investigación</t>
  </si>
  <si>
    <t>Bolsas de colaboración para alumnos de Máster</t>
  </si>
  <si>
    <t>Axudas Predoutorais</t>
  </si>
  <si>
    <t>Bolsas CACTI</t>
  </si>
  <si>
    <t>Bolsas CITI</t>
  </si>
  <si>
    <t>Bolsas ECIMAT</t>
  </si>
  <si>
    <t>Bolsas de formación (AtlanTIC)</t>
  </si>
  <si>
    <t xml:space="preserve"> TOTAIS </t>
  </si>
  <si>
    <t>PUBLICACIÓNS CIENTÍFICAS 2014</t>
  </si>
  <si>
    <t xml:space="preserve">nº de artigos en revistas científicas </t>
  </si>
  <si>
    <t>2014 INVESTIGACIÓN</t>
  </si>
  <si>
    <t>Fonte: Servizo de Investigación</t>
  </si>
  <si>
    <t>PROXECTOS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</si>
</sst>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\ &quot;€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indexed="10"/>
      <name val="Calibri"/>
      <family val="2"/>
    </font>
    <font>
      <b/>
      <sz val="9"/>
      <color theme="0" tint="-0.14999847407452621"/>
      <name val="Calibri"/>
      <family val="2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106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0" fillId="0" borderId="1" xfId="0" applyBorder="1"/>
    <xf numFmtId="0" fontId="1" fillId="0" borderId="1" xfId="1" applyFont="1" applyBorder="1" applyAlignment="1">
      <alignment wrapText="1"/>
    </xf>
    <xf numFmtId="0" fontId="3" fillId="0" borderId="1" xfId="1" applyFont="1" applyBorder="1" applyAlignment="1">
      <alignment horizontal="left" wrapText="1"/>
    </xf>
    <xf numFmtId="0" fontId="4" fillId="2" borderId="2" xfId="0" applyFont="1" applyFill="1" applyBorder="1" applyAlignment="1">
      <alignment vertical="center"/>
    </xf>
    <xf numFmtId="3" fontId="0" fillId="0" borderId="0" xfId="0" applyNumberFormat="1"/>
    <xf numFmtId="0" fontId="5" fillId="3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7" fillId="0" borderId="4" xfId="0" applyFont="1" applyBorder="1"/>
    <xf numFmtId="3" fontId="7" fillId="0" borderId="4" xfId="0" applyNumberFormat="1" applyFont="1" applyBorder="1"/>
    <xf numFmtId="0" fontId="5" fillId="3" borderId="4" xfId="0" applyFont="1" applyFill="1" applyBorder="1" applyAlignment="1">
      <alignment horizontal="center" vertical="center"/>
    </xf>
    <xf numFmtId="0" fontId="6" fillId="0" borderId="0" xfId="0" applyFont="1"/>
    <xf numFmtId="0" fontId="5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7" fillId="0" borderId="0" xfId="0" applyFont="1" applyBorder="1"/>
    <xf numFmtId="0" fontId="6" fillId="0" borderId="0" xfId="0" applyFont="1" applyBorder="1"/>
    <xf numFmtId="3" fontId="7" fillId="0" borderId="0" xfId="0" applyNumberFormat="1" applyFont="1" applyBorder="1"/>
    <xf numFmtId="0" fontId="6" fillId="0" borderId="4" xfId="0" applyFont="1" applyBorder="1" applyAlignment="1">
      <alignment wrapText="1"/>
    </xf>
    <xf numFmtId="0" fontId="10" fillId="9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left" vertical="center"/>
    </xf>
    <xf numFmtId="0" fontId="7" fillId="0" borderId="0" xfId="0" applyFont="1"/>
    <xf numFmtId="0" fontId="6" fillId="0" borderId="6" xfId="0" applyFont="1" applyBorder="1"/>
    <xf numFmtId="0" fontId="7" fillId="0" borderId="4" xfId="0" applyFont="1" applyFill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/>
    </xf>
    <xf numFmtId="164" fontId="7" fillId="0" borderId="4" xfId="0" applyNumberFormat="1" applyFont="1" applyFill="1" applyBorder="1" applyAlignment="1">
      <alignment horizontal="right"/>
    </xf>
    <xf numFmtId="164" fontId="7" fillId="10" borderId="4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164" fontId="6" fillId="0" borderId="0" xfId="0" applyNumberFormat="1" applyFont="1"/>
    <xf numFmtId="0" fontId="7" fillId="8" borderId="4" xfId="0" applyFont="1" applyFill="1" applyBorder="1" applyAlignment="1">
      <alignment horizontal="center"/>
    </xf>
    <xf numFmtId="164" fontId="7" fillId="8" borderId="4" xfId="0" applyNumberFormat="1" applyFont="1" applyFill="1" applyBorder="1" applyAlignment="1">
      <alignment horizontal="right" vertical="center"/>
    </xf>
    <xf numFmtId="10" fontId="7" fillId="8" borderId="4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5" fillId="8" borderId="4" xfId="0" applyFont="1" applyFill="1" applyBorder="1" applyAlignment="1">
      <alignment vertical="center"/>
    </xf>
    <xf numFmtId="0" fontId="8" fillId="8" borderId="4" xfId="0" applyNumberFormat="1" applyFont="1" applyFill="1" applyBorder="1" applyAlignment="1">
      <alignment horizontal="center" vertical="center"/>
    </xf>
    <xf numFmtId="165" fontId="7" fillId="0" borderId="4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13" fillId="12" borderId="14" xfId="0" applyFont="1" applyFill="1" applyBorder="1" applyAlignment="1">
      <alignment horizontal="right" vertical="center"/>
    </xf>
    <xf numFmtId="0" fontId="13" fillId="12" borderId="15" xfId="0" applyFont="1" applyFill="1" applyBorder="1" applyAlignment="1">
      <alignment horizontal="right" vertical="center"/>
    </xf>
    <xf numFmtId="0" fontId="13" fillId="13" borderId="13" xfId="0" applyFont="1" applyFill="1" applyBorder="1" applyAlignment="1">
      <alignment horizontal="right" vertical="center"/>
    </xf>
    <xf numFmtId="8" fontId="13" fillId="13" borderId="13" xfId="0" applyNumberFormat="1" applyFont="1" applyFill="1" applyBorder="1" applyAlignment="1">
      <alignment horizontal="right" vertical="center"/>
    </xf>
    <xf numFmtId="0" fontId="13" fillId="13" borderId="18" xfId="0" applyFont="1" applyFill="1" applyBorder="1" applyAlignment="1">
      <alignment horizontal="right" vertical="center"/>
    </xf>
    <xf numFmtId="8" fontId="13" fillId="13" borderId="18" xfId="0" applyNumberFormat="1" applyFont="1" applyFill="1" applyBorder="1" applyAlignment="1">
      <alignment horizontal="right" vertical="center"/>
    </xf>
    <xf numFmtId="0" fontId="12" fillId="14" borderId="18" xfId="0" applyFont="1" applyFill="1" applyBorder="1" applyAlignment="1">
      <alignment horizontal="right" vertical="center"/>
    </xf>
    <xf numFmtId="164" fontId="12" fillId="14" borderId="18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0" borderId="0" xfId="0" applyFont="1" applyAlignment="1"/>
    <xf numFmtId="0" fontId="13" fillId="13" borderId="16" xfId="0" applyFont="1" applyFill="1" applyBorder="1" applyAlignment="1">
      <alignment vertical="center"/>
    </xf>
    <xf numFmtId="0" fontId="13" fillId="13" borderId="17" xfId="0" applyFont="1" applyFill="1" applyBorder="1" applyAlignment="1">
      <alignment vertical="center"/>
    </xf>
    <xf numFmtId="0" fontId="12" fillId="14" borderId="17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right" vertical="center"/>
    </xf>
    <xf numFmtId="0" fontId="13" fillId="13" borderId="4" xfId="0" applyFont="1" applyFill="1" applyBorder="1" applyAlignment="1">
      <alignment vertical="center"/>
    </xf>
    <xf numFmtId="0" fontId="13" fillId="13" borderId="4" xfId="0" applyFont="1" applyFill="1" applyBorder="1" applyAlignment="1">
      <alignment horizontal="right" vertical="center"/>
    </xf>
    <xf numFmtId="8" fontId="13" fillId="13" borderId="4" xfId="0" applyNumberFormat="1" applyFont="1" applyFill="1" applyBorder="1" applyAlignment="1">
      <alignment horizontal="right" vertical="center"/>
    </xf>
    <xf numFmtId="0" fontId="12" fillId="14" borderId="4" xfId="0" applyFont="1" applyFill="1" applyBorder="1" applyAlignment="1">
      <alignment horizontal="center" vertical="center"/>
    </xf>
    <xf numFmtId="0" fontId="12" fillId="14" borderId="4" xfId="0" applyFont="1" applyFill="1" applyBorder="1" applyAlignment="1">
      <alignment horizontal="right" vertical="center"/>
    </xf>
    <xf numFmtId="164" fontId="12" fillId="14" borderId="4" xfId="0" applyNumberFormat="1" applyFont="1" applyFill="1" applyBorder="1" applyAlignment="1">
      <alignment horizontal="right" vertical="center"/>
    </xf>
    <xf numFmtId="0" fontId="14" fillId="0" borderId="0" xfId="1" applyFont="1"/>
    <xf numFmtId="0" fontId="2" fillId="0" borderId="0" xfId="1" applyFont="1" applyBorder="1" applyAlignment="1">
      <alignment vertical="center" wrapText="1"/>
    </xf>
    <xf numFmtId="0" fontId="1" fillId="0" borderId="0" xfId="1" applyBorder="1"/>
    <xf numFmtId="0" fontId="0" fillId="0" borderId="0" xfId="0" applyBorder="1"/>
    <xf numFmtId="0" fontId="1" fillId="0" borderId="0" xfId="1" applyFont="1" applyBorder="1" applyAlignment="1">
      <alignment wrapText="1"/>
    </xf>
    <xf numFmtId="0" fontId="3" fillId="0" borderId="0" xfId="1" applyFont="1" applyBorder="1" applyAlignment="1">
      <alignment horizontal="left" wrapText="1"/>
    </xf>
    <xf numFmtId="0" fontId="1" fillId="0" borderId="0" xfId="1" applyFont="1" applyBorder="1" applyAlignment="1">
      <alignment horizontal="center" wrapText="1"/>
    </xf>
    <xf numFmtId="0" fontId="15" fillId="0" borderId="0" xfId="0" applyFont="1"/>
    <xf numFmtId="165" fontId="8" fillId="8" borderId="4" xfId="0" applyNumberFormat="1" applyFont="1" applyFill="1" applyBorder="1" applyAlignment="1">
      <alignment horizontal="right" vertical="center"/>
    </xf>
    <xf numFmtId="0" fontId="12" fillId="11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right" wrapText="1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wrapText="1"/>
    </xf>
    <xf numFmtId="0" fontId="16" fillId="15" borderId="0" xfId="0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2" fillId="11" borderId="13" xfId="0" applyFont="1" applyFill="1" applyBorder="1" applyAlignment="1">
      <alignment horizontal="center" vertical="center"/>
    </xf>
  </cellXfs>
  <cellStyles count="3">
    <cellStyle name="Normal" xfId="0" builtinId="0"/>
    <cellStyle name="Normal 2 3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Grupos de investigación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1688862591598016"/>
          <c:y val="0.20735145680814435"/>
          <c:w val="0.37007631271524588"/>
          <c:h val="0.53688207973454394"/>
        </c:manualLayout>
      </c:layout>
      <c:doughnutChart>
        <c:varyColors val="1"/>
        <c:ser>
          <c:idx val="0"/>
          <c:order val="0"/>
          <c:tx>
            <c:strRef>
              <c:f>'2014_Investigación'!$I$18</c:f>
              <c:strCache>
                <c:ptCount val="1"/>
                <c:pt idx="0">
                  <c:v>nº de grupos de investigación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'2014_Investigación'!$J$17:$M$17</c:f>
              <c:strCache>
                <c:ptCount val="4"/>
                <c:pt idx="0">
                  <c:v>Científico</c:v>
                </c:pt>
                <c:pt idx="1">
                  <c:v>Humanístico</c:v>
                </c:pt>
                <c:pt idx="2">
                  <c:v>Tecnolóxico</c:v>
                </c:pt>
                <c:pt idx="3">
                  <c:v>Xurídico-
Social</c:v>
                </c:pt>
              </c:strCache>
            </c:strRef>
          </c:cat>
          <c:val>
            <c:numRef>
              <c:f>'2014_Investigación'!$J$18:$M$18</c:f>
              <c:numCache>
                <c:formatCode>General</c:formatCode>
                <c:ptCount val="4"/>
                <c:pt idx="0">
                  <c:v>49</c:v>
                </c:pt>
                <c:pt idx="1">
                  <c:v>31</c:v>
                </c:pt>
                <c:pt idx="2">
                  <c:v>64</c:v>
                </c:pt>
                <c:pt idx="3">
                  <c:v>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0</xdr:col>
      <xdr:colOff>2095500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20097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19</xdr:row>
      <xdr:rowOff>23812</xdr:rowOff>
    </xdr:from>
    <xdr:to>
      <xdr:col>11</xdr:col>
      <xdr:colOff>314325</xdr:colOff>
      <xdr:row>27</xdr:row>
      <xdr:rowOff>247650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2</xdr:col>
      <xdr:colOff>495300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7150"/>
          <a:ext cx="2362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1</xdr:col>
      <xdr:colOff>2724150</xdr:colOff>
      <xdr:row>0</xdr:row>
      <xdr:rowOff>447675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7150"/>
          <a:ext cx="2676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abSelected="1" workbookViewId="0">
      <selection activeCell="B8" sqref="B8"/>
    </sheetView>
  </sheetViews>
  <sheetFormatPr baseColWidth="10" defaultColWidth="11.42578125" defaultRowHeight="15" x14ac:dyDescent="0.25"/>
  <cols>
    <col min="1" max="1" width="59" bestFit="1" customWidth="1"/>
    <col min="2" max="2" width="14" style="7" customWidth="1"/>
    <col min="3" max="3" width="9.7109375" customWidth="1"/>
    <col min="4" max="4" width="12.28515625" customWidth="1"/>
    <col min="5" max="5" width="12" customWidth="1"/>
    <col min="6" max="6" width="10" customWidth="1"/>
    <col min="7" max="7" width="11.7109375" customWidth="1"/>
    <col min="8" max="8" width="10.85546875" customWidth="1"/>
    <col min="9" max="9" width="25.85546875" customWidth="1"/>
    <col min="10" max="10" width="10.28515625" customWidth="1"/>
    <col min="11" max="11" width="8.85546875" customWidth="1"/>
  </cols>
  <sheetData>
    <row r="1" spans="1:13" ht="42" customHeight="1" thickBot="1" x14ac:dyDescent="0.3">
      <c r="A1" s="1"/>
      <c r="B1" s="2"/>
      <c r="C1" s="3"/>
      <c r="D1" s="4"/>
      <c r="E1" s="5"/>
      <c r="F1" s="5"/>
      <c r="G1" s="5"/>
      <c r="H1" s="84" t="s">
        <v>0</v>
      </c>
      <c r="I1" s="84"/>
      <c r="J1" s="84"/>
    </row>
    <row r="2" spans="1:13" ht="19.5" thickBot="1" x14ac:dyDescent="0.3">
      <c r="A2" s="6" t="s">
        <v>84</v>
      </c>
    </row>
    <row r="3" spans="1:13" x14ac:dyDescent="0.25">
      <c r="A3" s="7"/>
    </row>
    <row r="4" spans="1:13" x14ac:dyDescent="0.25">
      <c r="A4" s="8" t="s">
        <v>1</v>
      </c>
      <c r="B4" s="8"/>
    </row>
    <row r="5" spans="1:13" x14ac:dyDescent="0.25">
      <c r="A5" s="9" t="s">
        <v>2</v>
      </c>
      <c r="B5" s="10">
        <v>112</v>
      </c>
    </row>
    <row r="6" spans="1:13" x14ac:dyDescent="0.25">
      <c r="A6" s="47" t="s">
        <v>82</v>
      </c>
      <c r="B6" s="47"/>
    </row>
    <row r="7" spans="1:13" x14ac:dyDescent="0.25">
      <c r="A7" s="9" t="s">
        <v>83</v>
      </c>
      <c r="B7" s="11">
        <v>925</v>
      </c>
    </row>
    <row r="8" spans="1:13" x14ac:dyDescent="0.25">
      <c r="A8" s="8" t="s">
        <v>3</v>
      </c>
      <c r="B8" s="8"/>
    </row>
    <row r="9" spans="1:13" x14ac:dyDescent="0.25">
      <c r="A9" s="9" t="s">
        <v>4</v>
      </c>
      <c r="B9" s="11">
        <v>7</v>
      </c>
    </row>
    <row r="10" spans="1:13" x14ac:dyDescent="0.25">
      <c r="A10" s="9" t="s">
        <v>5</v>
      </c>
      <c r="B10" s="11">
        <v>4</v>
      </c>
    </row>
    <row r="11" spans="1:13" x14ac:dyDescent="0.25">
      <c r="A11" s="9" t="s">
        <v>6</v>
      </c>
      <c r="B11" s="11">
        <v>9</v>
      </c>
    </row>
    <row r="12" spans="1:13" x14ac:dyDescent="0.25">
      <c r="A12" s="9" t="s">
        <v>7</v>
      </c>
      <c r="B12" s="11">
        <v>20</v>
      </c>
    </row>
    <row r="13" spans="1:13" x14ac:dyDescent="0.25">
      <c r="B13"/>
    </row>
    <row r="14" spans="1:13" x14ac:dyDescent="0.25">
      <c r="B14"/>
    </row>
    <row r="15" spans="1:13" s="13" customFormat="1" ht="12" x14ac:dyDescent="0.2">
      <c r="A15" s="83" t="s">
        <v>8</v>
      </c>
      <c r="B15" s="83" t="s">
        <v>9</v>
      </c>
      <c r="C15" s="83"/>
      <c r="D15" s="83"/>
      <c r="E15" s="83"/>
      <c r="F15" s="12"/>
      <c r="G15" s="12"/>
    </row>
    <row r="16" spans="1:13" s="13" customFormat="1" ht="24" customHeight="1" x14ac:dyDescent="0.2">
      <c r="A16" s="83"/>
      <c r="B16" s="14" t="s">
        <v>10</v>
      </c>
      <c r="C16" s="15" t="s">
        <v>11</v>
      </c>
      <c r="D16" s="16" t="s">
        <v>12</v>
      </c>
      <c r="E16" s="17" t="s">
        <v>13</v>
      </c>
      <c r="F16" s="86" t="s">
        <v>14</v>
      </c>
      <c r="G16" s="86" t="s">
        <v>15</v>
      </c>
      <c r="J16" s="83" t="s">
        <v>9</v>
      </c>
      <c r="K16" s="83"/>
      <c r="L16" s="83"/>
      <c r="M16" s="83"/>
    </row>
    <row r="17" spans="1:13" s="13" customFormat="1" ht="22.5" customHeight="1" x14ac:dyDescent="0.2">
      <c r="A17" s="85"/>
      <c r="B17" s="18" t="s">
        <v>16</v>
      </c>
      <c r="C17" s="18" t="s">
        <v>16</v>
      </c>
      <c r="D17" s="18" t="s">
        <v>16</v>
      </c>
      <c r="E17" s="18" t="s">
        <v>16</v>
      </c>
      <c r="F17" s="87"/>
      <c r="G17" s="87"/>
      <c r="I17" s="48" t="s">
        <v>8</v>
      </c>
      <c r="J17" s="38" t="s">
        <v>10</v>
      </c>
      <c r="K17" s="15" t="s">
        <v>11</v>
      </c>
      <c r="L17" s="16" t="s">
        <v>12</v>
      </c>
      <c r="M17" s="17" t="s">
        <v>13</v>
      </c>
    </row>
    <row r="18" spans="1:13" s="13" customFormat="1" ht="15.75" customHeight="1" x14ac:dyDescent="0.2">
      <c r="A18" s="9" t="s">
        <v>17</v>
      </c>
      <c r="B18" s="10">
        <v>49</v>
      </c>
      <c r="C18" s="10">
        <v>31</v>
      </c>
      <c r="D18" s="10">
        <v>64</v>
      </c>
      <c r="E18" s="10">
        <v>63</v>
      </c>
      <c r="F18" s="10">
        <v>207</v>
      </c>
      <c r="G18" s="19"/>
      <c r="I18" s="9" t="s">
        <v>17</v>
      </c>
      <c r="J18" s="10">
        <v>49</v>
      </c>
      <c r="K18" s="10">
        <v>31</v>
      </c>
      <c r="L18" s="10">
        <v>64</v>
      </c>
      <c r="M18" s="10">
        <v>63</v>
      </c>
    </row>
    <row r="19" spans="1:13" s="13" customFormat="1" ht="17.25" customHeight="1" x14ac:dyDescent="0.2">
      <c r="A19" s="9" t="s">
        <v>18</v>
      </c>
      <c r="B19" s="11">
        <v>498</v>
      </c>
      <c r="C19" s="10">
        <v>330</v>
      </c>
      <c r="D19" s="10">
        <v>599</v>
      </c>
      <c r="E19" s="10">
        <v>478</v>
      </c>
      <c r="F19" s="10">
        <v>1905</v>
      </c>
      <c r="G19" s="10">
        <v>37</v>
      </c>
    </row>
    <row r="20" spans="1:13" s="13" customFormat="1" ht="17.25" customHeight="1" x14ac:dyDescent="0.2">
      <c r="A20" s="9" t="s">
        <v>19</v>
      </c>
      <c r="B20" s="11">
        <v>274</v>
      </c>
      <c r="C20" s="10">
        <v>199</v>
      </c>
      <c r="D20" s="10">
        <v>184</v>
      </c>
      <c r="E20" s="10">
        <v>239</v>
      </c>
      <c r="F20" s="10">
        <v>896</v>
      </c>
      <c r="G20" s="10">
        <v>16</v>
      </c>
    </row>
    <row r="21" spans="1:13" s="13" customFormat="1" ht="17.25" customHeight="1" x14ac:dyDescent="0.2">
      <c r="A21" s="9" t="s">
        <v>20</v>
      </c>
      <c r="B21" s="10">
        <v>80</v>
      </c>
      <c r="C21" s="10">
        <v>49</v>
      </c>
      <c r="D21" s="10">
        <v>91</v>
      </c>
      <c r="E21" s="10">
        <v>76</v>
      </c>
      <c r="F21" s="10">
        <v>296</v>
      </c>
      <c r="G21" s="20"/>
      <c r="H21" s="20"/>
    </row>
    <row r="22" spans="1:13" s="13" customFormat="1" ht="17.25" customHeight="1" x14ac:dyDescent="0.2">
      <c r="A22" s="9" t="s">
        <v>21</v>
      </c>
      <c r="B22" s="11">
        <v>29</v>
      </c>
      <c r="C22" s="10">
        <v>26</v>
      </c>
      <c r="D22" s="10">
        <v>14</v>
      </c>
      <c r="E22" s="10">
        <v>35</v>
      </c>
      <c r="F22" s="10">
        <v>104</v>
      </c>
      <c r="G22" s="20"/>
      <c r="H22" s="20"/>
    </row>
    <row r="23" spans="1:13" s="13" customFormat="1" ht="17.25" customHeight="1" x14ac:dyDescent="0.2">
      <c r="A23" s="21"/>
      <c r="B23" s="22"/>
      <c r="C23" s="20"/>
      <c r="D23" s="20"/>
      <c r="E23" s="20"/>
      <c r="F23" s="20"/>
      <c r="G23" s="20"/>
      <c r="H23" s="20"/>
    </row>
    <row r="24" spans="1:13" s="13" customFormat="1" ht="17.25" customHeight="1" x14ac:dyDescent="0.25">
      <c r="A24"/>
      <c r="B24"/>
      <c r="C24"/>
      <c r="D24"/>
      <c r="E24" s="20"/>
      <c r="F24" s="20"/>
      <c r="G24" s="20"/>
      <c r="H24" s="20"/>
    </row>
    <row r="25" spans="1:13" s="13" customFormat="1" ht="22.5" customHeight="1" x14ac:dyDescent="0.2">
      <c r="A25" s="8" t="s">
        <v>22</v>
      </c>
      <c r="B25" s="8" t="s">
        <v>16</v>
      </c>
      <c r="C25" s="8" t="s">
        <v>23</v>
      </c>
      <c r="D25" s="8" t="s">
        <v>15</v>
      </c>
    </row>
    <row r="26" spans="1:13" s="13" customFormat="1" ht="24" x14ac:dyDescent="0.2">
      <c r="A26" s="23" t="s">
        <v>24</v>
      </c>
      <c r="B26" s="10">
        <v>882</v>
      </c>
      <c r="C26" s="24"/>
      <c r="D26" s="25"/>
      <c r="E26" s="26"/>
    </row>
    <row r="27" spans="1:13" s="13" customFormat="1" ht="16.5" customHeight="1" x14ac:dyDescent="0.2">
      <c r="A27" s="9" t="s">
        <v>25</v>
      </c>
      <c r="B27" s="10">
        <v>270</v>
      </c>
      <c r="C27" s="10">
        <v>155</v>
      </c>
      <c r="D27" s="10">
        <v>12</v>
      </c>
    </row>
    <row r="28" spans="1:13" s="13" customFormat="1" ht="25.5" customHeight="1" x14ac:dyDescent="0.2">
      <c r="A28" s="23" t="s">
        <v>26</v>
      </c>
      <c r="B28" s="10">
        <v>494</v>
      </c>
      <c r="C28" s="10">
        <v>223</v>
      </c>
      <c r="D28" s="10">
        <v>21</v>
      </c>
    </row>
    <row r="29" spans="1:13" s="13" customFormat="1" ht="15.75" customHeight="1" x14ac:dyDescent="0.2">
      <c r="A29" s="9" t="s">
        <v>27</v>
      </c>
      <c r="B29" s="10">
        <v>62</v>
      </c>
      <c r="C29" s="10">
        <v>41</v>
      </c>
      <c r="D29" s="10">
        <v>3</v>
      </c>
    </row>
    <row r="30" spans="1:13" s="13" customFormat="1" ht="15.75" customHeight="1" x14ac:dyDescent="0.2">
      <c r="A30" s="9" t="s">
        <v>28</v>
      </c>
      <c r="B30" s="10">
        <v>23</v>
      </c>
      <c r="C30" s="10">
        <v>13</v>
      </c>
      <c r="D30" s="10">
        <v>2</v>
      </c>
    </row>
    <row r="31" spans="1:13" s="13" customFormat="1" ht="15.75" customHeight="1" x14ac:dyDescent="0.2">
      <c r="A31" s="9" t="s">
        <v>29</v>
      </c>
      <c r="B31" s="10">
        <v>111</v>
      </c>
      <c r="C31" s="20"/>
      <c r="D31" s="20"/>
    </row>
    <row r="32" spans="1:13" s="13" customFormat="1" ht="15.75" customHeight="1" x14ac:dyDescent="0.2">
      <c r="A32" s="27"/>
      <c r="B32" s="20"/>
      <c r="C32" s="20"/>
      <c r="D32" s="20"/>
    </row>
    <row r="33" spans="1:6" s="13" customFormat="1" ht="26.25" customHeight="1" x14ac:dyDescent="0.2">
      <c r="A33" s="82" t="s">
        <v>30</v>
      </c>
      <c r="B33" s="82"/>
    </row>
    <row r="34" spans="1:6" s="13" customFormat="1" ht="15.75" customHeight="1" x14ac:dyDescent="0.2">
      <c r="A34" s="28" t="s">
        <v>31</v>
      </c>
      <c r="B34" s="29">
        <v>4069609.34</v>
      </c>
    </row>
    <row r="35" spans="1:6" s="13" customFormat="1" ht="12" x14ac:dyDescent="0.2">
      <c r="A35" s="30" t="s">
        <v>32</v>
      </c>
      <c r="B35" s="29">
        <v>5312000</v>
      </c>
    </row>
    <row r="36" spans="1:6" s="13" customFormat="1" ht="12" x14ac:dyDescent="0.2">
      <c r="A36" s="30" t="s">
        <v>33</v>
      </c>
      <c r="B36" s="29">
        <v>108000</v>
      </c>
    </row>
    <row r="37" spans="1:6" s="13" customFormat="1" ht="12" x14ac:dyDescent="0.2">
      <c r="A37" s="30" t="s">
        <v>34</v>
      </c>
      <c r="B37" s="31">
        <v>1201045.6000000001</v>
      </c>
    </row>
    <row r="38" spans="1:6" s="13" customFormat="1" ht="12" x14ac:dyDescent="0.2">
      <c r="A38" s="30" t="s">
        <v>35</v>
      </c>
      <c r="B38" s="31">
        <v>72020</v>
      </c>
    </row>
    <row r="39" spans="1:6" s="13" customFormat="1" ht="12" x14ac:dyDescent="0.2">
      <c r="A39" s="30" t="s">
        <v>36</v>
      </c>
      <c r="B39" s="31">
        <v>3306110</v>
      </c>
    </row>
    <row r="40" spans="1:6" s="13" customFormat="1" ht="12" x14ac:dyDescent="0.2">
      <c r="A40" s="30" t="s">
        <v>37</v>
      </c>
      <c r="B40" s="29" t="s">
        <v>38</v>
      </c>
    </row>
    <row r="41" spans="1:6" s="13" customFormat="1" ht="12" x14ac:dyDescent="0.2">
      <c r="A41" s="30" t="s">
        <v>39</v>
      </c>
      <c r="B41" s="31">
        <v>208558.93</v>
      </c>
    </row>
    <row r="42" spans="1:6" s="13" customFormat="1" ht="12" x14ac:dyDescent="0.2">
      <c r="A42" s="30" t="s">
        <v>40</v>
      </c>
      <c r="B42" s="32">
        <v>8029</v>
      </c>
    </row>
    <row r="43" spans="1:6" s="13" customFormat="1" ht="12" x14ac:dyDescent="0.2">
      <c r="A43" s="30" t="s">
        <v>41</v>
      </c>
      <c r="B43" s="33" t="s">
        <v>38</v>
      </c>
      <c r="F43" s="34"/>
    </row>
    <row r="44" spans="1:6" s="13" customFormat="1" ht="12" x14ac:dyDescent="0.2">
      <c r="A44" s="30" t="s">
        <v>42</v>
      </c>
      <c r="B44" s="31">
        <v>5744198</v>
      </c>
    </row>
    <row r="45" spans="1:6" s="13" customFormat="1" ht="12" x14ac:dyDescent="0.2">
      <c r="A45" s="35" t="s">
        <v>43</v>
      </c>
      <c r="B45" s="36">
        <f>SUM(B34:B44)</f>
        <v>20029570.869999997</v>
      </c>
    </row>
    <row r="46" spans="1:6" s="13" customFormat="1" ht="12" x14ac:dyDescent="0.2">
      <c r="A46" s="35" t="s">
        <v>44</v>
      </c>
      <c r="B46" s="36">
        <v>159655119</v>
      </c>
    </row>
    <row r="47" spans="1:6" s="13" customFormat="1" ht="12" x14ac:dyDescent="0.2">
      <c r="A47" s="35" t="s">
        <v>45</v>
      </c>
      <c r="B47" s="37">
        <f>B45/B46</f>
        <v>0.1254552374859963</v>
      </c>
    </row>
    <row r="48" spans="1:6" s="13" customFormat="1" ht="12" x14ac:dyDescent="0.2"/>
    <row r="49" spans="1:4" s="13" customFormat="1" ht="12" x14ac:dyDescent="0.2"/>
    <row r="50" spans="1:4" s="13" customFormat="1" ht="12" x14ac:dyDescent="0.2">
      <c r="B50" s="81" t="s">
        <v>62</v>
      </c>
      <c r="C50" s="81"/>
      <c r="D50" s="81"/>
    </row>
    <row r="51" spans="1:4" s="13" customFormat="1" ht="12.75" customHeight="1" x14ac:dyDescent="0.2">
      <c r="A51" s="60" t="s">
        <v>57</v>
      </c>
      <c r="B51" s="65" t="s">
        <v>63</v>
      </c>
      <c r="C51" s="65" t="s">
        <v>64</v>
      </c>
      <c r="D51" s="65" t="s">
        <v>50</v>
      </c>
    </row>
    <row r="52" spans="1:4" s="13" customFormat="1" ht="15" customHeight="1" x14ac:dyDescent="0.2">
      <c r="A52" s="66" t="s">
        <v>65</v>
      </c>
      <c r="B52" s="67">
        <v>60</v>
      </c>
      <c r="C52" s="67">
        <v>15</v>
      </c>
      <c r="D52" s="68">
        <v>225000</v>
      </c>
    </row>
    <row r="53" spans="1:4" s="13" customFormat="1" ht="12" x14ac:dyDescent="0.2">
      <c r="A53" s="66" t="s">
        <v>66</v>
      </c>
      <c r="B53" s="67">
        <v>4</v>
      </c>
      <c r="C53" s="67">
        <v>4</v>
      </c>
      <c r="D53" s="68">
        <v>4288.6399999999994</v>
      </c>
    </row>
    <row r="54" spans="1:4" s="13" customFormat="1" ht="12" x14ac:dyDescent="0.2">
      <c r="A54" s="66" t="s">
        <v>67</v>
      </c>
      <c r="B54" s="67">
        <v>15</v>
      </c>
      <c r="C54" s="67">
        <v>15</v>
      </c>
      <c r="D54" s="68">
        <v>17438</v>
      </c>
    </row>
    <row r="55" spans="1:4" s="13" customFormat="1" ht="12" x14ac:dyDescent="0.2">
      <c r="A55" s="66" t="s">
        <v>68</v>
      </c>
      <c r="B55" s="67">
        <v>17</v>
      </c>
      <c r="C55" s="67">
        <v>17</v>
      </c>
      <c r="D55" s="68">
        <v>38500</v>
      </c>
    </row>
    <row r="56" spans="1:4" s="26" customFormat="1" ht="12" x14ac:dyDescent="0.2">
      <c r="A56" s="66" t="s">
        <v>69</v>
      </c>
      <c r="B56" s="67">
        <v>20</v>
      </c>
      <c r="C56" s="67">
        <v>20</v>
      </c>
      <c r="D56" s="68">
        <v>17807</v>
      </c>
    </row>
    <row r="57" spans="1:4" s="26" customFormat="1" ht="12" x14ac:dyDescent="0.2">
      <c r="A57" s="66" t="s">
        <v>70</v>
      </c>
      <c r="B57" s="67">
        <v>5</v>
      </c>
      <c r="C57" s="67">
        <v>2</v>
      </c>
      <c r="D57" s="68">
        <v>3402.44</v>
      </c>
    </row>
    <row r="58" spans="1:4" s="26" customFormat="1" ht="12" x14ac:dyDescent="0.2">
      <c r="A58" s="66" t="s">
        <v>71</v>
      </c>
      <c r="B58" s="67">
        <v>1</v>
      </c>
      <c r="C58" s="67">
        <v>1</v>
      </c>
      <c r="D58" s="68">
        <v>2500</v>
      </c>
    </row>
    <row r="59" spans="1:4" s="13" customFormat="1" ht="12" x14ac:dyDescent="0.2">
      <c r="A59" s="66" t="s">
        <v>72</v>
      </c>
      <c r="B59" s="67">
        <v>0</v>
      </c>
      <c r="C59" s="67">
        <v>0</v>
      </c>
      <c r="D59" s="68">
        <v>0</v>
      </c>
    </row>
    <row r="60" spans="1:4" s="13" customFormat="1" ht="12" customHeight="1" x14ac:dyDescent="0.2">
      <c r="A60" s="66" t="s">
        <v>73</v>
      </c>
      <c r="B60" s="67">
        <v>154</v>
      </c>
      <c r="C60" s="67">
        <v>54</v>
      </c>
      <c r="D60" s="68">
        <v>27385</v>
      </c>
    </row>
    <row r="61" spans="1:4" s="13" customFormat="1" ht="15" customHeight="1" x14ac:dyDescent="0.2">
      <c r="A61" s="66" t="s">
        <v>74</v>
      </c>
      <c r="B61" s="67">
        <v>109</v>
      </c>
      <c r="C61" s="67">
        <v>28</v>
      </c>
      <c r="D61" s="68">
        <v>75935</v>
      </c>
    </row>
    <row r="62" spans="1:4" s="13" customFormat="1" ht="12" x14ac:dyDescent="0.2">
      <c r="A62" s="66" t="s">
        <v>75</v>
      </c>
      <c r="B62" s="67">
        <v>21</v>
      </c>
      <c r="C62" s="67">
        <v>20</v>
      </c>
      <c r="D62" s="68">
        <v>100000</v>
      </c>
    </row>
    <row r="63" spans="1:4" s="13" customFormat="1" ht="12" x14ac:dyDescent="0.2">
      <c r="A63" s="66" t="s">
        <v>76</v>
      </c>
      <c r="B63" s="67">
        <v>81</v>
      </c>
      <c r="C63" s="67">
        <v>25</v>
      </c>
      <c r="D63" s="68">
        <v>900000</v>
      </c>
    </row>
    <row r="64" spans="1:4" s="13" customFormat="1" ht="12" x14ac:dyDescent="0.2">
      <c r="A64" s="66" t="s">
        <v>77</v>
      </c>
      <c r="B64" s="67">
        <v>30</v>
      </c>
      <c r="C64" s="67">
        <v>3</v>
      </c>
      <c r="D64" s="68">
        <v>27000</v>
      </c>
    </row>
    <row r="65" spans="1:4" s="13" customFormat="1" ht="12" x14ac:dyDescent="0.2">
      <c r="A65" s="66" t="s">
        <v>78</v>
      </c>
      <c r="B65" s="67">
        <v>12</v>
      </c>
      <c r="C65" s="67">
        <v>2</v>
      </c>
      <c r="D65" s="68">
        <v>18000</v>
      </c>
    </row>
    <row r="66" spans="1:4" s="13" customFormat="1" ht="13.5" customHeight="1" x14ac:dyDescent="0.2">
      <c r="A66" s="66" t="s">
        <v>79</v>
      </c>
      <c r="B66" s="67">
        <v>22</v>
      </c>
      <c r="C66" s="67">
        <v>2</v>
      </c>
      <c r="D66" s="68">
        <v>18000</v>
      </c>
    </row>
    <row r="67" spans="1:4" s="13" customFormat="1" ht="12" x14ac:dyDescent="0.2">
      <c r="A67" s="66" t="s">
        <v>80</v>
      </c>
      <c r="B67" s="67">
        <v>1</v>
      </c>
      <c r="C67" s="67">
        <v>0</v>
      </c>
      <c r="D67" s="68">
        <v>0</v>
      </c>
    </row>
    <row r="68" spans="1:4" s="13" customFormat="1" ht="12.75" customHeight="1" x14ac:dyDescent="0.2">
      <c r="A68" s="69" t="s">
        <v>81</v>
      </c>
      <c r="B68" s="70">
        <v>552</v>
      </c>
      <c r="C68" s="70">
        <v>208</v>
      </c>
      <c r="D68" s="71">
        <v>1475256.08</v>
      </c>
    </row>
    <row r="69" spans="1:4" s="13" customFormat="1" ht="12" x14ac:dyDescent="0.2"/>
    <row r="70" spans="1:4" s="13" customFormat="1" ht="12" x14ac:dyDescent="0.2"/>
    <row r="71" spans="1:4" ht="15.75" customHeight="1" x14ac:dyDescent="0.25"/>
  </sheetData>
  <mergeCells count="8">
    <mergeCell ref="B50:D50"/>
    <mergeCell ref="A33:B33"/>
    <mergeCell ref="J16:M16"/>
    <mergeCell ref="H1:J1"/>
    <mergeCell ref="A15:A17"/>
    <mergeCell ref="B15:E15"/>
    <mergeCell ref="F16:F17"/>
    <mergeCell ref="G16:G17"/>
  </mergeCells>
  <pageMargins left="0.59055118110236227" right="0.39370078740157483" top="0.31496062992125984" bottom="0.31496062992125984" header="0.31496062992125984" footer="0.31496062992125984"/>
  <pageSetup paperSize="9" scale="6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H24" sqref="H24"/>
    </sheetView>
  </sheetViews>
  <sheetFormatPr baseColWidth="10" defaultRowHeight="15" x14ac:dyDescent="0.25"/>
  <cols>
    <col min="1" max="1" width="2.140625" customWidth="1"/>
    <col min="2" max="2" width="28.7109375" bestFit="1" customWidth="1"/>
  </cols>
  <sheetData>
    <row r="1" spans="1:12" s="72" customFormat="1" ht="45" customHeight="1" thickBot="1" x14ac:dyDescent="0.3">
      <c r="B1" s="1"/>
      <c r="C1" s="2"/>
      <c r="D1" s="3"/>
      <c r="E1" s="3"/>
      <c r="F1" s="4"/>
      <c r="G1" s="5"/>
      <c r="H1" s="5"/>
      <c r="I1" s="88" t="s">
        <v>0</v>
      </c>
      <c r="J1" s="88"/>
      <c r="K1" s="88"/>
      <c r="L1" s="88"/>
    </row>
    <row r="2" spans="1:12" s="72" customFormat="1" ht="12" customHeight="1" x14ac:dyDescent="0.25">
      <c r="B2" s="73"/>
      <c r="C2" s="74"/>
      <c r="D2" s="75"/>
      <c r="E2" s="75"/>
      <c r="F2" s="76"/>
      <c r="G2" s="77"/>
      <c r="H2" s="77"/>
      <c r="I2" s="77"/>
      <c r="J2" s="77"/>
      <c r="K2" s="78"/>
      <c r="L2" s="78"/>
    </row>
    <row r="3" spans="1:12" s="72" customFormat="1" ht="21.75" customHeight="1" x14ac:dyDescent="0.25">
      <c r="B3" s="79" t="s">
        <v>85</v>
      </c>
      <c r="I3" s="77"/>
      <c r="J3" s="77"/>
      <c r="K3" s="78"/>
      <c r="L3" s="78"/>
    </row>
    <row r="4" spans="1:12" ht="29.25" customHeight="1" x14ac:dyDescent="0.25">
      <c r="B4" s="89" t="s">
        <v>86</v>
      </c>
      <c r="C4" s="89"/>
      <c r="D4" s="89"/>
      <c r="E4" s="89"/>
      <c r="F4" s="89"/>
      <c r="G4" s="89"/>
      <c r="H4" s="89"/>
      <c r="I4" s="89"/>
      <c r="J4" s="89"/>
      <c r="K4" s="89"/>
      <c r="L4" s="89"/>
    </row>
    <row r="7" spans="1:12" x14ac:dyDescent="0.25">
      <c r="A7" s="13"/>
      <c r="B7" s="85" t="s">
        <v>46</v>
      </c>
      <c r="C7" s="98" t="s">
        <v>9</v>
      </c>
      <c r="D7" s="99"/>
      <c r="E7" s="99"/>
      <c r="F7" s="99"/>
      <c r="G7" s="99"/>
      <c r="H7" s="99"/>
      <c r="I7" s="99"/>
      <c r="J7" s="100"/>
      <c r="K7" s="57" t="s">
        <v>47</v>
      </c>
      <c r="L7" s="57" t="s">
        <v>48</v>
      </c>
    </row>
    <row r="8" spans="1:12" x14ac:dyDescent="0.25">
      <c r="B8" s="101"/>
      <c r="C8" s="90" t="s">
        <v>10</v>
      </c>
      <c r="D8" s="91"/>
      <c r="E8" s="92" t="s">
        <v>11</v>
      </c>
      <c r="F8" s="93"/>
      <c r="G8" s="94" t="s">
        <v>12</v>
      </c>
      <c r="H8" s="95"/>
      <c r="I8" s="96" t="s">
        <v>49</v>
      </c>
      <c r="J8" s="97"/>
      <c r="K8" s="58"/>
      <c r="L8" s="58"/>
    </row>
    <row r="9" spans="1:12" x14ac:dyDescent="0.25">
      <c r="B9" s="102"/>
      <c r="C9" s="39" t="s">
        <v>16</v>
      </c>
      <c r="D9" s="39" t="s">
        <v>50</v>
      </c>
      <c r="E9" s="39" t="s">
        <v>16</v>
      </c>
      <c r="F9" s="39" t="s">
        <v>50</v>
      </c>
      <c r="G9" s="39" t="s">
        <v>16</v>
      </c>
      <c r="H9" s="39" t="s">
        <v>50</v>
      </c>
      <c r="I9" s="39" t="s">
        <v>16</v>
      </c>
      <c r="J9" s="39" t="s">
        <v>50</v>
      </c>
      <c r="K9" s="59"/>
      <c r="L9" s="59"/>
    </row>
    <row r="10" spans="1:12" x14ac:dyDescent="0.25">
      <c r="B10" s="40" t="s">
        <v>51</v>
      </c>
      <c r="C10" s="41">
        <v>17</v>
      </c>
      <c r="D10" s="45">
        <v>1994725.9</v>
      </c>
      <c r="E10" s="41">
        <v>5</v>
      </c>
      <c r="F10" s="45">
        <v>225060</v>
      </c>
      <c r="G10" s="41">
        <v>18</v>
      </c>
      <c r="H10" s="45">
        <v>1709947.44</v>
      </c>
      <c r="I10" s="41">
        <v>5</v>
      </c>
      <c r="J10" s="45">
        <v>139876</v>
      </c>
      <c r="K10" s="41">
        <f t="shared" ref="K10:L14" si="0">C10+E10+G10+I10</f>
        <v>45</v>
      </c>
      <c r="L10" s="45">
        <f t="shared" si="0"/>
        <v>4069609.34</v>
      </c>
    </row>
    <row r="11" spans="1:12" x14ac:dyDescent="0.25">
      <c r="B11" s="42" t="s">
        <v>52</v>
      </c>
      <c r="C11" s="41">
        <v>11</v>
      </c>
      <c r="D11" s="45">
        <v>1551000</v>
      </c>
      <c r="E11" s="41">
        <v>4</v>
      </c>
      <c r="F11" s="45">
        <v>325000</v>
      </c>
      <c r="G11" s="41">
        <v>18</v>
      </c>
      <c r="H11" s="45">
        <v>2509000</v>
      </c>
      <c r="I11" s="41">
        <v>7</v>
      </c>
      <c r="J11" s="45">
        <v>927000</v>
      </c>
      <c r="K11" s="41">
        <f t="shared" si="0"/>
        <v>40</v>
      </c>
      <c r="L11" s="45">
        <f t="shared" si="0"/>
        <v>5312000</v>
      </c>
    </row>
    <row r="12" spans="1:12" x14ac:dyDescent="0.25">
      <c r="B12" s="42" t="s">
        <v>53</v>
      </c>
      <c r="C12" s="41">
        <v>1</v>
      </c>
      <c r="D12" s="45">
        <v>88000</v>
      </c>
      <c r="E12" s="41">
        <v>0</v>
      </c>
      <c r="F12" s="45">
        <v>0</v>
      </c>
      <c r="G12" s="41">
        <v>1</v>
      </c>
      <c r="H12" s="45">
        <v>20000</v>
      </c>
      <c r="I12" s="41">
        <v>0</v>
      </c>
      <c r="J12" s="45">
        <v>0</v>
      </c>
      <c r="K12" s="41">
        <f t="shared" si="0"/>
        <v>2</v>
      </c>
      <c r="L12" s="45">
        <f t="shared" si="0"/>
        <v>108000</v>
      </c>
    </row>
    <row r="13" spans="1:12" x14ac:dyDescent="0.25">
      <c r="B13" s="42" t="s">
        <v>54</v>
      </c>
      <c r="C13" s="41">
        <v>1</v>
      </c>
      <c r="D13" s="45">
        <v>1201045.6000000001</v>
      </c>
      <c r="E13" s="41">
        <v>0</v>
      </c>
      <c r="F13" s="45">
        <v>0</v>
      </c>
      <c r="G13" s="41">
        <v>0</v>
      </c>
      <c r="H13" s="45">
        <v>0</v>
      </c>
      <c r="I13" s="41">
        <v>0</v>
      </c>
      <c r="J13" s="45">
        <v>0</v>
      </c>
      <c r="K13" s="41">
        <f t="shared" si="0"/>
        <v>1</v>
      </c>
      <c r="L13" s="45">
        <f t="shared" si="0"/>
        <v>1201045.6000000001</v>
      </c>
    </row>
    <row r="14" spans="1:12" x14ac:dyDescent="0.25">
      <c r="B14" s="42" t="s">
        <v>55</v>
      </c>
      <c r="C14" s="41">
        <v>1</v>
      </c>
      <c r="D14" s="45">
        <v>72020</v>
      </c>
      <c r="E14" s="41">
        <v>0</v>
      </c>
      <c r="F14" s="45">
        <v>0</v>
      </c>
      <c r="G14" s="41">
        <v>0</v>
      </c>
      <c r="H14" s="45">
        <v>0</v>
      </c>
      <c r="I14" s="41">
        <v>0</v>
      </c>
      <c r="J14" s="45">
        <v>0</v>
      </c>
      <c r="K14" s="41">
        <f t="shared" si="0"/>
        <v>1</v>
      </c>
      <c r="L14" s="45">
        <f t="shared" si="0"/>
        <v>72020</v>
      </c>
    </row>
    <row r="15" spans="1:12" x14ac:dyDescent="0.25">
      <c r="B15" s="43" t="s">
        <v>56</v>
      </c>
      <c r="C15" s="44">
        <f t="shared" ref="C15:L15" si="1">SUM(C10:C14)</f>
        <v>31</v>
      </c>
      <c r="D15" s="80">
        <f t="shared" si="1"/>
        <v>4906791.5</v>
      </c>
      <c r="E15" s="44">
        <f t="shared" si="1"/>
        <v>9</v>
      </c>
      <c r="F15" s="80">
        <f t="shared" si="1"/>
        <v>550060</v>
      </c>
      <c r="G15" s="44">
        <f t="shared" si="1"/>
        <v>37</v>
      </c>
      <c r="H15" s="80">
        <f t="shared" si="1"/>
        <v>4238947.4399999995</v>
      </c>
      <c r="I15" s="44">
        <f t="shared" si="1"/>
        <v>12</v>
      </c>
      <c r="J15" s="80">
        <f t="shared" si="1"/>
        <v>1066876</v>
      </c>
      <c r="K15" s="44">
        <f t="shared" si="1"/>
        <v>89</v>
      </c>
      <c r="L15" s="80">
        <f t="shared" si="1"/>
        <v>10762674.939999999</v>
      </c>
    </row>
    <row r="16" spans="1:12" x14ac:dyDescent="0.25">
      <c r="L16" s="26"/>
    </row>
  </sheetData>
  <mergeCells count="8">
    <mergeCell ref="I1:L1"/>
    <mergeCell ref="B4:L4"/>
    <mergeCell ref="C8:D8"/>
    <mergeCell ref="E8:F8"/>
    <mergeCell ref="G8:H8"/>
    <mergeCell ref="I8:J8"/>
    <mergeCell ref="C7:J7"/>
    <mergeCell ref="B7:B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6"/>
  <sheetViews>
    <sheetView workbookViewId="0">
      <selection activeCell="C30" sqref="C30"/>
    </sheetView>
  </sheetViews>
  <sheetFormatPr baseColWidth="10" defaultRowHeight="15" x14ac:dyDescent="0.25"/>
  <cols>
    <col min="1" max="1" width="1.28515625" customWidth="1"/>
    <col min="2" max="2" width="55.5703125" customWidth="1"/>
  </cols>
  <sheetData>
    <row r="1" spans="2:17" s="72" customFormat="1" ht="45" customHeight="1" thickBot="1" x14ac:dyDescent="0.3">
      <c r="B1" s="1"/>
      <c r="C1" s="2"/>
      <c r="D1" s="3"/>
      <c r="E1" s="3"/>
      <c r="F1" s="4"/>
      <c r="G1" s="5"/>
      <c r="H1" s="5"/>
      <c r="I1" s="5"/>
      <c r="J1" s="5"/>
      <c r="K1" s="5"/>
      <c r="L1" s="5"/>
      <c r="M1" s="5"/>
      <c r="N1" s="88" t="s">
        <v>0</v>
      </c>
      <c r="O1" s="88"/>
      <c r="P1" s="88"/>
      <c r="Q1" s="88"/>
    </row>
    <row r="2" spans="2:17" s="72" customFormat="1" ht="12" customHeight="1" x14ac:dyDescent="0.25">
      <c r="B2" s="73"/>
      <c r="C2" s="74"/>
      <c r="D2" s="75"/>
      <c r="E2" s="75"/>
      <c r="F2" s="76"/>
      <c r="G2" s="77"/>
      <c r="H2" s="77"/>
      <c r="I2" s="77"/>
      <c r="J2" s="77"/>
      <c r="K2" s="78"/>
      <c r="L2" s="78"/>
      <c r="M2" s="78"/>
      <c r="N2" s="78"/>
      <c r="O2" s="78"/>
    </row>
    <row r="3" spans="2:17" s="72" customFormat="1" ht="21.75" customHeight="1" x14ac:dyDescent="0.25">
      <c r="B3" s="79" t="s">
        <v>85</v>
      </c>
      <c r="I3" s="77"/>
      <c r="J3" s="77"/>
      <c r="K3" s="78"/>
      <c r="L3" s="78"/>
      <c r="M3" s="78"/>
      <c r="N3" s="78"/>
      <c r="O3" s="78"/>
    </row>
    <row r="4" spans="2:17" ht="29.25" customHeight="1" x14ac:dyDescent="0.25">
      <c r="B4" s="89" t="s">
        <v>57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6" spans="2:17" ht="15.75" thickBot="1" x14ac:dyDescent="0.3">
      <c r="B6" s="46"/>
    </row>
    <row r="7" spans="2:17" ht="15.75" thickBot="1" x14ac:dyDescent="0.3">
      <c r="B7" s="61"/>
      <c r="C7" s="103" t="s">
        <v>58</v>
      </c>
      <c r="D7" s="104"/>
      <c r="E7" s="105"/>
      <c r="F7" s="103" t="s">
        <v>59</v>
      </c>
      <c r="G7" s="104"/>
      <c r="H7" s="105"/>
      <c r="I7" s="103" t="s">
        <v>60</v>
      </c>
      <c r="J7" s="104"/>
      <c r="K7" s="105"/>
      <c r="L7" s="103" t="s">
        <v>61</v>
      </c>
      <c r="M7" s="104"/>
      <c r="N7" s="105"/>
      <c r="O7" s="103" t="s">
        <v>62</v>
      </c>
      <c r="P7" s="104"/>
      <c r="Q7" s="105"/>
    </row>
    <row r="8" spans="2:17" ht="15.75" thickBot="1" x14ac:dyDescent="0.3">
      <c r="B8" s="61"/>
      <c r="C8" s="49" t="s">
        <v>63</v>
      </c>
      <c r="D8" s="50" t="s">
        <v>64</v>
      </c>
      <c r="E8" s="50" t="s">
        <v>50</v>
      </c>
      <c r="F8" s="50" t="s">
        <v>63</v>
      </c>
      <c r="G8" s="50" t="s">
        <v>64</v>
      </c>
      <c r="H8" s="50" t="s">
        <v>50</v>
      </c>
      <c r="I8" s="50" t="s">
        <v>63</v>
      </c>
      <c r="J8" s="50" t="s">
        <v>64</v>
      </c>
      <c r="K8" s="50" t="s">
        <v>50</v>
      </c>
      <c r="L8" s="50" t="s">
        <v>63</v>
      </c>
      <c r="M8" s="50" t="s">
        <v>64</v>
      </c>
      <c r="N8" s="50" t="s">
        <v>50</v>
      </c>
      <c r="O8" s="50" t="s">
        <v>63</v>
      </c>
      <c r="P8" s="50" t="s">
        <v>64</v>
      </c>
      <c r="Q8" s="50" t="s">
        <v>50</v>
      </c>
    </row>
    <row r="9" spans="2:17" ht="15.75" thickBot="1" x14ac:dyDescent="0.3">
      <c r="B9" s="62" t="s">
        <v>65</v>
      </c>
      <c r="C9" s="51">
        <v>8</v>
      </c>
      <c r="D9" s="51">
        <v>2</v>
      </c>
      <c r="E9" s="52">
        <v>30000</v>
      </c>
      <c r="F9" s="51">
        <v>15</v>
      </c>
      <c r="G9" s="51">
        <v>2</v>
      </c>
      <c r="H9" s="52">
        <v>30000</v>
      </c>
      <c r="I9" s="51">
        <v>18</v>
      </c>
      <c r="J9" s="51">
        <v>5</v>
      </c>
      <c r="K9" s="52">
        <v>75000</v>
      </c>
      <c r="L9" s="51">
        <v>19</v>
      </c>
      <c r="M9" s="51">
        <v>6</v>
      </c>
      <c r="N9" s="52">
        <v>90000</v>
      </c>
      <c r="O9" s="51">
        <v>60</v>
      </c>
      <c r="P9" s="51">
        <v>15</v>
      </c>
      <c r="Q9" s="52">
        <v>225000</v>
      </c>
    </row>
    <row r="10" spans="2:17" ht="15.75" thickBot="1" x14ac:dyDescent="0.3">
      <c r="B10" s="63" t="s">
        <v>66</v>
      </c>
      <c r="C10" s="53">
        <v>0</v>
      </c>
      <c r="D10" s="53">
        <v>0</v>
      </c>
      <c r="E10" s="54">
        <v>0</v>
      </c>
      <c r="F10" s="53">
        <v>0</v>
      </c>
      <c r="G10" s="53">
        <v>0</v>
      </c>
      <c r="H10" s="54">
        <v>0</v>
      </c>
      <c r="I10" s="53">
        <v>2</v>
      </c>
      <c r="J10" s="53">
        <v>2</v>
      </c>
      <c r="K10" s="54">
        <v>2005</v>
      </c>
      <c r="L10" s="53">
        <v>2</v>
      </c>
      <c r="M10" s="53">
        <v>2</v>
      </c>
      <c r="N10" s="54">
        <v>2283.64</v>
      </c>
      <c r="O10" s="53">
        <v>4</v>
      </c>
      <c r="P10" s="53">
        <v>4</v>
      </c>
      <c r="Q10" s="54">
        <v>4288.6399999999994</v>
      </c>
    </row>
    <row r="11" spans="2:17" ht="15.75" thickBot="1" x14ac:dyDescent="0.3">
      <c r="B11" s="63" t="s">
        <v>67</v>
      </c>
      <c r="C11" s="53">
        <v>15</v>
      </c>
      <c r="D11" s="53">
        <v>15</v>
      </c>
      <c r="E11" s="54">
        <v>17438</v>
      </c>
      <c r="F11" s="53">
        <v>0</v>
      </c>
      <c r="G11" s="53">
        <v>0</v>
      </c>
      <c r="H11" s="54">
        <v>0</v>
      </c>
      <c r="I11" s="53">
        <v>0</v>
      </c>
      <c r="J11" s="53">
        <v>0</v>
      </c>
      <c r="K11" s="54">
        <v>0</v>
      </c>
      <c r="L11" s="53">
        <v>0</v>
      </c>
      <c r="M11" s="53">
        <v>0</v>
      </c>
      <c r="N11" s="54">
        <v>0</v>
      </c>
      <c r="O11" s="53">
        <v>15</v>
      </c>
      <c r="P11" s="53">
        <v>15</v>
      </c>
      <c r="Q11" s="54">
        <v>17438</v>
      </c>
    </row>
    <row r="12" spans="2:17" ht="15.75" thickBot="1" x14ac:dyDescent="0.3">
      <c r="B12" s="63" t="s">
        <v>68</v>
      </c>
      <c r="C12" s="53">
        <v>3</v>
      </c>
      <c r="D12" s="53">
        <v>3</v>
      </c>
      <c r="E12" s="54">
        <v>7000</v>
      </c>
      <c r="F12" s="53">
        <v>8</v>
      </c>
      <c r="G12" s="53">
        <v>8</v>
      </c>
      <c r="H12" s="54">
        <v>18500</v>
      </c>
      <c r="I12" s="53">
        <v>3</v>
      </c>
      <c r="J12" s="53">
        <v>3</v>
      </c>
      <c r="K12" s="54">
        <v>6000</v>
      </c>
      <c r="L12" s="53">
        <v>3</v>
      </c>
      <c r="M12" s="53">
        <v>3</v>
      </c>
      <c r="N12" s="54">
        <v>7000</v>
      </c>
      <c r="O12" s="53">
        <v>17</v>
      </c>
      <c r="P12" s="53">
        <v>17</v>
      </c>
      <c r="Q12" s="54">
        <v>38500</v>
      </c>
    </row>
    <row r="13" spans="2:17" ht="15.75" thickBot="1" x14ac:dyDescent="0.3">
      <c r="B13" s="63" t="s">
        <v>69</v>
      </c>
      <c r="C13" s="53">
        <v>5</v>
      </c>
      <c r="D13" s="53">
        <v>5</v>
      </c>
      <c r="E13" s="54">
        <v>4320</v>
      </c>
      <c r="F13" s="53">
        <v>6</v>
      </c>
      <c r="G13" s="53">
        <v>6</v>
      </c>
      <c r="H13" s="54">
        <v>4951</v>
      </c>
      <c r="I13" s="53">
        <v>2</v>
      </c>
      <c r="J13" s="53">
        <v>2</v>
      </c>
      <c r="K13" s="54">
        <v>1536</v>
      </c>
      <c r="L13" s="53">
        <v>7</v>
      </c>
      <c r="M13" s="53">
        <v>7</v>
      </c>
      <c r="N13" s="54">
        <v>7000</v>
      </c>
      <c r="O13" s="53">
        <v>20</v>
      </c>
      <c r="P13" s="53">
        <v>20</v>
      </c>
      <c r="Q13" s="54">
        <v>17807</v>
      </c>
    </row>
    <row r="14" spans="2:17" ht="15.75" thickBot="1" x14ac:dyDescent="0.3">
      <c r="B14" s="63" t="s">
        <v>70</v>
      </c>
      <c r="C14" s="53">
        <v>0</v>
      </c>
      <c r="D14" s="53">
        <v>0</v>
      </c>
      <c r="E14" s="54">
        <v>0</v>
      </c>
      <c r="F14" s="53">
        <v>0</v>
      </c>
      <c r="G14" s="53">
        <v>0</v>
      </c>
      <c r="H14" s="54">
        <v>0</v>
      </c>
      <c r="I14" s="53">
        <v>2</v>
      </c>
      <c r="J14" s="53">
        <v>1</v>
      </c>
      <c r="K14" s="54">
        <v>1750</v>
      </c>
      <c r="L14" s="53">
        <v>3</v>
      </c>
      <c r="M14" s="53">
        <v>1</v>
      </c>
      <c r="N14" s="54">
        <v>1652.44</v>
      </c>
      <c r="O14" s="53">
        <v>5</v>
      </c>
      <c r="P14" s="53">
        <v>2</v>
      </c>
      <c r="Q14" s="54">
        <v>3402.44</v>
      </c>
    </row>
    <row r="15" spans="2:17" ht="15.75" thickBot="1" x14ac:dyDescent="0.3">
      <c r="B15" s="63" t="s">
        <v>71</v>
      </c>
      <c r="C15" s="53">
        <v>0</v>
      </c>
      <c r="D15" s="53">
        <v>0</v>
      </c>
      <c r="E15" s="54">
        <v>0</v>
      </c>
      <c r="F15" s="53">
        <v>0</v>
      </c>
      <c r="G15" s="53">
        <v>0</v>
      </c>
      <c r="H15" s="54">
        <v>0</v>
      </c>
      <c r="I15" s="53">
        <v>0</v>
      </c>
      <c r="J15" s="53">
        <v>0</v>
      </c>
      <c r="K15" s="54">
        <v>0</v>
      </c>
      <c r="L15" s="53">
        <v>1</v>
      </c>
      <c r="M15" s="53">
        <v>1</v>
      </c>
      <c r="N15" s="54">
        <v>2500</v>
      </c>
      <c r="O15" s="53">
        <v>1</v>
      </c>
      <c r="P15" s="53">
        <v>1</v>
      </c>
      <c r="Q15" s="54">
        <v>2500</v>
      </c>
    </row>
    <row r="16" spans="2:17" ht="15.75" thickBot="1" x14ac:dyDescent="0.3">
      <c r="B16" s="63" t="s">
        <v>72</v>
      </c>
      <c r="C16" s="53">
        <v>0</v>
      </c>
      <c r="D16" s="53">
        <v>0</v>
      </c>
      <c r="E16" s="54">
        <v>0</v>
      </c>
      <c r="F16" s="53">
        <v>0</v>
      </c>
      <c r="G16" s="53">
        <v>0</v>
      </c>
      <c r="H16" s="54">
        <v>0</v>
      </c>
      <c r="I16" s="53">
        <v>0</v>
      </c>
      <c r="J16" s="53">
        <v>0</v>
      </c>
      <c r="K16" s="54">
        <v>0</v>
      </c>
      <c r="L16" s="53">
        <v>0</v>
      </c>
      <c r="M16" s="53">
        <v>0</v>
      </c>
      <c r="N16" s="54">
        <v>0</v>
      </c>
      <c r="O16" s="53">
        <v>0</v>
      </c>
      <c r="P16" s="53">
        <v>0</v>
      </c>
      <c r="Q16" s="54">
        <v>0</v>
      </c>
    </row>
    <row r="17" spans="2:17" ht="15.75" thickBot="1" x14ac:dyDescent="0.3">
      <c r="B17" s="63" t="s">
        <v>73</v>
      </c>
      <c r="C17" s="53">
        <v>31</v>
      </c>
      <c r="D17" s="53">
        <v>10</v>
      </c>
      <c r="E17" s="54">
        <v>5435</v>
      </c>
      <c r="F17" s="53">
        <v>25</v>
      </c>
      <c r="G17" s="53">
        <v>8</v>
      </c>
      <c r="H17" s="54">
        <v>3485</v>
      </c>
      <c r="I17" s="53">
        <v>41</v>
      </c>
      <c r="J17" s="53">
        <v>20</v>
      </c>
      <c r="K17" s="54">
        <v>10615</v>
      </c>
      <c r="L17" s="53">
        <v>57</v>
      </c>
      <c r="M17" s="53">
        <v>16</v>
      </c>
      <c r="N17" s="54">
        <v>7850</v>
      </c>
      <c r="O17" s="53">
        <v>154</v>
      </c>
      <c r="P17" s="53">
        <v>54</v>
      </c>
      <c r="Q17" s="54">
        <v>27385</v>
      </c>
    </row>
    <row r="18" spans="2:17" ht="15.75" thickBot="1" x14ac:dyDescent="0.3">
      <c r="B18" s="63" t="s">
        <v>74</v>
      </c>
      <c r="C18" s="53">
        <v>9</v>
      </c>
      <c r="D18" s="53">
        <v>4</v>
      </c>
      <c r="E18" s="54">
        <v>11425</v>
      </c>
      <c r="F18" s="53">
        <v>22</v>
      </c>
      <c r="G18" s="53">
        <v>4</v>
      </c>
      <c r="H18" s="54">
        <v>10400</v>
      </c>
      <c r="I18" s="53">
        <v>29</v>
      </c>
      <c r="J18" s="53">
        <v>10</v>
      </c>
      <c r="K18" s="54">
        <v>26635</v>
      </c>
      <c r="L18" s="53">
        <v>49</v>
      </c>
      <c r="M18" s="53">
        <v>10</v>
      </c>
      <c r="N18" s="54">
        <v>27475</v>
      </c>
      <c r="O18" s="53">
        <v>109</v>
      </c>
      <c r="P18" s="53">
        <v>28</v>
      </c>
      <c r="Q18" s="54">
        <v>75935</v>
      </c>
    </row>
    <row r="19" spans="2:17" ht="15.75" thickBot="1" x14ac:dyDescent="0.3">
      <c r="B19" s="63" t="s">
        <v>75</v>
      </c>
      <c r="C19" s="53">
        <v>3</v>
      </c>
      <c r="D19" s="53">
        <v>2</v>
      </c>
      <c r="E19" s="54">
        <v>10000</v>
      </c>
      <c r="F19" s="53">
        <v>3</v>
      </c>
      <c r="G19" s="53">
        <v>3</v>
      </c>
      <c r="H19" s="54">
        <v>15000</v>
      </c>
      <c r="I19" s="53">
        <v>8</v>
      </c>
      <c r="J19" s="53">
        <v>8</v>
      </c>
      <c r="K19" s="54">
        <v>40000</v>
      </c>
      <c r="L19" s="53">
        <v>7</v>
      </c>
      <c r="M19" s="53">
        <v>7</v>
      </c>
      <c r="N19" s="54">
        <v>35000</v>
      </c>
      <c r="O19" s="53">
        <v>21</v>
      </c>
      <c r="P19" s="53">
        <v>20</v>
      </c>
      <c r="Q19" s="54">
        <v>100000</v>
      </c>
    </row>
    <row r="20" spans="2:17" ht="15.75" thickBot="1" x14ac:dyDescent="0.3">
      <c r="B20" s="63" t="s">
        <v>76</v>
      </c>
      <c r="C20" s="53">
        <v>18</v>
      </c>
      <c r="D20" s="53">
        <v>10</v>
      </c>
      <c r="E20" s="54">
        <v>360000</v>
      </c>
      <c r="F20" s="53">
        <v>23</v>
      </c>
      <c r="G20" s="53">
        <v>6</v>
      </c>
      <c r="H20" s="54">
        <v>216000</v>
      </c>
      <c r="I20" s="53">
        <v>9</v>
      </c>
      <c r="J20" s="53">
        <v>3</v>
      </c>
      <c r="K20" s="54">
        <v>108000</v>
      </c>
      <c r="L20" s="53">
        <v>31</v>
      </c>
      <c r="M20" s="53">
        <v>6</v>
      </c>
      <c r="N20" s="54">
        <v>216000</v>
      </c>
      <c r="O20" s="53">
        <v>81</v>
      </c>
      <c r="P20" s="53">
        <v>25</v>
      </c>
      <c r="Q20" s="54">
        <v>900000</v>
      </c>
    </row>
    <row r="21" spans="2:17" ht="15.75" thickBot="1" x14ac:dyDescent="0.3">
      <c r="B21" s="63" t="s">
        <v>77</v>
      </c>
      <c r="C21" s="53">
        <v>0</v>
      </c>
      <c r="D21" s="53">
        <v>0</v>
      </c>
      <c r="E21" s="54">
        <v>0</v>
      </c>
      <c r="F21" s="53">
        <v>0</v>
      </c>
      <c r="G21" s="53">
        <v>0</v>
      </c>
      <c r="H21" s="54">
        <v>0</v>
      </c>
      <c r="I21" s="53">
        <v>0</v>
      </c>
      <c r="J21" s="53">
        <v>0</v>
      </c>
      <c r="K21" s="54">
        <v>0</v>
      </c>
      <c r="L21" s="53">
        <v>30</v>
      </c>
      <c r="M21" s="53">
        <v>3</v>
      </c>
      <c r="N21" s="54">
        <v>27000</v>
      </c>
      <c r="O21" s="53">
        <v>30</v>
      </c>
      <c r="P21" s="53">
        <v>3</v>
      </c>
      <c r="Q21" s="54">
        <v>27000</v>
      </c>
    </row>
    <row r="22" spans="2:17" ht="15.75" thickBot="1" x14ac:dyDescent="0.3">
      <c r="B22" s="63" t="s">
        <v>78</v>
      </c>
      <c r="C22" s="53">
        <v>0</v>
      </c>
      <c r="D22" s="53">
        <v>0</v>
      </c>
      <c r="E22" s="54">
        <v>0</v>
      </c>
      <c r="F22" s="53">
        <v>0</v>
      </c>
      <c r="G22" s="53">
        <v>0</v>
      </c>
      <c r="H22" s="54">
        <v>0</v>
      </c>
      <c r="I22" s="53">
        <v>6</v>
      </c>
      <c r="J22" s="53">
        <v>1</v>
      </c>
      <c r="K22" s="54">
        <v>9000</v>
      </c>
      <c r="L22" s="53">
        <v>6</v>
      </c>
      <c r="M22" s="53">
        <v>1</v>
      </c>
      <c r="N22" s="54">
        <v>9000</v>
      </c>
      <c r="O22" s="53">
        <v>12</v>
      </c>
      <c r="P22" s="53">
        <v>2</v>
      </c>
      <c r="Q22" s="54">
        <v>18000</v>
      </c>
    </row>
    <row r="23" spans="2:17" ht="15.75" thickBot="1" x14ac:dyDescent="0.3">
      <c r="B23" s="63" t="s">
        <v>79</v>
      </c>
      <c r="C23" s="53">
        <v>0</v>
      </c>
      <c r="D23" s="53">
        <v>0</v>
      </c>
      <c r="E23" s="54">
        <v>0</v>
      </c>
      <c r="F23" s="53">
        <v>0</v>
      </c>
      <c r="G23" s="53">
        <v>0</v>
      </c>
      <c r="H23" s="54">
        <v>0</v>
      </c>
      <c r="I23" s="53">
        <v>1</v>
      </c>
      <c r="J23" s="53">
        <v>0</v>
      </c>
      <c r="K23" s="54">
        <v>0</v>
      </c>
      <c r="L23" s="53">
        <v>21</v>
      </c>
      <c r="M23" s="53">
        <v>2</v>
      </c>
      <c r="N23" s="54">
        <v>18000</v>
      </c>
      <c r="O23" s="53">
        <v>22</v>
      </c>
      <c r="P23" s="53">
        <v>2</v>
      </c>
      <c r="Q23" s="54">
        <v>18000</v>
      </c>
    </row>
    <row r="24" spans="2:17" ht="15.75" thickBot="1" x14ac:dyDescent="0.3">
      <c r="B24" s="63" t="s">
        <v>80</v>
      </c>
      <c r="C24" s="53">
        <v>0</v>
      </c>
      <c r="D24" s="53">
        <v>0</v>
      </c>
      <c r="E24" s="54">
        <v>0</v>
      </c>
      <c r="F24" s="53">
        <v>1</v>
      </c>
      <c r="G24" s="53">
        <v>0</v>
      </c>
      <c r="H24" s="54">
        <v>0</v>
      </c>
      <c r="I24" s="53">
        <v>0</v>
      </c>
      <c r="J24" s="53">
        <v>0</v>
      </c>
      <c r="K24" s="54">
        <v>0</v>
      </c>
      <c r="L24" s="53">
        <v>0</v>
      </c>
      <c r="M24" s="53">
        <v>0</v>
      </c>
      <c r="N24" s="54">
        <v>0</v>
      </c>
      <c r="O24" s="53">
        <v>1</v>
      </c>
      <c r="P24" s="53">
        <v>0</v>
      </c>
      <c r="Q24" s="54">
        <v>0</v>
      </c>
    </row>
    <row r="25" spans="2:17" ht="15.75" thickBot="1" x14ac:dyDescent="0.3">
      <c r="B25" s="64" t="s">
        <v>81</v>
      </c>
      <c r="C25" s="55">
        <f t="shared" ref="C25:Q25" si="0">SUM(C9:C24)</f>
        <v>92</v>
      </c>
      <c r="D25" s="55">
        <f t="shared" si="0"/>
        <v>51</v>
      </c>
      <c r="E25" s="56">
        <f t="shared" si="0"/>
        <v>445618</v>
      </c>
      <c r="F25" s="55">
        <f t="shared" si="0"/>
        <v>103</v>
      </c>
      <c r="G25" s="55">
        <f t="shared" si="0"/>
        <v>37</v>
      </c>
      <c r="H25" s="56">
        <f t="shared" si="0"/>
        <v>298336</v>
      </c>
      <c r="I25" s="55">
        <f t="shared" si="0"/>
        <v>121</v>
      </c>
      <c r="J25" s="55">
        <f t="shared" si="0"/>
        <v>55</v>
      </c>
      <c r="K25" s="56">
        <f t="shared" si="0"/>
        <v>280541</v>
      </c>
      <c r="L25" s="55">
        <f t="shared" si="0"/>
        <v>236</v>
      </c>
      <c r="M25" s="55">
        <f t="shared" si="0"/>
        <v>65</v>
      </c>
      <c r="N25" s="56">
        <f t="shared" si="0"/>
        <v>450761.08</v>
      </c>
      <c r="O25" s="55">
        <f t="shared" si="0"/>
        <v>552</v>
      </c>
      <c r="P25" s="55">
        <f t="shared" si="0"/>
        <v>208</v>
      </c>
      <c r="Q25" s="56">
        <f t="shared" si="0"/>
        <v>1475256.08</v>
      </c>
    </row>
    <row r="26" spans="2:17" x14ac:dyDescent="0.25">
      <c r="B26" s="7"/>
    </row>
  </sheetData>
  <mergeCells count="7">
    <mergeCell ref="N1:Q1"/>
    <mergeCell ref="B4:Q4"/>
    <mergeCell ref="C7:E7"/>
    <mergeCell ref="F7:H7"/>
    <mergeCell ref="I7:K7"/>
    <mergeCell ref="L7:N7"/>
    <mergeCell ref="O7:Q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2014_Investigación</vt:lpstr>
      <vt:lpstr>2014_Proxectos</vt:lpstr>
      <vt:lpstr>2014_AXUDAS UVIGO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Area de estudos e programas</cp:lastModifiedBy>
  <dcterms:created xsi:type="dcterms:W3CDTF">2015-06-16T07:02:13Z</dcterms:created>
  <dcterms:modified xsi:type="dcterms:W3CDTF">2016-11-21T08:52:56Z</dcterms:modified>
</cp:coreProperties>
</file>