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Internacionais\"/>
    </mc:Choice>
  </mc:AlternateContent>
  <xr:revisionPtr revIDLastSave="0" documentId="13_ncr:1_{3EEECEB9-08FA-4482-B7D1-E2683D212300}" xr6:coauthVersionLast="47" xr6:coauthVersionMax="47" xr10:uidLastSave="{00000000-0000-0000-0000-000000000000}"/>
  <bookViews>
    <workbookView xWindow="-120" yWindow="-120" windowWidth="29040" windowHeight="15720" xr2:uid="{921EA961-B509-4011-9483-772433ECF31E}"/>
  </bookViews>
  <sheets>
    <sheet name="2022_Prox. educativos" sheetId="1" r:id="rId1"/>
    <sheet name="Participantes proxectos viv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2" l="1"/>
  <c r="K71" i="2"/>
  <c r="J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C47" i="2"/>
  <c r="B47" i="2"/>
  <c r="D47" i="2" s="1"/>
  <c r="L46" i="2"/>
  <c r="D46" i="2"/>
  <c r="L45" i="2"/>
  <c r="D45" i="2"/>
  <c r="L44" i="2"/>
  <c r="D44" i="2"/>
  <c r="L43" i="2"/>
  <c r="D43" i="2"/>
  <c r="L42" i="2"/>
  <c r="D42" i="2"/>
  <c r="L41" i="2"/>
  <c r="D41" i="2"/>
  <c r="L40" i="2"/>
  <c r="D40" i="2"/>
  <c r="L39" i="2"/>
  <c r="D39" i="2"/>
  <c r="L38" i="2"/>
  <c r="D38" i="2"/>
  <c r="L37" i="2"/>
  <c r="D37" i="2"/>
  <c r="L36" i="2"/>
  <c r="D36" i="2"/>
  <c r="L35" i="2"/>
  <c r="D35" i="2"/>
  <c r="L34" i="2"/>
  <c r="D34" i="2"/>
  <c r="L33" i="2"/>
  <c r="D33" i="2"/>
  <c r="L32" i="2"/>
  <c r="D32" i="2"/>
  <c r="J27" i="2"/>
  <c r="I27" i="2"/>
  <c r="H27" i="2"/>
  <c r="G27" i="2"/>
  <c r="F27" i="2"/>
  <c r="E27" i="2"/>
  <c r="C27" i="2"/>
  <c r="B27" i="2"/>
  <c r="G12" i="2"/>
  <c r="D12" i="2"/>
  <c r="D27" i="2" s="1"/>
  <c r="Q34" i="1"/>
  <c r="P34" i="1"/>
  <c r="Q19" i="1"/>
  <c r="P19" i="1"/>
</calcChain>
</file>

<file path=xl/sharedStrings.xml><?xml version="1.0" encoding="utf-8"?>
<sst xmlns="http://schemas.openxmlformats.org/spreadsheetml/2006/main" count="239" uniqueCount="151">
  <si>
    <t>Unidade de Análises e Programas</t>
  </si>
  <si>
    <t>2022_Proxectos internacionais educativos</t>
  </si>
  <si>
    <t>Fonte: OPI; PeopleNet; SUXI</t>
  </si>
  <si>
    <t>Data de publicación: novembro 2023</t>
  </si>
  <si>
    <t>Proxectos concedidos por convocatoria</t>
  </si>
  <si>
    <t>Nº proxectos</t>
  </si>
  <si>
    <t>Orzamento total</t>
  </si>
  <si>
    <t>Orzamento UVigo</t>
  </si>
  <si>
    <t>Proxectos por campus e centro</t>
  </si>
  <si>
    <t>Adelante 2 Cooperación Triangular</t>
  </si>
  <si>
    <t>Campus</t>
  </si>
  <si>
    <t>Centro</t>
  </si>
  <si>
    <t>Homes</t>
  </si>
  <si>
    <t>Mulleres</t>
  </si>
  <si>
    <t>Total</t>
  </si>
  <si>
    <t>Orzamento Uvigo</t>
  </si>
  <si>
    <t>EURES-CBC</t>
  </si>
  <si>
    <t>Ourense</t>
  </si>
  <si>
    <t xml:space="preserve">Facultade de Ciencias </t>
  </si>
  <si>
    <t>JEAN MONET</t>
  </si>
  <si>
    <t xml:space="preserve">Facultade de Historia </t>
  </si>
  <si>
    <t>Jean Monnet</t>
  </si>
  <si>
    <t>Pontevedra</t>
  </si>
  <si>
    <t xml:space="preserve">Facultade  de Ciencias da Educacion e do Deporte </t>
  </si>
  <si>
    <t>KA2 Cooperación Partnerships</t>
  </si>
  <si>
    <t>Facultade de Comunicación</t>
  </si>
  <si>
    <t>KA2 Strategic Partnerships</t>
  </si>
  <si>
    <t>Facultade de Dirección e Xestión Pública</t>
  </si>
  <si>
    <t>Xunta de Galicia. Cooperación para o desenvolvemento</t>
  </si>
  <si>
    <t>Vigo</t>
  </si>
  <si>
    <t xml:space="preserve">Escola de Enxeñaría de Telecomunicación </t>
  </si>
  <si>
    <t xml:space="preserve">Facultade de Ciencias do Mar </t>
  </si>
  <si>
    <t xml:space="preserve">Facultade de Ciencias Xuridicas e do Traballo </t>
  </si>
  <si>
    <t>Proxectos segundo IP,
por ámbito e sexo</t>
  </si>
  <si>
    <t>Artes e Humanidades</t>
  </si>
  <si>
    <t>Ciencias</t>
  </si>
  <si>
    <t>Ciencias da Saúde</t>
  </si>
  <si>
    <t>Ciencias Sociais e Xurídicas</t>
  </si>
  <si>
    <t>Enxeñaría e Arquitectura</t>
  </si>
  <si>
    <t>Proxectos por grupo investigación do IP</t>
  </si>
  <si>
    <t>Código grupo</t>
  </si>
  <si>
    <t>Nome Grupo</t>
  </si>
  <si>
    <t>Importe total</t>
  </si>
  <si>
    <t>Catedrático/a de Universidade</t>
  </si>
  <si>
    <t>AA1</t>
  </si>
  <si>
    <t>Investigacións Agrarias e Alimentarias</t>
  </si>
  <si>
    <t>Profesor/a Contratado/a Doutor/a</t>
  </si>
  <si>
    <t>CJ2</t>
  </si>
  <si>
    <t>Dereito Financieiro e Tributario</t>
  </si>
  <si>
    <t>Profesor/a Titular de Universidade</t>
  </si>
  <si>
    <t>CPS1</t>
  </si>
  <si>
    <t>Observatorio de Gobernanza G3</t>
  </si>
  <si>
    <t>MDA-I</t>
  </si>
  <si>
    <t>MEDEA Iuris</t>
  </si>
  <si>
    <t>PS1</t>
  </si>
  <si>
    <t>Psicoloxía Xurídica e da Saúde: Convivencia e Benestar</t>
  </si>
  <si>
    <t>RE6</t>
  </si>
  <si>
    <t>Ecoloxía Evolutiva</t>
  </si>
  <si>
    <t>sen asignar</t>
  </si>
  <si>
    <t>SEPCOM</t>
  </si>
  <si>
    <t>Investigación en Comunicación para o Servizo Público</t>
  </si>
  <si>
    <t>SR</t>
  </si>
  <si>
    <t>Sistemas Radio</t>
  </si>
  <si>
    <t>XM3</t>
  </si>
  <si>
    <t>Análise de Cuencas Sedimentarias</t>
  </si>
  <si>
    <t>Proxectos internacionais educativos</t>
  </si>
  <si>
    <t>Participantes en proxectos vivos</t>
  </si>
  <si>
    <t>Participantes en proxectos 
por rama de coñecemento</t>
  </si>
  <si>
    <t>Sen asignar</t>
  </si>
  <si>
    <t>Total xeral</t>
  </si>
  <si>
    <t>Total Artes e Humanidades</t>
  </si>
  <si>
    <t>Total Ciencias</t>
  </si>
  <si>
    <t>Total Ciencias da Saúde</t>
  </si>
  <si>
    <t>Total Ciencias Sociais e Xurídicas</t>
  </si>
  <si>
    <t>Total Enxeñaría e Arquitectura</t>
  </si>
  <si>
    <t>Total sen asignar</t>
  </si>
  <si>
    <t>Investigador/a Margarita Salas</t>
  </si>
  <si>
    <t>Investigador/a posdoutoral Xunta</t>
  </si>
  <si>
    <t>Investigador/a predoutoral FPU</t>
  </si>
  <si>
    <t>Investigador/a predoutoral Xunta</t>
  </si>
  <si>
    <t>Outro persoal investigador</t>
  </si>
  <si>
    <t>PAS</t>
  </si>
  <si>
    <t>Persoal técnico con cargo a proxectos</t>
  </si>
  <si>
    <t>Persoal técnico de programas</t>
  </si>
  <si>
    <t>Profesor/a Asociado/a</t>
  </si>
  <si>
    <t>Profesor/a Axudante Doutor/a</t>
  </si>
  <si>
    <t>Profesor/a Emérito/a</t>
  </si>
  <si>
    <t>Profesor/a Interino/a de substitución</t>
  </si>
  <si>
    <t>Participantes por categoría</t>
  </si>
  <si>
    <t>Cód_G.I.</t>
  </si>
  <si>
    <t>Nome_G.I.</t>
  </si>
  <si>
    <t>AF4</t>
  </si>
  <si>
    <t>Enxeñería Agroforestal</t>
  </si>
  <si>
    <t>AGAF</t>
  </si>
  <si>
    <t>Agrupación Grupos de Investigación de Dereito Administrativo e Filosofía do Dereito</t>
  </si>
  <si>
    <t>AI1</t>
  </si>
  <si>
    <t>Literatura Infantil e Xuvenil Angloxermana e a súa Tradución</t>
  </si>
  <si>
    <t>BiFeGa</t>
  </si>
  <si>
    <t>Grupo de Investigación en Estudos Literarios e Culturais, Tradución e Interpretación-</t>
  </si>
  <si>
    <t>BV1</t>
  </si>
  <si>
    <t>Pranta, Solo e Aproveitamento de Subproductos</t>
  </si>
  <si>
    <t>ChETE</t>
  </si>
  <si>
    <t>Enxeñería Química, Térmica e Medioambiental</t>
  </si>
  <si>
    <t>CIES</t>
  </si>
  <si>
    <t>Cooperación en Investigación para la Equidad Educativa y Social</t>
  </si>
  <si>
    <t>DE3</t>
  </si>
  <si>
    <t>Educación, Actividade Física e Saúde. GIES.</t>
  </si>
  <si>
    <t>DMT</t>
  </si>
  <si>
    <t>Dereito Mercantil e do Traballo</t>
  </si>
  <si>
    <t>E03</t>
  </si>
  <si>
    <t>Enxeñería de Equipos Electrónicos</t>
  </si>
  <si>
    <t>EA8</t>
  </si>
  <si>
    <t>Research Group In Economic Analysis, Accounting and Finance-RGEAF</t>
  </si>
  <si>
    <t>EI3</t>
  </si>
  <si>
    <t>Grupo de Control non Liñal</t>
  </si>
  <si>
    <t>EMAF</t>
  </si>
  <si>
    <t>Economic Modeling And Forecasting</t>
  </si>
  <si>
    <t>EQ11</t>
  </si>
  <si>
    <t>BiotecnIA_Biotecnoloxía Industrial e Enxeñería Ambiental</t>
  </si>
  <si>
    <t>ET1</t>
  </si>
  <si>
    <t>GIST (Grupo de Enxeñería de Sistemas Telemáticos)</t>
  </si>
  <si>
    <t>ET2</t>
  </si>
  <si>
    <t>Grupo de Servicios para la Sociedad de la Información</t>
  </si>
  <si>
    <t>GEF</t>
  </si>
  <si>
    <t>Grupo de Enxeñería de Fabricación (GEF)</t>
  </si>
  <si>
    <t>GEN</t>
  </si>
  <si>
    <t>Governance And Economics Research Network</t>
  </si>
  <si>
    <t>H20</t>
  </si>
  <si>
    <t xml:space="preserve">Grupo de Estudos de Arqueoloxía, Antigüidade e Territorio (GEAAT) </t>
  </si>
  <si>
    <t>HC1</t>
  </si>
  <si>
    <t>Historia Contemporánea 1</t>
  </si>
  <si>
    <t>HI14</t>
  </si>
  <si>
    <t>Investigación en Contextos Educativos e Socioeducativos</t>
  </si>
  <si>
    <t>HI22</t>
  </si>
  <si>
    <t>HealthyFit</t>
  </si>
  <si>
    <t>HI6</t>
  </si>
  <si>
    <t>Didáctica especial 6 – actividade física, expresión e creatividade</t>
  </si>
  <si>
    <t>HI8</t>
  </si>
  <si>
    <t>ERENEA (Economía dos Recursos Naturais e Ambientais)</t>
  </si>
  <si>
    <t>HO6</t>
  </si>
  <si>
    <t>Gramática, Discurso e Sociedades (GRADES)</t>
  </si>
  <si>
    <t>INAR01</t>
  </si>
  <si>
    <t>INARdesign</t>
  </si>
  <si>
    <t>LIA2</t>
  </si>
  <si>
    <t>Laboratorio de Informática Aplicada</t>
  </si>
  <si>
    <t>OB</t>
  </si>
  <si>
    <t>Oceanografía Biolóxica</t>
  </si>
  <si>
    <t>SC7</t>
  </si>
  <si>
    <t>Antenas, Radar e Comunicacións Ópticas</t>
  </si>
  <si>
    <t>TC1</t>
  </si>
  <si>
    <t>Grupo de Tecnoloxías da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</si>
</sst>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</cellStyleXfs>
  <cellXfs count="45">
    <xf numFmtId="0" fontId="0" fillId="0" borderId="0" xfId="0"/>
    <xf numFmtId="0" fontId="6" fillId="0" borderId="1" xfId="5" applyFont="1" applyBorder="1" applyAlignment="1">
      <alignment vertical="center" wrapText="1"/>
    </xf>
    <xf numFmtId="0" fontId="7" fillId="0" borderId="1" xfId="5" applyFont="1" applyBorder="1"/>
    <xf numFmtId="0" fontId="8" fillId="0" borderId="1" xfId="0" applyFont="1" applyBorder="1"/>
    <xf numFmtId="0" fontId="7" fillId="0" borderId="1" xfId="5" applyFont="1" applyBorder="1" applyAlignment="1">
      <alignment wrapText="1"/>
    </xf>
    <xf numFmtId="0" fontId="9" fillId="0" borderId="1" xfId="5" applyFont="1" applyBorder="1" applyAlignment="1">
      <alignment horizontal="left" wrapText="1"/>
    </xf>
    <xf numFmtId="0" fontId="10" fillId="0" borderId="1" xfId="5" applyFont="1" applyBorder="1"/>
    <xf numFmtId="0" fontId="11" fillId="0" borderId="1" xfId="5" applyFont="1" applyBorder="1" applyAlignment="1">
      <alignment horizontal="center" vertical="center" wrapText="1"/>
    </xf>
    <xf numFmtId="0" fontId="10" fillId="0" borderId="0" xfId="5" applyFont="1"/>
    <xf numFmtId="0" fontId="6" fillId="0" borderId="0" xfId="5" applyFont="1" applyAlignment="1">
      <alignment vertical="center" wrapText="1"/>
    </xf>
    <xf numFmtId="0" fontId="7" fillId="0" borderId="0" xfId="5" applyFont="1"/>
    <xf numFmtId="0" fontId="8" fillId="0" borderId="0" xfId="0" applyFont="1"/>
    <xf numFmtId="0" fontId="7" fillId="0" borderId="0" xfId="5" applyFont="1" applyAlignment="1">
      <alignment wrapText="1"/>
    </xf>
    <xf numFmtId="0" fontId="9" fillId="0" borderId="0" xfId="5" applyFont="1" applyAlignment="1">
      <alignment horizontal="left" wrapText="1"/>
    </xf>
    <xf numFmtId="0" fontId="7" fillId="0" borderId="0" xfId="5" applyFont="1" applyAlignment="1">
      <alignment horizontal="center" wrapText="1"/>
    </xf>
    <xf numFmtId="0" fontId="12" fillId="0" borderId="0" xfId="5" applyFont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1" applyFont="1"/>
    <xf numFmtId="16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2" fillId="2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6" borderId="2" xfId="0" applyFont="1" applyFill="1" applyBorder="1"/>
    <xf numFmtId="0" fontId="1" fillId="3" borderId="0" xfId="2"/>
    <xf numFmtId="0" fontId="1" fillId="0" borderId="0" xfId="2" applyFill="1"/>
    <xf numFmtId="0" fontId="1" fillId="4" borderId="0" xfId="3"/>
    <xf numFmtId="0" fontId="1" fillId="0" borderId="0" xfId="4" applyFill="1"/>
    <xf numFmtId="0" fontId="3" fillId="4" borderId="0" xfId="3" applyFont="1"/>
    <xf numFmtId="0" fontId="3" fillId="0" borderId="0" xfId="4" applyFont="1" applyFill="1"/>
    <xf numFmtId="0" fontId="11" fillId="0" borderId="1" xfId="5" applyFont="1" applyBorder="1" applyAlignment="1">
      <alignment vertical="center" wrapText="1"/>
    </xf>
    <xf numFmtId="0" fontId="14" fillId="0" borderId="0" xfId="0" applyFont="1"/>
    <xf numFmtId="0" fontId="4" fillId="2" borderId="4" xfId="1" applyBorder="1"/>
    <xf numFmtId="0" fontId="14" fillId="3" borderId="0" xfId="2" applyFont="1"/>
    <xf numFmtId="0" fontId="1" fillId="4" borderId="5" xfId="3" applyBorder="1"/>
    <xf numFmtId="0" fontId="3" fillId="0" borderId="5" xfId="0" applyFont="1" applyBorder="1"/>
    <xf numFmtId="0" fontId="11" fillId="0" borderId="1" xfId="5" applyFont="1" applyBorder="1" applyAlignment="1">
      <alignment horizontal="center" vertical="center" wrapText="1"/>
    </xf>
    <xf numFmtId="0" fontId="2" fillId="2" borderId="0" xfId="1" applyFont="1" applyAlignment="1">
      <alignment horizontal="left" vertical="center"/>
    </xf>
    <xf numFmtId="0" fontId="2" fillId="2" borderId="0" xfId="1" applyFont="1" applyAlignment="1">
      <alignment horizontal="center" vertical="center"/>
    </xf>
    <xf numFmtId="0" fontId="4" fillId="2" borderId="3" xfId="1" applyBorder="1" applyAlignment="1">
      <alignment horizontal="center" vertical="center"/>
    </xf>
    <xf numFmtId="0" fontId="4" fillId="2" borderId="4" xfId="1" applyBorder="1" applyAlignment="1">
      <alignment horizontal="center" vertical="center"/>
    </xf>
    <xf numFmtId="0" fontId="4" fillId="2" borderId="3" xfId="1" applyBorder="1" applyAlignment="1">
      <alignment horizontal="left" vertical="center" wrapText="1"/>
    </xf>
    <xf numFmtId="0" fontId="4" fillId="2" borderId="4" xfId="1" applyBorder="1" applyAlignment="1">
      <alignment horizontal="left" vertical="center"/>
    </xf>
  </cellXfs>
  <cellStyles count="6">
    <cellStyle name="20% - Énfasis6" xfId="2" builtinId="50"/>
    <cellStyle name="40% - Énfasis6" xfId="3" builtinId="51"/>
    <cellStyle name="60% - Énfasis6" xfId="4" builtinId="52"/>
    <cellStyle name="Énfasis6" xfId="1" builtinId="49"/>
    <cellStyle name="Normal" xfId="0" builtinId="0"/>
    <cellStyle name="Normal 2 3" xfId="5" xr:uid="{7A09E536-DA83-462C-A0D9-AFAEDFFD7ACB}"/>
  </cellStyles>
  <dxfs count="6"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161925</xdr:rowOff>
    </xdr:from>
    <xdr:to>
      <xdr:col>1</xdr:col>
      <xdr:colOff>104775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CAA1F2F-DDA7-4E7C-BBAD-977AD499F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61925"/>
          <a:ext cx="330517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161925</xdr:rowOff>
    </xdr:from>
    <xdr:to>
      <xdr:col>1</xdr:col>
      <xdr:colOff>409575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9E7ACDD-D556-4B0F-9D57-0D34333E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161925"/>
          <a:ext cx="262889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82F188-51DE-44C0-9005-D5B7B0CA5CBA}" name="Tabla1" displayName="Tabla1" ref="A9:D17" totalsRowShown="0">
  <autoFilter ref="A9:D17" xr:uid="{AF3D9326-D063-4804-9038-18DD16F3D5D2}"/>
  <tableColumns count="4">
    <tableColumn id="1" xr3:uid="{8FA7F77F-A678-4DA1-B1C6-EF8480423565}" name="Proxectos concedidos por convocatoria"/>
    <tableColumn id="2" xr3:uid="{D98AE109-4F94-4780-A4BD-8159CC86B17F}" name="Nº proxectos"/>
    <tableColumn id="3" xr3:uid="{EEE311E1-7988-486F-9B47-DAD5D1B8A0C2}" name="Orzamento total" dataDxfId="5"/>
    <tableColumn id="4" xr3:uid="{1276BBCC-5ADB-46AE-938A-2E6D18E73167}" name="Orzamento UVigo" dataDxf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4A46DE-6A21-49A2-AC36-CB9D4D1B3FE8}" name="Tabla2" displayName="Tabla2" ref="K10:Q19" totalsRowShown="0">
  <autoFilter ref="K10:Q19" xr:uid="{FE6AC19C-5315-449B-AECC-4401CDDA5FA3}"/>
  <tableColumns count="7">
    <tableColumn id="1" xr3:uid="{DE8855B1-D50D-4EF7-B175-1660DE5590E1}" name="Campus"/>
    <tableColumn id="2" xr3:uid="{4C42FED5-C6B8-4706-BF15-8447D6521FBA}" name="Centro"/>
    <tableColumn id="3" xr3:uid="{E9321B8E-297A-4661-9C38-F25EEADFE9FE}" name="Homes"/>
    <tableColumn id="4" xr3:uid="{B640FDD9-599F-45EB-A439-10D4BB2FB9E2}" name="Mulleres"/>
    <tableColumn id="5" xr3:uid="{DDDF6F99-ADD4-40DE-A721-ACD1598706EB}" name="Total"/>
    <tableColumn id="6" xr3:uid="{0FB745BC-72D2-41E6-B059-3A019E88145D}" name="Orzamento total" dataDxfId="3"/>
    <tableColumn id="7" xr3:uid="{F4E3BAD4-97DA-4868-B99C-D4E80FAD7FE8}" name="Orzamento Uvigo" dataDxfId="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3F3DDD9-DB18-4BA6-BBBE-0D965C321717}" name="Tabla3" displayName="Tabla3" ref="K23:Q34" totalsRowShown="0">
  <autoFilter ref="K23:Q34" xr:uid="{F5148F65-8167-4B27-9270-7E93BBA32D93}"/>
  <tableColumns count="7">
    <tableColumn id="1" xr3:uid="{8398516D-B1FA-4008-A6B2-2DBC92F52354}" name="Código grupo"/>
    <tableColumn id="2" xr3:uid="{36280A95-E0A7-454F-97FF-1E7556740F27}" name="Nome Grupo"/>
    <tableColumn id="3" xr3:uid="{B02258DE-50AF-4DB7-B10D-E34A9CE9CD68}" name="Homes"/>
    <tableColumn id="4" xr3:uid="{7DBB98E1-4694-4167-85F2-57FEC3F72A34}" name="Mulleres"/>
    <tableColumn id="5" xr3:uid="{E0846D10-2426-497C-83F2-BFE49DC2BBCC}" name="Total"/>
    <tableColumn id="6" xr3:uid="{45D95CD7-A215-458D-BF6F-704BC6AF8DFB}" name="Importe total" dataDxfId="1"/>
    <tableColumn id="7" xr3:uid="{52D5FBA3-C0B1-4D27-BAB4-32038C5C38D2}" name="Orzamento UVigo" dataDxfId="0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6883140-37D2-4006-980A-497074756151}" name="Tabla15" displayName="Tabla15" ref="A31:D47" totalsRowShown="0">
  <autoFilter ref="A31:D47" xr:uid="{F6E8D085-1662-40BB-A731-671532E6E2DE}"/>
  <tableColumns count="4">
    <tableColumn id="1" xr3:uid="{AA7A55F6-3CF3-444E-BECB-7FB1A79268EB}" name="Participantes por categoría"/>
    <tableColumn id="2" xr3:uid="{C647FBDD-77AB-4050-A7FC-96B137F891EE}" name="Homes"/>
    <tableColumn id="3" xr3:uid="{FEB9EF64-CFE2-4573-8940-0A305A42B263}" name="Mulleres"/>
    <tableColumn id="4" xr3:uid="{55B32120-B654-47AC-A57F-18FDD44079BF}" name="Total">
      <calculatedColumnFormula>SUM(Tabla15[[#This Row],[Homes]:[Mulleres]])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1BE0BF-003D-4DCF-BDCF-39EF680C09FA}" name="Tabla26" displayName="Tabla26" ref="H31:L71" totalsRowShown="0">
  <autoFilter ref="H31:L71" xr:uid="{41E99449-4CC4-4A75-B26E-720683819C97}"/>
  <tableColumns count="5">
    <tableColumn id="1" xr3:uid="{CC0C1532-8C27-4404-85BF-66A26A46141D}" name="Cód_G.I."/>
    <tableColumn id="2" xr3:uid="{6779E683-9A50-4532-8B1E-0CC0B3A4786B}" name="Nome_G.I."/>
    <tableColumn id="3" xr3:uid="{45FCC4DB-53CF-452F-AAFE-4837F2AF3859}" name="Homes"/>
    <tableColumn id="4" xr3:uid="{4330A1AD-A712-465B-85FD-E344A8CD96DC}" name="Mulleres"/>
    <tableColumn id="5" xr3:uid="{4923B4D8-54F9-4CFF-855A-B0AA7A5F623F}" name="Total">
      <calculatedColumnFormula>SUM(Tabla26[[#This Row],[Homes]:[Mulleres]])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50E5-23C4-4CEF-B963-886C1870A340}">
  <dimension ref="A1:Q34"/>
  <sheetViews>
    <sheetView tabSelected="1" workbookViewId="0">
      <selection activeCell="F15" sqref="F15"/>
    </sheetView>
  </sheetViews>
  <sheetFormatPr baseColWidth="10" defaultRowHeight="15" x14ac:dyDescent="0.25"/>
  <cols>
    <col min="1" max="1" width="48.7109375" customWidth="1"/>
    <col min="2" max="2" width="20" bestFit="1" customWidth="1"/>
    <col min="3" max="3" width="17.7109375" bestFit="1" customWidth="1"/>
    <col min="4" max="4" width="18.85546875" bestFit="1" customWidth="1"/>
    <col min="5" max="5" width="16.85546875" bestFit="1" customWidth="1"/>
    <col min="6" max="6" width="14" customWidth="1"/>
    <col min="7" max="7" width="11.85546875" customWidth="1"/>
    <col min="8" max="8" width="23" bestFit="1" customWidth="1"/>
    <col min="11" max="11" width="39" customWidth="1"/>
    <col min="12" max="12" width="45.5703125" bestFit="1" customWidth="1"/>
    <col min="15" max="15" width="17.5703125" customWidth="1"/>
    <col min="16" max="16" width="18.5703125" customWidth="1"/>
    <col min="17" max="17" width="18.85546875" customWidth="1"/>
  </cols>
  <sheetData>
    <row r="1" spans="1:17" s="8" customFormat="1" ht="63" customHeight="1" thickBot="1" x14ac:dyDescent="0.3">
      <c r="A1" s="1"/>
      <c r="B1" s="2"/>
      <c r="C1" s="3"/>
      <c r="D1" s="3"/>
      <c r="E1" s="4"/>
      <c r="F1" s="5"/>
      <c r="G1" s="5"/>
      <c r="H1" s="6"/>
      <c r="I1" s="6"/>
      <c r="J1" s="6"/>
      <c r="K1" s="6"/>
      <c r="L1" s="6"/>
      <c r="M1" s="6"/>
      <c r="N1" s="7"/>
      <c r="O1" s="38" t="s">
        <v>0</v>
      </c>
      <c r="P1" s="38"/>
      <c r="Q1" s="38"/>
    </row>
    <row r="2" spans="1:17" s="8" customFormat="1" ht="15" customHeight="1" x14ac:dyDescent="0.25">
      <c r="A2" s="9"/>
      <c r="B2" s="10"/>
      <c r="C2" s="11"/>
      <c r="D2" s="11"/>
      <c r="E2" s="12"/>
      <c r="F2" s="13"/>
      <c r="G2" s="13"/>
      <c r="H2" s="13"/>
      <c r="I2" s="13"/>
      <c r="J2" s="13"/>
      <c r="K2" s="14"/>
      <c r="L2" s="14"/>
      <c r="M2" s="14"/>
      <c r="N2" s="14"/>
      <c r="O2" s="14"/>
    </row>
    <row r="3" spans="1:17" s="8" customFormat="1" ht="15" customHeight="1" x14ac:dyDescent="0.25">
      <c r="A3" s="15" t="s">
        <v>1</v>
      </c>
      <c r="B3" s="10"/>
      <c r="C3" s="11"/>
      <c r="D3" s="11"/>
      <c r="E3" s="12"/>
      <c r="F3" s="13"/>
      <c r="G3" s="13"/>
      <c r="H3" s="13"/>
      <c r="I3" s="13"/>
      <c r="J3" s="13"/>
      <c r="K3" s="14"/>
      <c r="L3" s="14"/>
      <c r="M3" s="14"/>
      <c r="N3" s="14"/>
      <c r="O3" s="14"/>
    </row>
    <row r="4" spans="1:17" s="8" customFormat="1" ht="15" customHeight="1" x14ac:dyDescent="0.25">
      <c r="A4" s="16" t="s">
        <v>2</v>
      </c>
      <c r="B4" s="10"/>
      <c r="C4" s="11"/>
      <c r="D4" s="11"/>
      <c r="E4" s="12"/>
      <c r="F4" s="13"/>
      <c r="G4" s="13"/>
      <c r="H4" s="13"/>
      <c r="I4" s="13"/>
      <c r="J4" s="13"/>
      <c r="K4" s="14"/>
      <c r="L4" s="14"/>
      <c r="M4" s="14"/>
      <c r="N4" s="14"/>
      <c r="O4" s="14"/>
    </row>
    <row r="5" spans="1:17" s="8" customFormat="1" ht="15" customHeight="1" x14ac:dyDescent="0.25">
      <c r="A5" s="17" t="s">
        <v>3</v>
      </c>
      <c r="B5" s="10"/>
      <c r="C5" s="11"/>
      <c r="D5" s="11"/>
      <c r="E5" s="12"/>
      <c r="F5" s="13"/>
      <c r="G5" s="13"/>
      <c r="H5" s="13"/>
      <c r="I5" s="13"/>
      <c r="J5" s="13"/>
      <c r="K5" s="14"/>
      <c r="L5" s="14"/>
      <c r="M5" s="14"/>
      <c r="N5" s="14"/>
      <c r="O5" s="14"/>
    </row>
    <row r="9" spans="1:17" x14ac:dyDescent="0.25">
      <c r="A9" t="s">
        <v>4</v>
      </c>
      <c r="B9" t="s">
        <v>5</v>
      </c>
      <c r="C9" t="s">
        <v>6</v>
      </c>
      <c r="D9" t="s">
        <v>7</v>
      </c>
      <c r="K9" s="18" t="s">
        <v>8</v>
      </c>
      <c r="L9" s="18"/>
    </row>
    <row r="10" spans="1:17" x14ac:dyDescent="0.25">
      <c r="A10" t="s">
        <v>9</v>
      </c>
      <c r="B10">
        <v>1</v>
      </c>
      <c r="C10" s="19">
        <v>199.86099999999999</v>
      </c>
      <c r="D10" s="19">
        <v>0</v>
      </c>
      <c r="K10" t="s">
        <v>10</v>
      </c>
      <c r="L10" t="s">
        <v>11</v>
      </c>
      <c r="M10" s="20" t="s">
        <v>12</v>
      </c>
      <c r="N10" s="20" t="s">
        <v>13</v>
      </c>
      <c r="O10" s="20" t="s">
        <v>14</v>
      </c>
      <c r="P10" s="20" t="s">
        <v>6</v>
      </c>
      <c r="Q10" s="20" t="s">
        <v>15</v>
      </c>
    </row>
    <row r="11" spans="1:17" x14ac:dyDescent="0.25">
      <c r="A11" t="s">
        <v>16</v>
      </c>
      <c r="B11">
        <v>1</v>
      </c>
      <c r="C11" s="19">
        <v>550537.47</v>
      </c>
      <c r="D11" s="19">
        <v>50290</v>
      </c>
      <c r="K11" t="s">
        <v>17</v>
      </c>
      <c r="L11" t="s">
        <v>18</v>
      </c>
      <c r="N11">
        <v>2</v>
      </c>
      <c r="O11">
        <v>2</v>
      </c>
      <c r="P11" s="19">
        <v>640250.62</v>
      </c>
      <c r="Q11" s="19">
        <v>122123.52</v>
      </c>
    </row>
    <row r="12" spans="1:17" x14ac:dyDescent="0.25">
      <c r="A12" t="s">
        <v>19</v>
      </c>
      <c r="B12">
        <v>1</v>
      </c>
      <c r="C12" s="19">
        <v>50000</v>
      </c>
      <c r="D12" s="19">
        <v>50000</v>
      </c>
      <c r="K12" t="s">
        <v>17</v>
      </c>
      <c r="L12" t="s">
        <v>20</v>
      </c>
      <c r="N12">
        <v>1</v>
      </c>
      <c r="O12">
        <v>1</v>
      </c>
      <c r="P12" s="19">
        <v>265440</v>
      </c>
      <c r="Q12" s="19">
        <v>30830</v>
      </c>
    </row>
    <row r="13" spans="1:17" x14ac:dyDescent="0.25">
      <c r="A13" t="s">
        <v>21</v>
      </c>
      <c r="B13">
        <v>2</v>
      </c>
      <c r="C13" s="19">
        <v>58670</v>
      </c>
      <c r="D13" s="19">
        <v>58670</v>
      </c>
      <c r="K13" t="s">
        <v>22</v>
      </c>
      <c r="L13" t="s">
        <v>23</v>
      </c>
      <c r="N13">
        <v>1</v>
      </c>
      <c r="O13">
        <v>1</v>
      </c>
      <c r="P13" s="19">
        <v>199.86099999999999</v>
      </c>
      <c r="Q13" s="19">
        <v>0</v>
      </c>
    </row>
    <row r="14" spans="1:17" x14ac:dyDescent="0.25">
      <c r="A14" t="s">
        <v>24</v>
      </c>
      <c r="B14">
        <v>1</v>
      </c>
      <c r="C14" s="19">
        <v>400000</v>
      </c>
      <c r="D14" s="19">
        <v>52000</v>
      </c>
      <c r="K14" t="s">
        <v>22</v>
      </c>
      <c r="L14" t="s">
        <v>25</v>
      </c>
      <c r="M14">
        <v>1</v>
      </c>
      <c r="O14">
        <v>1</v>
      </c>
      <c r="P14" s="19">
        <v>257893</v>
      </c>
      <c r="Q14" s="19">
        <v>36049</v>
      </c>
    </row>
    <row r="15" spans="1:17" x14ac:dyDescent="0.25">
      <c r="A15" t="s">
        <v>26</v>
      </c>
      <c r="B15">
        <v>2</v>
      </c>
      <c r="C15" s="19">
        <v>523333</v>
      </c>
      <c r="D15" s="19">
        <v>66879</v>
      </c>
      <c r="K15" t="s">
        <v>22</v>
      </c>
      <c r="L15" t="s">
        <v>27</v>
      </c>
      <c r="M15">
        <v>1</v>
      </c>
      <c r="O15">
        <v>1</v>
      </c>
      <c r="P15" s="19">
        <v>50000</v>
      </c>
      <c r="Q15" s="19">
        <v>50000</v>
      </c>
    </row>
    <row r="16" spans="1:17" x14ac:dyDescent="0.25">
      <c r="A16" t="s">
        <v>28</v>
      </c>
      <c r="B16">
        <v>2</v>
      </c>
      <c r="C16" s="19">
        <v>206546.09999999998</v>
      </c>
      <c r="D16" s="19">
        <v>188666.47</v>
      </c>
      <c r="K16" t="s">
        <v>29</v>
      </c>
      <c r="L16" t="s">
        <v>30</v>
      </c>
      <c r="N16">
        <v>1</v>
      </c>
      <c r="O16">
        <v>1</v>
      </c>
      <c r="P16" s="19">
        <v>400000</v>
      </c>
      <c r="Q16" s="19">
        <v>52000</v>
      </c>
    </row>
    <row r="17" spans="1:17" x14ac:dyDescent="0.25">
      <c r="A17" s="21" t="s">
        <v>14</v>
      </c>
      <c r="B17" s="21">
        <v>10</v>
      </c>
      <c r="C17" s="22">
        <v>1789286.4309999999</v>
      </c>
      <c r="D17" s="22">
        <v>466505.47000000003</v>
      </c>
      <c r="K17" t="s">
        <v>29</v>
      </c>
      <c r="L17" t="s">
        <v>31</v>
      </c>
      <c r="M17">
        <v>1</v>
      </c>
      <c r="O17">
        <v>1</v>
      </c>
      <c r="P17" s="19">
        <v>116832.95</v>
      </c>
      <c r="Q17" s="19">
        <v>116832.95</v>
      </c>
    </row>
    <row r="18" spans="1:17" x14ac:dyDescent="0.25">
      <c r="K18" t="s">
        <v>29</v>
      </c>
      <c r="L18" t="s">
        <v>32</v>
      </c>
      <c r="M18">
        <v>1</v>
      </c>
      <c r="N18">
        <v>1</v>
      </c>
      <c r="O18">
        <v>2</v>
      </c>
      <c r="P18" s="19">
        <v>58670</v>
      </c>
      <c r="Q18" s="19">
        <v>58670</v>
      </c>
    </row>
    <row r="19" spans="1:17" x14ac:dyDescent="0.25">
      <c r="K19" s="21" t="s">
        <v>14</v>
      </c>
      <c r="L19" s="21"/>
      <c r="M19" s="21">
        <v>4</v>
      </c>
      <c r="N19" s="21">
        <v>6</v>
      </c>
      <c r="O19" s="21">
        <v>10</v>
      </c>
      <c r="P19" s="22">
        <f>SUBTOTAL(109,P11:P18)</f>
        <v>1789286.4310000001</v>
      </c>
      <c r="Q19" s="22">
        <f>SUBTOTAL(109,Q11:Q18)</f>
        <v>466505.47000000003</v>
      </c>
    </row>
    <row r="22" spans="1:17" x14ac:dyDescent="0.25">
      <c r="A22" s="39" t="s">
        <v>33</v>
      </c>
      <c r="B22" s="23" t="s">
        <v>34</v>
      </c>
      <c r="C22" s="40" t="s">
        <v>35</v>
      </c>
      <c r="D22" s="40"/>
      <c r="E22" s="23" t="s">
        <v>36</v>
      </c>
      <c r="F22" s="40" t="s">
        <v>37</v>
      </c>
      <c r="G22" s="40"/>
      <c r="H22" s="23" t="s">
        <v>38</v>
      </c>
      <c r="I22" s="23" t="s">
        <v>14</v>
      </c>
      <c r="J22" s="24"/>
      <c r="K22" s="25" t="s">
        <v>39</v>
      </c>
    </row>
    <row r="23" spans="1:17" x14ac:dyDescent="0.25">
      <c r="A23" s="39"/>
      <c r="B23" s="23" t="s">
        <v>13</v>
      </c>
      <c r="C23" s="23" t="s">
        <v>12</v>
      </c>
      <c r="D23" s="23" t="s">
        <v>13</v>
      </c>
      <c r="E23" s="23" t="s">
        <v>13</v>
      </c>
      <c r="F23" s="23" t="s">
        <v>12</v>
      </c>
      <c r="G23" s="23" t="s">
        <v>13</v>
      </c>
      <c r="H23" s="23" t="s">
        <v>13</v>
      </c>
      <c r="I23" s="23"/>
      <c r="J23" s="24"/>
      <c r="K23" t="s">
        <v>40</v>
      </c>
      <c r="L23" t="s">
        <v>41</v>
      </c>
      <c r="M23" t="s">
        <v>12</v>
      </c>
      <c r="N23" t="s">
        <v>13</v>
      </c>
      <c r="O23" t="s">
        <v>14</v>
      </c>
      <c r="P23" t="s">
        <v>42</v>
      </c>
      <c r="Q23" t="s">
        <v>7</v>
      </c>
    </row>
    <row r="24" spans="1:17" x14ac:dyDescent="0.25">
      <c r="A24" s="26" t="s">
        <v>43</v>
      </c>
      <c r="B24" s="26"/>
      <c r="C24" s="26"/>
      <c r="D24" s="26"/>
      <c r="E24" s="26"/>
      <c r="F24" s="26"/>
      <c r="G24" s="26">
        <v>1</v>
      </c>
      <c r="H24" s="26"/>
      <c r="I24" s="26">
        <v>1</v>
      </c>
      <c r="J24" s="27"/>
      <c r="K24" t="s">
        <v>44</v>
      </c>
      <c r="L24" t="s">
        <v>45</v>
      </c>
      <c r="N24">
        <v>1</v>
      </c>
      <c r="O24">
        <v>1</v>
      </c>
      <c r="P24" s="19">
        <v>89713.15</v>
      </c>
      <c r="Q24" s="19">
        <v>71833.52</v>
      </c>
    </row>
    <row r="25" spans="1:17" x14ac:dyDescent="0.25">
      <c r="A25" s="28" t="s">
        <v>46</v>
      </c>
      <c r="B25" s="28"/>
      <c r="C25" s="28"/>
      <c r="D25" s="28"/>
      <c r="E25" s="28"/>
      <c r="F25" s="28"/>
      <c r="G25" s="28">
        <v>1</v>
      </c>
      <c r="H25" s="28"/>
      <c r="I25" s="28">
        <v>1</v>
      </c>
      <c r="J25" s="29"/>
      <c r="K25" t="s">
        <v>47</v>
      </c>
      <c r="L25" t="s">
        <v>48</v>
      </c>
      <c r="M25">
        <v>1</v>
      </c>
      <c r="O25">
        <v>1</v>
      </c>
      <c r="P25" s="19">
        <v>29335</v>
      </c>
      <c r="Q25" s="19">
        <v>29335</v>
      </c>
    </row>
    <row r="26" spans="1:17" x14ac:dyDescent="0.25">
      <c r="A26" s="26" t="s">
        <v>49</v>
      </c>
      <c r="B26" s="26">
        <v>1</v>
      </c>
      <c r="C26" s="26">
        <v>1</v>
      </c>
      <c r="D26" s="26">
        <v>1</v>
      </c>
      <c r="E26" s="26">
        <v>1</v>
      </c>
      <c r="F26" s="26">
        <v>3</v>
      </c>
      <c r="G26" s="26"/>
      <c r="H26" s="26">
        <v>1</v>
      </c>
      <c r="I26" s="26">
        <v>8</v>
      </c>
      <c r="J26" s="27"/>
      <c r="K26" t="s">
        <v>50</v>
      </c>
      <c r="L26" t="s">
        <v>51</v>
      </c>
      <c r="M26">
        <v>1</v>
      </c>
      <c r="O26">
        <v>1</v>
      </c>
      <c r="P26" s="19">
        <v>50000</v>
      </c>
      <c r="Q26" s="19">
        <v>50000</v>
      </c>
    </row>
    <row r="27" spans="1:17" x14ac:dyDescent="0.25">
      <c r="A27" s="30" t="s">
        <v>14</v>
      </c>
      <c r="B27" s="30">
        <v>1</v>
      </c>
      <c r="C27" s="30">
        <v>1</v>
      </c>
      <c r="D27" s="30">
        <v>1</v>
      </c>
      <c r="E27" s="30">
        <v>1</v>
      </c>
      <c r="F27" s="30">
        <v>3</v>
      </c>
      <c r="G27" s="30">
        <v>2</v>
      </c>
      <c r="H27" s="30">
        <v>1</v>
      </c>
      <c r="I27" s="30">
        <v>10</v>
      </c>
      <c r="J27" s="31"/>
      <c r="K27" t="s">
        <v>52</v>
      </c>
      <c r="L27" t="s">
        <v>53</v>
      </c>
      <c r="N27">
        <v>1</v>
      </c>
      <c r="O27">
        <v>1</v>
      </c>
      <c r="P27" s="19">
        <v>29335</v>
      </c>
      <c r="Q27" s="19">
        <v>29335</v>
      </c>
    </row>
    <row r="28" spans="1:17" x14ac:dyDescent="0.25">
      <c r="K28" t="s">
        <v>54</v>
      </c>
      <c r="L28" t="s">
        <v>55</v>
      </c>
      <c r="N28">
        <v>1</v>
      </c>
      <c r="O28">
        <v>1</v>
      </c>
      <c r="P28" s="19">
        <v>199.86099999999999</v>
      </c>
      <c r="Q28" s="19">
        <v>0</v>
      </c>
    </row>
    <row r="29" spans="1:17" x14ac:dyDescent="0.25">
      <c r="K29" t="s">
        <v>56</v>
      </c>
      <c r="L29" t="s">
        <v>57</v>
      </c>
      <c r="N29">
        <v>1</v>
      </c>
      <c r="O29">
        <v>1</v>
      </c>
      <c r="P29" s="19">
        <v>550537.47</v>
      </c>
      <c r="Q29" s="19">
        <v>50290</v>
      </c>
    </row>
    <row r="30" spans="1:17" x14ac:dyDescent="0.25">
      <c r="K30" t="s">
        <v>58</v>
      </c>
      <c r="L30" t="s">
        <v>58</v>
      </c>
      <c r="N30">
        <v>1</v>
      </c>
      <c r="O30">
        <v>1</v>
      </c>
      <c r="P30" s="19">
        <v>265440</v>
      </c>
      <c r="Q30" s="19">
        <v>30830</v>
      </c>
    </row>
    <row r="31" spans="1:17" x14ac:dyDescent="0.25">
      <c r="K31" t="s">
        <v>59</v>
      </c>
      <c r="L31" t="s">
        <v>60</v>
      </c>
      <c r="M31">
        <v>1</v>
      </c>
      <c r="O31">
        <v>1</v>
      </c>
      <c r="P31" s="19">
        <v>257893</v>
      </c>
      <c r="Q31" s="19">
        <v>36049</v>
      </c>
    </row>
    <row r="32" spans="1:17" x14ac:dyDescent="0.25">
      <c r="K32" t="s">
        <v>61</v>
      </c>
      <c r="L32" t="s">
        <v>62</v>
      </c>
      <c r="N32">
        <v>1</v>
      </c>
      <c r="O32">
        <v>1</v>
      </c>
      <c r="P32" s="19">
        <v>400000</v>
      </c>
      <c r="Q32" s="19">
        <v>52000</v>
      </c>
    </row>
    <row r="33" spans="11:17" x14ac:dyDescent="0.25">
      <c r="K33" t="s">
        <v>63</v>
      </c>
      <c r="L33" t="s">
        <v>64</v>
      </c>
      <c r="M33">
        <v>1</v>
      </c>
      <c r="O33">
        <v>1</v>
      </c>
      <c r="P33" s="19">
        <v>116832.95</v>
      </c>
      <c r="Q33" s="19">
        <v>116832.95</v>
      </c>
    </row>
    <row r="34" spans="11:17" x14ac:dyDescent="0.25">
      <c r="K34" s="21" t="s">
        <v>14</v>
      </c>
      <c r="L34" s="21"/>
      <c r="M34" s="21">
        <v>4</v>
      </c>
      <c r="N34" s="21">
        <v>6</v>
      </c>
      <c r="O34" s="21">
        <v>10</v>
      </c>
      <c r="P34" s="22">
        <f>SUBTOTAL(109,P24:P33)</f>
        <v>1789286.4309999999</v>
      </c>
      <c r="Q34" s="22">
        <f>SUBTOTAL(109,Q24:Q33)</f>
        <v>466505.47000000003</v>
      </c>
    </row>
  </sheetData>
  <mergeCells count="4">
    <mergeCell ref="O1:Q1"/>
    <mergeCell ref="A22:A23"/>
    <mergeCell ref="C22:D22"/>
    <mergeCell ref="F22:G22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13D-6071-41D3-A654-2F6B31D4B854}">
  <dimension ref="A1:T72"/>
  <sheetViews>
    <sheetView topLeftCell="A16" workbookViewId="0">
      <selection activeCell="A5" sqref="A5"/>
    </sheetView>
  </sheetViews>
  <sheetFormatPr baseColWidth="10" defaultRowHeight="15" x14ac:dyDescent="0.25"/>
  <cols>
    <col min="1" max="1" width="34.42578125" bestFit="1" customWidth="1"/>
    <col min="4" max="4" width="11.42578125" customWidth="1"/>
    <col min="7" max="7" width="13.140625" bestFit="1" customWidth="1"/>
    <col min="9" max="9" width="12.7109375" customWidth="1"/>
    <col min="10" max="10" width="21.85546875" bestFit="1" customWidth="1"/>
  </cols>
  <sheetData>
    <row r="1" spans="1:20" s="8" customFormat="1" ht="63" customHeight="1" thickBot="1" x14ac:dyDescent="0.3">
      <c r="A1" s="1"/>
      <c r="B1" s="2"/>
      <c r="C1" s="3"/>
      <c r="D1" s="3"/>
      <c r="E1" s="4"/>
      <c r="F1" s="5"/>
      <c r="G1" s="5"/>
      <c r="H1" s="6"/>
      <c r="I1" s="6"/>
      <c r="J1" s="6"/>
      <c r="K1" s="32"/>
      <c r="L1" s="32"/>
      <c r="M1" s="32"/>
      <c r="N1" s="32"/>
      <c r="O1" s="38" t="s">
        <v>0</v>
      </c>
      <c r="P1" s="38"/>
      <c r="Q1" s="38"/>
      <c r="R1" s="38"/>
      <c r="S1" s="6"/>
      <c r="T1" s="6"/>
    </row>
    <row r="2" spans="1:20" s="8" customFormat="1" ht="15" customHeight="1" x14ac:dyDescent="0.25">
      <c r="A2" s="9"/>
      <c r="B2" s="10"/>
      <c r="C2" s="11"/>
      <c r="D2" s="11"/>
      <c r="E2" s="12"/>
      <c r="F2" s="13"/>
      <c r="G2" s="13"/>
      <c r="H2" s="13"/>
      <c r="I2" s="13"/>
      <c r="J2" s="14"/>
      <c r="K2" s="14"/>
    </row>
    <row r="3" spans="1:20" s="8" customFormat="1" ht="15" customHeight="1" x14ac:dyDescent="0.25">
      <c r="A3" s="15" t="s">
        <v>65</v>
      </c>
      <c r="B3" s="10"/>
      <c r="C3" s="11"/>
      <c r="D3" s="11"/>
      <c r="E3" s="12"/>
      <c r="F3" s="13"/>
      <c r="G3" s="13"/>
      <c r="H3" s="13"/>
      <c r="I3" s="13"/>
      <c r="J3" s="14"/>
      <c r="K3" s="14"/>
    </row>
    <row r="4" spans="1:20" s="8" customFormat="1" ht="15" customHeight="1" x14ac:dyDescent="0.25">
      <c r="A4" s="15" t="s">
        <v>66</v>
      </c>
      <c r="B4" s="10"/>
      <c r="C4" s="11"/>
      <c r="D4" s="11"/>
      <c r="E4" s="12"/>
      <c r="F4" s="13"/>
      <c r="G4" s="13"/>
      <c r="H4" s="13"/>
      <c r="I4" s="13"/>
      <c r="J4" s="14"/>
      <c r="K4" s="14"/>
    </row>
    <row r="5" spans="1:20" s="8" customFormat="1" ht="15" customHeight="1" x14ac:dyDescent="0.25">
      <c r="A5" s="16" t="s">
        <v>2</v>
      </c>
      <c r="B5" s="10"/>
      <c r="C5" s="11"/>
      <c r="D5" s="11"/>
      <c r="E5" s="12"/>
      <c r="F5" s="13"/>
      <c r="G5" s="13"/>
      <c r="H5" s="13"/>
      <c r="I5" s="13"/>
      <c r="J5" s="14"/>
      <c r="K5" s="14"/>
    </row>
    <row r="6" spans="1:20" s="8" customFormat="1" ht="15" customHeight="1" x14ac:dyDescent="0.25">
      <c r="A6" s="17" t="s">
        <v>3</v>
      </c>
      <c r="B6" s="10"/>
      <c r="C6" s="11"/>
      <c r="D6" s="11"/>
      <c r="E6" s="12"/>
      <c r="F6" s="13"/>
      <c r="G6" s="13"/>
      <c r="H6" s="13"/>
      <c r="I6" s="13"/>
      <c r="J6" s="14"/>
      <c r="K6" s="14"/>
    </row>
    <row r="10" spans="1:20" s="33" customFormat="1" x14ac:dyDescent="0.2">
      <c r="A10" s="43" t="s">
        <v>67</v>
      </c>
      <c r="B10" s="41" t="s">
        <v>34</v>
      </c>
      <c r="C10" s="41"/>
      <c r="D10" s="41"/>
      <c r="E10" s="41" t="s">
        <v>35</v>
      </c>
      <c r="F10" s="41"/>
      <c r="G10" s="41"/>
      <c r="H10" s="41" t="s">
        <v>36</v>
      </c>
      <c r="I10" s="41"/>
      <c r="J10" s="41"/>
      <c r="K10" s="41" t="s">
        <v>37</v>
      </c>
      <c r="L10" s="41"/>
      <c r="M10" s="41"/>
      <c r="N10" s="41" t="s">
        <v>38</v>
      </c>
      <c r="O10" s="41"/>
      <c r="P10" s="41"/>
      <c r="Q10" s="41" t="s">
        <v>68</v>
      </c>
      <c r="R10" s="41"/>
      <c r="S10" s="41"/>
      <c r="T10" s="41" t="s">
        <v>69</v>
      </c>
    </row>
    <row r="11" spans="1:20" s="33" customFormat="1" ht="15.75" thickBot="1" x14ac:dyDescent="0.3">
      <c r="A11" s="44"/>
      <c r="B11" s="34" t="s">
        <v>12</v>
      </c>
      <c r="C11" s="34" t="s">
        <v>13</v>
      </c>
      <c r="D11" s="34" t="s">
        <v>70</v>
      </c>
      <c r="E11" s="34" t="s">
        <v>12</v>
      </c>
      <c r="F11" s="34" t="s">
        <v>13</v>
      </c>
      <c r="G11" s="34" t="s">
        <v>71</v>
      </c>
      <c r="H11" s="34" t="s">
        <v>12</v>
      </c>
      <c r="I11" s="34" t="s">
        <v>13</v>
      </c>
      <c r="J11" s="34" t="s">
        <v>72</v>
      </c>
      <c r="K11" s="34" t="s">
        <v>12</v>
      </c>
      <c r="L11" s="34" t="s">
        <v>13</v>
      </c>
      <c r="M11" s="34" t="s">
        <v>73</v>
      </c>
      <c r="N11" s="34" t="s">
        <v>12</v>
      </c>
      <c r="O11" s="34" t="s">
        <v>13</v>
      </c>
      <c r="P11" s="34" t="s">
        <v>74</v>
      </c>
      <c r="Q11" s="34" t="s">
        <v>12</v>
      </c>
      <c r="R11" s="34" t="s">
        <v>13</v>
      </c>
      <c r="S11" s="34" t="s">
        <v>75</v>
      </c>
      <c r="T11" s="42"/>
    </row>
    <row r="12" spans="1:20" s="33" customFormat="1" ht="13.5" thickTop="1" x14ac:dyDescent="0.2">
      <c r="A12" s="35" t="s">
        <v>43</v>
      </c>
      <c r="B12" s="35">
        <v>1</v>
      </c>
      <c r="C12" s="35">
        <v>1</v>
      </c>
      <c r="D12" s="35">
        <f>SUM(B12:C12)</f>
        <v>2</v>
      </c>
      <c r="E12" s="35">
        <v>1</v>
      </c>
      <c r="F12" s="35"/>
      <c r="G12" s="35">
        <f>SUM(E12:F12)</f>
        <v>1</v>
      </c>
      <c r="H12" s="35"/>
      <c r="I12" s="35"/>
      <c r="J12" s="35"/>
      <c r="K12" s="35">
        <v>7</v>
      </c>
      <c r="L12" s="35">
        <v>5</v>
      </c>
      <c r="M12" s="35">
        <v>12</v>
      </c>
      <c r="N12" s="35">
        <v>22</v>
      </c>
      <c r="O12" s="35">
        <v>1</v>
      </c>
      <c r="P12" s="35">
        <v>23</v>
      </c>
      <c r="Q12" s="35"/>
      <c r="R12" s="35"/>
      <c r="S12" s="35"/>
      <c r="T12" s="35">
        <v>38</v>
      </c>
    </row>
    <row r="13" spans="1:20" s="33" customFormat="1" x14ac:dyDescent="0.25">
      <c r="A13" s="28" t="s">
        <v>76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>
        <v>1</v>
      </c>
      <c r="M13" s="28">
        <v>1</v>
      </c>
      <c r="N13" s="28"/>
      <c r="O13" s="28"/>
      <c r="P13" s="28"/>
      <c r="Q13" s="28"/>
      <c r="R13" s="28"/>
      <c r="S13" s="28"/>
      <c r="T13" s="28">
        <v>1</v>
      </c>
    </row>
    <row r="14" spans="1:20" s="33" customFormat="1" ht="12.75" x14ac:dyDescent="0.2">
      <c r="A14" s="35" t="s">
        <v>77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>
        <v>2</v>
      </c>
      <c r="O14" s="35">
        <v>1</v>
      </c>
      <c r="P14" s="35">
        <v>3</v>
      </c>
      <c r="Q14" s="35"/>
      <c r="R14" s="35"/>
      <c r="S14" s="35"/>
      <c r="T14" s="35">
        <v>3</v>
      </c>
    </row>
    <row r="15" spans="1:20" s="33" customFormat="1" x14ac:dyDescent="0.25">
      <c r="A15" s="28" t="s">
        <v>78</v>
      </c>
      <c r="B15" s="28"/>
      <c r="C15" s="28"/>
      <c r="D15" s="28"/>
      <c r="E15" s="28"/>
      <c r="F15" s="28"/>
      <c r="G15" s="28"/>
      <c r="H15" s="28"/>
      <c r="I15" s="28"/>
      <c r="J15" s="28"/>
      <c r="K15" s="28">
        <v>3</v>
      </c>
      <c r="L15" s="28"/>
      <c r="M15" s="28">
        <v>3</v>
      </c>
      <c r="N15" s="28"/>
      <c r="O15" s="28"/>
      <c r="P15" s="28"/>
      <c r="Q15" s="28"/>
      <c r="R15" s="28"/>
      <c r="S15" s="28"/>
      <c r="T15" s="28">
        <v>3</v>
      </c>
    </row>
    <row r="16" spans="1:20" s="33" customFormat="1" ht="12.75" x14ac:dyDescent="0.2">
      <c r="A16" s="35" t="s">
        <v>79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>
        <v>2</v>
      </c>
      <c r="O16" s="35"/>
      <c r="P16" s="35">
        <v>2</v>
      </c>
      <c r="Q16" s="35"/>
      <c r="R16" s="35"/>
      <c r="S16" s="35"/>
      <c r="T16" s="35">
        <v>2</v>
      </c>
    </row>
    <row r="17" spans="1:20" s="33" customFormat="1" x14ac:dyDescent="0.25">
      <c r="A17" s="28" t="s">
        <v>80</v>
      </c>
      <c r="B17" s="28"/>
      <c r="C17" s="28"/>
      <c r="D17" s="28"/>
      <c r="E17" s="28"/>
      <c r="F17" s="28"/>
      <c r="G17" s="28"/>
      <c r="H17" s="28"/>
      <c r="I17" s="28"/>
      <c r="J17" s="28"/>
      <c r="K17" s="28">
        <v>1</v>
      </c>
      <c r="L17" s="28"/>
      <c r="M17" s="28">
        <v>1</v>
      </c>
      <c r="N17" s="28">
        <v>1</v>
      </c>
      <c r="O17" s="28"/>
      <c r="P17" s="28">
        <v>1</v>
      </c>
      <c r="Q17" s="28"/>
      <c r="R17" s="28"/>
      <c r="S17" s="28"/>
      <c r="T17" s="28">
        <v>2</v>
      </c>
    </row>
    <row r="18" spans="1:20" s="33" customFormat="1" ht="12.75" x14ac:dyDescent="0.2">
      <c r="A18" s="35" t="s">
        <v>81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>
        <v>2</v>
      </c>
      <c r="S18" s="35">
        <v>2</v>
      </c>
      <c r="T18" s="35">
        <v>2</v>
      </c>
    </row>
    <row r="19" spans="1:20" s="33" customFormat="1" x14ac:dyDescent="0.25">
      <c r="A19" s="28" t="s">
        <v>82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>
        <v>1</v>
      </c>
      <c r="R19" s="28">
        <v>1</v>
      </c>
      <c r="S19" s="28">
        <v>2</v>
      </c>
      <c r="T19" s="28">
        <v>2</v>
      </c>
    </row>
    <row r="20" spans="1:20" s="33" customFormat="1" ht="12.75" x14ac:dyDescent="0.2">
      <c r="A20" s="35" t="s">
        <v>83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>
        <v>1</v>
      </c>
      <c r="S20" s="35">
        <v>1</v>
      </c>
      <c r="T20" s="35">
        <v>1</v>
      </c>
    </row>
    <row r="21" spans="1:20" s="33" customFormat="1" x14ac:dyDescent="0.25">
      <c r="A21" s="28" t="s">
        <v>84</v>
      </c>
      <c r="B21" s="28"/>
      <c r="C21" s="28"/>
      <c r="D21" s="28"/>
      <c r="E21" s="28"/>
      <c r="F21" s="28"/>
      <c r="G21" s="28"/>
      <c r="H21" s="28"/>
      <c r="I21" s="28"/>
      <c r="J21" s="28"/>
      <c r="K21" s="28">
        <v>1</v>
      </c>
      <c r="L21" s="28">
        <v>2</v>
      </c>
      <c r="M21" s="28">
        <v>3</v>
      </c>
      <c r="N21" s="28"/>
      <c r="O21" s="28"/>
      <c r="P21" s="28"/>
      <c r="Q21" s="28"/>
      <c r="R21" s="28"/>
      <c r="S21" s="28"/>
      <c r="T21" s="28">
        <v>3</v>
      </c>
    </row>
    <row r="22" spans="1:20" s="33" customFormat="1" ht="12.75" x14ac:dyDescent="0.2">
      <c r="A22" s="35" t="s">
        <v>85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>
        <v>7</v>
      </c>
      <c r="M22" s="35">
        <v>7</v>
      </c>
      <c r="N22" s="35"/>
      <c r="O22" s="35"/>
      <c r="P22" s="35"/>
      <c r="Q22" s="35"/>
      <c r="R22" s="35"/>
      <c r="S22" s="35"/>
      <c r="T22" s="35">
        <v>7</v>
      </c>
    </row>
    <row r="23" spans="1:20" s="33" customFormat="1" x14ac:dyDescent="0.25">
      <c r="A23" s="28" t="s">
        <v>46</v>
      </c>
      <c r="B23" s="28"/>
      <c r="C23" s="28">
        <v>1</v>
      </c>
      <c r="D23" s="28">
        <v>1</v>
      </c>
      <c r="E23" s="28"/>
      <c r="F23" s="28"/>
      <c r="G23" s="28"/>
      <c r="H23" s="28"/>
      <c r="I23" s="28">
        <v>1</v>
      </c>
      <c r="J23" s="28">
        <v>1</v>
      </c>
      <c r="K23" s="28">
        <v>1</v>
      </c>
      <c r="L23" s="28">
        <v>10</v>
      </c>
      <c r="M23" s="28">
        <v>11</v>
      </c>
      <c r="N23" s="28">
        <v>3</v>
      </c>
      <c r="O23" s="28">
        <v>1</v>
      </c>
      <c r="P23" s="28">
        <v>4</v>
      </c>
      <c r="Q23" s="28"/>
      <c r="R23" s="28"/>
      <c r="S23" s="28"/>
      <c r="T23" s="28">
        <v>17</v>
      </c>
    </row>
    <row r="24" spans="1:20" s="33" customFormat="1" ht="12.75" x14ac:dyDescent="0.2">
      <c r="A24" s="35" t="s">
        <v>86</v>
      </c>
      <c r="B24" s="35"/>
      <c r="C24" s="35"/>
      <c r="D24" s="35"/>
      <c r="E24" s="35"/>
      <c r="F24" s="35"/>
      <c r="G24" s="35"/>
      <c r="H24" s="35"/>
      <c r="I24" s="35"/>
      <c r="J24" s="35"/>
      <c r="K24" s="35">
        <v>1</v>
      </c>
      <c r="L24" s="35"/>
      <c r="M24" s="35">
        <v>1</v>
      </c>
      <c r="N24" s="35"/>
      <c r="O24" s="35"/>
      <c r="P24" s="35"/>
      <c r="Q24" s="35"/>
      <c r="R24" s="35"/>
      <c r="S24" s="35"/>
      <c r="T24" s="35">
        <v>1</v>
      </c>
    </row>
    <row r="25" spans="1:20" s="33" customFormat="1" x14ac:dyDescent="0.25">
      <c r="A25" s="28" t="s">
        <v>87</v>
      </c>
      <c r="B25" s="28"/>
      <c r="C25" s="28"/>
      <c r="D25" s="28"/>
      <c r="E25" s="28"/>
      <c r="F25" s="28"/>
      <c r="G25" s="28"/>
      <c r="H25" s="28"/>
      <c r="I25" s="28"/>
      <c r="J25" s="28"/>
      <c r="K25" s="28">
        <v>1</v>
      </c>
      <c r="L25" s="28">
        <v>3</v>
      </c>
      <c r="M25" s="28">
        <v>4</v>
      </c>
      <c r="N25" s="28"/>
      <c r="O25" s="28"/>
      <c r="P25" s="28"/>
      <c r="Q25" s="28"/>
      <c r="R25" s="28"/>
      <c r="S25" s="28"/>
      <c r="T25" s="28">
        <v>4</v>
      </c>
    </row>
    <row r="26" spans="1:20" s="33" customFormat="1" ht="12.75" x14ac:dyDescent="0.2">
      <c r="A26" s="35" t="s">
        <v>49</v>
      </c>
      <c r="B26" s="35"/>
      <c r="C26" s="35">
        <v>7</v>
      </c>
      <c r="D26" s="35">
        <v>7</v>
      </c>
      <c r="E26" s="35">
        <v>3</v>
      </c>
      <c r="F26" s="35">
        <v>2</v>
      </c>
      <c r="G26" s="35">
        <v>5</v>
      </c>
      <c r="H26" s="35">
        <v>1</v>
      </c>
      <c r="I26" s="35">
        <v>2</v>
      </c>
      <c r="J26" s="35">
        <v>3</v>
      </c>
      <c r="K26" s="35">
        <v>11</v>
      </c>
      <c r="L26" s="35">
        <v>14</v>
      </c>
      <c r="M26" s="35">
        <v>25</v>
      </c>
      <c r="N26" s="35">
        <v>18</v>
      </c>
      <c r="O26" s="35">
        <v>13</v>
      </c>
      <c r="P26" s="35">
        <v>31</v>
      </c>
      <c r="Q26" s="35"/>
      <c r="R26" s="35"/>
      <c r="S26" s="35"/>
      <c r="T26" s="35">
        <v>71</v>
      </c>
    </row>
    <row r="27" spans="1:20" s="33" customFormat="1" ht="15.75" thickBot="1" x14ac:dyDescent="0.3">
      <c r="A27" s="36" t="s">
        <v>14</v>
      </c>
      <c r="B27" s="36">
        <f>SUM(B12:B26)</f>
        <v>1</v>
      </c>
      <c r="C27" s="36">
        <f>SUM(C12:C26)</f>
        <v>9</v>
      </c>
      <c r="D27" s="36">
        <f>SUM(D12:D26)</f>
        <v>10</v>
      </c>
      <c r="E27" s="36">
        <f>SUM(E12:E26)</f>
        <v>4</v>
      </c>
      <c r="F27" s="36">
        <f t="shared" ref="F27:G27" si="0">SUM(F12:F26)</f>
        <v>2</v>
      </c>
      <c r="G27" s="36">
        <f t="shared" si="0"/>
        <v>6</v>
      </c>
      <c r="H27" s="36">
        <f>SUM(H12:H26)</f>
        <v>1</v>
      </c>
      <c r="I27" s="36">
        <f t="shared" ref="I27:J27" si="1">SUM(I12:I26)</f>
        <v>3</v>
      </c>
      <c r="J27" s="36">
        <f t="shared" si="1"/>
        <v>4</v>
      </c>
      <c r="K27" s="36">
        <v>26</v>
      </c>
      <c r="L27" s="36">
        <v>42</v>
      </c>
      <c r="M27" s="36">
        <v>68</v>
      </c>
      <c r="N27" s="36">
        <v>48</v>
      </c>
      <c r="O27" s="36">
        <v>16</v>
      </c>
      <c r="P27" s="36">
        <v>64</v>
      </c>
      <c r="Q27" s="36">
        <v>1</v>
      </c>
      <c r="R27" s="36">
        <v>4</v>
      </c>
      <c r="S27" s="36">
        <v>5</v>
      </c>
      <c r="T27" s="36">
        <v>157</v>
      </c>
    </row>
    <row r="28" spans="1:20" ht="15.75" thickTop="1" x14ac:dyDescent="0.25"/>
    <row r="31" spans="1:20" x14ac:dyDescent="0.25">
      <c r="A31" t="s">
        <v>88</v>
      </c>
      <c r="B31" t="s">
        <v>12</v>
      </c>
      <c r="C31" t="s">
        <v>13</v>
      </c>
      <c r="D31" t="s">
        <v>14</v>
      </c>
      <c r="H31" t="s">
        <v>89</v>
      </c>
      <c r="I31" t="s">
        <v>90</v>
      </c>
      <c r="J31" t="s">
        <v>12</v>
      </c>
      <c r="K31" t="s">
        <v>13</v>
      </c>
      <c r="L31" t="s">
        <v>14</v>
      </c>
    </row>
    <row r="32" spans="1:20" x14ac:dyDescent="0.25">
      <c r="A32" t="s">
        <v>43</v>
      </c>
      <c r="B32">
        <v>31</v>
      </c>
      <c r="C32">
        <v>7</v>
      </c>
      <c r="D32">
        <f>SUM(Tabla15[[#This Row],[Homes]:[Mulleres]])</f>
        <v>38</v>
      </c>
      <c r="H32" t="s">
        <v>44</v>
      </c>
      <c r="I32" t="s">
        <v>45</v>
      </c>
      <c r="K32">
        <v>2</v>
      </c>
      <c r="L32">
        <f>SUM(Tabla26[[#This Row],[Homes]:[Mulleres]])</f>
        <v>2</v>
      </c>
    </row>
    <row r="33" spans="1:12" x14ac:dyDescent="0.25">
      <c r="A33" t="s">
        <v>76</v>
      </c>
      <c r="C33">
        <v>1</v>
      </c>
      <c r="D33">
        <f>SUM(Tabla15[[#This Row],[Homes]:[Mulleres]])</f>
        <v>1</v>
      </c>
      <c r="H33" t="s">
        <v>91</v>
      </c>
      <c r="I33" t="s">
        <v>92</v>
      </c>
      <c r="J33">
        <v>1</v>
      </c>
      <c r="K33">
        <v>1</v>
      </c>
      <c r="L33">
        <f>SUM(Tabla26[[#This Row],[Homes]:[Mulleres]])</f>
        <v>2</v>
      </c>
    </row>
    <row r="34" spans="1:12" x14ac:dyDescent="0.25">
      <c r="A34" t="s">
        <v>77</v>
      </c>
      <c r="B34">
        <v>2</v>
      </c>
      <c r="C34">
        <v>1</v>
      </c>
      <c r="D34">
        <f>SUM(Tabla15[[#This Row],[Homes]:[Mulleres]])</f>
        <v>3</v>
      </c>
      <c r="H34" t="s">
        <v>93</v>
      </c>
      <c r="I34" t="s">
        <v>94</v>
      </c>
      <c r="J34">
        <v>2</v>
      </c>
      <c r="K34">
        <v>1</v>
      </c>
      <c r="L34">
        <f>SUM(Tabla26[[#This Row],[Homes]:[Mulleres]])</f>
        <v>3</v>
      </c>
    </row>
    <row r="35" spans="1:12" x14ac:dyDescent="0.25">
      <c r="A35" t="s">
        <v>78</v>
      </c>
      <c r="B35">
        <v>3</v>
      </c>
      <c r="D35">
        <f>SUM(Tabla15[[#This Row],[Homes]:[Mulleres]])</f>
        <v>3</v>
      </c>
      <c r="H35" t="s">
        <v>95</v>
      </c>
      <c r="I35" t="s">
        <v>96</v>
      </c>
      <c r="K35">
        <v>4</v>
      </c>
      <c r="L35">
        <f>SUM(Tabla26[[#This Row],[Homes]:[Mulleres]])</f>
        <v>4</v>
      </c>
    </row>
    <row r="36" spans="1:12" x14ac:dyDescent="0.25">
      <c r="A36" t="s">
        <v>79</v>
      </c>
      <c r="B36">
        <v>2</v>
      </c>
      <c r="D36">
        <f>SUM(Tabla15[[#This Row],[Homes]:[Mulleres]])</f>
        <v>2</v>
      </c>
      <c r="H36" t="s">
        <v>97</v>
      </c>
      <c r="I36" t="s">
        <v>98</v>
      </c>
      <c r="K36">
        <v>3</v>
      </c>
      <c r="L36">
        <f>SUM(Tabla26[[#This Row],[Homes]:[Mulleres]])</f>
        <v>3</v>
      </c>
    </row>
    <row r="37" spans="1:12" x14ac:dyDescent="0.25">
      <c r="A37" t="s">
        <v>80</v>
      </c>
      <c r="B37">
        <v>2</v>
      </c>
      <c r="D37">
        <f>SUM(Tabla15[[#This Row],[Homes]:[Mulleres]])</f>
        <v>2</v>
      </c>
      <c r="H37" t="s">
        <v>99</v>
      </c>
      <c r="I37" t="s">
        <v>100</v>
      </c>
      <c r="J37">
        <v>1</v>
      </c>
      <c r="L37">
        <f>SUM(Tabla26[[#This Row],[Homes]:[Mulleres]])</f>
        <v>1</v>
      </c>
    </row>
    <row r="38" spans="1:12" x14ac:dyDescent="0.25">
      <c r="A38" t="s">
        <v>81</v>
      </c>
      <c r="C38">
        <v>2</v>
      </c>
      <c r="D38">
        <f>SUM(Tabla15[[#This Row],[Homes]:[Mulleres]])</f>
        <v>2</v>
      </c>
      <c r="H38" t="s">
        <v>101</v>
      </c>
      <c r="I38" t="s">
        <v>102</v>
      </c>
      <c r="J38">
        <v>2</v>
      </c>
      <c r="K38">
        <v>1</v>
      </c>
      <c r="L38">
        <f>SUM(Tabla26[[#This Row],[Homes]:[Mulleres]])</f>
        <v>3</v>
      </c>
    </row>
    <row r="39" spans="1:12" x14ac:dyDescent="0.25">
      <c r="A39" t="s">
        <v>82</v>
      </c>
      <c r="B39">
        <v>1</v>
      </c>
      <c r="C39">
        <v>1</v>
      </c>
      <c r="D39">
        <f>SUM(Tabla15[[#This Row],[Homes]:[Mulleres]])</f>
        <v>2</v>
      </c>
      <c r="H39" t="s">
        <v>103</v>
      </c>
      <c r="I39" t="s">
        <v>104</v>
      </c>
      <c r="K39">
        <v>4</v>
      </c>
      <c r="L39">
        <f>SUM(Tabla26[[#This Row],[Homes]:[Mulleres]])</f>
        <v>4</v>
      </c>
    </row>
    <row r="40" spans="1:12" x14ac:dyDescent="0.25">
      <c r="A40" t="s">
        <v>83</v>
      </c>
      <c r="C40">
        <v>1</v>
      </c>
      <c r="D40">
        <f>SUM(Tabla15[[#This Row],[Homes]:[Mulleres]])</f>
        <v>1</v>
      </c>
      <c r="H40" t="s">
        <v>47</v>
      </c>
      <c r="I40" t="s">
        <v>48</v>
      </c>
      <c r="J40">
        <v>4</v>
      </c>
      <c r="K40">
        <v>6</v>
      </c>
      <c r="L40">
        <f>SUM(Tabla26[[#This Row],[Homes]:[Mulleres]])</f>
        <v>10</v>
      </c>
    </row>
    <row r="41" spans="1:12" x14ac:dyDescent="0.25">
      <c r="A41" t="s">
        <v>84</v>
      </c>
      <c r="B41">
        <v>1</v>
      </c>
      <c r="C41">
        <v>2</v>
      </c>
      <c r="D41">
        <f>SUM(Tabla15[[#This Row],[Homes]:[Mulleres]])</f>
        <v>3</v>
      </c>
      <c r="H41" t="s">
        <v>50</v>
      </c>
      <c r="I41" t="s">
        <v>51</v>
      </c>
      <c r="J41">
        <v>3</v>
      </c>
      <c r="K41">
        <v>1</v>
      </c>
      <c r="L41">
        <f>SUM(Tabla26[[#This Row],[Homes]:[Mulleres]])</f>
        <v>4</v>
      </c>
    </row>
    <row r="42" spans="1:12" x14ac:dyDescent="0.25">
      <c r="A42" t="s">
        <v>85</v>
      </c>
      <c r="C42">
        <v>7</v>
      </c>
      <c r="D42">
        <f>SUM(Tabla15[[#This Row],[Homes]:[Mulleres]])</f>
        <v>7</v>
      </c>
      <c r="H42" t="s">
        <v>105</v>
      </c>
      <c r="I42" t="s">
        <v>106</v>
      </c>
      <c r="K42">
        <v>1</v>
      </c>
      <c r="L42">
        <f>SUM(Tabla26[[#This Row],[Homes]:[Mulleres]])</f>
        <v>1</v>
      </c>
    </row>
    <row r="43" spans="1:12" x14ac:dyDescent="0.25">
      <c r="A43" t="s">
        <v>46</v>
      </c>
      <c r="B43">
        <v>4</v>
      </c>
      <c r="C43">
        <v>13</v>
      </c>
      <c r="D43">
        <f>SUM(Tabla15[[#This Row],[Homes]:[Mulleres]])</f>
        <v>17</v>
      </c>
      <c r="H43" t="s">
        <v>107</v>
      </c>
      <c r="I43" t="s">
        <v>108</v>
      </c>
      <c r="J43">
        <v>2</v>
      </c>
      <c r="K43">
        <v>1</v>
      </c>
      <c r="L43">
        <f>SUM(Tabla26[[#This Row],[Homes]:[Mulleres]])</f>
        <v>3</v>
      </c>
    </row>
    <row r="44" spans="1:12" x14ac:dyDescent="0.25">
      <c r="A44" t="s">
        <v>86</v>
      </c>
      <c r="B44">
        <v>1</v>
      </c>
      <c r="D44">
        <f>SUM(Tabla15[[#This Row],[Homes]:[Mulleres]])</f>
        <v>1</v>
      </c>
      <c r="H44" t="s">
        <v>109</v>
      </c>
      <c r="I44" t="s">
        <v>110</v>
      </c>
      <c r="J44">
        <v>1</v>
      </c>
      <c r="L44">
        <f>SUM(Tabla26[[#This Row],[Homes]:[Mulleres]])</f>
        <v>1</v>
      </c>
    </row>
    <row r="45" spans="1:12" x14ac:dyDescent="0.25">
      <c r="A45" t="s">
        <v>87</v>
      </c>
      <c r="B45">
        <v>1</v>
      </c>
      <c r="C45">
        <v>3</v>
      </c>
      <c r="D45">
        <f>SUM(Tabla15[[#This Row],[Homes]:[Mulleres]])</f>
        <v>4</v>
      </c>
      <c r="H45" t="s">
        <v>111</v>
      </c>
      <c r="I45" t="s">
        <v>112</v>
      </c>
      <c r="J45">
        <v>1</v>
      </c>
      <c r="K45">
        <v>3</v>
      </c>
      <c r="L45">
        <f>SUM(Tabla26[[#This Row],[Homes]:[Mulleres]])</f>
        <v>4</v>
      </c>
    </row>
    <row r="46" spans="1:12" x14ac:dyDescent="0.25">
      <c r="A46" t="s">
        <v>49</v>
      </c>
      <c r="B46">
        <v>33</v>
      </c>
      <c r="C46">
        <v>38</v>
      </c>
      <c r="D46">
        <f>SUM(Tabla15[[#This Row],[Homes]:[Mulleres]])</f>
        <v>71</v>
      </c>
      <c r="H46" t="s">
        <v>113</v>
      </c>
      <c r="I46" t="s">
        <v>114</v>
      </c>
      <c r="J46">
        <v>1</v>
      </c>
      <c r="L46">
        <f>SUM(Tabla26[[#This Row],[Homes]:[Mulleres]])</f>
        <v>1</v>
      </c>
    </row>
    <row r="47" spans="1:12" ht="15.75" thickBot="1" x14ac:dyDescent="0.3">
      <c r="A47" s="37" t="s">
        <v>14</v>
      </c>
      <c r="B47" s="37">
        <f>SUBTOTAL(109,B32:B46)</f>
        <v>81</v>
      </c>
      <c r="C47" s="37">
        <f>SUBTOTAL(109,C32:C46)</f>
        <v>76</v>
      </c>
      <c r="D47" s="37">
        <f>SUM(Tabla15[[#This Row],[Homes]:[Mulleres]])</f>
        <v>157</v>
      </c>
      <c r="H47" t="s">
        <v>115</v>
      </c>
      <c r="I47" t="s">
        <v>116</v>
      </c>
      <c r="J47">
        <v>1</v>
      </c>
      <c r="L47">
        <f>SUM(Tabla26[[#This Row],[Homes]:[Mulleres]])</f>
        <v>1</v>
      </c>
    </row>
    <row r="48" spans="1:12" ht="15.75" thickTop="1" x14ac:dyDescent="0.25">
      <c r="H48" t="s">
        <v>117</v>
      </c>
      <c r="I48" t="s">
        <v>118</v>
      </c>
      <c r="K48">
        <v>1</v>
      </c>
      <c r="L48">
        <f>SUM(Tabla26[[#This Row],[Homes]:[Mulleres]])</f>
        <v>1</v>
      </c>
    </row>
    <row r="49" spans="8:12" x14ac:dyDescent="0.25">
      <c r="H49" t="s">
        <v>119</v>
      </c>
      <c r="I49" t="s">
        <v>120</v>
      </c>
      <c r="J49">
        <v>16</v>
      </c>
      <c r="L49">
        <f>SUM(Tabla26[[#This Row],[Homes]:[Mulleres]])</f>
        <v>16</v>
      </c>
    </row>
    <row r="50" spans="8:12" x14ac:dyDescent="0.25">
      <c r="H50" t="s">
        <v>121</v>
      </c>
      <c r="I50" t="s">
        <v>122</v>
      </c>
      <c r="J50">
        <v>4</v>
      </c>
      <c r="K50">
        <v>1</v>
      </c>
      <c r="L50">
        <f>SUM(Tabla26[[#This Row],[Homes]:[Mulleres]])</f>
        <v>5</v>
      </c>
    </row>
    <row r="51" spans="8:12" x14ac:dyDescent="0.25">
      <c r="H51" t="s">
        <v>123</v>
      </c>
      <c r="I51" t="s">
        <v>124</v>
      </c>
      <c r="J51">
        <v>1</v>
      </c>
      <c r="K51">
        <v>1</v>
      </c>
      <c r="L51">
        <f>SUM(Tabla26[[#This Row],[Homes]:[Mulleres]])</f>
        <v>2</v>
      </c>
    </row>
    <row r="52" spans="8:12" x14ac:dyDescent="0.25">
      <c r="H52" t="s">
        <v>125</v>
      </c>
      <c r="I52" t="s">
        <v>126</v>
      </c>
      <c r="J52">
        <v>1</v>
      </c>
      <c r="L52">
        <f>SUM(Tabla26[[#This Row],[Homes]:[Mulleres]])</f>
        <v>1</v>
      </c>
    </row>
    <row r="53" spans="8:12" x14ac:dyDescent="0.25">
      <c r="H53" t="s">
        <v>127</v>
      </c>
      <c r="I53" t="s">
        <v>128</v>
      </c>
      <c r="K53">
        <v>1</v>
      </c>
      <c r="L53">
        <f>SUM(Tabla26[[#This Row],[Homes]:[Mulleres]])</f>
        <v>1</v>
      </c>
    </row>
    <row r="54" spans="8:12" x14ac:dyDescent="0.25">
      <c r="H54" t="s">
        <v>129</v>
      </c>
      <c r="I54" t="s">
        <v>130</v>
      </c>
      <c r="J54">
        <v>1</v>
      </c>
      <c r="L54">
        <f>SUM(Tabla26[[#This Row],[Homes]:[Mulleres]])</f>
        <v>1</v>
      </c>
    </row>
    <row r="55" spans="8:12" x14ac:dyDescent="0.25">
      <c r="H55" t="s">
        <v>131</v>
      </c>
      <c r="I55" t="s">
        <v>132</v>
      </c>
      <c r="J55">
        <v>3</v>
      </c>
      <c r="K55">
        <v>3</v>
      </c>
      <c r="L55">
        <f>SUM(Tabla26[[#This Row],[Homes]:[Mulleres]])</f>
        <v>6</v>
      </c>
    </row>
    <row r="56" spans="8:12" x14ac:dyDescent="0.25">
      <c r="H56" t="s">
        <v>133</v>
      </c>
      <c r="I56" t="s">
        <v>134</v>
      </c>
      <c r="J56">
        <v>3</v>
      </c>
      <c r="K56">
        <v>2</v>
      </c>
      <c r="L56">
        <f>SUM(Tabla26[[#This Row],[Homes]:[Mulleres]])</f>
        <v>5</v>
      </c>
    </row>
    <row r="57" spans="8:12" x14ac:dyDescent="0.25">
      <c r="H57" t="s">
        <v>135</v>
      </c>
      <c r="I57" t="s">
        <v>136</v>
      </c>
      <c r="K57">
        <v>5</v>
      </c>
      <c r="L57">
        <f>SUM(Tabla26[[#This Row],[Homes]:[Mulleres]])</f>
        <v>5</v>
      </c>
    </row>
    <row r="58" spans="8:12" x14ac:dyDescent="0.25">
      <c r="H58" t="s">
        <v>137</v>
      </c>
      <c r="I58" t="s">
        <v>138</v>
      </c>
      <c r="J58">
        <v>3</v>
      </c>
      <c r="K58">
        <v>6</v>
      </c>
      <c r="L58">
        <f>SUM(Tabla26[[#This Row],[Homes]:[Mulleres]])</f>
        <v>9</v>
      </c>
    </row>
    <row r="59" spans="8:12" x14ac:dyDescent="0.25">
      <c r="H59" t="s">
        <v>139</v>
      </c>
      <c r="I59" t="s">
        <v>140</v>
      </c>
      <c r="K59">
        <v>1</v>
      </c>
      <c r="L59">
        <f>SUM(Tabla26[[#This Row],[Homes]:[Mulleres]])</f>
        <v>1</v>
      </c>
    </row>
    <row r="60" spans="8:12" x14ac:dyDescent="0.25">
      <c r="H60" t="s">
        <v>141</v>
      </c>
      <c r="I60" t="s">
        <v>142</v>
      </c>
      <c r="J60">
        <v>1</v>
      </c>
      <c r="L60">
        <f>SUM(Tabla26[[#This Row],[Homes]:[Mulleres]])</f>
        <v>1</v>
      </c>
    </row>
    <row r="61" spans="8:12" x14ac:dyDescent="0.25">
      <c r="H61" t="s">
        <v>143</v>
      </c>
      <c r="I61" t="s">
        <v>144</v>
      </c>
      <c r="K61">
        <v>1</v>
      </c>
      <c r="L61">
        <f>SUM(Tabla26[[#This Row],[Homes]:[Mulleres]])</f>
        <v>1</v>
      </c>
    </row>
    <row r="62" spans="8:12" x14ac:dyDescent="0.25">
      <c r="H62" t="s">
        <v>52</v>
      </c>
      <c r="I62" t="s">
        <v>53</v>
      </c>
      <c r="J62">
        <v>1</v>
      </c>
      <c r="K62">
        <v>3</v>
      </c>
      <c r="L62">
        <f>SUM(Tabla26[[#This Row],[Homes]:[Mulleres]])</f>
        <v>4</v>
      </c>
    </row>
    <row r="63" spans="8:12" x14ac:dyDescent="0.25">
      <c r="H63" t="s">
        <v>145</v>
      </c>
      <c r="I63" t="s">
        <v>146</v>
      </c>
      <c r="J63">
        <v>1</v>
      </c>
      <c r="L63">
        <f>SUM(Tabla26[[#This Row],[Homes]:[Mulleres]])</f>
        <v>1</v>
      </c>
    </row>
    <row r="64" spans="8:12" x14ac:dyDescent="0.25">
      <c r="H64" t="s">
        <v>56</v>
      </c>
      <c r="I64" t="s">
        <v>57</v>
      </c>
      <c r="K64">
        <v>1</v>
      </c>
      <c r="L64">
        <f>SUM(Tabla26[[#This Row],[Homes]:[Mulleres]])</f>
        <v>1</v>
      </c>
    </row>
    <row r="65" spans="8:12" x14ac:dyDescent="0.25">
      <c r="H65" t="s">
        <v>147</v>
      </c>
      <c r="I65" t="s">
        <v>148</v>
      </c>
      <c r="J65">
        <v>3</v>
      </c>
      <c r="L65">
        <f>SUM(Tabla26[[#This Row],[Homes]:[Mulleres]])</f>
        <v>3</v>
      </c>
    </row>
    <row r="66" spans="8:12" x14ac:dyDescent="0.25">
      <c r="H66" t="s">
        <v>58</v>
      </c>
      <c r="I66" t="s">
        <v>58</v>
      </c>
      <c r="J66">
        <v>2</v>
      </c>
      <c r="K66">
        <v>9</v>
      </c>
      <c r="L66">
        <f>SUM(Tabla26[[#This Row],[Homes]:[Mulleres]])</f>
        <v>11</v>
      </c>
    </row>
    <row r="67" spans="8:12" x14ac:dyDescent="0.25">
      <c r="H67" t="s">
        <v>59</v>
      </c>
      <c r="I67" t="s">
        <v>60</v>
      </c>
      <c r="J67">
        <v>3</v>
      </c>
      <c r="K67">
        <v>2</v>
      </c>
      <c r="L67">
        <f>SUM(Tabla26[[#This Row],[Homes]:[Mulleres]])</f>
        <v>5</v>
      </c>
    </row>
    <row r="68" spans="8:12" x14ac:dyDescent="0.25">
      <c r="H68" t="s">
        <v>61</v>
      </c>
      <c r="I68" t="s">
        <v>62</v>
      </c>
      <c r="J68">
        <v>6</v>
      </c>
      <c r="K68">
        <v>8</v>
      </c>
      <c r="L68">
        <f>SUM(Tabla26[[#This Row],[Homes]:[Mulleres]])</f>
        <v>14</v>
      </c>
    </row>
    <row r="69" spans="8:12" x14ac:dyDescent="0.25">
      <c r="H69" t="s">
        <v>149</v>
      </c>
      <c r="I69" t="s">
        <v>150</v>
      </c>
      <c r="J69">
        <v>12</v>
      </c>
      <c r="K69">
        <v>3</v>
      </c>
      <c r="L69">
        <f>SUM(Tabla26[[#This Row],[Homes]:[Mulleres]])</f>
        <v>15</v>
      </c>
    </row>
    <row r="70" spans="8:12" x14ac:dyDescent="0.25">
      <c r="H70" t="s">
        <v>63</v>
      </c>
      <c r="I70" t="s">
        <v>64</v>
      </c>
      <c r="J70">
        <v>1</v>
      </c>
      <c r="L70">
        <f>SUM(Tabla26[[#This Row],[Homes]:[Mulleres]])</f>
        <v>1</v>
      </c>
    </row>
    <row r="71" spans="8:12" ht="15.75" thickBot="1" x14ac:dyDescent="0.3">
      <c r="H71" s="37" t="s">
        <v>14</v>
      </c>
      <c r="I71" s="37"/>
      <c r="J71" s="37">
        <f>SUBTOTAL(109,J32:J70)</f>
        <v>81</v>
      </c>
      <c r="K71" s="37">
        <f>SUBTOTAL(109,K32:K70)</f>
        <v>76</v>
      </c>
      <c r="L71" s="37">
        <f>SUM(Tabla26[[#This Row],[Homes]:[Mulleres]])</f>
        <v>157</v>
      </c>
    </row>
    <row r="72" spans="8:12" ht="15.75" thickTop="1" x14ac:dyDescent="0.25"/>
  </sheetData>
  <mergeCells count="9">
    <mergeCell ref="T10:T11"/>
    <mergeCell ref="O1:R1"/>
    <mergeCell ref="A10:A11"/>
    <mergeCell ref="B10:D10"/>
    <mergeCell ref="E10:G10"/>
    <mergeCell ref="H10:J10"/>
    <mergeCell ref="K10:M10"/>
    <mergeCell ref="N10:P10"/>
    <mergeCell ref="Q10:S10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2022_Prox. educativos</vt:lpstr>
      <vt:lpstr>Participantes proxectos vivos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2023-11-22T08:46:34Z</dcterms:created>
  <dcterms:modified xsi:type="dcterms:W3CDTF">2023-11-22T09:18:19Z</dcterms:modified>
</cp:coreProperties>
</file>