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académicos\Discapacidade\"/>
    </mc:Choice>
  </mc:AlternateContent>
  <xr:revisionPtr revIDLastSave="0" documentId="13_ncr:1_{FC1CD043-D8D8-40C3-9EAF-0CB231D655E9}" xr6:coauthVersionLast="47" xr6:coauthVersionMax="47" xr10:uidLastSave="{00000000-0000-0000-0000-000000000000}"/>
  <bookViews>
    <workbookView xWindow="-28920" yWindow="-165" windowWidth="29040" windowHeight="15720" xr2:uid="{C666B1F9-B158-4364-9CF1-84599559CD8D}"/>
  </bookViews>
  <sheets>
    <sheet name="estudantado" sheetId="10" r:id="rId1"/>
    <sheet name="PIUNE" sheetId="11" r:id="rId2"/>
  </sheets>
  <definedNames>
    <definedName name="_xlnm._FilterDatabase" localSheetId="0" hidden="1">estudantado!#REF!</definedName>
    <definedName name="_xlnm._FilterDatabase" localSheetId="1" hidden="1">PIUNE!#REF!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1" l="1"/>
  <c r="C15" i="11"/>
  <c r="B15" i="11"/>
  <c r="D13" i="11"/>
  <c r="D12" i="11"/>
  <c r="D11" i="11"/>
  <c r="E21" i="10"/>
  <c r="F21" i="10"/>
  <c r="G21" i="10"/>
  <c r="J19" i="10"/>
  <c r="J18" i="10"/>
  <c r="H18" i="10"/>
  <c r="C21" i="10"/>
  <c r="B21" i="10"/>
  <c r="H21" i="10" s="1"/>
  <c r="I20" i="10"/>
  <c r="H20" i="10"/>
  <c r="D20" i="10"/>
  <c r="J20" i="10" s="1"/>
  <c r="I19" i="10"/>
  <c r="H19" i="10"/>
  <c r="D19" i="10"/>
  <c r="I18" i="10"/>
  <c r="D18" i="10"/>
  <c r="D14" i="10"/>
  <c r="C14" i="10"/>
  <c r="B14" i="10"/>
  <c r="D15" i="11" l="1"/>
  <c r="I21" i="10"/>
  <c r="D21" i="10"/>
  <c r="J21" i="10" s="1"/>
</calcChain>
</file>

<file path=xl/sharedStrings.xml><?xml version="1.0" encoding="utf-8"?>
<sst xmlns="http://schemas.openxmlformats.org/spreadsheetml/2006/main" count="41" uniqueCount="26">
  <si>
    <t>Estudo</t>
  </si>
  <si>
    <t>Grao</t>
  </si>
  <si>
    <t>Máster</t>
  </si>
  <si>
    <t>Home</t>
  </si>
  <si>
    <t>Muller</t>
  </si>
  <si>
    <t>Unidade de análises e programas</t>
  </si>
  <si>
    <t>Curso 2024/2025</t>
  </si>
  <si>
    <t>Total</t>
  </si>
  <si>
    <t>Doutoramento</t>
  </si>
  <si>
    <t>Tipo_estudio</t>
  </si>
  <si>
    <t>Homes</t>
  </si>
  <si>
    <t>Mulleres</t>
  </si>
  <si>
    <t>% home</t>
  </si>
  <si>
    <t>% muller</t>
  </si>
  <si>
    <t>% total</t>
  </si>
  <si>
    <t>Programa de Doutoramento</t>
  </si>
  <si>
    <t>TOTAL</t>
  </si>
  <si>
    <t>Data informe: 16 marzo 2025</t>
  </si>
  <si>
    <t>Matrícula</t>
  </si>
  <si>
    <t>Data informe: 16 marzo 2026</t>
  </si>
  <si>
    <t>Exencións</t>
  </si>
  <si>
    <t>Mobilidade</t>
  </si>
  <si>
    <t>Alumnado que participa no programa PIUNE</t>
  </si>
  <si>
    <t>Estudantado con diversidade funcional (exencións)</t>
  </si>
  <si>
    <t>Fonte: SIGMA</t>
  </si>
  <si>
    <t>Fonte: Servizo de Extensión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</si>
</sst>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rgb="FFFF0000"/>
      <name val="Calibri"/>
      <family val="2"/>
    </font>
    <font>
      <sz val="12"/>
      <color theme="0"/>
      <name val="Calibri"/>
      <family val="2"/>
    </font>
    <font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4" fillId="9" borderId="0" applyNumberFormat="0" applyBorder="0" applyAlignment="0" applyProtection="0"/>
    <xf numFmtId="0" fontId="25" fillId="0" borderId="0"/>
  </cellStyleXfs>
  <cellXfs count="17">
    <xf numFmtId="0" fontId="0" fillId="0" borderId="0" xfId="0"/>
    <xf numFmtId="0" fontId="0" fillId="0" borderId="10" xfId="0" applyBorder="1"/>
    <xf numFmtId="0" fontId="18" fillId="0" borderId="10" xfId="0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right"/>
    </xf>
    <xf numFmtId="0" fontId="22" fillId="0" borderId="0" xfId="0" applyFont="1"/>
    <xf numFmtId="0" fontId="23" fillId="0" borderId="0" xfId="0" applyFont="1"/>
    <xf numFmtId="0" fontId="24" fillId="9" borderId="0" xfId="43"/>
    <xf numFmtId="0" fontId="24" fillId="9" borderId="0" xfId="43" applyAlignment="1">
      <alignment horizontal="center" vertical="center"/>
    </xf>
    <xf numFmtId="0" fontId="25" fillId="0" borderId="0" xfId="44"/>
    <xf numFmtId="10" fontId="19" fillId="0" borderId="0" xfId="42" applyNumberFormat="1" applyFont="1"/>
    <xf numFmtId="0" fontId="24" fillId="9" borderId="11" xfId="43" applyBorder="1"/>
    <xf numFmtId="10" fontId="24" fillId="9" borderId="11" xfId="42" applyNumberFormat="1" applyFont="1" applyFill="1" applyBorder="1"/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1 2" xfId="43" xr:uid="{9176696A-2F0E-45C7-B892-1DF2EBE372AB}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4" xr:uid="{F46D4987-E399-454E-9B14-058B0C48C528}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142876</xdr:rowOff>
    </xdr:from>
    <xdr:to>
      <xdr:col>2</xdr:col>
      <xdr:colOff>514350</xdr:colOff>
      <xdr:row>0</xdr:row>
      <xdr:rowOff>561975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6A1FCB17-7393-4A70-A34C-38E8BE98DC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6"/>
          <a:ext cx="2505075" cy="419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142876</xdr:rowOff>
    </xdr:from>
    <xdr:to>
      <xdr:col>1</xdr:col>
      <xdr:colOff>676275</xdr:colOff>
      <xdr:row>0</xdr:row>
      <xdr:rowOff>561975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3FEB3E8E-8108-4A70-AFED-4DE5009D569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6"/>
          <a:ext cx="2505075" cy="419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1FB0A6F-8FAC-438A-A275-29534607969C}" name="Tabla145" displayName="Tabla145" ref="A10:D14" totalsRowCount="1" headerRowDxfId="19" dataDxfId="18">
  <tableColumns count="4">
    <tableColumn id="1" xr3:uid="{7A344780-015C-4332-B1C2-32EBBB37BD97}" name="Estudo" dataDxfId="17" totalsRowDxfId="16"/>
    <tableColumn id="2" xr3:uid="{5436098A-AB5E-4DCA-8664-51C093529BA6}" name="Home" totalsRowFunction="sum" dataDxfId="15" totalsRowDxfId="14"/>
    <tableColumn id="3" xr3:uid="{DEC6423A-4258-4B73-B8F2-5910E54B19F5}" name="Muller" totalsRowFunction="sum" dataDxfId="13" totalsRowDxfId="12"/>
    <tableColumn id="4" xr3:uid="{8F24AAD6-9ECC-470D-B3C6-A4C620D35128}" name="Total" totalsRowFunction="sum" dataDxfId="11" totalsRow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BDD8E0-00AD-48FC-89AF-283B9CB60BCD}" name="Tabla1453" displayName="Tabla1453" ref="A10:D15" totalsRowCount="1" headerRowDxfId="9" dataDxfId="8">
  <tableColumns count="4">
    <tableColumn id="1" xr3:uid="{8307C47C-4AD3-40DF-933B-B0C0DAE4DEDE}" name="Estudo" dataDxfId="7" totalsRowDxfId="6"/>
    <tableColumn id="2" xr3:uid="{9074F83E-D6B4-4203-B3AA-40A90028F703}" name="Home" totalsRowFunction="sum" dataDxfId="5" totalsRowDxfId="4"/>
    <tableColumn id="3" xr3:uid="{246DB6B1-F9CF-48E9-A4A0-1EE9A9F139D9}" name="Muller" totalsRowFunction="sum" dataDxfId="3" totalsRowDxfId="2"/>
    <tableColumn id="4" xr3:uid="{6401C404-06E6-4F44-8132-DDC115A17CBB}" name="Total" totalsRowFunction="custom" dataDxfId="1" totalsRowDxfId="0">
      <calculatedColumnFormula>Tabla1453[[#This Row],[Home]]+Tabla1453[[#This Row],[Muller]]</calculatedColumnFormula>
      <totalsRowFormula>SUM(Tabla1453[Total])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431AC-EA5E-4234-A1EA-E4146C8E8668}">
  <dimension ref="A1:J22"/>
  <sheetViews>
    <sheetView tabSelected="1" workbookViewId="0">
      <selection activeCell="A2" sqref="A2"/>
    </sheetView>
  </sheetViews>
  <sheetFormatPr baseColWidth="10" defaultRowHeight="15" customHeight="1" x14ac:dyDescent="0.25"/>
  <cols>
    <col min="1" max="1" width="17" style="3" customWidth="1"/>
    <col min="2" max="2" width="13.85546875" style="3" customWidth="1"/>
    <col min="3" max="3" width="14.42578125" style="3" customWidth="1"/>
    <col min="4" max="4" width="13.140625" style="3" customWidth="1"/>
    <col min="5" max="5" width="11" style="3" customWidth="1"/>
    <col min="6" max="6" width="10" style="3" customWidth="1"/>
    <col min="7" max="16384" width="11.42578125" style="3"/>
  </cols>
  <sheetData>
    <row r="1" spans="1:7" customFormat="1" ht="53.25" customHeight="1" thickBot="1" x14ac:dyDescent="0.3">
      <c r="A1" s="1"/>
      <c r="B1" s="1"/>
      <c r="C1" s="1"/>
      <c r="D1" s="2"/>
      <c r="E1" s="16" t="s">
        <v>5</v>
      </c>
      <c r="F1" s="16"/>
      <c r="G1" s="16"/>
    </row>
    <row r="2" spans="1:7" customFormat="1" x14ac:dyDescent="0.25"/>
    <row r="3" spans="1:7" x14ac:dyDescent="0.25"/>
    <row r="4" spans="1:7" ht="15.75" customHeight="1" x14ac:dyDescent="0.25">
      <c r="A4" s="4" t="s">
        <v>23</v>
      </c>
    </row>
    <row r="5" spans="1:7" ht="15.75" customHeight="1" x14ac:dyDescent="0.25">
      <c r="A5" s="5" t="s">
        <v>6</v>
      </c>
    </row>
    <row r="6" spans="1:7" ht="15.75" customHeight="1" x14ac:dyDescent="0.25">
      <c r="A6" s="5" t="s">
        <v>24</v>
      </c>
    </row>
    <row r="7" spans="1:7" x14ac:dyDescent="0.25">
      <c r="A7" s="5" t="s">
        <v>17</v>
      </c>
    </row>
    <row r="8" spans="1:7" x14ac:dyDescent="0.25"/>
    <row r="9" spans="1:7" ht="15" customHeight="1" x14ac:dyDescent="0.25">
      <c r="A9" s="8" t="s">
        <v>20</v>
      </c>
    </row>
    <row r="10" spans="1:7" ht="15" customHeight="1" x14ac:dyDescent="0.25">
      <c r="A10" s="3" t="s">
        <v>0</v>
      </c>
      <c r="B10" s="6" t="s">
        <v>3</v>
      </c>
      <c r="C10" s="6" t="s">
        <v>4</v>
      </c>
      <c r="D10" s="6" t="s">
        <v>7</v>
      </c>
    </row>
    <row r="11" spans="1:7" ht="15" customHeight="1" x14ac:dyDescent="0.25">
      <c r="A11" s="7" t="s">
        <v>1</v>
      </c>
      <c r="B11" s="3">
        <v>93</v>
      </c>
      <c r="C11" s="3">
        <v>86</v>
      </c>
      <c r="D11" s="3">
        <v>179</v>
      </c>
    </row>
    <row r="12" spans="1:7" ht="15" customHeight="1" x14ac:dyDescent="0.25">
      <c r="A12" s="7" t="s">
        <v>2</v>
      </c>
      <c r="B12" s="3">
        <v>19</v>
      </c>
      <c r="C12" s="3">
        <v>17</v>
      </c>
      <c r="D12" s="3">
        <v>36</v>
      </c>
    </row>
    <row r="13" spans="1:7" ht="15" customHeight="1" x14ac:dyDescent="0.25">
      <c r="A13" s="7" t="s">
        <v>8</v>
      </c>
      <c r="B13" s="3">
        <v>8</v>
      </c>
      <c r="C13" s="3">
        <v>9</v>
      </c>
      <c r="D13" s="3">
        <v>17</v>
      </c>
    </row>
    <row r="14" spans="1:7" ht="15" customHeight="1" x14ac:dyDescent="0.25">
      <c r="B14" s="3">
        <f>SUBTOTAL(109,Tabla145[Home])</f>
        <v>120</v>
      </c>
      <c r="C14" s="3">
        <f>SUBTOTAL(109,Tabla145[Muller])</f>
        <v>112</v>
      </c>
      <c r="D14" s="3">
        <f>SUBTOTAL(109,Tabla145[Total])</f>
        <v>232</v>
      </c>
    </row>
    <row r="16" spans="1:7" ht="15" customHeight="1" x14ac:dyDescent="0.25">
      <c r="A16" s="8" t="s">
        <v>18</v>
      </c>
    </row>
    <row r="17" spans="1:10" ht="15" customHeight="1" x14ac:dyDescent="0.25">
      <c r="A17" s="9" t="s">
        <v>9</v>
      </c>
      <c r="B17" s="10" t="s">
        <v>10</v>
      </c>
      <c r="C17" s="10" t="s">
        <v>11</v>
      </c>
      <c r="D17" s="10" t="s">
        <v>7</v>
      </c>
      <c r="E17" s="10" t="s">
        <v>3</v>
      </c>
      <c r="F17" s="10" t="s">
        <v>4</v>
      </c>
      <c r="G17" s="10" t="s">
        <v>7</v>
      </c>
      <c r="H17" s="10" t="s">
        <v>12</v>
      </c>
      <c r="I17" s="10" t="s">
        <v>13</v>
      </c>
      <c r="J17" s="10" t="s">
        <v>14</v>
      </c>
    </row>
    <row r="18" spans="1:10" ht="15" customHeight="1" x14ac:dyDescent="0.25">
      <c r="A18" s="11" t="s">
        <v>1</v>
      </c>
      <c r="B18" s="11">
        <v>7751</v>
      </c>
      <c r="C18" s="11">
        <v>8291</v>
      </c>
      <c r="D18" s="11">
        <f>SUM(B18:C18)</f>
        <v>16042</v>
      </c>
      <c r="E18" s="3">
        <v>93</v>
      </c>
      <c r="F18" s="3">
        <v>86</v>
      </c>
      <c r="G18" s="3">
        <v>179</v>
      </c>
      <c r="H18" s="12">
        <f>E18/B18</f>
        <v>1.1998451812669333E-2</v>
      </c>
      <c r="I18" s="12">
        <f t="shared" ref="I18:I20" si="0">F18/C18</f>
        <v>1.037269328187191E-2</v>
      </c>
      <c r="J18" s="12">
        <f>G18/D18</f>
        <v>1.115820969953871E-2</v>
      </c>
    </row>
    <row r="19" spans="1:10" ht="15" customHeight="1" x14ac:dyDescent="0.25">
      <c r="A19" s="11" t="s">
        <v>2</v>
      </c>
      <c r="B19" s="11">
        <v>927</v>
      </c>
      <c r="C19" s="11">
        <v>1129</v>
      </c>
      <c r="D19" s="11">
        <f>SUM(B19:C19)</f>
        <v>2056</v>
      </c>
      <c r="E19" s="3">
        <v>19</v>
      </c>
      <c r="F19" s="3">
        <v>17</v>
      </c>
      <c r="G19" s="3">
        <v>36</v>
      </c>
      <c r="H19" s="12">
        <f>E19/B19</f>
        <v>2.0496224379719527E-2</v>
      </c>
      <c r="I19" s="12">
        <f t="shared" si="0"/>
        <v>1.5057573073516387E-2</v>
      </c>
      <c r="J19" s="12">
        <f>G19/D19</f>
        <v>1.7509727626459144E-2</v>
      </c>
    </row>
    <row r="20" spans="1:10" ht="15" customHeight="1" thickBot="1" x14ac:dyDescent="0.3">
      <c r="A20" s="11" t="s">
        <v>15</v>
      </c>
      <c r="B20" s="11">
        <v>767</v>
      </c>
      <c r="C20" s="11">
        <v>894</v>
      </c>
      <c r="D20" s="11">
        <f>SUM(B20:C20)</f>
        <v>1661</v>
      </c>
      <c r="E20" s="3">
        <v>8</v>
      </c>
      <c r="F20" s="3">
        <v>9</v>
      </c>
      <c r="G20" s="3">
        <v>17</v>
      </c>
      <c r="H20" s="12">
        <f t="shared" ref="H20" si="1">E20/B20</f>
        <v>1.0430247718383311E-2</v>
      </c>
      <c r="I20" s="12">
        <f t="shared" si="0"/>
        <v>1.0067114093959731E-2</v>
      </c>
      <c r="J20" s="12">
        <f>G20/D20</f>
        <v>1.0234798314268514E-2</v>
      </c>
    </row>
    <row r="21" spans="1:10" ht="15" customHeight="1" thickTop="1" thickBot="1" x14ac:dyDescent="0.3">
      <c r="A21" s="13" t="s">
        <v>16</v>
      </c>
      <c r="B21" s="13">
        <f>SUM(B18:B20)</f>
        <v>9445</v>
      </c>
      <c r="C21" s="13">
        <f t="shared" ref="C21:G21" si="2">SUM(C18:C20)</f>
        <v>10314</v>
      </c>
      <c r="D21" s="13">
        <f t="shared" si="2"/>
        <v>19759</v>
      </c>
      <c r="E21" s="13">
        <f t="shared" si="2"/>
        <v>120</v>
      </c>
      <c r="F21" s="13">
        <f t="shared" si="2"/>
        <v>112</v>
      </c>
      <c r="G21" s="13">
        <f t="shared" si="2"/>
        <v>232</v>
      </c>
      <c r="H21" s="14">
        <f>E21/B21</f>
        <v>1.270513499205929E-2</v>
      </c>
      <c r="I21" s="14">
        <f>F21/C21</f>
        <v>1.0859026565832848E-2</v>
      </c>
      <c r="J21" s="14">
        <f>G21/D21</f>
        <v>1.1741484892960169E-2</v>
      </c>
    </row>
    <row r="22" spans="1:10" ht="15" customHeight="1" thickTop="1" x14ac:dyDescent="0.25"/>
  </sheetData>
  <mergeCells count="1">
    <mergeCell ref="E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99D5-92F9-4896-8C83-A95B0E0930A5}">
  <dimension ref="A1:H15"/>
  <sheetViews>
    <sheetView workbookViewId="0">
      <selection activeCell="A9" sqref="A9"/>
    </sheetView>
  </sheetViews>
  <sheetFormatPr baseColWidth="10" defaultRowHeight="15" customHeight="1" x14ac:dyDescent="0.25"/>
  <cols>
    <col min="1" max="1" width="28.42578125" style="3" customWidth="1"/>
    <col min="2" max="2" width="13.85546875" style="3" customWidth="1"/>
    <col min="3" max="3" width="14.42578125" style="3" customWidth="1"/>
    <col min="4" max="4" width="13.140625" style="3" customWidth="1"/>
    <col min="5" max="5" width="11" style="3" customWidth="1"/>
    <col min="6" max="6" width="10" style="3" customWidth="1"/>
    <col min="7" max="7" width="23.28515625" style="3" customWidth="1"/>
    <col min="8" max="8" width="13.28515625" style="3" customWidth="1"/>
    <col min="9" max="16384" width="11.42578125" style="3"/>
  </cols>
  <sheetData>
    <row r="1" spans="1:8" customFormat="1" ht="53.25" customHeight="1" thickBot="1" x14ac:dyDescent="0.3">
      <c r="A1" s="1"/>
      <c r="B1" s="1"/>
      <c r="C1" s="1"/>
      <c r="D1" s="2"/>
      <c r="E1" s="16" t="s">
        <v>5</v>
      </c>
      <c r="F1" s="16"/>
      <c r="G1" s="16"/>
      <c r="H1" s="15"/>
    </row>
    <row r="2" spans="1:8" customFormat="1" x14ac:dyDescent="0.25"/>
    <row r="3" spans="1:8" x14ac:dyDescent="0.25"/>
    <row r="4" spans="1:8" ht="15.75" customHeight="1" x14ac:dyDescent="0.25">
      <c r="A4" s="4" t="s">
        <v>22</v>
      </c>
    </row>
    <row r="5" spans="1:8" ht="15.75" customHeight="1" x14ac:dyDescent="0.25">
      <c r="A5" s="5" t="s">
        <v>6</v>
      </c>
    </row>
    <row r="6" spans="1:8" ht="15.75" customHeight="1" x14ac:dyDescent="0.25">
      <c r="A6" s="5" t="s">
        <v>25</v>
      </c>
    </row>
    <row r="7" spans="1:8" x14ac:dyDescent="0.25">
      <c r="A7" s="5" t="s">
        <v>19</v>
      </c>
    </row>
    <row r="8" spans="1:8" x14ac:dyDescent="0.25"/>
    <row r="10" spans="1:8" ht="15" customHeight="1" x14ac:dyDescent="0.25">
      <c r="A10" s="3" t="s">
        <v>0</v>
      </c>
      <c r="B10" s="6" t="s">
        <v>3</v>
      </c>
      <c r="C10" s="6" t="s">
        <v>4</v>
      </c>
      <c r="D10" s="6" t="s">
        <v>7</v>
      </c>
    </row>
    <row r="11" spans="1:8" ht="15" customHeight="1" x14ac:dyDescent="0.25">
      <c r="A11" s="7" t="s">
        <v>1</v>
      </c>
      <c r="B11" s="3">
        <v>110</v>
      </c>
      <c r="C11" s="3">
        <v>142</v>
      </c>
      <c r="D11" s="3">
        <f>Tabla1453[[#This Row],[Home]]+Tabla1453[[#This Row],[Muller]]</f>
        <v>252</v>
      </c>
    </row>
    <row r="12" spans="1:8" ht="15" customHeight="1" x14ac:dyDescent="0.25">
      <c r="A12" s="7" t="s">
        <v>2</v>
      </c>
      <c r="B12" s="3">
        <v>8</v>
      </c>
      <c r="C12" s="3">
        <v>14</v>
      </c>
      <c r="D12" s="3">
        <f>Tabla1453[[#This Row],[Home]]+Tabla1453[[#This Row],[Muller]]</f>
        <v>22</v>
      </c>
    </row>
    <row r="13" spans="1:8" ht="15" customHeight="1" x14ac:dyDescent="0.25">
      <c r="A13" s="7" t="s">
        <v>8</v>
      </c>
      <c r="B13" s="3">
        <v>1</v>
      </c>
      <c r="C13" s="3">
        <v>2</v>
      </c>
      <c r="D13" s="3">
        <f>Tabla1453[[#This Row],[Home]]+Tabla1453[[#This Row],[Muller]]</f>
        <v>3</v>
      </c>
    </row>
    <row r="14" spans="1:8" ht="15" customHeight="1" x14ac:dyDescent="0.25">
      <c r="A14" s="7" t="s">
        <v>21</v>
      </c>
      <c r="B14" s="3">
        <v>0</v>
      </c>
      <c r="C14" s="3">
        <v>1</v>
      </c>
      <c r="D14" s="3">
        <f>Tabla1453[[#This Row],[Home]]+Tabla1453[[#This Row],[Muller]]</f>
        <v>1</v>
      </c>
    </row>
    <row r="15" spans="1:8" ht="15" customHeight="1" x14ac:dyDescent="0.25">
      <c r="B15" s="3">
        <f>SUBTOTAL(109,Tabla1453[Home])</f>
        <v>119</v>
      </c>
      <c r="C15" s="3">
        <f>SUBTOTAL(109,Tabla1453[Muller])</f>
        <v>159</v>
      </c>
      <c r="D15" s="3">
        <f>SUM(Tabla1453[Total])</f>
        <v>278</v>
      </c>
    </row>
  </sheetData>
  <mergeCells count="1">
    <mergeCell ref="E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estudantado</vt:lpstr>
      <vt:lpstr>PIUNE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Basalo Domínguez</dc:creator>
  <cp:lastModifiedBy>David Basalo Domínguez</cp:lastModifiedBy>
  <dcterms:created xsi:type="dcterms:W3CDTF">2025-04-10T08:49:36Z</dcterms:created>
  <dcterms:modified xsi:type="dcterms:W3CDTF">2026-03-20T13:03:20Z</dcterms:modified>
</cp:coreProperties>
</file>