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bookViews>
    <workbookView xWindow="0" yWindow="0" windowWidth="20490" windowHeight="7020"/>
  </bookViews>
  <sheets>
    <sheet name="2020_Persoal investigador" sheetId="2" r:id="rId1"/>
    <sheet name="2020_Per. invest. longo do an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2" l="1"/>
  <c r="R121" i="2"/>
  <c r="T121" i="2" s="1"/>
  <c r="Q121" i="2"/>
  <c r="M121" i="2"/>
  <c r="U120" i="2"/>
  <c r="T120" i="2"/>
  <c r="S120" i="2"/>
  <c r="R120" i="2"/>
  <c r="M120" i="2"/>
  <c r="U119" i="2"/>
  <c r="T119" i="2"/>
  <c r="R119" i="2"/>
  <c r="S119" i="2" s="1"/>
  <c r="Q119" i="2"/>
  <c r="M119" i="2"/>
  <c r="R118" i="2"/>
  <c r="U118" i="2" s="1"/>
  <c r="Q118" i="2"/>
  <c r="M118" i="2"/>
  <c r="U117" i="2"/>
  <c r="T117" i="2"/>
  <c r="R117" i="2"/>
  <c r="S117" i="2" s="1"/>
  <c r="M117" i="2"/>
  <c r="U116" i="2"/>
  <c r="R116" i="2"/>
  <c r="T116" i="2" s="1"/>
  <c r="Q116" i="2"/>
  <c r="M116" i="2"/>
  <c r="U115" i="2"/>
  <c r="T115" i="2"/>
  <c r="S115" i="2"/>
  <c r="R115" i="2"/>
  <c r="Q115" i="2"/>
  <c r="M115" i="2"/>
  <c r="U114" i="2"/>
  <c r="R114" i="2"/>
  <c r="T114" i="2" s="1"/>
  <c r="Q114" i="2"/>
  <c r="M114" i="2"/>
  <c r="U113" i="2"/>
  <c r="T113" i="2"/>
  <c r="S113" i="2"/>
  <c r="R113" i="2"/>
  <c r="Q113" i="2"/>
  <c r="M113" i="2"/>
  <c r="U112" i="2"/>
  <c r="R112" i="2"/>
  <c r="T112" i="2" s="1"/>
  <c r="Q112" i="2"/>
  <c r="M112" i="2"/>
  <c r="L96" i="2"/>
  <c r="L95" i="2"/>
  <c r="L94" i="2"/>
  <c r="L93" i="2"/>
  <c r="L92" i="2"/>
  <c r="L91" i="2"/>
  <c r="L90" i="2"/>
  <c r="L89" i="2"/>
  <c r="L88" i="2"/>
  <c r="L87" i="2"/>
  <c r="L80" i="2"/>
  <c r="L79" i="2"/>
  <c r="L78" i="2"/>
  <c r="L77" i="2"/>
  <c r="L76" i="2"/>
  <c r="L75" i="2"/>
  <c r="E19" i="2"/>
  <c r="F19" i="2" s="1"/>
  <c r="D19" i="2"/>
  <c r="F18" i="2"/>
  <c r="D18" i="2"/>
  <c r="F17" i="2"/>
  <c r="D17" i="2"/>
  <c r="F16" i="2"/>
  <c r="D16" i="2"/>
  <c r="S118" i="2" l="1"/>
  <c r="S112" i="2"/>
  <c r="S116" i="2"/>
  <c r="S121" i="2"/>
  <c r="S114" i="2"/>
  <c r="T118" i="2"/>
</calcChain>
</file>

<file path=xl/sharedStrings.xml><?xml version="1.0" encoding="utf-8"?>
<sst xmlns="http://schemas.openxmlformats.org/spreadsheetml/2006/main" count="320" uniqueCount="122">
  <si>
    <t>Unidade de Análises e Programas</t>
  </si>
  <si>
    <r>
      <rPr>
        <b/>
        <sz val="12"/>
        <rFont val="Calibri"/>
        <family val="2"/>
      </rPr>
      <t>Persoal investigador a 31/12/2020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</si>
  <si>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ano/días do ano) x (xornada laboral dun traballador/37,5)</t>
  </si>
  <si>
    <t>Fonte: Meta4</t>
  </si>
  <si>
    <t>Data do informe: marzo 2021</t>
  </si>
  <si>
    <t>ETC por tipo ao longo do 2020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</si>
  <si>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</si>
  <si>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</si>
  <si>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</si>
  <si>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</si>
  <si>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</si>
  <si>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</si>
  <si>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Total xeral</t>
  </si>
  <si>
    <t>Efectivos ao longo do 2020 por categoría</t>
  </si>
  <si>
    <t>ETC por categoría ao longo do 2020</t>
  </si>
  <si>
    <t>INVESTIGADORES "DISTINGUIDO UVIGO"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</si>
  <si>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</si>
  <si>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</si>
  <si>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</si>
  <si>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</si>
  <si>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CIERVA-INCORPORACIÓN"</t>
  </si>
  <si>
    <t>INVESTIGADORES "PERIODO DE ORIENTACION POSDOCTORAL (POP)"</t>
  </si>
  <si>
    <t>INVESTIGADORES "POSDOUTORAL XUNTA"</t>
  </si>
  <si>
    <t>INVESTIGADORES "PREDOCTORAL ESTATAL"</t>
  </si>
  <si>
    <t>INVESTIGADORES "PREDOUTORAL - FPU"</t>
  </si>
  <si>
    <t>INVESTIGADORES "PREDOUTORAL FUNDACIÓNS"</t>
  </si>
  <si>
    <t>INVESTIGADORES "PREDOUTORAL UVIGO"</t>
  </si>
  <si>
    <t>INVESTIGADORES "PREDOUTORAL XUNTA"</t>
  </si>
  <si>
    <t>INVESTIGADORES "RAMÓN Y CAJAL"</t>
  </si>
  <si>
    <t>PERSOAL COLABORADOR EN INVESTIGACIÓN E DESENVOLVEMENTO</t>
  </si>
  <si>
    <t>PERSOAL INVESTIGACION E DESENVOLVEMENTO</t>
  </si>
  <si>
    <t>PERSOAL TECNICO APOIO DA ORI</t>
  </si>
  <si>
    <t>PERSOAL TECNICO APOIO- MEC</t>
  </si>
  <si>
    <t>PROGRAMA "JOVENES INVESTIGADORES"</t>
  </si>
  <si>
    <t>Promedio idade por sexos</t>
  </si>
  <si>
    <t>Promedio xeral</t>
  </si>
  <si>
    <t>Persoal investigador por TIPO</t>
  </si>
  <si>
    <t>% mulleres</t>
  </si>
  <si>
    <t>estranxeiros/as</t>
  </si>
  <si>
    <t>% estranxeiros/as</t>
  </si>
  <si>
    <t>Total ETC*</t>
  </si>
  <si>
    <t>ETC* calculado sobre os efectivos a 31/12/2020</t>
  </si>
  <si>
    <t>Persoal investigador por tipo, sexo e rango de idade</t>
  </si>
  <si>
    <t>De 20 a 29</t>
  </si>
  <si>
    <t>De 30 a 39</t>
  </si>
  <si>
    <t>De 40 a 49</t>
  </si>
  <si>
    <t>De 50 a 59</t>
  </si>
  <si>
    <t>De 60 ou máis</t>
  </si>
  <si>
    <t>Por campus, categoría e centro</t>
  </si>
  <si>
    <t>Centro</t>
  </si>
  <si>
    <t>Categoría</t>
  </si>
  <si>
    <t>Persoal investigador por tipo, sexo e país estranxeiro</t>
  </si>
  <si>
    <t>País</t>
  </si>
  <si>
    <t>OURENSE</t>
  </si>
  <si>
    <t>C.A.C.T.I.-Ourense</t>
  </si>
  <si>
    <t>Total centro</t>
  </si>
  <si>
    <t>Alemaña</t>
  </si>
  <si>
    <t>Edificio Campus da Auga</t>
  </si>
  <si>
    <t>Brasil</t>
  </si>
  <si>
    <t>Colombia</t>
  </si>
  <si>
    <t>Cuba</t>
  </si>
  <si>
    <t>E. Enxeñaría Aeronáutica e do Espazo</t>
  </si>
  <si>
    <t>Ecuador</t>
  </si>
  <si>
    <t>Exipto</t>
  </si>
  <si>
    <t>E.S. Enxeñaría Informática</t>
  </si>
  <si>
    <t>O Salvador</t>
  </si>
  <si>
    <t>Estados Unidos</t>
  </si>
  <si>
    <t>Hungría</t>
  </si>
  <si>
    <t>Fac. Ciencias</t>
  </si>
  <si>
    <t>India</t>
  </si>
  <si>
    <t>Irlanda</t>
  </si>
  <si>
    <t>Italia</t>
  </si>
  <si>
    <t>Fac. Educación e Traballo Social</t>
  </si>
  <si>
    <t>Paquistán</t>
  </si>
  <si>
    <t>Polonia</t>
  </si>
  <si>
    <t>Fac. CC. Empresariais e Turismo</t>
  </si>
  <si>
    <t>Portugal</t>
  </si>
  <si>
    <t>Reino Unido</t>
  </si>
  <si>
    <t>República de Moldavia</t>
  </si>
  <si>
    <t>Fac. Dereito</t>
  </si>
  <si>
    <t>Romanía</t>
  </si>
  <si>
    <t>Turquía</t>
  </si>
  <si>
    <t>Fac. Historia</t>
  </si>
  <si>
    <t>Corea do Sul</t>
  </si>
  <si>
    <t>TOTAL OURENSE</t>
  </si>
  <si>
    <t>Países Baixos</t>
  </si>
  <si>
    <t>PONTEVEDRA</t>
  </si>
  <si>
    <t>E. Enxeñaría Forestal</t>
  </si>
  <si>
    <t>Marrocos</t>
  </si>
  <si>
    <t>Fac. CC. Educación e do Deporte</t>
  </si>
  <si>
    <t>México</t>
  </si>
  <si>
    <t>Fac. Belas Artes</t>
  </si>
  <si>
    <t>Fac. CC. Sociais e da Comunicación</t>
  </si>
  <si>
    <t>Fac. Fisioterapia</t>
  </si>
  <si>
    <t>TOTAL PONTEVEDRA</t>
  </si>
  <si>
    <t>Desglose persoal investigador predoutoral</t>
  </si>
  <si>
    <t>VIGO</t>
  </si>
  <si>
    <t>C.A.C.T.I.</t>
  </si>
  <si>
    <t>CACTI-CINBIO</t>
  </si>
  <si>
    <t>E.U. Estudos Empresariais</t>
  </si>
  <si>
    <t>Edificio Filomena Dato</t>
  </si>
  <si>
    <t>Desglose persoal investigador postdoutoral</t>
  </si>
  <si>
    <t>Edificio Fundición</t>
  </si>
  <si>
    <t>Edificio Miralles</t>
  </si>
  <si>
    <t>E. Enxeñaría de Minas e Enerxía</t>
  </si>
  <si>
    <t>E. Enxeñaría de Telecomunicación</t>
  </si>
  <si>
    <t>E. Enxeñaría Industrial</t>
  </si>
  <si>
    <t>Estación Ciencias Mariñas Toralla</t>
  </si>
  <si>
    <t>Fac. Bioloxía</t>
  </si>
  <si>
    <t>Fac. CC. do Mar</t>
  </si>
  <si>
    <t>% Doutores/as UVIgo
sobre total Doutores/as</t>
  </si>
  <si>
    <t>Fac. CC. EE. e Empresariais</t>
  </si>
  <si>
    <t>Doutor/a por categoría, sexo e doutorado/a 
pola Uvigo si/non</t>
  </si>
  <si>
    <t>Doutores/as pola Uvigo</t>
  </si>
  <si>
    <t>Doutores/as fóra da Uvigo</t>
  </si>
  <si>
    <t>Total
doutores/as</t>
  </si>
  <si>
    <t>% Mulleres</t>
  </si>
  <si>
    <t>Fac. CC. Xurídicas e do Traballo</t>
  </si>
  <si>
    <t>Fac. Filoloxía e Tradución</t>
  </si>
  <si>
    <t>Fac. Química</t>
  </si>
  <si>
    <t>TOTAL VIGO</t>
  </si>
  <si>
    <t>TOTAL XERAL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</si>
</sst>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51">
    <xf numFmtId="0" fontId="0" fillId="0" borderId="0" xfId="0"/>
    <xf numFmtId="0" fontId="4" fillId="0" borderId="2" xfId="3" applyFont="1" applyBorder="1" applyAlignment="1">
      <alignment vertical="center" wrapText="1"/>
    </xf>
    <xf numFmtId="0" fontId="4" fillId="0" borderId="2" xfId="3" applyFont="1" applyBorder="1"/>
    <xf numFmtId="0" fontId="4" fillId="0" borderId="2" xfId="3" applyFont="1" applyBorder="1" applyAlignment="1">
      <alignment wrapText="1"/>
    </xf>
    <xf numFmtId="0" fontId="4" fillId="0" borderId="2" xfId="0" applyFont="1" applyBorder="1"/>
    <xf numFmtId="0" fontId="5" fillId="0" borderId="0" xfId="3" applyFont="1" applyBorder="1" applyAlignment="1">
      <alignment horizontal="center" vertical="center" wrapText="1"/>
    </xf>
    <xf numFmtId="0" fontId="4" fillId="0" borderId="0" xfId="0" applyFont="1"/>
    <xf numFmtId="0" fontId="4" fillId="0" borderId="0" xfId="3" applyFont="1"/>
    <xf numFmtId="0" fontId="6" fillId="3" borderId="3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center" vertical="center"/>
    </xf>
    <xf numFmtId="0" fontId="8" fillId="0" borderId="5" xfId="0" applyFont="1" applyBorder="1"/>
    <xf numFmtId="2" fontId="8" fillId="0" borderId="5" xfId="0" applyNumberFormat="1" applyFont="1" applyBorder="1"/>
    <xf numFmtId="0" fontId="8" fillId="0" borderId="3" xfId="0" applyFont="1" applyBorder="1"/>
    <xf numFmtId="2" fontId="8" fillId="0" borderId="3" xfId="0" applyNumberFormat="1" applyFont="1" applyBorder="1"/>
    <xf numFmtId="0" fontId="9" fillId="4" borderId="4" xfId="0" applyFont="1" applyFill="1" applyBorder="1"/>
    <xf numFmtId="2" fontId="9" fillId="4" borderId="4" xfId="0" applyNumberFormat="1" applyFont="1" applyFill="1" applyBorder="1"/>
    <xf numFmtId="0" fontId="8" fillId="4" borderId="4" xfId="0" applyFont="1" applyFill="1" applyBorder="1" applyAlignment="1">
      <alignment horizontal="left" vertical="center"/>
    </xf>
    <xf numFmtId="0" fontId="9" fillId="0" borderId="4" xfId="0" applyFont="1" applyBorder="1"/>
    <xf numFmtId="2" fontId="9" fillId="0" borderId="4" xfId="0" applyNumberFormat="1" applyFont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horizontal="center" vertical="center"/>
    </xf>
    <xf numFmtId="10" fontId="8" fillId="0" borderId="5" xfId="1" applyNumberFormat="1" applyFont="1" applyBorder="1"/>
    <xf numFmtId="10" fontId="8" fillId="0" borderId="4" xfId="1" applyNumberFormat="1" applyFont="1" applyBorder="1"/>
    <xf numFmtId="0" fontId="10" fillId="0" borderId="0" xfId="0" applyFont="1" applyFill="1"/>
    <xf numFmtId="0" fontId="8" fillId="0" borderId="0" xfId="0" applyFont="1" applyFill="1" applyBorder="1"/>
    <xf numFmtId="0" fontId="8" fillId="3" borderId="6" xfId="0" applyFont="1" applyFill="1" applyBorder="1"/>
    <xf numFmtId="0" fontId="11" fillId="0" borderId="3" xfId="0" applyFont="1" applyBorder="1"/>
    <xf numFmtId="0" fontId="8" fillId="3" borderId="3" xfId="0" applyFont="1" applyFill="1" applyBorder="1"/>
    <xf numFmtId="10" fontId="8" fillId="0" borderId="3" xfId="1" applyNumberFormat="1" applyFont="1" applyBorder="1"/>
    <xf numFmtId="10" fontId="9" fillId="0" borderId="4" xfId="1" applyNumberFormat="1" applyFont="1" applyBorder="1"/>
    <xf numFmtId="0" fontId="5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457200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255270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752475</xdr:colOff>
      <xdr:row>2</xdr:row>
      <xdr:rowOff>0</xdr:rowOff>
    </xdr:from>
    <xdr:ext cx="4572396" cy="274343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1543050"/>
          <a:ext cx="4572396" cy="2743438"/>
        </a:xfrm>
        <a:prstGeom prst="rect">
          <a:avLst/>
        </a:prstGeom>
      </xdr:spPr>
    </xdr:pic>
    <xdr:clientData/>
  </xdr:oneCellAnchor>
  <xdr:oneCellAnchor>
    <xdr:from>
      <xdr:col>13</xdr:col>
      <xdr:colOff>742950</xdr:colOff>
      <xdr:row>85</xdr:row>
      <xdr:rowOff>19050</xdr:rowOff>
    </xdr:from>
    <xdr:ext cx="4572396" cy="2743438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68500" y="15287625"/>
          <a:ext cx="4572396" cy="2743438"/>
        </a:xfrm>
        <a:prstGeom prst="rect">
          <a:avLst/>
        </a:prstGeom>
      </xdr:spPr>
    </xdr:pic>
    <xdr:clientData/>
  </xdr:oneCellAnchor>
  <xdr:oneCellAnchor>
    <xdr:from>
      <xdr:col>13</xdr:col>
      <xdr:colOff>723900</xdr:colOff>
      <xdr:row>66</xdr:row>
      <xdr:rowOff>0</xdr:rowOff>
    </xdr:from>
    <xdr:ext cx="4572396" cy="2743438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9450" y="12134850"/>
          <a:ext cx="4572396" cy="274343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124</xdr:row>
      <xdr:rowOff>0</xdr:rowOff>
    </xdr:from>
    <xdr:ext cx="11876037" cy="341405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24950" y="21707475"/>
          <a:ext cx="11876037" cy="341405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0</xdr:col>
      <xdr:colOff>3067050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29527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7"/>
  <sheetViews>
    <sheetView tabSelected="1" workbookViewId="0">
      <selection activeCell="H100" sqref="H100"/>
    </sheetView>
  </sheetViews>
  <sheetFormatPr baseColWidth="10" defaultRowHeight="15" x14ac:dyDescent="0.25"/>
  <cols>
    <col min="1" max="1" width="33.140625" customWidth="1"/>
    <col min="2" max="2" width="16.85546875" customWidth="1"/>
    <col min="3" max="3" width="21" customWidth="1"/>
    <col min="5" max="5" width="13.42578125" bestFit="1" customWidth="1"/>
    <col min="6" max="6" width="18.140625" customWidth="1"/>
    <col min="9" max="9" width="26.28515625" customWidth="1"/>
    <col min="16" max="16" width="8.7109375" customWidth="1"/>
    <col min="24" max="24" width="45" bestFit="1" customWidth="1"/>
  </cols>
  <sheetData>
    <row r="1" spans="1:254" s="6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33" t="s">
        <v>0</v>
      </c>
      <c r="K1" s="33"/>
      <c r="L1" s="33"/>
      <c r="M1" s="33"/>
      <c r="N1" s="5"/>
      <c r="O1" s="5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spans="1:254" s="9" customFormat="1" ht="62.25" customHeight="1" x14ac:dyDescent="0.2">
      <c r="A2" s="8" t="s">
        <v>1</v>
      </c>
    </row>
    <row r="3" spans="1:254" s="9" customFormat="1" ht="20.25" customHeight="1" x14ac:dyDescent="0.2">
      <c r="A3" s="34" t="s">
        <v>2</v>
      </c>
      <c r="B3" s="34"/>
      <c r="C3" s="34"/>
      <c r="D3" s="34"/>
      <c r="E3" s="34"/>
      <c r="F3" s="34"/>
    </row>
    <row r="4" spans="1:254" s="9" customFormat="1" ht="12.75" x14ac:dyDescent="0.2">
      <c r="A4" s="10" t="s">
        <v>3</v>
      </c>
    </row>
    <row r="5" spans="1:254" s="9" customFormat="1" ht="12.75" x14ac:dyDescent="0.2">
      <c r="A5" s="9" t="s">
        <v>4</v>
      </c>
    </row>
    <row r="6" spans="1:254" s="9" customFormat="1" ht="12.75" x14ac:dyDescent="0.2"/>
    <row r="7" spans="1:254" s="9" customFormat="1" ht="12.75" x14ac:dyDescent="0.2"/>
    <row r="8" spans="1:254" s="9" customFormat="1" ht="13.5" thickBot="1" x14ac:dyDescent="0.25">
      <c r="B8" s="35" t="s">
        <v>34</v>
      </c>
      <c r="C8" s="35"/>
    </row>
    <row r="9" spans="1:254" s="9" customFormat="1" ht="13.5" thickTop="1" x14ac:dyDescent="0.2">
      <c r="B9" s="13" t="s">
        <v>6</v>
      </c>
      <c r="C9" s="14">
        <v>32.516025641025642</v>
      </c>
    </row>
    <row r="10" spans="1:254" s="9" customFormat="1" ht="12.75" x14ac:dyDescent="0.2">
      <c r="B10" s="15" t="s">
        <v>7</v>
      </c>
      <c r="C10" s="16">
        <v>33.196629213483149</v>
      </c>
    </row>
    <row r="11" spans="1:254" s="9" customFormat="1" ht="13.5" thickBot="1" x14ac:dyDescent="0.25">
      <c r="B11" s="20" t="s">
        <v>35</v>
      </c>
      <c r="C11" s="21">
        <v>32.878742514970057</v>
      </c>
    </row>
    <row r="12" spans="1:254" s="9" customFormat="1" ht="13.5" thickTop="1" x14ac:dyDescent="0.2"/>
    <row r="13" spans="1:254" s="9" customFormat="1" ht="12.75" x14ac:dyDescent="0.2"/>
    <row r="14" spans="1:254" s="9" customFormat="1" ht="12.75" x14ac:dyDescent="0.2"/>
    <row r="15" spans="1:254" s="9" customFormat="1" ht="13.5" thickBot="1" x14ac:dyDescent="0.25">
      <c r="A15" s="22" t="s">
        <v>36</v>
      </c>
      <c r="B15" s="23" t="s">
        <v>6</v>
      </c>
      <c r="C15" s="23" t="s">
        <v>7</v>
      </c>
      <c r="D15" s="23" t="s">
        <v>37</v>
      </c>
      <c r="E15" s="23" t="s">
        <v>38</v>
      </c>
      <c r="F15" s="23" t="s">
        <v>39</v>
      </c>
      <c r="G15" s="23" t="s">
        <v>12</v>
      </c>
      <c r="H15" s="23" t="s">
        <v>40</v>
      </c>
    </row>
    <row r="16" spans="1:254" s="9" customFormat="1" ht="13.5" thickTop="1" x14ac:dyDescent="0.2">
      <c r="A16" s="13" t="s">
        <v>9</v>
      </c>
      <c r="B16" s="13">
        <v>196</v>
      </c>
      <c r="C16" s="13">
        <v>182</v>
      </c>
      <c r="D16" s="24">
        <f>C16/G16</f>
        <v>0.48148148148148145</v>
      </c>
      <c r="E16" s="13">
        <v>34</v>
      </c>
      <c r="F16" s="24">
        <f>E16/G16</f>
        <v>8.9947089947089942E-2</v>
      </c>
      <c r="G16" s="13">
        <v>378</v>
      </c>
      <c r="H16" s="14">
        <v>278.62755919854288</v>
      </c>
    </row>
    <row r="17" spans="1:12" s="9" customFormat="1" ht="12.75" x14ac:dyDescent="0.2">
      <c r="A17" s="15" t="s">
        <v>10</v>
      </c>
      <c r="B17" s="15">
        <v>109</v>
      </c>
      <c r="C17" s="15">
        <v>155</v>
      </c>
      <c r="D17" s="24">
        <f>C17/G17</f>
        <v>0.58712121212121215</v>
      </c>
      <c r="E17" s="15">
        <v>15</v>
      </c>
      <c r="F17" s="24">
        <f>E17/G17</f>
        <v>5.6818181818181816E-2</v>
      </c>
      <c r="G17" s="15">
        <v>264</v>
      </c>
      <c r="H17" s="16">
        <v>247.54431511839718</v>
      </c>
    </row>
    <row r="18" spans="1:12" s="9" customFormat="1" ht="12.75" x14ac:dyDescent="0.2">
      <c r="A18" s="15" t="s">
        <v>11</v>
      </c>
      <c r="B18" s="15">
        <v>7</v>
      </c>
      <c r="C18" s="15">
        <v>19</v>
      </c>
      <c r="D18" s="24">
        <f>C18/G18</f>
        <v>0.73076923076923073</v>
      </c>
      <c r="E18" s="15">
        <v>0</v>
      </c>
      <c r="F18" s="24">
        <f>E18/G18</f>
        <v>0</v>
      </c>
      <c r="G18" s="15">
        <v>26</v>
      </c>
      <c r="H18" s="16">
        <v>19.703642987249538</v>
      </c>
    </row>
    <row r="19" spans="1:12" s="9" customFormat="1" ht="13.5" thickBot="1" x14ac:dyDescent="0.25">
      <c r="A19" s="20" t="s">
        <v>8</v>
      </c>
      <c r="B19" s="20">
        <v>312</v>
      </c>
      <c r="C19" s="20">
        <v>356</v>
      </c>
      <c r="D19" s="25">
        <f>C19/G19</f>
        <v>0.53293413173652693</v>
      </c>
      <c r="E19" s="20">
        <f>SUM(E16:E18)</f>
        <v>49</v>
      </c>
      <c r="F19" s="25">
        <f>E19/G19</f>
        <v>7.3353293413173648E-2</v>
      </c>
      <c r="G19" s="20">
        <v>668</v>
      </c>
      <c r="H19" s="21">
        <v>545.87551730418909</v>
      </c>
    </row>
    <row r="20" spans="1:12" s="9" customFormat="1" ht="13.5" thickTop="1" x14ac:dyDescent="0.2">
      <c r="A20" s="26" t="s">
        <v>41</v>
      </c>
    </row>
    <row r="21" spans="1:12" s="9" customFormat="1" ht="12.75" x14ac:dyDescent="0.2"/>
    <row r="22" spans="1:12" s="9" customFormat="1" ht="12.75" x14ac:dyDescent="0.2"/>
    <row r="23" spans="1:12" s="9" customFormat="1" ht="12.75" x14ac:dyDescent="0.2"/>
    <row r="24" spans="1:12" s="9" customFormat="1" ht="12.75" x14ac:dyDescent="0.2"/>
    <row r="25" spans="1:12" s="9" customFormat="1" ht="12.75" x14ac:dyDescent="0.2">
      <c r="A25" s="36" t="s">
        <v>42</v>
      </c>
      <c r="B25" s="38" t="s">
        <v>43</v>
      </c>
      <c r="C25" s="38"/>
      <c r="D25" s="38" t="s">
        <v>44</v>
      </c>
      <c r="E25" s="38"/>
      <c r="F25" s="38" t="s">
        <v>45</v>
      </c>
      <c r="G25" s="38"/>
      <c r="H25" s="38" t="s">
        <v>46</v>
      </c>
      <c r="I25" s="38"/>
      <c r="J25" s="38" t="s">
        <v>47</v>
      </c>
      <c r="K25" s="38"/>
      <c r="L25" s="38" t="s">
        <v>8</v>
      </c>
    </row>
    <row r="26" spans="1:12" s="9" customFormat="1" ht="13.5" thickBot="1" x14ac:dyDescent="0.25">
      <c r="A26" s="37"/>
      <c r="B26" s="23" t="s">
        <v>6</v>
      </c>
      <c r="C26" s="23" t="s">
        <v>7</v>
      </c>
      <c r="D26" s="23" t="s">
        <v>6</v>
      </c>
      <c r="E26" s="23" t="s">
        <v>7</v>
      </c>
      <c r="F26" s="23" t="s">
        <v>6</v>
      </c>
      <c r="G26" s="23" t="s">
        <v>7</v>
      </c>
      <c r="H26" s="23" t="s">
        <v>6</v>
      </c>
      <c r="I26" s="23" t="s">
        <v>7</v>
      </c>
      <c r="J26" s="23" t="s">
        <v>6</v>
      </c>
      <c r="K26" s="23" t="s">
        <v>7</v>
      </c>
      <c r="L26" s="35"/>
    </row>
    <row r="27" spans="1:12" s="9" customFormat="1" ht="13.5" thickTop="1" x14ac:dyDescent="0.2">
      <c r="A27" s="13" t="s">
        <v>9</v>
      </c>
      <c r="B27" s="13">
        <v>85</v>
      </c>
      <c r="C27" s="13">
        <v>75</v>
      </c>
      <c r="D27" s="13">
        <v>66</v>
      </c>
      <c r="E27" s="13">
        <v>63</v>
      </c>
      <c r="F27" s="13">
        <v>39</v>
      </c>
      <c r="G27" s="13">
        <v>33</v>
      </c>
      <c r="H27" s="13">
        <v>5</v>
      </c>
      <c r="I27" s="13">
        <v>10</v>
      </c>
      <c r="J27" s="13">
        <v>1</v>
      </c>
      <c r="K27" s="13">
        <v>1</v>
      </c>
      <c r="L27" s="13">
        <v>378</v>
      </c>
    </row>
    <row r="28" spans="1:12" s="9" customFormat="1" ht="12.75" x14ac:dyDescent="0.2">
      <c r="A28" s="15" t="s">
        <v>10</v>
      </c>
      <c r="B28" s="15">
        <v>58</v>
      </c>
      <c r="C28" s="15">
        <v>82</v>
      </c>
      <c r="D28" s="15">
        <v>38</v>
      </c>
      <c r="E28" s="15">
        <v>49</v>
      </c>
      <c r="F28" s="15">
        <v>13</v>
      </c>
      <c r="G28" s="15">
        <v>22</v>
      </c>
      <c r="H28" s="15"/>
      <c r="I28" s="15">
        <v>2</v>
      </c>
      <c r="J28" s="15"/>
      <c r="K28" s="15"/>
      <c r="L28" s="15">
        <v>264</v>
      </c>
    </row>
    <row r="29" spans="1:12" s="9" customFormat="1" ht="12.75" x14ac:dyDescent="0.2">
      <c r="A29" s="15" t="s">
        <v>11</v>
      </c>
      <c r="B29" s="15">
        <v>1</v>
      </c>
      <c r="C29" s="15">
        <v>1</v>
      </c>
      <c r="D29" s="15">
        <v>2</v>
      </c>
      <c r="E29" s="15">
        <v>7</v>
      </c>
      <c r="F29" s="15">
        <v>3</v>
      </c>
      <c r="G29" s="15">
        <v>8</v>
      </c>
      <c r="H29" s="15"/>
      <c r="I29" s="15">
        <v>1</v>
      </c>
      <c r="J29" s="15">
        <v>1</v>
      </c>
      <c r="K29" s="15">
        <v>2</v>
      </c>
      <c r="L29" s="15">
        <v>26</v>
      </c>
    </row>
    <row r="30" spans="1:12" s="9" customFormat="1" ht="13.5" thickBot="1" x14ac:dyDescent="0.25">
      <c r="A30" s="20" t="s">
        <v>8</v>
      </c>
      <c r="B30" s="20">
        <v>144</v>
      </c>
      <c r="C30" s="20">
        <v>158</v>
      </c>
      <c r="D30" s="20">
        <v>106</v>
      </c>
      <c r="E30" s="20">
        <v>119</v>
      </c>
      <c r="F30" s="20">
        <v>55</v>
      </c>
      <c r="G30" s="20">
        <v>63</v>
      </c>
      <c r="H30" s="20">
        <v>5</v>
      </c>
      <c r="I30" s="20">
        <v>13</v>
      </c>
      <c r="J30" s="20">
        <v>2</v>
      </c>
      <c r="K30" s="20">
        <v>3</v>
      </c>
      <c r="L30" s="20">
        <v>668</v>
      </c>
    </row>
    <row r="31" spans="1:12" s="9" customFormat="1" ht="13.5" thickTop="1" x14ac:dyDescent="0.2"/>
    <row r="32" spans="1:12" s="9" customFormat="1" ht="12.75" x14ac:dyDescent="0.2"/>
    <row r="33" spans="1:13" s="9" customFormat="1" ht="12.75" x14ac:dyDescent="0.2"/>
    <row r="34" spans="1:13" s="9" customFormat="1" ht="12.75" x14ac:dyDescent="0.2">
      <c r="A34" s="42" t="s">
        <v>48</v>
      </c>
      <c r="B34" s="27"/>
      <c r="C34" s="27"/>
      <c r="D34" s="27"/>
      <c r="E34" s="27"/>
      <c r="F34" s="27"/>
    </row>
    <row r="35" spans="1:13" s="9" customFormat="1" ht="12.75" x14ac:dyDescent="0.2">
      <c r="A35" s="43"/>
      <c r="B35" s="28" t="s">
        <v>49</v>
      </c>
      <c r="C35" s="28" t="s">
        <v>50</v>
      </c>
      <c r="D35" s="28" t="s">
        <v>6</v>
      </c>
      <c r="E35" s="28" t="s">
        <v>7</v>
      </c>
      <c r="F35" s="28" t="s">
        <v>8</v>
      </c>
      <c r="I35" s="36" t="s">
        <v>51</v>
      </c>
      <c r="J35" s="38" t="s">
        <v>52</v>
      </c>
      <c r="K35" s="38" t="s">
        <v>6</v>
      </c>
      <c r="L35" s="38" t="s">
        <v>7</v>
      </c>
      <c r="M35" s="38" t="s">
        <v>8</v>
      </c>
    </row>
    <row r="36" spans="1:13" s="9" customFormat="1" ht="13.5" thickBot="1" x14ac:dyDescent="0.25">
      <c r="A36" s="39" t="s">
        <v>53</v>
      </c>
      <c r="B36" s="15" t="s">
        <v>54</v>
      </c>
      <c r="C36" s="15" t="s">
        <v>11</v>
      </c>
      <c r="D36" s="15"/>
      <c r="E36" s="15">
        <v>1</v>
      </c>
      <c r="F36" s="15">
        <v>1</v>
      </c>
      <c r="I36" s="37"/>
      <c r="J36" s="35"/>
      <c r="K36" s="35"/>
      <c r="L36" s="35"/>
      <c r="M36" s="35"/>
    </row>
    <row r="37" spans="1:13" s="9" customFormat="1" ht="13.5" thickTop="1" x14ac:dyDescent="0.2">
      <c r="A37" s="40"/>
      <c r="B37" s="29" t="s">
        <v>55</v>
      </c>
      <c r="C37" s="29"/>
      <c r="D37" s="29"/>
      <c r="E37" s="29">
        <v>1</v>
      </c>
      <c r="F37" s="29">
        <v>1</v>
      </c>
      <c r="I37" s="40" t="s">
        <v>9</v>
      </c>
      <c r="J37" s="13" t="s">
        <v>56</v>
      </c>
      <c r="K37" s="13">
        <v>1</v>
      </c>
      <c r="L37" s="13">
        <v>1</v>
      </c>
      <c r="M37" s="13">
        <v>2</v>
      </c>
    </row>
    <row r="38" spans="1:13" s="9" customFormat="1" ht="12.75" x14ac:dyDescent="0.2">
      <c r="A38" s="40"/>
      <c r="B38" s="39" t="s">
        <v>57</v>
      </c>
      <c r="C38" s="15" t="s">
        <v>9</v>
      </c>
      <c r="D38" s="15">
        <v>2</v>
      </c>
      <c r="E38" s="15">
        <v>3</v>
      </c>
      <c r="F38" s="15">
        <v>5</v>
      </c>
      <c r="I38" s="40"/>
      <c r="J38" s="15" t="s">
        <v>58</v>
      </c>
      <c r="K38" s="15"/>
      <c r="L38" s="15">
        <v>1</v>
      </c>
      <c r="M38" s="15">
        <v>1</v>
      </c>
    </row>
    <row r="39" spans="1:13" s="9" customFormat="1" ht="12.75" x14ac:dyDescent="0.2">
      <c r="A39" s="40"/>
      <c r="B39" s="41"/>
      <c r="C39" s="15" t="s">
        <v>11</v>
      </c>
      <c r="D39" s="15"/>
      <c r="E39" s="15">
        <v>1</v>
      </c>
      <c r="F39" s="15">
        <v>1</v>
      </c>
      <c r="I39" s="40"/>
      <c r="J39" s="15" t="s">
        <v>59</v>
      </c>
      <c r="K39" s="15"/>
      <c r="L39" s="15">
        <v>1</v>
      </c>
      <c r="M39" s="15">
        <v>1</v>
      </c>
    </row>
    <row r="40" spans="1:13" s="9" customFormat="1" ht="12.75" x14ac:dyDescent="0.2">
      <c r="A40" s="40"/>
      <c r="B40" s="29" t="s">
        <v>55</v>
      </c>
      <c r="C40" s="29"/>
      <c r="D40" s="29">
        <v>2</v>
      </c>
      <c r="E40" s="29">
        <v>4</v>
      </c>
      <c r="F40" s="29">
        <v>6</v>
      </c>
      <c r="I40" s="40"/>
      <c r="J40" s="15" t="s">
        <v>60</v>
      </c>
      <c r="K40" s="15">
        <v>1</v>
      </c>
      <c r="L40" s="15"/>
      <c r="M40" s="15">
        <v>1</v>
      </c>
    </row>
    <row r="41" spans="1:13" s="9" customFormat="1" ht="12.75" x14ac:dyDescent="0.2">
      <c r="A41" s="40"/>
      <c r="B41" s="15" t="s">
        <v>61</v>
      </c>
      <c r="C41" s="15" t="s">
        <v>9</v>
      </c>
      <c r="D41" s="15"/>
      <c r="E41" s="15">
        <v>1</v>
      </c>
      <c r="F41" s="15">
        <v>1</v>
      </c>
      <c r="I41" s="40"/>
      <c r="J41" s="15" t="s">
        <v>62</v>
      </c>
      <c r="K41" s="15">
        <v>1</v>
      </c>
      <c r="L41" s="15"/>
      <c r="M41" s="15">
        <v>1</v>
      </c>
    </row>
    <row r="42" spans="1:13" s="9" customFormat="1" ht="12.75" x14ac:dyDescent="0.2">
      <c r="A42" s="40"/>
      <c r="B42" s="29" t="s">
        <v>55</v>
      </c>
      <c r="C42" s="29"/>
      <c r="D42" s="29"/>
      <c r="E42" s="29">
        <v>1</v>
      </c>
      <c r="F42" s="29">
        <v>1</v>
      </c>
      <c r="I42" s="40"/>
      <c r="J42" s="15" t="s">
        <v>63</v>
      </c>
      <c r="K42" s="15">
        <v>1</v>
      </c>
      <c r="L42" s="15"/>
      <c r="M42" s="15">
        <v>1</v>
      </c>
    </row>
    <row r="43" spans="1:13" s="9" customFormat="1" ht="12.75" x14ac:dyDescent="0.2">
      <c r="A43" s="40"/>
      <c r="B43" s="39" t="s">
        <v>64</v>
      </c>
      <c r="C43" s="15" t="s">
        <v>9</v>
      </c>
      <c r="D43" s="15">
        <v>3</v>
      </c>
      <c r="E43" s="15">
        <v>5</v>
      </c>
      <c r="F43" s="15">
        <v>8</v>
      </c>
      <c r="I43" s="40"/>
      <c r="J43" s="15" t="s">
        <v>65</v>
      </c>
      <c r="K43" s="15"/>
      <c r="L43" s="15">
        <v>1</v>
      </c>
      <c r="M43" s="15">
        <v>1</v>
      </c>
    </row>
    <row r="44" spans="1:13" s="9" customFormat="1" ht="12.75" x14ac:dyDescent="0.2">
      <c r="A44" s="40"/>
      <c r="B44" s="41"/>
      <c r="C44" s="15" t="s">
        <v>10</v>
      </c>
      <c r="D44" s="15">
        <v>2</v>
      </c>
      <c r="E44" s="15">
        <v>1</v>
      </c>
      <c r="F44" s="15">
        <v>3</v>
      </c>
      <c r="I44" s="40"/>
      <c r="J44" s="15" t="s">
        <v>66</v>
      </c>
      <c r="K44" s="15">
        <v>1</v>
      </c>
      <c r="L44" s="15"/>
      <c r="M44" s="15">
        <v>1</v>
      </c>
    </row>
    <row r="45" spans="1:13" s="9" customFormat="1" ht="12.75" x14ac:dyDescent="0.2">
      <c r="A45" s="40"/>
      <c r="B45" s="29" t="s">
        <v>55</v>
      </c>
      <c r="C45" s="29"/>
      <c r="D45" s="29">
        <v>5</v>
      </c>
      <c r="E45" s="29">
        <v>6</v>
      </c>
      <c r="F45" s="29">
        <v>11</v>
      </c>
      <c r="I45" s="40"/>
      <c r="J45" s="15" t="s">
        <v>67</v>
      </c>
      <c r="K45" s="15">
        <v>1</v>
      </c>
      <c r="L45" s="15"/>
      <c r="M45" s="15">
        <v>1</v>
      </c>
    </row>
    <row r="46" spans="1:13" s="9" customFormat="1" ht="12.75" x14ac:dyDescent="0.2">
      <c r="A46" s="40"/>
      <c r="B46" s="39" t="s">
        <v>68</v>
      </c>
      <c r="C46" s="15" t="s">
        <v>9</v>
      </c>
      <c r="D46" s="15">
        <v>11</v>
      </c>
      <c r="E46" s="15">
        <v>22</v>
      </c>
      <c r="F46" s="15">
        <v>33</v>
      </c>
      <c r="I46" s="40"/>
      <c r="J46" s="15" t="s">
        <v>69</v>
      </c>
      <c r="K46" s="15"/>
      <c r="L46" s="15">
        <v>1</v>
      </c>
      <c r="M46" s="15">
        <v>1</v>
      </c>
    </row>
    <row r="47" spans="1:13" s="9" customFormat="1" ht="12.75" x14ac:dyDescent="0.2">
      <c r="A47" s="40"/>
      <c r="B47" s="41"/>
      <c r="C47" s="15" t="s">
        <v>10</v>
      </c>
      <c r="D47" s="15">
        <v>13</v>
      </c>
      <c r="E47" s="15">
        <v>26</v>
      </c>
      <c r="F47" s="15">
        <v>39</v>
      </c>
      <c r="I47" s="40"/>
      <c r="J47" s="15" t="s">
        <v>70</v>
      </c>
      <c r="K47" s="15">
        <v>1</v>
      </c>
      <c r="L47" s="15"/>
      <c r="M47" s="15">
        <v>1</v>
      </c>
    </row>
    <row r="48" spans="1:13" s="9" customFormat="1" ht="12.75" x14ac:dyDescent="0.2">
      <c r="A48" s="40"/>
      <c r="B48" s="29" t="s">
        <v>55</v>
      </c>
      <c r="C48" s="29"/>
      <c r="D48" s="29">
        <v>24</v>
      </c>
      <c r="E48" s="29">
        <v>48</v>
      </c>
      <c r="F48" s="29">
        <v>72</v>
      </c>
      <c r="I48" s="40"/>
      <c r="J48" s="15" t="s">
        <v>71</v>
      </c>
      <c r="K48" s="15">
        <v>4</v>
      </c>
      <c r="L48" s="15">
        <v>3</v>
      </c>
      <c r="M48" s="15">
        <v>7</v>
      </c>
    </row>
    <row r="49" spans="1:13" s="9" customFormat="1" ht="12.75" x14ac:dyDescent="0.2">
      <c r="A49" s="40"/>
      <c r="B49" s="15" t="s">
        <v>72</v>
      </c>
      <c r="C49" s="15" t="s">
        <v>10</v>
      </c>
      <c r="D49" s="15"/>
      <c r="E49" s="15">
        <v>6</v>
      </c>
      <c r="F49" s="15">
        <v>6</v>
      </c>
      <c r="I49" s="40"/>
      <c r="J49" s="15" t="s">
        <v>73</v>
      </c>
      <c r="K49" s="15">
        <v>1</v>
      </c>
      <c r="L49" s="15"/>
      <c r="M49" s="15">
        <v>1</v>
      </c>
    </row>
    <row r="50" spans="1:13" s="9" customFormat="1" ht="12.75" x14ac:dyDescent="0.2">
      <c r="A50" s="40"/>
      <c r="B50" s="29" t="s">
        <v>55</v>
      </c>
      <c r="C50" s="29"/>
      <c r="D50" s="29"/>
      <c r="E50" s="29">
        <v>6</v>
      </c>
      <c r="F50" s="29">
        <v>6</v>
      </c>
      <c r="I50" s="40"/>
      <c r="J50" s="15" t="s">
        <v>74</v>
      </c>
      <c r="K50" s="15">
        <v>1</v>
      </c>
      <c r="L50" s="15">
        <v>1</v>
      </c>
      <c r="M50" s="15">
        <v>2</v>
      </c>
    </row>
    <row r="51" spans="1:13" s="9" customFormat="1" ht="12.75" x14ac:dyDescent="0.2">
      <c r="A51" s="40"/>
      <c r="B51" s="39" t="s">
        <v>75</v>
      </c>
      <c r="C51" s="15" t="s">
        <v>9</v>
      </c>
      <c r="D51" s="15">
        <v>2</v>
      </c>
      <c r="E51" s="15">
        <v>1</v>
      </c>
      <c r="F51" s="15">
        <v>3</v>
      </c>
      <c r="I51" s="40"/>
      <c r="J51" s="15" t="s">
        <v>76</v>
      </c>
      <c r="K51" s="15">
        <v>3</v>
      </c>
      <c r="L51" s="15">
        <v>4</v>
      </c>
      <c r="M51" s="15">
        <v>7</v>
      </c>
    </row>
    <row r="52" spans="1:13" s="9" customFormat="1" ht="12.75" x14ac:dyDescent="0.2">
      <c r="A52" s="40"/>
      <c r="B52" s="41"/>
      <c r="C52" s="15" t="s">
        <v>10</v>
      </c>
      <c r="D52" s="15">
        <v>2</v>
      </c>
      <c r="E52" s="15"/>
      <c r="F52" s="15">
        <v>2</v>
      </c>
      <c r="I52" s="40"/>
      <c r="J52" s="15" t="s">
        <v>77</v>
      </c>
      <c r="K52" s="15">
        <v>1</v>
      </c>
      <c r="L52" s="15"/>
      <c r="M52" s="15">
        <v>1</v>
      </c>
    </row>
    <row r="53" spans="1:13" s="9" customFormat="1" ht="12.75" x14ac:dyDescent="0.2">
      <c r="A53" s="40"/>
      <c r="B53" s="29" t="s">
        <v>55</v>
      </c>
      <c r="C53" s="29"/>
      <c r="D53" s="29">
        <v>4</v>
      </c>
      <c r="E53" s="29">
        <v>1</v>
      </c>
      <c r="F53" s="29">
        <v>5</v>
      </c>
      <c r="I53" s="40"/>
      <c r="J53" s="15" t="s">
        <v>78</v>
      </c>
      <c r="K53" s="15"/>
      <c r="L53" s="15">
        <v>1</v>
      </c>
      <c r="M53" s="15">
        <v>1</v>
      </c>
    </row>
    <row r="54" spans="1:13" s="9" customFormat="1" ht="12.75" x14ac:dyDescent="0.2">
      <c r="A54" s="40"/>
      <c r="B54" s="15" t="s">
        <v>79</v>
      </c>
      <c r="C54" s="15" t="s">
        <v>10</v>
      </c>
      <c r="D54" s="15"/>
      <c r="E54" s="15">
        <v>1</v>
      </c>
      <c r="F54" s="15">
        <v>1</v>
      </c>
      <c r="I54" s="40"/>
      <c r="J54" s="15" t="s">
        <v>80</v>
      </c>
      <c r="K54" s="15">
        <v>1</v>
      </c>
      <c r="L54" s="15">
        <v>1</v>
      </c>
      <c r="M54" s="15">
        <v>2</v>
      </c>
    </row>
    <row r="55" spans="1:13" s="9" customFormat="1" ht="12.75" x14ac:dyDescent="0.2">
      <c r="A55" s="40"/>
      <c r="B55" s="29" t="s">
        <v>55</v>
      </c>
      <c r="C55" s="29"/>
      <c r="D55" s="29"/>
      <c r="E55" s="29">
        <v>1</v>
      </c>
      <c r="F55" s="29">
        <v>1</v>
      </c>
      <c r="I55" s="41"/>
      <c r="J55" s="15" t="s">
        <v>81</v>
      </c>
      <c r="K55" s="15"/>
      <c r="L55" s="15">
        <v>1</v>
      </c>
      <c r="M55" s="15">
        <v>1</v>
      </c>
    </row>
    <row r="56" spans="1:13" s="9" customFormat="1" ht="12.75" x14ac:dyDescent="0.2">
      <c r="A56" s="40"/>
      <c r="B56" s="39" t="s">
        <v>82</v>
      </c>
      <c r="C56" s="15" t="s">
        <v>9</v>
      </c>
      <c r="D56" s="15"/>
      <c r="E56" s="15">
        <v>2</v>
      </c>
      <c r="F56" s="15">
        <v>2</v>
      </c>
      <c r="I56" s="39" t="s">
        <v>10</v>
      </c>
      <c r="J56" s="15" t="s">
        <v>56</v>
      </c>
      <c r="K56" s="15">
        <v>1</v>
      </c>
      <c r="L56" s="15"/>
      <c r="M56" s="15">
        <v>1</v>
      </c>
    </row>
    <row r="57" spans="1:13" s="9" customFormat="1" ht="12.75" x14ac:dyDescent="0.2">
      <c r="A57" s="40"/>
      <c r="B57" s="41"/>
      <c r="C57" s="15" t="s">
        <v>10</v>
      </c>
      <c r="D57" s="15">
        <v>3</v>
      </c>
      <c r="E57" s="15">
        <v>2</v>
      </c>
      <c r="F57" s="15">
        <v>5</v>
      </c>
      <c r="I57" s="40"/>
      <c r="J57" s="15" t="s">
        <v>83</v>
      </c>
      <c r="K57" s="15"/>
      <c r="L57" s="15">
        <v>1</v>
      </c>
      <c r="M57" s="15">
        <v>1</v>
      </c>
    </row>
    <row r="58" spans="1:13" s="9" customFormat="1" ht="12.75" x14ac:dyDescent="0.2">
      <c r="A58" s="41"/>
      <c r="B58" s="29" t="s">
        <v>55</v>
      </c>
      <c r="C58" s="29"/>
      <c r="D58" s="29">
        <v>3</v>
      </c>
      <c r="E58" s="29">
        <v>4</v>
      </c>
      <c r="F58" s="29">
        <v>7</v>
      </c>
      <c r="I58" s="40"/>
      <c r="J58" s="15" t="s">
        <v>60</v>
      </c>
      <c r="K58" s="15">
        <v>3</v>
      </c>
      <c r="L58" s="15">
        <v>1</v>
      </c>
      <c r="M58" s="15">
        <v>4</v>
      </c>
    </row>
    <row r="59" spans="1:13" s="9" customFormat="1" ht="12.75" x14ac:dyDescent="0.2">
      <c r="A59" s="30" t="s">
        <v>84</v>
      </c>
      <c r="B59" s="30"/>
      <c r="C59" s="30"/>
      <c r="D59" s="30">
        <v>38</v>
      </c>
      <c r="E59" s="30">
        <v>72</v>
      </c>
      <c r="F59" s="30">
        <v>110</v>
      </c>
      <c r="I59" s="40"/>
      <c r="J59" s="15" t="s">
        <v>85</v>
      </c>
      <c r="K59" s="15">
        <v>1</v>
      </c>
      <c r="L59" s="15"/>
      <c r="M59" s="15">
        <v>1</v>
      </c>
    </row>
    <row r="60" spans="1:13" s="9" customFormat="1" ht="12.75" x14ac:dyDescent="0.2">
      <c r="A60" s="39" t="s">
        <v>86</v>
      </c>
      <c r="B60" s="39" t="s">
        <v>87</v>
      </c>
      <c r="C60" s="15" t="s">
        <v>9</v>
      </c>
      <c r="D60" s="15">
        <v>1</v>
      </c>
      <c r="E60" s="15">
        <v>5</v>
      </c>
      <c r="F60" s="15">
        <v>6</v>
      </c>
      <c r="I60" s="40"/>
      <c r="J60" s="15" t="s">
        <v>69</v>
      </c>
      <c r="K60" s="15">
        <v>1</v>
      </c>
      <c r="L60" s="15"/>
      <c r="M60" s="15">
        <v>1</v>
      </c>
    </row>
    <row r="61" spans="1:13" s="9" customFormat="1" ht="12.75" x14ac:dyDescent="0.2">
      <c r="A61" s="40"/>
      <c r="B61" s="41"/>
      <c r="C61" s="15" t="s">
        <v>10</v>
      </c>
      <c r="D61" s="15"/>
      <c r="E61" s="15">
        <v>1</v>
      </c>
      <c r="F61" s="15">
        <v>1</v>
      </c>
      <c r="I61" s="40"/>
      <c r="J61" s="15" t="s">
        <v>71</v>
      </c>
      <c r="K61" s="15">
        <v>1</v>
      </c>
      <c r="L61" s="15"/>
      <c r="M61" s="15">
        <v>1</v>
      </c>
    </row>
    <row r="62" spans="1:13" s="9" customFormat="1" ht="12.75" x14ac:dyDescent="0.2">
      <c r="A62" s="40"/>
      <c r="B62" s="29" t="s">
        <v>55</v>
      </c>
      <c r="C62" s="29"/>
      <c r="D62" s="29">
        <v>1</v>
      </c>
      <c r="E62" s="29">
        <v>6</v>
      </c>
      <c r="F62" s="29">
        <v>7</v>
      </c>
      <c r="I62" s="40"/>
      <c r="J62" s="15" t="s">
        <v>88</v>
      </c>
      <c r="K62" s="15">
        <v>1</v>
      </c>
      <c r="L62" s="15"/>
      <c r="M62" s="15">
        <v>1</v>
      </c>
    </row>
    <row r="63" spans="1:13" s="9" customFormat="1" ht="12.75" x14ac:dyDescent="0.2">
      <c r="A63" s="40"/>
      <c r="B63" s="39" t="s">
        <v>89</v>
      </c>
      <c r="C63" s="15" t="s">
        <v>9</v>
      </c>
      <c r="D63" s="15"/>
      <c r="E63" s="15">
        <v>2</v>
      </c>
      <c r="F63" s="15">
        <v>2</v>
      </c>
      <c r="I63" s="40"/>
      <c r="J63" s="15" t="s">
        <v>90</v>
      </c>
      <c r="K63" s="15">
        <v>1</v>
      </c>
      <c r="L63" s="15"/>
      <c r="M63" s="15">
        <v>1</v>
      </c>
    </row>
    <row r="64" spans="1:13" s="9" customFormat="1" ht="12.75" x14ac:dyDescent="0.2">
      <c r="A64" s="40"/>
      <c r="B64" s="41"/>
      <c r="C64" s="15" t="s">
        <v>10</v>
      </c>
      <c r="D64" s="15">
        <v>3</v>
      </c>
      <c r="E64" s="15">
        <v>6</v>
      </c>
      <c r="F64" s="15">
        <v>9</v>
      </c>
      <c r="I64" s="40"/>
      <c r="J64" s="15" t="s">
        <v>73</v>
      </c>
      <c r="K64" s="15">
        <v>1</v>
      </c>
      <c r="L64" s="15"/>
      <c r="M64" s="15">
        <v>1</v>
      </c>
    </row>
    <row r="65" spans="1:13" s="9" customFormat="1" ht="12.75" x14ac:dyDescent="0.2">
      <c r="A65" s="40"/>
      <c r="B65" s="29" t="s">
        <v>55</v>
      </c>
      <c r="C65" s="29"/>
      <c r="D65" s="29">
        <v>3</v>
      </c>
      <c r="E65" s="29">
        <v>8</v>
      </c>
      <c r="F65" s="29">
        <v>11</v>
      </c>
      <c r="I65" s="40"/>
      <c r="J65" s="15" t="s">
        <v>76</v>
      </c>
      <c r="K65" s="15"/>
      <c r="L65" s="15">
        <v>1</v>
      </c>
      <c r="M65" s="15">
        <v>1</v>
      </c>
    </row>
    <row r="66" spans="1:13" s="9" customFormat="1" ht="12.75" x14ac:dyDescent="0.2">
      <c r="A66" s="40"/>
      <c r="B66" s="15" t="s">
        <v>91</v>
      </c>
      <c r="C66" s="15" t="s">
        <v>10</v>
      </c>
      <c r="D66" s="15">
        <v>2</v>
      </c>
      <c r="E66" s="15">
        <v>8</v>
      </c>
      <c r="F66" s="15">
        <v>10</v>
      </c>
      <c r="I66" s="41"/>
      <c r="J66" s="15" t="s">
        <v>81</v>
      </c>
      <c r="K66" s="15"/>
      <c r="L66" s="15">
        <v>2</v>
      </c>
      <c r="M66" s="15">
        <v>2</v>
      </c>
    </row>
    <row r="67" spans="1:13" s="9" customFormat="1" ht="13.5" thickBot="1" x14ac:dyDescent="0.25">
      <c r="A67" s="40"/>
      <c r="B67" s="29" t="s">
        <v>55</v>
      </c>
      <c r="C67" s="29"/>
      <c r="D67" s="29">
        <v>2</v>
      </c>
      <c r="E67" s="29">
        <v>8</v>
      </c>
      <c r="F67" s="29">
        <v>10</v>
      </c>
      <c r="I67" s="20" t="s">
        <v>8</v>
      </c>
      <c r="J67" s="20"/>
      <c r="K67" s="20">
        <v>28</v>
      </c>
      <c r="L67" s="20">
        <v>21</v>
      </c>
      <c r="M67" s="20">
        <v>49</v>
      </c>
    </row>
    <row r="68" spans="1:13" s="9" customFormat="1" ht="13.5" thickTop="1" x14ac:dyDescent="0.2">
      <c r="A68" s="40"/>
      <c r="B68" s="39" t="s">
        <v>92</v>
      </c>
      <c r="C68" s="15" t="s">
        <v>9</v>
      </c>
      <c r="D68" s="15">
        <v>1</v>
      </c>
      <c r="E68" s="15"/>
      <c r="F68" s="15">
        <v>1</v>
      </c>
    </row>
    <row r="69" spans="1:13" s="9" customFormat="1" ht="12.75" x14ac:dyDescent="0.2">
      <c r="A69" s="40"/>
      <c r="B69" s="41"/>
      <c r="C69" s="15" t="s">
        <v>10</v>
      </c>
      <c r="D69" s="15"/>
      <c r="E69" s="15">
        <v>2</v>
      </c>
      <c r="F69" s="15">
        <v>2</v>
      </c>
    </row>
    <row r="70" spans="1:13" s="9" customFormat="1" ht="12.75" x14ac:dyDescent="0.2">
      <c r="A70" s="40"/>
      <c r="B70" s="29" t="s">
        <v>55</v>
      </c>
      <c r="C70" s="29"/>
      <c r="D70" s="29">
        <v>1</v>
      </c>
      <c r="E70" s="29">
        <v>2</v>
      </c>
      <c r="F70" s="29">
        <v>3</v>
      </c>
    </row>
    <row r="71" spans="1:13" s="9" customFormat="1" ht="12.75" x14ac:dyDescent="0.2">
      <c r="A71" s="40"/>
      <c r="B71" s="15" t="s">
        <v>93</v>
      </c>
      <c r="C71" s="15" t="s">
        <v>11</v>
      </c>
      <c r="D71" s="15"/>
      <c r="E71" s="15">
        <v>1</v>
      </c>
      <c r="F71" s="15">
        <v>1</v>
      </c>
    </row>
    <row r="72" spans="1:13" s="9" customFormat="1" ht="12.75" x14ac:dyDescent="0.2">
      <c r="A72" s="41"/>
      <c r="B72" s="29" t="s">
        <v>55</v>
      </c>
      <c r="C72" s="29"/>
      <c r="D72" s="29"/>
      <c r="E72" s="29">
        <v>1</v>
      </c>
      <c r="F72" s="29">
        <v>1</v>
      </c>
    </row>
    <row r="73" spans="1:13" s="9" customFormat="1" ht="12.75" x14ac:dyDescent="0.2">
      <c r="A73" s="30" t="s">
        <v>94</v>
      </c>
      <c r="B73" s="30"/>
      <c r="C73" s="30"/>
      <c r="D73" s="30">
        <v>7</v>
      </c>
      <c r="E73" s="30">
        <v>25</v>
      </c>
      <c r="F73" s="30">
        <v>32</v>
      </c>
      <c r="I73" s="36" t="s">
        <v>95</v>
      </c>
      <c r="J73" s="38" t="s">
        <v>6</v>
      </c>
      <c r="K73" s="38" t="s">
        <v>7</v>
      </c>
      <c r="L73" s="44" t="s">
        <v>37</v>
      </c>
      <c r="M73" s="38" t="s">
        <v>8</v>
      </c>
    </row>
    <row r="74" spans="1:13" s="9" customFormat="1" ht="13.5" thickBot="1" x14ac:dyDescent="0.25">
      <c r="A74" s="39" t="s">
        <v>96</v>
      </c>
      <c r="B74" s="39" t="s">
        <v>97</v>
      </c>
      <c r="C74" s="15" t="s">
        <v>9</v>
      </c>
      <c r="D74" s="15">
        <v>3</v>
      </c>
      <c r="E74" s="15">
        <v>2</v>
      </c>
      <c r="F74" s="15">
        <v>5</v>
      </c>
      <c r="I74" s="37"/>
      <c r="J74" s="35"/>
      <c r="K74" s="35"/>
      <c r="L74" s="45"/>
      <c r="M74" s="35"/>
    </row>
    <row r="75" spans="1:13" s="9" customFormat="1" ht="13.5" thickTop="1" x14ac:dyDescent="0.2">
      <c r="A75" s="40"/>
      <c r="B75" s="40"/>
      <c r="C75" s="15" t="s">
        <v>10</v>
      </c>
      <c r="D75" s="15">
        <v>2</v>
      </c>
      <c r="E75" s="15">
        <v>3</v>
      </c>
      <c r="F75" s="15">
        <v>5</v>
      </c>
      <c r="I75" s="13" t="s">
        <v>23</v>
      </c>
      <c r="J75" s="13">
        <v>13</v>
      </c>
      <c r="K75" s="13">
        <v>8</v>
      </c>
      <c r="L75" s="24">
        <f t="shared" ref="L75:L80" si="0">K75/M75</f>
        <v>0.38095238095238093</v>
      </c>
      <c r="M75" s="13">
        <v>21</v>
      </c>
    </row>
    <row r="76" spans="1:13" s="9" customFormat="1" ht="12.75" x14ac:dyDescent="0.2">
      <c r="A76" s="40"/>
      <c r="B76" s="41"/>
      <c r="C76" s="15" t="s">
        <v>11</v>
      </c>
      <c r="D76" s="15"/>
      <c r="E76" s="15">
        <v>2</v>
      </c>
      <c r="F76" s="15">
        <v>2</v>
      </c>
      <c r="I76" s="15" t="s">
        <v>24</v>
      </c>
      <c r="J76" s="15">
        <v>12</v>
      </c>
      <c r="K76" s="15">
        <v>22</v>
      </c>
      <c r="L76" s="31">
        <f t="shared" si="0"/>
        <v>0.6470588235294118</v>
      </c>
      <c r="M76" s="15">
        <v>34</v>
      </c>
    </row>
    <row r="77" spans="1:13" s="9" customFormat="1" ht="12.75" x14ac:dyDescent="0.2">
      <c r="A77" s="40"/>
      <c r="B77" s="29" t="s">
        <v>55</v>
      </c>
      <c r="C77" s="29"/>
      <c r="D77" s="29">
        <v>5</v>
      </c>
      <c r="E77" s="29">
        <v>7</v>
      </c>
      <c r="F77" s="29">
        <v>12</v>
      </c>
      <c r="I77" s="15" t="s">
        <v>25</v>
      </c>
      <c r="J77" s="15">
        <v>1</v>
      </c>
      <c r="K77" s="15"/>
      <c r="L77" s="31">
        <f t="shared" si="0"/>
        <v>0</v>
      </c>
      <c r="M77" s="15">
        <v>1</v>
      </c>
    </row>
    <row r="78" spans="1:13" s="9" customFormat="1" ht="12.75" x14ac:dyDescent="0.2">
      <c r="A78" s="40"/>
      <c r="B78" s="39" t="s">
        <v>98</v>
      </c>
      <c r="C78" s="15" t="s">
        <v>9</v>
      </c>
      <c r="D78" s="15">
        <v>15</v>
      </c>
      <c r="E78" s="15">
        <v>35</v>
      </c>
      <c r="F78" s="15">
        <v>50</v>
      </c>
      <c r="I78" s="15" t="s">
        <v>26</v>
      </c>
      <c r="J78" s="15">
        <v>8</v>
      </c>
      <c r="K78" s="15">
        <v>21</v>
      </c>
      <c r="L78" s="31">
        <f t="shared" si="0"/>
        <v>0.72413793103448276</v>
      </c>
      <c r="M78" s="15">
        <v>29</v>
      </c>
    </row>
    <row r="79" spans="1:13" s="9" customFormat="1" ht="12.75" x14ac:dyDescent="0.2">
      <c r="A79" s="40"/>
      <c r="B79" s="40"/>
      <c r="C79" s="15" t="s">
        <v>10</v>
      </c>
      <c r="D79" s="15">
        <v>6</v>
      </c>
      <c r="E79" s="15">
        <v>10</v>
      </c>
      <c r="F79" s="15">
        <v>16</v>
      </c>
      <c r="I79" s="15" t="s">
        <v>27</v>
      </c>
      <c r="J79" s="15">
        <v>33</v>
      </c>
      <c r="K79" s="15">
        <v>50</v>
      </c>
      <c r="L79" s="31">
        <f t="shared" si="0"/>
        <v>0.60240963855421692</v>
      </c>
      <c r="M79" s="15">
        <v>83</v>
      </c>
    </row>
    <row r="80" spans="1:13" s="9" customFormat="1" ht="13.5" thickBot="1" x14ac:dyDescent="0.25">
      <c r="A80" s="40"/>
      <c r="B80" s="41"/>
      <c r="C80" s="15" t="s">
        <v>11</v>
      </c>
      <c r="D80" s="15">
        <v>1</v>
      </c>
      <c r="E80" s="15"/>
      <c r="F80" s="15">
        <v>1</v>
      </c>
      <c r="I80" s="20" t="s">
        <v>8</v>
      </c>
      <c r="J80" s="20">
        <v>67</v>
      </c>
      <c r="K80" s="20">
        <v>101</v>
      </c>
      <c r="L80" s="32">
        <f t="shared" si="0"/>
        <v>0.60119047619047616</v>
      </c>
      <c r="M80" s="20">
        <v>168</v>
      </c>
    </row>
    <row r="81" spans="1:13" s="9" customFormat="1" ht="13.5" thickTop="1" x14ac:dyDescent="0.2">
      <c r="A81" s="40"/>
      <c r="B81" s="29" t="s">
        <v>55</v>
      </c>
      <c r="C81" s="29"/>
      <c r="D81" s="29">
        <v>22</v>
      </c>
      <c r="E81" s="29">
        <v>45</v>
      </c>
      <c r="F81" s="29">
        <v>67</v>
      </c>
    </row>
    <row r="82" spans="1:13" s="9" customFormat="1" ht="12.75" x14ac:dyDescent="0.2">
      <c r="A82" s="40"/>
      <c r="B82" s="15" t="s">
        <v>99</v>
      </c>
      <c r="C82" s="15" t="s">
        <v>9</v>
      </c>
      <c r="D82" s="15">
        <v>3</v>
      </c>
      <c r="E82" s="15">
        <v>3</v>
      </c>
      <c r="F82" s="15">
        <v>6</v>
      </c>
    </row>
    <row r="83" spans="1:13" s="9" customFormat="1" ht="12.75" x14ac:dyDescent="0.2">
      <c r="A83" s="40"/>
      <c r="B83" s="29" t="s">
        <v>55</v>
      </c>
      <c r="C83" s="29"/>
      <c r="D83" s="29">
        <v>3</v>
      </c>
      <c r="E83" s="29">
        <v>3</v>
      </c>
      <c r="F83" s="29">
        <v>6</v>
      </c>
    </row>
    <row r="84" spans="1:13" s="9" customFormat="1" ht="12.75" x14ac:dyDescent="0.2">
      <c r="A84" s="40"/>
      <c r="B84" s="39" t="s">
        <v>100</v>
      </c>
      <c r="C84" s="15" t="s">
        <v>9</v>
      </c>
      <c r="D84" s="15"/>
      <c r="E84" s="15">
        <v>2</v>
      </c>
      <c r="F84" s="15">
        <v>2</v>
      </c>
    </row>
    <row r="85" spans="1:13" s="9" customFormat="1" ht="12.75" x14ac:dyDescent="0.2">
      <c r="A85" s="40"/>
      <c r="B85" s="41"/>
      <c r="C85" s="15" t="s">
        <v>11</v>
      </c>
      <c r="D85" s="15">
        <v>4</v>
      </c>
      <c r="E85" s="15">
        <v>10</v>
      </c>
      <c r="F85" s="15">
        <v>14</v>
      </c>
      <c r="I85" s="36" t="s">
        <v>101</v>
      </c>
      <c r="J85" s="38" t="s">
        <v>6</v>
      </c>
      <c r="K85" s="38" t="s">
        <v>7</v>
      </c>
      <c r="L85" s="44" t="s">
        <v>37</v>
      </c>
      <c r="M85" s="38" t="s">
        <v>8</v>
      </c>
    </row>
    <row r="86" spans="1:13" s="9" customFormat="1" ht="13.5" thickBot="1" x14ac:dyDescent="0.25">
      <c r="A86" s="40"/>
      <c r="B86" s="29" t="s">
        <v>55</v>
      </c>
      <c r="C86" s="29"/>
      <c r="D86" s="29">
        <v>4</v>
      </c>
      <c r="E86" s="29">
        <v>12</v>
      </c>
      <c r="F86" s="29">
        <v>16</v>
      </c>
      <c r="I86" s="37"/>
      <c r="J86" s="35"/>
      <c r="K86" s="35"/>
      <c r="L86" s="45"/>
      <c r="M86" s="35"/>
    </row>
    <row r="87" spans="1:13" s="9" customFormat="1" ht="13.5" thickTop="1" x14ac:dyDescent="0.2">
      <c r="A87" s="40"/>
      <c r="B87" s="15" t="s">
        <v>102</v>
      </c>
      <c r="C87" s="15" t="s">
        <v>9</v>
      </c>
      <c r="D87" s="15"/>
      <c r="E87" s="15">
        <v>1</v>
      </c>
      <c r="F87" s="15">
        <v>1</v>
      </c>
      <c r="I87" s="13" t="s">
        <v>16</v>
      </c>
      <c r="J87" s="13">
        <v>2</v>
      </c>
      <c r="K87" s="13"/>
      <c r="L87" s="24">
        <f t="shared" ref="L87:L96" si="1">K87/M87</f>
        <v>0</v>
      </c>
      <c r="M87" s="13">
        <v>2</v>
      </c>
    </row>
    <row r="88" spans="1:13" s="9" customFormat="1" ht="12.75" x14ac:dyDescent="0.2">
      <c r="A88" s="40"/>
      <c r="B88" s="29" t="s">
        <v>55</v>
      </c>
      <c r="C88" s="29"/>
      <c r="D88" s="29"/>
      <c r="E88" s="29">
        <v>1</v>
      </c>
      <c r="F88" s="29">
        <v>1</v>
      </c>
      <c r="I88" s="15" t="s">
        <v>17</v>
      </c>
      <c r="J88" s="15">
        <v>9</v>
      </c>
      <c r="K88" s="15">
        <v>11</v>
      </c>
      <c r="L88" s="24">
        <f t="shared" si="1"/>
        <v>0.55000000000000004</v>
      </c>
      <c r="M88" s="15">
        <v>20</v>
      </c>
    </row>
    <row r="89" spans="1:13" s="9" customFormat="1" ht="12.75" x14ac:dyDescent="0.2">
      <c r="A89" s="40"/>
      <c r="B89" s="15" t="s">
        <v>103</v>
      </c>
      <c r="C89" s="15" t="s">
        <v>11</v>
      </c>
      <c r="D89" s="15">
        <v>1</v>
      </c>
      <c r="E89" s="15">
        <v>4</v>
      </c>
      <c r="F89" s="15">
        <v>5</v>
      </c>
      <c r="I89" s="15" t="s">
        <v>18</v>
      </c>
      <c r="J89" s="15">
        <v>1</v>
      </c>
      <c r="K89" s="15">
        <v>2</v>
      </c>
      <c r="L89" s="24">
        <f t="shared" si="1"/>
        <v>0.66666666666666663</v>
      </c>
      <c r="M89" s="15">
        <v>3</v>
      </c>
    </row>
    <row r="90" spans="1:13" s="9" customFormat="1" ht="12.75" x14ac:dyDescent="0.2">
      <c r="A90" s="40"/>
      <c r="B90" s="29" t="s">
        <v>55</v>
      </c>
      <c r="C90" s="29"/>
      <c r="D90" s="29">
        <v>1</v>
      </c>
      <c r="E90" s="29">
        <v>4</v>
      </c>
      <c r="F90" s="29">
        <v>5</v>
      </c>
      <c r="I90" s="15" t="s">
        <v>19</v>
      </c>
      <c r="J90" s="15">
        <v>3</v>
      </c>
      <c r="K90" s="15">
        <v>1</v>
      </c>
      <c r="L90" s="24">
        <f t="shared" si="1"/>
        <v>0.25</v>
      </c>
      <c r="M90" s="15">
        <v>4</v>
      </c>
    </row>
    <row r="91" spans="1:13" s="9" customFormat="1" ht="12.75" x14ac:dyDescent="0.2">
      <c r="A91" s="40"/>
      <c r="B91" s="39" t="s">
        <v>104</v>
      </c>
      <c r="C91" s="15" t="s">
        <v>9</v>
      </c>
      <c r="D91" s="15">
        <v>7</v>
      </c>
      <c r="E91" s="15">
        <v>2</v>
      </c>
      <c r="F91" s="15">
        <v>9</v>
      </c>
      <c r="I91" s="15" t="s">
        <v>20</v>
      </c>
      <c r="J91" s="15">
        <v>2</v>
      </c>
      <c r="K91" s="15">
        <v>5</v>
      </c>
      <c r="L91" s="24">
        <f t="shared" si="1"/>
        <v>0.7142857142857143</v>
      </c>
      <c r="M91" s="15">
        <v>7</v>
      </c>
    </row>
    <row r="92" spans="1:13" s="9" customFormat="1" ht="12.75" x14ac:dyDescent="0.2">
      <c r="A92" s="40"/>
      <c r="B92" s="41"/>
      <c r="C92" s="15" t="s">
        <v>10</v>
      </c>
      <c r="D92" s="15">
        <v>5</v>
      </c>
      <c r="E92" s="15">
        <v>2</v>
      </c>
      <c r="F92" s="15">
        <v>7</v>
      </c>
      <c r="I92" s="15" t="s">
        <v>21</v>
      </c>
      <c r="J92" s="15">
        <v>2</v>
      </c>
      <c r="K92" s="15">
        <v>4</v>
      </c>
      <c r="L92" s="24">
        <f t="shared" si="1"/>
        <v>0.66666666666666663</v>
      </c>
      <c r="M92" s="15">
        <v>6</v>
      </c>
    </row>
    <row r="93" spans="1:13" s="9" customFormat="1" ht="12.75" x14ac:dyDescent="0.2">
      <c r="A93" s="40"/>
      <c r="B93" s="29" t="s">
        <v>55</v>
      </c>
      <c r="C93" s="29"/>
      <c r="D93" s="29">
        <v>12</v>
      </c>
      <c r="E93" s="29">
        <v>4</v>
      </c>
      <c r="F93" s="29">
        <v>16</v>
      </c>
      <c r="I93" s="15" t="s">
        <v>22</v>
      </c>
      <c r="J93" s="15">
        <v>15</v>
      </c>
      <c r="K93" s="15">
        <v>27</v>
      </c>
      <c r="L93" s="24">
        <f t="shared" si="1"/>
        <v>0.6428571428571429</v>
      </c>
      <c r="M93" s="15">
        <v>42</v>
      </c>
    </row>
    <row r="94" spans="1:13" s="9" customFormat="1" ht="12.75" x14ac:dyDescent="0.2">
      <c r="A94" s="40"/>
      <c r="B94" s="39" t="s">
        <v>105</v>
      </c>
      <c r="C94" s="15" t="s">
        <v>9</v>
      </c>
      <c r="D94" s="15">
        <v>67</v>
      </c>
      <c r="E94" s="15">
        <v>16</v>
      </c>
      <c r="F94" s="15">
        <v>83</v>
      </c>
      <c r="I94" s="15" t="s">
        <v>28</v>
      </c>
      <c r="J94" s="15">
        <v>8</v>
      </c>
      <c r="K94" s="15">
        <v>4</v>
      </c>
      <c r="L94" s="24">
        <f t="shared" si="1"/>
        <v>0.33333333333333331</v>
      </c>
      <c r="M94" s="15">
        <v>12</v>
      </c>
    </row>
    <row r="95" spans="1:13" s="9" customFormat="1" ht="12.75" x14ac:dyDescent="0.2">
      <c r="A95" s="40"/>
      <c r="B95" s="41"/>
      <c r="C95" s="15" t="s">
        <v>10</v>
      </c>
      <c r="D95" s="15">
        <v>13</v>
      </c>
      <c r="E95" s="15">
        <v>3</v>
      </c>
      <c r="F95" s="15">
        <v>16</v>
      </c>
      <c r="I95" s="15" t="s">
        <v>33</v>
      </c>
      <c r="J95" s="15">
        <v>1</v>
      </c>
      <c r="K95" s="15">
        <v>1</v>
      </c>
      <c r="L95" s="24">
        <f t="shared" si="1"/>
        <v>0.5</v>
      </c>
      <c r="M95" s="15">
        <v>2</v>
      </c>
    </row>
    <row r="96" spans="1:13" s="9" customFormat="1" ht="13.5" thickBot="1" x14ac:dyDescent="0.25">
      <c r="A96" s="40"/>
      <c r="B96" s="29" t="s">
        <v>55</v>
      </c>
      <c r="C96" s="29"/>
      <c r="D96" s="29">
        <v>80</v>
      </c>
      <c r="E96" s="29">
        <v>19</v>
      </c>
      <c r="F96" s="29">
        <v>99</v>
      </c>
      <c r="I96" s="20" t="s">
        <v>8</v>
      </c>
      <c r="J96" s="20">
        <v>43</v>
      </c>
      <c r="K96" s="20">
        <v>55</v>
      </c>
      <c r="L96" s="32">
        <f t="shared" si="1"/>
        <v>0.56122448979591832</v>
      </c>
      <c r="M96" s="20">
        <v>98</v>
      </c>
    </row>
    <row r="97" spans="1:21" s="9" customFormat="1" ht="13.5" thickTop="1" x14ac:dyDescent="0.2">
      <c r="A97" s="40"/>
      <c r="B97" s="39" t="s">
        <v>106</v>
      </c>
      <c r="C97" s="15" t="s">
        <v>9</v>
      </c>
      <c r="D97" s="15">
        <v>39</v>
      </c>
      <c r="E97" s="15">
        <v>19</v>
      </c>
      <c r="F97" s="15">
        <v>58</v>
      </c>
    </row>
    <row r="98" spans="1:21" s="9" customFormat="1" ht="12.75" x14ac:dyDescent="0.2">
      <c r="A98" s="40"/>
      <c r="B98" s="41"/>
      <c r="C98" s="15" t="s">
        <v>10</v>
      </c>
      <c r="D98" s="15">
        <v>14</v>
      </c>
      <c r="E98" s="15">
        <v>11</v>
      </c>
      <c r="F98" s="15">
        <v>25</v>
      </c>
    </row>
    <row r="99" spans="1:21" s="9" customFormat="1" ht="12.75" x14ac:dyDescent="0.2">
      <c r="A99" s="40"/>
      <c r="B99" s="29" t="s">
        <v>55</v>
      </c>
      <c r="C99" s="29"/>
      <c r="D99" s="29">
        <v>53</v>
      </c>
      <c r="E99" s="29">
        <v>30</v>
      </c>
      <c r="F99" s="29">
        <v>83</v>
      </c>
    </row>
    <row r="100" spans="1:21" s="9" customFormat="1" ht="12.75" x14ac:dyDescent="0.2">
      <c r="A100" s="40"/>
      <c r="B100" s="39" t="s">
        <v>107</v>
      </c>
      <c r="C100" s="15" t="s">
        <v>9</v>
      </c>
      <c r="D100" s="15">
        <v>12</v>
      </c>
      <c r="E100" s="15">
        <v>12</v>
      </c>
      <c r="F100" s="15">
        <v>24</v>
      </c>
    </row>
    <row r="101" spans="1:21" s="9" customFormat="1" ht="12.75" x14ac:dyDescent="0.2">
      <c r="A101" s="40"/>
      <c r="B101" s="40"/>
      <c r="C101" s="15" t="s">
        <v>10</v>
      </c>
      <c r="D101" s="15">
        <v>2</v>
      </c>
      <c r="E101" s="15"/>
      <c r="F101" s="15">
        <v>2</v>
      </c>
    </row>
    <row r="102" spans="1:21" s="9" customFormat="1" ht="12.75" x14ac:dyDescent="0.2">
      <c r="A102" s="40"/>
      <c r="B102" s="41"/>
      <c r="C102" s="15" t="s">
        <v>11</v>
      </c>
      <c r="D102" s="15">
        <v>1</v>
      </c>
      <c r="E102" s="15"/>
      <c r="F102" s="15">
        <v>1</v>
      </c>
    </row>
    <row r="103" spans="1:21" s="9" customFormat="1" ht="12.75" x14ac:dyDescent="0.2">
      <c r="A103" s="40"/>
      <c r="B103" s="29" t="s">
        <v>55</v>
      </c>
      <c r="C103" s="29"/>
      <c r="D103" s="29">
        <v>15</v>
      </c>
      <c r="E103" s="29">
        <v>12</v>
      </c>
      <c r="F103" s="29">
        <v>27</v>
      </c>
    </row>
    <row r="104" spans="1:21" s="9" customFormat="1" ht="12.75" x14ac:dyDescent="0.2">
      <c r="A104" s="40"/>
      <c r="B104" s="39" t="s">
        <v>108</v>
      </c>
      <c r="C104" s="15" t="s">
        <v>9</v>
      </c>
      <c r="D104" s="15">
        <v>8</v>
      </c>
      <c r="E104" s="15">
        <v>16</v>
      </c>
      <c r="F104" s="15">
        <v>24</v>
      </c>
    </row>
    <row r="105" spans="1:21" s="9" customFormat="1" ht="12.75" x14ac:dyDescent="0.2">
      <c r="A105" s="40"/>
      <c r="B105" s="41"/>
      <c r="C105" s="15" t="s">
        <v>10</v>
      </c>
      <c r="D105" s="15">
        <v>19</v>
      </c>
      <c r="E105" s="15">
        <v>25</v>
      </c>
      <c r="F105" s="15">
        <v>44</v>
      </c>
    </row>
    <row r="106" spans="1:21" s="9" customFormat="1" ht="12.75" x14ac:dyDescent="0.2">
      <c r="A106" s="40"/>
      <c r="B106" s="29" t="s">
        <v>55</v>
      </c>
      <c r="C106" s="29"/>
      <c r="D106" s="29">
        <v>27</v>
      </c>
      <c r="E106" s="29">
        <v>41</v>
      </c>
      <c r="F106" s="29">
        <v>68</v>
      </c>
    </row>
    <row r="107" spans="1:21" s="9" customFormat="1" ht="12.75" x14ac:dyDescent="0.2">
      <c r="A107" s="40"/>
      <c r="B107" s="39" t="s">
        <v>109</v>
      </c>
      <c r="C107" s="15" t="s">
        <v>9</v>
      </c>
      <c r="D107" s="15">
        <v>8</v>
      </c>
      <c r="E107" s="15">
        <v>12</v>
      </c>
      <c r="F107" s="15">
        <v>20</v>
      </c>
    </row>
    <row r="108" spans="1:21" s="9" customFormat="1" ht="12.75" x14ac:dyDescent="0.2">
      <c r="A108" s="40"/>
      <c r="B108" s="41"/>
      <c r="C108" s="15" t="s">
        <v>10</v>
      </c>
      <c r="D108" s="15">
        <v>13</v>
      </c>
      <c r="E108" s="15">
        <v>16</v>
      </c>
      <c r="F108" s="15">
        <v>29</v>
      </c>
    </row>
    <row r="109" spans="1:21" s="9" customFormat="1" ht="15" customHeight="1" x14ac:dyDescent="0.2">
      <c r="A109" s="40"/>
      <c r="B109" s="29" t="s">
        <v>55</v>
      </c>
      <c r="C109" s="29"/>
      <c r="D109" s="29">
        <v>21</v>
      </c>
      <c r="E109" s="29">
        <v>28</v>
      </c>
      <c r="F109" s="29">
        <v>49</v>
      </c>
      <c r="S109" s="46" t="s">
        <v>110</v>
      </c>
      <c r="T109" s="46"/>
      <c r="U109" s="46"/>
    </row>
    <row r="110" spans="1:21" s="9" customFormat="1" ht="12.75" customHeight="1" x14ac:dyDescent="0.2">
      <c r="A110" s="40"/>
      <c r="B110" s="39" t="s">
        <v>111</v>
      </c>
      <c r="C110" s="15" t="s">
        <v>9</v>
      </c>
      <c r="D110" s="15">
        <v>3</v>
      </c>
      <c r="E110" s="15">
        <v>7</v>
      </c>
      <c r="F110" s="15">
        <v>10</v>
      </c>
      <c r="I110" s="42" t="s">
        <v>112</v>
      </c>
      <c r="J110" s="47" t="s">
        <v>113</v>
      </c>
      <c r="K110" s="48"/>
      <c r="L110" s="48"/>
      <c r="M110" s="49"/>
      <c r="N110" s="47" t="s">
        <v>114</v>
      </c>
      <c r="O110" s="48"/>
      <c r="P110" s="48"/>
      <c r="Q110" s="49"/>
      <c r="R110" s="50" t="s">
        <v>115</v>
      </c>
      <c r="S110" s="46"/>
      <c r="T110" s="46"/>
      <c r="U110" s="46"/>
    </row>
    <row r="111" spans="1:21" s="9" customFormat="1" ht="13.5" thickBot="1" x14ac:dyDescent="0.25">
      <c r="A111" s="40"/>
      <c r="B111" s="41"/>
      <c r="C111" s="15" t="s">
        <v>10</v>
      </c>
      <c r="D111" s="15">
        <v>2</v>
      </c>
      <c r="E111" s="15">
        <v>5</v>
      </c>
      <c r="F111" s="15">
        <v>7</v>
      </c>
      <c r="I111" s="37"/>
      <c r="J111" s="23" t="s">
        <v>6</v>
      </c>
      <c r="K111" s="23" t="s">
        <v>7</v>
      </c>
      <c r="L111" s="23" t="s">
        <v>8</v>
      </c>
      <c r="M111" s="23" t="s">
        <v>116</v>
      </c>
      <c r="N111" s="23" t="s">
        <v>6</v>
      </c>
      <c r="O111" s="23" t="s">
        <v>7</v>
      </c>
      <c r="P111" s="23" t="s">
        <v>8</v>
      </c>
      <c r="Q111" s="23" t="s">
        <v>116</v>
      </c>
      <c r="R111" s="45"/>
      <c r="S111" s="23" t="s">
        <v>6</v>
      </c>
      <c r="T111" s="23" t="s">
        <v>7</v>
      </c>
      <c r="U111" s="23" t="s">
        <v>8</v>
      </c>
    </row>
    <row r="112" spans="1:21" s="9" customFormat="1" ht="13.5" thickTop="1" x14ac:dyDescent="0.2">
      <c r="A112" s="40"/>
      <c r="B112" s="29" t="s">
        <v>55</v>
      </c>
      <c r="C112" s="29"/>
      <c r="D112" s="29">
        <v>5</v>
      </c>
      <c r="E112" s="29">
        <v>12</v>
      </c>
      <c r="F112" s="29">
        <v>17</v>
      </c>
      <c r="I112" s="13" t="s">
        <v>16</v>
      </c>
      <c r="J112" s="13">
        <v>1</v>
      </c>
      <c r="K112" s="13"/>
      <c r="L112" s="13">
        <v>1</v>
      </c>
      <c r="M112" s="24">
        <f t="shared" ref="M112:M121" si="2">K112/L112</f>
        <v>0</v>
      </c>
      <c r="N112" s="13">
        <v>1</v>
      </c>
      <c r="O112" s="13"/>
      <c r="P112" s="13">
        <v>1</v>
      </c>
      <c r="Q112" s="24">
        <f>O112/P112</f>
        <v>0</v>
      </c>
      <c r="R112" s="13">
        <f t="shared" ref="R112:R121" si="3">L112+P112</f>
        <v>2</v>
      </c>
      <c r="S112" s="24">
        <f t="shared" ref="S112:S121" si="4">J112/R112</f>
        <v>0.5</v>
      </c>
      <c r="T112" s="24">
        <f t="shared" ref="T112:T121" si="5">K112/R112</f>
        <v>0</v>
      </c>
      <c r="U112" s="24">
        <f t="shared" ref="U112:U121" si="6">L112/R112</f>
        <v>0.5</v>
      </c>
    </row>
    <row r="113" spans="1:21" s="9" customFormat="1" ht="12.75" x14ac:dyDescent="0.2">
      <c r="A113" s="40"/>
      <c r="B113" s="15" t="s">
        <v>117</v>
      </c>
      <c r="C113" s="15" t="s">
        <v>10</v>
      </c>
      <c r="D113" s="15"/>
      <c r="E113" s="15">
        <v>3</v>
      </c>
      <c r="F113" s="15">
        <v>3</v>
      </c>
      <c r="I113" s="15" t="s">
        <v>17</v>
      </c>
      <c r="J113" s="15">
        <v>7</v>
      </c>
      <c r="K113" s="15">
        <v>7</v>
      </c>
      <c r="L113" s="15">
        <v>14</v>
      </c>
      <c r="M113" s="31">
        <f t="shared" si="2"/>
        <v>0.5</v>
      </c>
      <c r="N113" s="15">
        <v>2</v>
      </c>
      <c r="O113" s="15">
        <v>4</v>
      </c>
      <c r="P113" s="15">
        <v>6</v>
      </c>
      <c r="Q113" s="31">
        <f>O113/P113</f>
        <v>0.66666666666666663</v>
      </c>
      <c r="R113" s="15">
        <f t="shared" si="3"/>
        <v>20</v>
      </c>
      <c r="S113" s="31">
        <f t="shared" si="4"/>
        <v>0.35</v>
      </c>
      <c r="T113" s="31">
        <f t="shared" si="5"/>
        <v>0.35</v>
      </c>
      <c r="U113" s="24">
        <f t="shared" si="6"/>
        <v>0.7</v>
      </c>
    </row>
    <row r="114" spans="1:21" s="9" customFormat="1" ht="12.75" x14ac:dyDescent="0.2">
      <c r="A114" s="40"/>
      <c r="B114" s="29" t="s">
        <v>55</v>
      </c>
      <c r="C114" s="29"/>
      <c r="D114" s="29"/>
      <c r="E114" s="29">
        <v>3</v>
      </c>
      <c r="F114" s="29">
        <v>3</v>
      </c>
      <c r="I114" s="15" t="s">
        <v>18</v>
      </c>
      <c r="J114" s="15">
        <v>1</v>
      </c>
      <c r="K114" s="15">
        <v>1</v>
      </c>
      <c r="L114" s="15">
        <v>2</v>
      </c>
      <c r="M114" s="31">
        <f t="shared" si="2"/>
        <v>0.5</v>
      </c>
      <c r="N114" s="15"/>
      <c r="O114" s="15">
        <v>1</v>
      </c>
      <c r="P114" s="15">
        <v>1</v>
      </c>
      <c r="Q114" s="31">
        <f>O114/P114</f>
        <v>1</v>
      </c>
      <c r="R114" s="15">
        <f t="shared" si="3"/>
        <v>3</v>
      </c>
      <c r="S114" s="31">
        <f t="shared" si="4"/>
        <v>0.33333333333333331</v>
      </c>
      <c r="T114" s="31">
        <f t="shared" si="5"/>
        <v>0.33333333333333331</v>
      </c>
      <c r="U114" s="24">
        <f t="shared" si="6"/>
        <v>0.66666666666666663</v>
      </c>
    </row>
    <row r="115" spans="1:21" s="9" customFormat="1" ht="12.75" x14ac:dyDescent="0.2">
      <c r="A115" s="40"/>
      <c r="B115" s="39" t="s">
        <v>118</v>
      </c>
      <c r="C115" s="15" t="s">
        <v>9</v>
      </c>
      <c r="D115" s="15">
        <v>3</v>
      </c>
      <c r="E115" s="15">
        <v>9</v>
      </c>
      <c r="F115" s="15">
        <v>12</v>
      </c>
      <c r="I115" s="15" t="s">
        <v>19</v>
      </c>
      <c r="J115" s="15"/>
      <c r="K115" s="15">
        <v>1</v>
      </c>
      <c r="L115" s="15">
        <v>1</v>
      </c>
      <c r="M115" s="31">
        <f t="shared" si="2"/>
        <v>1</v>
      </c>
      <c r="N115" s="15">
        <v>3</v>
      </c>
      <c r="O115" s="15"/>
      <c r="P115" s="15">
        <v>3</v>
      </c>
      <c r="Q115" s="31">
        <f>O115/P115</f>
        <v>0</v>
      </c>
      <c r="R115" s="15">
        <f t="shared" si="3"/>
        <v>4</v>
      </c>
      <c r="S115" s="31">
        <f t="shared" si="4"/>
        <v>0</v>
      </c>
      <c r="T115" s="31">
        <f t="shared" si="5"/>
        <v>0.25</v>
      </c>
      <c r="U115" s="24">
        <f t="shared" si="6"/>
        <v>0.25</v>
      </c>
    </row>
    <row r="116" spans="1:21" s="9" customFormat="1" ht="12.75" x14ac:dyDescent="0.2">
      <c r="A116" s="40"/>
      <c r="B116" s="41"/>
      <c r="C116" s="15" t="s">
        <v>10</v>
      </c>
      <c r="D116" s="15">
        <v>3</v>
      </c>
      <c r="E116" s="15">
        <v>16</v>
      </c>
      <c r="F116" s="15">
        <v>19</v>
      </c>
      <c r="I116" s="15" t="s">
        <v>20</v>
      </c>
      <c r="J116" s="15">
        <v>2</v>
      </c>
      <c r="K116" s="15">
        <v>4</v>
      </c>
      <c r="L116" s="15">
        <v>6</v>
      </c>
      <c r="M116" s="31">
        <f t="shared" si="2"/>
        <v>0.66666666666666663</v>
      </c>
      <c r="N116" s="15"/>
      <c r="O116" s="15">
        <v>1</v>
      </c>
      <c r="P116" s="15">
        <v>1</v>
      </c>
      <c r="Q116" s="31">
        <f>O116/P116</f>
        <v>1</v>
      </c>
      <c r="R116" s="15">
        <f t="shared" si="3"/>
        <v>7</v>
      </c>
      <c r="S116" s="31">
        <f t="shared" si="4"/>
        <v>0.2857142857142857</v>
      </c>
      <c r="T116" s="31">
        <f t="shared" si="5"/>
        <v>0.5714285714285714</v>
      </c>
      <c r="U116" s="24">
        <f t="shared" si="6"/>
        <v>0.8571428571428571</v>
      </c>
    </row>
    <row r="117" spans="1:21" s="9" customFormat="1" ht="12.75" x14ac:dyDescent="0.2">
      <c r="A117" s="40"/>
      <c r="B117" s="29" t="s">
        <v>55</v>
      </c>
      <c r="C117" s="29"/>
      <c r="D117" s="29">
        <v>6</v>
      </c>
      <c r="E117" s="29">
        <v>25</v>
      </c>
      <c r="F117" s="29">
        <v>31</v>
      </c>
      <c r="I117" s="15" t="s">
        <v>21</v>
      </c>
      <c r="J117" s="15">
        <v>2</v>
      </c>
      <c r="K117" s="15">
        <v>4</v>
      </c>
      <c r="L117" s="15">
        <v>6</v>
      </c>
      <c r="M117" s="31">
        <f t="shared" si="2"/>
        <v>0.66666666666666663</v>
      </c>
      <c r="N117" s="15"/>
      <c r="O117" s="15"/>
      <c r="P117" s="15"/>
      <c r="Q117" s="31">
        <v>0</v>
      </c>
      <c r="R117" s="15">
        <f t="shared" si="3"/>
        <v>6</v>
      </c>
      <c r="S117" s="31">
        <f t="shared" si="4"/>
        <v>0.33333333333333331</v>
      </c>
      <c r="T117" s="31">
        <f t="shared" si="5"/>
        <v>0.66666666666666663</v>
      </c>
      <c r="U117" s="24">
        <f t="shared" si="6"/>
        <v>1</v>
      </c>
    </row>
    <row r="118" spans="1:21" s="9" customFormat="1" ht="12.75" x14ac:dyDescent="0.2">
      <c r="A118" s="40"/>
      <c r="B118" s="39" t="s">
        <v>119</v>
      </c>
      <c r="C118" s="15" t="s">
        <v>9</v>
      </c>
      <c r="D118" s="15">
        <v>8</v>
      </c>
      <c r="E118" s="15">
        <v>5</v>
      </c>
      <c r="F118" s="15">
        <v>13</v>
      </c>
      <c r="I118" s="15" t="s">
        <v>22</v>
      </c>
      <c r="J118" s="15">
        <v>9</v>
      </c>
      <c r="K118" s="15">
        <v>19</v>
      </c>
      <c r="L118" s="15">
        <v>28</v>
      </c>
      <c r="M118" s="31">
        <f t="shared" si="2"/>
        <v>0.6785714285714286</v>
      </c>
      <c r="N118" s="15">
        <v>6</v>
      </c>
      <c r="O118" s="15">
        <v>8</v>
      </c>
      <c r="P118" s="15">
        <v>14</v>
      </c>
      <c r="Q118" s="31">
        <f>O118/P118</f>
        <v>0.5714285714285714</v>
      </c>
      <c r="R118" s="15">
        <f t="shared" si="3"/>
        <v>42</v>
      </c>
      <c r="S118" s="31">
        <f t="shared" si="4"/>
        <v>0.21428571428571427</v>
      </c>
      <c r="T118" s="31">
        <f t="shared" si="5"/>
        <v>0.45238095238095238</v>
      </c>
      <c r="U118" s="24">
        <f t="shared" si="6"/>
        <v>0.66666666666666663</v>
      </c>
    </row>
    <row r="119" spans="1:21" s="9" customFormat="1" ht="12.75" x14ac:dyDescent="0.2">
      <c r="A119" s="40"/>
      <c r="B119" s="41"/>
      <c r="C119" s="15" t="s">
        <v>10</v>
      </c>
      <c r="D119" s="15">
        <v>5</v>
      </c>
      <c r="E119" s="15">
        <v>8</v>
      </c>
      <c r="F119" s="15">
        <v>13</v>
      </c>
      <c r="I119" s="15" t="s">
        <v>28</v>
      </c>
      <c r="J119" s="15">
        <v>5</v>
      </c>
      <c r="K119" s="15">
        <v>2</v>
      </c>
      <c r="L119" s="15">
        <v>7</v>
      </c>
      <c r="M119" s="31">
        <f t="shared" si="2"/>
        <v>0.2857142857142857</v>
      </c>
      <c r="N119" s="15">
        <v>3</v>
      </c>
      <c r="O119" s="15">
        <v>2</v>
      </c>
      <c r="P119" s="15">
        <v>5</v>
      </c>
      <c r="Q119" s="31">
        <f>O119/P119</f>
        <v>0.4</v>
      </c>
      <c r="R119" s="15">
        <f t="shared" si="3"/>
        <v>12</v>
      </c>
      <c r="S119" s="31">
        <f t="shared" si="4"/>
        <v>0.41666666666666669</v>
      </c>
      <c r="T119" s="31">
        <f t="shared" si="5"/>
        <v>0.16666666666666666</v>
      </c>
      <c r="U119" s="24">
        <f t="shared" si="6"/>
        <v>0.58333333333333337</v>
      </c>
    </row>
    <row r="120" spans="1:21" s="9" customFormat="1" ht="12.75" x14ac:dyDescent="0.2">
      <c r="A120" s="41"/>
      <c r="B120" s="29" t="s">
        <v>55</v>
      </c>
      <c r="C120" s="29"/>
      <c r="D120" s="29">
        <v>13</v>
      </c>
      <c r="E120" s="29">
        <v>13</v>
      </c>
      <c r="F120" s="29">
        <v>26</v>
      </c>
      <c r="I120" s="15" t="s">
        <v>33</v>
      </c>
      <c r="J120" s="15">
        <v>1</v>
      </c>
      <c r="K120" s="15">
        <v>1</v>
      </c>
      <c r="L120" s="15">
        <v>2</v>
      </c>
      <c r="M120" s="31">
        <f t="shared" si="2"/>
        <v>0.5</v>
      </c>
      <c r="N120" s="15"/>
      <c r="O120" s="15"/>
      <c r="P120" s="15"/>
      <c r="Q120" s="31">
        <v>0</v>
      </c>
      <c r="R120" s="15">
        <f t="shared" si="3"/>
        <v>2</v>
      </c>
      <c r="S120" s="31">
        <f t="shared" si="4"/>
        <v>0.5</v>
      </c>
      <c r="T120" s="31">
        <f t="shared" si="5"/>
        <v>0.5</v>
      </c>
      <c r="U120" s="24">
        <f t="shared" si="6"/>
        <v>1</v>
      </c>
    </row>
    <row r="121" spans="1:21" s="9" customFormat="1" ht="13.5" thickBot="1" x14ac:dyDescent="0.25">
      <c r="A121" s="30" t="s">
        <v>120</v>
      </c>
      <c r="B121" s="30"/>
      <c r="C121" s="30"/>
      <c r="D121" s="30">
        <v>267</v>
      </c>
      <c r="E121" s="30">
        <v>259</v>
      </c>
      <c r="F121" s="30">
        <v>526</v>
      </c>
      <c r="I121" s="20" t="s">
        <v>8</v>
      </c>
      <c r="J121" s="20">
        <v>28</v>
      </c>
      <c r="K121" s="20">
        <v>39</v>
      </c>
      <c r="L121" s="20">
        <v>67</v>
      </c>
      <c r="M121" s="32">
        <f t="shared" si="2"/>
        <v>0.58208955223880599</v>
      </c>
      <c r="N121" s="20">
        <v>15</v>
      </c>
      <c r="O121" s="20">
        <v>16</v>
      </c>
      <c r="P121" s="20">
        <v>31</v>
      </c>
      <c r="Q121" s="32">
        <f>O121/P121</f>
        <v>0.5161290322580645</v>
      </c>
      <c r="R121" s="20">
        <f t="shared" si="3"/>
        <v>98</v>
      </c>
      <c r="S121" s="32">
        <f t="shared" si="4"/>
        <v>0.2857142857142857</v>
      </c>
      <c r="T121" s="32">
        <f t="shared" si="5"/>
        <v>0.39795918367346939</v>
      </c>
      <c r="U121" s="32">
        <f t="shared" si="6"/>
        <v>0.68367346938775508</v>
      </c>
    </row>
    <row r="122" spans="1:21" s="9" customFormat="1" ht="14.25" thickTop="1" thickBot="1" x14ac:dyDescent="0.25">
      <c r="A122" s="20" t="s">
        <v>121</v>
      </c>
      <c r="B122" s="20"/>
      <c r="C122" s="20"/>
      <c r="D122" s="20">
        <v>312</v>
      </c>
      <c r="E122" s="20">
        <v>356</v>
      </c>
      <c r="F122" s="20">
        <v>668</v>
      </c>
    </row>
    <row r="123" spans="1:21" s="9" customFormat="1" ht="13.5" thickTop="1" x14ac:dyDescent="0.2"/>
    <row r="124" spans="1:21" s="9" customFormat="1" ht="12.75" x14ac:dyDescent="0.2"/>
    <row r="125" spans="1:21" s="9" customFormat="1" ht="12.75" x14ac:dyDescent="0.2"/>
    <row r="126" spans="1:21" s="9" customFormat="1" ht="12.75" x14ac:dyDescent="0.2"/>
    <row r="127" spans="1:21" s="9" customFormat="1" ht="12.75" x14ac:dyDescent="0.2"/>
    <row r="128" spans="1:21" s="9" customFormat="1" ht="12.75" x14ac:dyDescent="0.2"/>
    <row r="129" s="9" customFormat="1" ht="12.75" x14ac:dyDescent="0.2"/>
    <row r="130" s="9" customFormat="1" ht="12.75" x14ac:dyDescent="0.2"/>
    <row r="131" s="9" customFormat="1" ht="12.75" x14ac:dyDescent="0.2"/>
    <row r="132" s="9" customFormat="1" ht="12.75" x14ac:dyDescent="0.2"/>
    <row r="133" s="9" customFormat="1" ht="12.75" x14ac:dyDescent="0.2"/>
    <row r="134" s="9" customFormat="1" ht="12.75" x14ac:dyDescent="0.2"/>
    <row r="135" s="9" customFormat="1" ht="12.75" x14ac:dyDescent="0.2"/>
    <row r="136" s="9" customFormat="1" ht="12.75" x14ac:dyDescent="0.2"/>
    <row r="137" s="9" customFormat="1" ht="12.75" x14ac:dyDescent="0.2"/>
    <row r="138" s="9" customFormat="1" ht="12.75" x14ac:dyDescent="0.2"/>
    <row r="139" s="9" customFormat="1" ht="12.75" x14ac:dyDescent="0.2"/>
    <row r="140" s="9" customFormat="1" ht="12.75" x14ac:dyDescent="0.2"/>
    <row r="141" s="9" customFormat="1" ht="12.75" x14ac:dyDescent="0.2"/>
    <row r="142" s="9" customFormat="1" ht="12.75" x14ac:dyDescent="0.2"/>
    <row r="143" s="9" customFormat="1" ht="12.75" x14ac:dyDescent="0.2"/>
    <row r="144" s="9" customFormat="1" ht="12.75" x14ac:dyDescent="0.2"/>
    <row r="145" s="9" customFormat="1" ht="12.75" x14ac:dyDescent="0.2"/>
    <row r="146" s="9" customFormat="1" ht="12.75" x14ac:dyDescent="0.2"/>
    <row r="147" s="9" customFormat="1" ht="12.75" x14ac:dyDescent="0.2"/>
  </sheetData>
  <mergeCells count="56">
    <mergeCell ref="B115:B116"/>
    <mergeCell ref="B118:B119"/>
    <mergeCell ref="B97:B98"/>
    <mergeCell ref="B100:B102"/>
    <mergeCell ref="B104:B105"/>
    <mergeCell ref="B107:B108"/>
    <mergeCell ref="M85:M86"/>
    <mergeCell ref="B91:B92"/>
    <mergeCell ref="S109:U110"/>
    <mergeCell ref="B110:B111"/>
    <mergeCell ref="I110:I111"/>
    <mergeCell ref="J110:M110"/>
    <mergeCell ref="N110:Q110"/>
    <mergeCell ref="R110:R111"/>
    <mergeCell ref="B63:B64"/>
    <mergeCell ref="B68:B69"/>
    <mergeCell ref="M73:M74"/>
    <mergeCell ref="A74:A120"/>
    <mergeCell ref="B74:B76"/>
    <mergeCell ref="B78:B80"/>
    <mergeCell ref="B84:B85"/>
    <mergeCell ref="I85:I86"/>
    <mergeCell ref="B94:B95"/>
    <mergeCell ref="I73:I74"/>
    <mergeCell ref="J73:J74"/>
    <mergeCell ref="K73:K74"/>
    <mergeCell ref="L73:L74"/>
    <mergeCell ref="J85:J86"/>
    <mergeCell ref="K85:K86"/>
    <mergeCell ref="L85:L86"/>
    <mergeCell ref="M35:M36"/>
    <mergeCell ref="A36:A58"/>
    <mergeCell ref="I37:I55"/>
    <mergeCell ref="B38:B39"/>
    <mergeCell ref="B43:B44"/>
    <mergeCell ref="A34:A35"/>
    <mergeCell ref="I35:I36"/>
    <mergeCell ref="J35:J36"/>
    <mergeCell ref="K35:K36"/>
    <mergeCell ref="L35:L36"/>
    <mergeCell ref="B46:B47"/>
    <mergeCell ref="B51:B52"/>
    <mergeCell ref="B56:B57"/>
    <mergeCell ref="I56:I66"/>
    <mergeCell ref="A60:A72"/>
    <mergeCell ref="B60:B61"/>
    <mergeCell ref="J1:M1"/>
    <mergeCell ref="A3:F3"/>
    <mergeCell ref="B8:C8"/>
    <mergeCell ref="A25:A26"/>
    <mergeCell ref="B25:C25"/>
    <mergeCell ref="D25:E25"/>
    <mergeCell ref="F25:G25"/>
    <mergeCell ref="H25:I25"/>
    <mergeCell ref="J25:K25"/>
    <mergeCell ref="L25:L26"/>
  </mergeCells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zoomScaleNormal="100" workbookViewId="0">
      <selection activeCell="F6" sqref="F6"/>
    </sheetView>
  </sheetViews>
  <sheetFormatPr baseColWidth="10" defaultRowHeight="15" x14ac:dyDescent="0.25"/>
  <cols>
    <col min="1" max="1" width="47.7109375" customWidth="1"/>
    <col min="2" max="2" width="9.85546875" customWidth="1"/>
    <col min="3" max="3" width="10.7109375" customWidth="1"/>
    <col min="5" max="5" width="13.42578125" bestFit="1" customWidth="1"/>
    <col min="6" max="6" width="47.5703125" customWidth="1"/>
    <col min="9" max="9" width="16.42578125" customWidth="1"/>
    <col min="16" max="16" width="8.7109375" customWidth="1"/>
    <col min="24" max="24" width="45" bestFit="1" customWidth="1"/>
  </cols>
  <sheetData>
    <row r="1" spans="1:254" s="6" customFormat="1" ht="59.25" customHeight="1" thickBot="1" x14ac:dyDescent="0.25">
      <c r="A1" s="1"/>
      <c r="B1" s="2"/>
      <c r="C1" s="2"/>
      <c r="D1" s="3"/>
      <c r="E1" s="4"/>
      <c r="F1" s="4"/>
      <c r="G1" s="33" t="s">
        <v>0</v>
      </c>
      <c r="H1" s="33"/>
      <c r="I1" s="33"/>
      <c r="J1" s="5"/>
      <c r="K1" s="5"/>
      <c r="L1" s="5"/>
      <c r="N1" s="5"/>
      <c r="O1" s="5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spans="1:254" s="9" customFormat="1" ht="62.25" customHeight="1" x14ac:dyDescent="0.2">
      <c r="A2" s="8" t="s">
        <v>1</v>
      </c>
    </row>
    <row r="3" spans="1:254" s="9" customFormat="1" ht="20.25" customHeight="1" x14ac:dyDescent="0.2">
      <c r="A3" s="34" t="s">
        <v>2</v>
      </c>
      <c r="B3" s="34"/>
      <c r="C3" s="34"/>
      <c r="D3" s="34"/>
      <c r="E3" s="34"/>
      <c r="F3" s="34"/>
    </row>
    <row r="4" spans="1:254" s="9" customFormat="1" ht="12.75" x14ac:dyDescent="0.2">
      <c r="A4" s="10" t="s">
        <v>3</v>
      </c>
    </row>
    <row r="5" spans="1:254" s="9" customFormat="1" ht="12.75" x14ac:dyDescent="0.2">
      <c r="A5" s="9" t="s">
        <v>4</v>
      </c>
    </row>
    <row r="6" spans="1:254" s="9" customFormat="1" ht="12.75" x14ac:dyDescent="0.2"/>
    <row r="7" spans="1:254" s="9" customFormat="1" ht="12.75" x14ac:dyDescent="0.2"/>
    <row r="9" spans="1:254" ht="15.75" thickBot="1" x14ac:dyDescent="0.3">
      <c r="A9" s="11" t="s">
        <v>5</v>
      </c>
      <c r="B9" s="12" t="s">
        <v>6</v>
      </c>
      <c r="C9" s="12" t="s">
        <v>7</v>
      </c>
      <c r="D9" s="12" t="s">
        <v>8</v>
      </c>
    </row>
    <row r="10" spans="1:254" ht="15.75" thickTop="1" x14ac:dyDescent="0.25">
      <c r="A10" s="13" t="s">
        <v>9</v>
      </c>
      <c r="B10" s="14">
        <v>189.54375227686694</v>
      </c>
      <c r="C10" s="14">
        <v>166.38262295081978</v>
      </c>
      <c r="D10" s="14">
        <v>355.92637522768638</v>
      </c>
    </row>
    <row r="11" spans="1:254" x14ac:dyDescent="0.25">
      <c r="A11" s="15" t="s">
        <v>10</v>
      </c>
      <c r="B11" s="16">
        <v>108.73442622950814</v>
      </c>
      <c r="C11" s="16">
        <v>152.4398907103826</v>
      </c>
      <c r="D11" s="16">
        <v>261.1743169398909</v>
      </c>
    </row>
    <row r="12" spans="1:254" x14ac:dyDescent="0.25">
      <c r="A12" s="15" t="s">
        <v>11</v>
      </c>
      <c r="B12" s="16">
        <v>7.214025500910747</v>
      </c>
      <c r="C12" s="16">
        <v>14.605646630236791</v>
      </c>
      <c r="D12" s="16">
        <v>21.819672131147531</v>
      </c>
    </row>
    <row r="13" spans="1:254" ht="15.75" thickBot="1" x14ac:dyDescent="0.3">
      <c r="A13" s="17" t="s">
        <v>12</v>
      </c>
      <c r="B13" s="18">
        <v>305.49220400728581</v>
      </c>
      <c r="C13" s="18">
        <v>333.42816029143825</v>
      </c>
      <c r="D13" s="18">
        <v>638.92036429872496</v>
      </c>
    </row>
    <row r="14" spans="1:254" ht="15.75" thickTop="1" x14ac:dyDescent="0.25"/>
    <row r="17" spans="1:9" ht="15.75" thickBot="1" x14ac:dyDescent="0.3">
      <c r="A17" s="11" t="s">
        <v>13</v>
      </c>
      <c r="B17" s="12" t="s">
        <v>6</v>
      </c>
      <c r="C17" s="12" t="s">
        <v>7</v>
      </c>
      <c r="D17" s="12" t="s">
        <v>8</v>
      </c>
      <c r="F17" s="19" t="s">
        <v>14</v>
      </c>
      <c r="G17" s="12" t="s">
        <v>6</v>
      </c>
      <c r="H17" s="12" t="s">
        <v>7</v>
      </c>
      <c r="I17" s="12" t="s">
        <v>8</v>
      </c>
    </row>
    <row r="18" spans="1:9" ht="15.75" thickTop="1" x14ac:dyDescent="0.25">
      <c r="A18" s="15" t="s">
        <v>15</v>
      </c>
      <c r="B18" s="15">
        <v>2</v>
      </c>
      <c r="C18" s="15">
        <v>1</v>
      </c>
      <c r="D18" s="15">
        <v>3</v>
      </c>
      <c r="F18" s="15" t="s">
        <v>15</v>
      </c>
      <c r="G18" s="16">
        <v>1.1442622950819672</v>
      </c>
      <c r="H18" s="16">
        <v>0.25136612021857924</v>
      </c>
      <c r="I18" s="16">
        <v>1.3956284153005465</v>
      </c>
    </row>
    <row r="19" spans="1:9" x14ac:dyDescent="0.25">
      <c r="A19" s="15" t="s">
        <v>16</v>
      </c>
      <c r="B19" s="15">
        <v>2</v>
      </c>
      <c r="C19" s="15"/>
      <c r="D19" s="15">
        <v>2</v>
      </c>
      <c r="F19" s="15" t="s">
        <v>16</v>
      </c>
      <c r="G19" s="16">
        <v>1.9836065573770492</v>
      </c>
      <c r="H19" s="16"/>
      <c r="I19" s="16">
        <v>1.9836065573770492</v>
      </c>
    </row>
    <row r="20" spans="1:9" x14ac:dyDescent="0.25">
      <c r="A20" s="15" t="s">
        <v>17</v>
      </c>
      <c r="B20" s="15">
        <v>14</v>
      </c>
      <c r="C20" s="15">
        <v>14</v>
      </c>
      <c r="D20" s="15">
        <v>28</v>
      </c>
      <c r="F20" s="15" t="s">
        <v>17</v>
      </c>
      <c r="G20" s="16">
        <v>8.5710382513661187</v>
      </c>
      <c r="H20" s="16">
        <v>12.409836065573771</v>
      </c>
      <c r="I20" s="16">
        <v>20.980874316939889</v>
      </c>
    </row>
    <row r="21" spans="1:9" x14ac:dyDescent="0.25">
      <c r="A21" s="15" t="s">
        <v>18</v>
      </c>
      <c r="B21" s="15">
        <v>1</v>
      </c>
      <c r="C21" s="15">
        <v>2</v>
      </c>
      <c r="D21" s="15">
        <v>3</v>
      </c>
      <c r="F21" s="15" t="s">
        <v>18</v>
      </c>
      <c r="G21" s="16">
        <v>0.12841530054644809</v>
      </c>
      <c r="H21" s="16">
        <v>0.25683060109289618</v>
      </c>
      <c r="I21" s="16">
        <v>0.38524590163934425</v>
      </c>
    </row>
    <row r="22" spans="1:9" x14ac:dyDescent="0.25">
      <c r="A22" s="15" t="s">
        <v>19</v>
      </c>
      <c r="B22" s="15">
        <v>3</v>
      </c>
      <c r="C22" s="15">
        <v>2</v>
      </c>
      <c r="D22" s="15">
        <v>5</v>
      </c>
      <c r="F22" s="15" t="s">
        <v>19</v>
      </c>
      <c r="G22" s="16">
        <v>3</v>
      </c>
      <c r="H22" s="16">
        <v>1.7486338797814209</v>
      </c>
      <c r="I22" s="16">
        <v>4.7486338797814209</v>
      </c>
    </row>
    <row r="23" spans="1:9" x14ac:dyDescent="0.25">
      <c r="A23" s="15" t="s">
        <v>20</v>
      </c>
      <c r="B23" s="15">
        <v>4</v>
      </c>
      <c r="C23" s="15">
        <v>5</v>
      </c>
      <c r="D23" s="15">
        <v>9</v>
      </c>
      <c r="F23" s="15" t="s">
        <v>20</v>
      </c>
      <c r="G23" s="16">
        <v>2.7267759562841531</v>
      </c>
      <c r="H23" s="16">
        <v>4.0027322404371581</v>
      </c>
      <c r="I23" s="16">
        <v>6.7295081967213113</v>
      </c>
    </row>
    <row r="24" spans="1:9" x14ac:dyDescent="0.25">
      <c r="A24" s="15" t="s">
        <v>21</v>
      </c>
      <c r="B24" s="15">
        <v>3</v>
      </c>
      <c r="C24" s="15">
        <v>4</v>
      </c>
      <c r="D24" s="15">
        <v>7</v>
      </c>
      <c r="F24" s="15" t="s">
        <v>21</v>
      </c>
      <c r="G24" s="16">
        <v>2.2459016393442623</v>
      </c>
      <c r="H24" s="16">
        <v>1.7786885245901638</v>
      </c>
      <c r="I24" s="16">
        <v>4.0245901639344259</v>
      </c>
    </row>
    <row r="25" spans="1:9" x14ac:dyDescent="0.25">
      <c r="A25" s="15" t="s">
        <v>22</v>
      </c>
      <c r="B25" s="15">
        <v>23</v>
      </c>
      <c r="C25" s="15">
        <v>32</v>
      </c>
      <c r="D25" s="15">
        <v>55</v>
      </c>
      <c r="F25" s="15" t="s">
        <v>22</v>
      </c>
      <c r="G25" s="16">
        <v>21.084699453551913</v>
      </c>
      <c r="H25" s="16">
        <v>30.480874316939889</v>
      </c>
      <c r="I25" s="16">
        <v>51.565573770491802</v>
      </c>
    </row>
    <row r="26" spans="1:9" x14ac:dyDescent="0.25">
      <c r="A26" s="15" t="s">
        <v>23</v>
      </c>
      <c r="B26" s="15">
        <v>15</v>
      </c>
      <c r="C26" s="15">
        <v>13</v>
      </c>
      <c r="D26" s="15">
        <v>28</v>
      </c>
      <c r="F26" s="15" t="s">
        <v>23</v>
      </c>
      <c r="G26" s="16">
        <v>9.9180327868852469</v>
      </c>
      <c r="H26" s="16">
        <v>9.5683060109289624</v>
      </c>
      <c r="I26" s="16">
        <v>19.486338797814209</v>
      </c>
    </row>
    <row r="27" spans="1:9" x14ac:dyDescent="0.25">
      <c r="A27" s="15" t="s">
        <v>24</v>
      </c>
      <c r="B27" s="15">
        <v>14</v>
      </c>
      <c r="C27" s="15">
        <v>26</v>
      </c>
      <c r="D27" s="15">
        <v>40</v>
      </c>
      <c r="F27" s="15" t="s">
        <v>24</v>
      </c>
      <c r="G27" s="16">
        <v>9.6584699453551899</v>
      </c>
      <c r="H27" s="16">
        <v>19.759562841530059</v>
      </c>
      <c r="I27" s="16">
        <v>29.418032786885256</v>
      </c>
    </row>
    <row r="28" spans="1:9" x14ac:dyDescent="0.25">
      <c r="A28" s="15" t="s">
        <v>25</v>
      </c>
      <c r="B28" s="15">
        <v>1</v>
      </c>
      <c r="C28" s="15"/>
      <c r="D28" s="15">
        <v>1</v>
      </c>
      <c r="F28" s="15" t="s">
        <v>25</v>
      </c>
      <c r="G28" s="16">
        <v>1</v>
      </c>
      <c r="H28" s="16"/>
      <c r="I28" s="16">
        <v>1</v>
      </c>
    </row>
    <row r="29" spans="1:9" x14ac:dyDescent="0.25">
      <c r="A29" s="15" t="s">
        <v>26</v>
      </c>
      <c r="B29" s="15">
        <v>22</v>
      </c>
      <c r="C29" s="15">
        <v>39</v>
      </c>
      <c r="D29" s="15">
        <v>61</v>
      </c>
      <c r="F29" s="15" t="s">
        <v>26</v>
      </c>
      <c r="G29" s="16">
        <v>12.997267759562842</v>
      </c>
      <c r="H29" s="16">
        <v>22.573770491803284</v>
      </c>
      <c r="I29" s="16">
        <v>35.571038251366112</v>
      </c>
    </row>
    <row r="30" spans="1:9" x14ac:dyDescent="0.25">
      <c r="A30" s="15" t="s">
        <v>27</v>
      </c>
      <c r="B30" s="15">
        <v>40</v>
      </c>
      <c r="C30" s="15">
        <v>54</v>
      </c>
      <c r="D30" s="15">
        <v>94</v>
      </c>
      <c r="F30" s="15" t="s">
        <v>27</v>
      </c>
      <c r="G30" s="16">
        <v>27.571038251366122</v>
      </c>
      <c r="H30" s="16">
        <v>45.693989071038224</v>
      </c>
      <c r="I30" s="16">
        <v>73.265027322404293</v>
      </c>
    </row>
    <row r="31" spans="1:9" x14ac:dyDescent="0.25">
      <c r="A31" s="15" t="s">
        <v>28</v>
      </c>
      <c r="B31" s="15">
        <v>9</v>
      </c>
      <c r="C31" s="15">
        <v>4</v>
      </c>
      <c r="D31" s="15">
        <v>13</v>
      </c>
      <c r="F31" s="15" t="s">
        <v>28</v>
      </c>
      <c r="G31" s="16">
        <v>6.7049180327868845</v>
      </c>
      <c r="H31" s="16">
        <v>3.9153005464480874</v>
      </c>
      <c r="I31" s="16">
        <v>10.620218579234972</v>
      </c>
    </row>
    <row r="32" spans="1:9" x14ac:dyDescent="0.25">
      <c r="A32" s="15" t="s">
        <v>29</v>
      </c>
      <c r="B32" s="15">
        <v>322</v>
      </c>
      <c r="C32" s="15">
        <v>291</v>
      </c>
      <c r="D32" s="15">
        <v>613</v>
      </c>
      <c r="F32" s="15" t="s">
        <v>29</v>
      </c>
      <c r="G32" s="16">
        <v>188.54375227686694</v>
      </c>
      <c r="H32" s="16">
        <v>166.13125683060119</v>
      </c>
      <c r="I32" s="16">
        <v>354.67500910746782</v>
      </c>
    </row>
    <row r="33" spans="1:9" x14ac:dyDescent="0.25">
      <c r="A33" s="15" t="s">
        <v>30</v>
      </c>
      <c r="B33" s="15">
        <v>8</v>
      </c>
      <c r="C33" s="15">
        <v>18</v>
      </c>
      <c r="D33" s="15">
        <v>26</v>
      </c>
      <c r="F33" s="15" t="s">
        <v>30</v>
      </c>
      <c r="G33" s="16">
        <v>4.0828779599271403</v>
      </c>
      <c r="H33" s="16">
        <v>12.406193078324222</v>
      </c>
      <c r="I33" s="16">
        <v>16.48907103825136</v>
      </c>
    </row>
    <row r="34" spans="1:9" x14ac:dyDescent="0.25">
      <c r="A34" s="15" t="s">
        <v>31</v>
      </c>
      <c r="B34" s="15">
        <v>1</v>
      </c>
      <c r="C34" s="15">
        <v>1</v>
      </c>
      <c r="D34" s="15">
        <v>2</v>
      </c>
      <c r="F34" s="15" t="s">
        <v>31</v>
      </c>
      <c r="G34" s="16">
        <v>1</v>
      </c>
      <c r="H34" s="16">
        <v>1</v>
      </c>
      <c r="I34" s="16">
        <v>2</v>
      </c>
    </row>
    <row r="35" spans="1:9" x14ac:dyDescent="0.25">
      <c r="A35" s="15" t="s">
        <v>32</v>
      </c>
      <c r="B35" s="15">
        <v>3</v>
      </c>
      <c r="C35" s="15">
        <v>3</v>
      </c>
      <c r="D35" s="15">
        <v>6</v>
      </c>
      <c r="F35" s="15" t="s">
        <v>32</v>
      </c>
      <c r="G35" s="16">
        <v>2.1311475409836063</v>
      </c>
      <c r="H35" s="16">
        <v>1.1994535519125684</v>
      </c>
      <c r="I35" s="16">
        <v>3.3306010928961745</v>
      </c>
    </row>
    <row r="36" spans="1:9" x14ac:dyDescent="0.25">
      <c r="A36" s="15" t="s">
        <v>33</v>
      </c>
      <c r="B36" s="15">
        <v>1</v>
      </c>
      <c r="C36" s="15">
        <v>1</v>
      </c>
      <c r="D36" s="15">
        <v>2</v>
      </c>
      <c r="F36" s="15" t="s">
        <v>33</v>
      </c>
      <c r="G36" s="16">
        <v>1</v>
      </c>
      <c r="H36" s="16">
        <v>0.25136612021857924</v>
      </c>
      <c r="I36" s="16">
        <v>1.2513661202185793</v>
      </c>
    </row>
    <row r="37" spans="1:9" ht="15.75" thickBot="1" x14ac:dyDescent="0.3">
      <c r="A37" s="17" t="s">
        <v>12</v>
      </c>
      <c r="B37" s="17">
        <v>488</v>
      </c>
      <c r="C37" s="17">
        <v>510</v>
      </c>
      <c r="D37" s="17">
        <v>998</v>
      </c>
      <c r="F37" s="17" t="s">
        <v>12</v>
      </c>
      <c r="G37" s="18">
        <v>305.49220400728581</v>
      </c>
      <c r="H37" s="18">
        <v>333.42816029143825</v>
      </c>
      <c r="I37" s="18">
        <v>638.92036429872496</v>
      </c>
    </row>
    <row r="38" spans="1:9" ht="15.75" thickTop="1" x14ac:dyDescent="0.25"/>
  </sheetData>
  <mergeCells count="2">
    <mergeCell ref="G1:I1"/>
    <mergeCell ref="A3:F3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2020_Persoal investigador</vt:lpstr>
      <vt:lpstr>2020_Per. invest. longo do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2021-03-22T08:37:36Z</dcterms:created>
  <dcterms:modified xsi:type="dcterms:W3CDTF">2021-05-12T12:37:15Z</dcterms:modified>
</cp:coreProperties>
</file>