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cheros\comun\Unidade de Estudos e Programas\PUBLICACIÓNS PORTAL E UVIGO EN CIFRAS\UVIGO DAT\UVIGODAT_Indicadores investigación\Investigación\"/>
    </mc:Choice>
  </mc:AlternateContent>
  <bookViews>
    <workbookView xWindow="0" yWindow="0" windowWidth="28800" windowHeight="12285"/>
  </bookViews>
  <sheets>
    <sheet name="2020_Investigación" sheetId="1" r:id="rId1"/>
    <sheet name="2020_Proxectos" sheetId="2" r:id="rId2"/>
    <sheet name="2020_Prox. centro_campus_GI" sheetId="7" r:id="rId3"/>
    <sheet name="2020_Axudas_UVigo" sheetId="6" r:id="rId4"/>
  </sheets>
  <definedNames>
    <definedName name="_xlnm.Print_Area" localSheetId="1">'2020_Proxectos'!$A$1:$T$43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9" i="2" l="1"/>
  <c r="L40" i="2" l="1"/>
  <c r="N84" i="7" l="1"/>
  <c r="F46" i="7"/>
  <c r="E46" i="7"/>
  <c r="D46" i="7"/>
  <c r="C46" i="7"/>
  <c r="M17" i="2"/>
  <c r="M19" i="2" l="1"/>
  <c r="M18" i="2"/>
  <c r="P31" i="6" l="1"/>
  <c r="P32" i="6"/>
  <c r="P33" i="6"/>
  <c r="P34" i="6"/>
  <c r="P35" i="6"/>
  <c r="P36" i="6"/>
  <c r="P37" i="6"/>
  <c r="P30" i="6"/>
  <c r="O31" i="6"/>
  <c r="O32" i="6"/>
  <c r="O33" i="6"/>
  <c r="O34" i="6"/>
  <c r="O35" i="6"/>
  <c r="O36" i="6"/>
  <c r="O37" i="6"/>
  <c r="O30" i="6"/>
  <c r="N31" i="6"/>
  <c r="N32" i="6"/>
  <c r="N33" i="6"/>
  <c r="N34" i="6"/>
  <c r="N35" i="6"/>
  <c r="N36" i="6"/>
  <c r="N37" i="6"/>
  <c r="N30" i="6"/>
  <c r="M31" i="6"/>
  <c r="M32" i="6"/>
  <c r="M33" i="6"/>
  <c r="M34" i="6"/>
  <c r="M35" i="6"/>
  <c r="M36" i="6"/>
  <c r="M37" i="6"/>
  <c r="M30" i="6"/>
  <c r="J31" i="6"/>
  <c r="J32" i="6"/>
  <c r="J33" i="6"/>
  <c r="J34" i="6"/>
  <c r="J35" i="6"/>
  <c r="J36" i="6"/>
  <c r="J37" i="6"/>
  <c r="J30" i="6"/>
  <c r="G31" i="6"/>
  <c r="G32" i="6"/>
  <c r="G33" i="6"/>
  <c r="G34" i="6"/>
  <c r="G35" i="6"/>
  <c r="G36" i="6"/>
  <c r="G37" i="6"/>
  <c r="G30" i="6"/>
  <c r="D31" i="6"/>
  <c r="D32" i="6"/>
  <c r="D33" i="6"/>
  <c r="D34" i="6"/>
  <c r="D35" i="6"/>
  <c r="D36" i="6"/>
  <c r="D37" i="6"/>
  <c r="D30" i="6"/>
  <c r="P15" i="6"/>
  <c r="P16" i="6"/>
  <c r="P17" i="6"/>
  <c r="P18" i="6"/>
  <c r="P19" i="6"/>
  <c r="P20" i="6"/>
  <c r="P21" i="6"/>
  <c r="P14" i="6"/>
  <c r="O15" i="6"/>
  <c r="O16" i="6"/>
  <c r="O17" i="6"/>
  <c r="O18" i="6"/>
  <c r="O19" i="6"/>
  <c r="O20" i="6"/>
  <c r="O21" i="6"/>
  <c r="O14" i="6"/>
  <c r="N15" i="6"/>
  <c r="N16" i="6"/>
  <c r="N17" i="6"/>
  <c r="N18" i="6"/>
  <c r="N19" i="6"/>
  <c r="N20" i="6"/>
  <c r="N21" i="6"/>
  <c r="N14" i="6"/>
  <c r="D55" i="1" l="1"/>
  <c r="C59" i="1"/>
  <c r="B59" i="1"/>
  <c r="G35" i="1" l="1"/>
  <c r="G34" i="1"/>
  <c r="G33" i="1"/>
  <c r="G32" i="1"/>
  <c r="G31" i="1"/>
  <c r="M21" i="2" l="1"/>
  <c r="L17" i="2" l="1"/>
  <c r="L18" i="2"/>
  <c r="L19" i="2"/>
  <c r="L20" i="2"/>
  <c r="L21" i="2"/>
  <c r="L37" i="2" l="1"/>
  <c r="L38" i="2"/>
  <c r="L36" i="2"/>
  <c r="L35" i="2"/>
  <c r="L34" i="2"/>
  <c r="K22" i="2"/>
  <c r="J22" i="2"/>
  <c r="M20" i="2" l="1"/>
  <c r="M16" i="2"/>
  <c r="L16" i="2"/>
  <c r="L15" i="2"/>
  <c r="M15" i="2" l="1"/>
  <c r="B22" i="6" l="1"/>
  <c r="C22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B38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C41" i="2" l="1"/>
  <c r="D22" i="2"/>
  <c r="E22" i="2"/>
  <c r="D56" i="1" l="1"/>
  <c r="D57" i="1"/>
  <c r="D58" i="1"/>
  <c r="D54" i="1"/>
  <c r="D59" i="1" l="1"/>
  <c r="G22" i="2"/>
  <c r="I22" i="2"/>
  <c r="B73" i="1" l="1"/>
  <c r="L41" i="2" l="1"/>
  <c r="I41" i="2"/>
  <c r="H41" i="2"/>
  <c r="G41" i="2"/>
  <c r="F41" i="2"/>
  <c r="E41" i="2"/>
  <c r="D41" i="2"/>
  <c r="B41" i="2"/>
  <c r="M22" i="2"/>
  <c r="L22" i="2"/>
  <c r="H22" i="2"/>
  <c r="F22" i="2"/>
  <c r="C22" i="2"/>
  <c r="B22" i="2"/>
  <c r="B75" i="1" l="1"/>
</calcChain>
</file>

<file path=xl/sharedStrings.xml><?xml version="1.0" encoding="utf-8"?>
<sst xmlns="http://schemas.openxmlformats.org/spreadsheetml/2006/main" count="473" uniqueCount="266">
  <si>
    <t>nº teses lidas</t>
  </si>
  <si>
    <t>Monografías</t>
  </si>
  <si>
    <t>Revistas</t>
  </si>
  <si>
    <t>ÁMBITO</t>
  </si>
  <si>
    <t>Total</t>
  </si>
  <si>
    <t>Estranxeiros/as</t>
  </si>
  <si>
    <t>Número</t>
  </si>
  <si>
    <t>nº de grupos de investigación</t>
  </si>
  <si>
    <t>nº de membros mulleres</t>
  </si>
  <si>
    <t>Mulleres</t>
  </si>
  <si>
    <t>PROXECTOS INVESTIGACIÓN A.X. ESTADO</t>
  </si>
  <si>
    <t>PROXECTOS INVESTIGACIÓN A.C. GALICIA</t>
  </si>
  <si>
    <t>PROXECTOS INVESTIGACIÓN EUROPEOS</t>
  </si>
  <si>
    <t>PROXECTOS INVESTIGACIÓN INTERREG.</t>
  </si>
  <si>
    <t>FACTURACIÓN C.A.C.T.I.</t>
  </si>
  <si>
    <t>FACTURACIÓN E.C.I.M.A.T.</t>
  </si>
  <si>
    <t>CONTRATACIÓN I+D</t>
  </si>
  <si>
    <t>TOTAL</t>
  </si>
  <si>
    <t>%</t>
  </si>
  <si>
    <t>PROXECTOS</t>
  </si>
  <si>
    <t>Total Número</t>
  </si>
  <si>
    <t>Total Importe</t>
  </si>
  <si>
    <t>Importe</t>
  </si>
  <si>
    <t>E - CENTRAL DO ESTADO</t>
  </si>
  <si>
    <t>X - XUNTA DE GALICIA</t>
  </si>
  <si>
    <t>Europeo</t>
  </si>
  <si>
    <t>Total xeral</t>
  </si>
  <si>
    <t>HUMANIDADES</t>
  </si>
  <si>
    <t>XURÍDICO-SOCIAL</t>
  </si>
  <si>
    <t>TECNOLÓXICO</t>
  </si>
  <si>
    <t>CIENTÍFICO</t>
  </si>
  <si>
    <t>TOTAL AXUDAS</t>
  </si>
  <si>
    <t>Contratos-Programa con Grupos de Investigación de Referencia e Consolidados</t>
  </si>
  <si>
    <t>Organización de Congresos</t>
  </si>
  <si>
    <t>Estadías en centros de investigación</t>
  </si>
  <si>
    <t>Axudas Predoutorais</t>
  </si>
  <si>
    <t>CONVENIOS</t>
  </si>
  <si>
    <t>Unidade de Análises e Programas</t>
  </si>
  <si>
    <t>O - OUTROS (convenios)</t>
  </si>
  <si>
    <t>ORZAMENTO VIGO (PREVISIÓNS INICIAIS)</t>
  </si>
  <si>
    <t>FACTURACIÓN CINBIO</t>
  </si>
  <si>
    <t>Homes</t>
  </si>
  <si>
    <t>Totais</t>
  </si>
  <si>
    <t>ÁMBITO DO PDI RESPONSABLE</t>
  </si>
  <si>
    <t>INOU</t>
  </si>
  <si>
    <t xml:space="preserve">Total  </t>
  </si>
  <si>
    <t>Catedrático/a de Universidade</t>
  </si>
  <si>
    <t>Campus</t>
  </si>
  <si>
    <t>Centro</t>
  </si>
  <si>
    <t>Ourense</t>
  </si>
  <si>
    <t>Escola Superior de Enxeñaría Informática</t>
  </si>
  <si>
    <t>Facultade de Ciencias</t>
  </si>
  <si>
    <t>Facultade de Ciencias Empresariais e Turismo</t>
  </si>
  <si>
    <t>Facultade de Historia</t>
  </si>
  <si>
    <t>Pontevedra</t>
  </si>
  <si>
    <t>Escola de Enxeñaría Forestal</t>
  </si>
  <si>
    <t>Facultade de Ciencias da Educación e do Deporte</t>
  </si>
  <si>
    <t>Vigo</t>
  </si>
  <si>
    <t>Escola de Enxeñaría de Telecomunicación</t>
  </si>
  <si>
    <t>Escola de Enxeñaría Industrial</t>
  </si>
  <si>
    <t>Facultade de Bioloxía</t>
  </si>
  <si>
    <t>Facultade de Ciencias do Mar</t>
  </si>
  <si>
    <t>Facultade de Ciencias Xurídicas e do Traballo</t>
  </si>
  <si>
    <t>Facultade de Filoloxía e Tradución</t>
  </si>
  <si>
    <t>Facultade de Química</t>
  </si>
  <si>
    <t>AA1</t>
  </si>
  <si>
    <t>Investigacións Agrarias e Alimentarias</t>
  </si>
  <si>
    <t>BA2</t>
  </si>
  <si>
    <t>Bioloxía Ambiental</t>
  </si>
  <si>
    <t>BEV1</t>
  </si>
  <si>
    <t>Agrobioloxía Ambiental: Calidade, Solos e Plantas</t>
  </si>
  <si>
    <t>BV1</t>
  </si>
  <si>
    <t>Pranta, Solo e Aproveitamento de Subproductos</t>
  </si>
  <si>
    <t>CI5</t>
  </si>
  <si>
    <t>Explotación de Minas</t>
  </si>
  <si>
    <t>EM1</t>
  </si>
  <si>
    <t>GTE (Grupo de Tecnoloxía Enerxética)</t>
  </si>
  <si>
    <t>GEA</t>
  </si>
  <si>
    <t>H20</t>
  </si>
  <si>
    <t>Grupo de Estudos de Arqueoloxía, Antigüidade e Territorio (GEAAT)</t>
  </si>
  <si>
    <t>IO1</t>
  </si>
  <si>
    <t>Inferencia Estatística, Decisión e Investigación Operativa</t>
  </si>
  <si>
    <t>OC2</t>
  </si>
  <si>
    <t>Organización e Comercialización</t>
  </si>
  <si>
    <t>SI4</t>
  </si>
  <si>
    <t>Sistemas Informáticos de Nova Xeración</t>
  </si>
  <si>
    <t>TF1</t>
  </si>
  <si>
    <t>Xeotecnoloxías Aplicadas</t>
  </si>
  <si>
    <t>XB5</t>
  </si>
  <si>
    <t>Xenómica e  Biomedicina</t>
  </si>
  <si>
    <t>EQ2</t>
  </si>
  <si>
    <t>Enxeñería Química</t>
  </si>
  <si>
    <t>OB</t>
  </si>
  <si>
    <t>Oceanografía Biolóxica</t>
  </si>
  <si>
    <t>Persoal contratado con cargo a proxectos</t>
  </si>
  <si>
    <t>nº de mulleres coordinadora e/ou Investigadora principal</t>
  </si>
  <si>
    <t>nº de coordinadores/as e/ou investigadores/as principais</t>
  </si>
  <si>
    <t>Total importes</t>
  </si>
  <si>
    <t>Código grupo</t>
  </si>
  <si>
    <t>Total importe</t>
  </si>
  <si>
    <t>EA3</t>
  </si>
  <si>
    <t>REDE: Investigación en Economía, Enerxía e Medio Ambiente</t>
  </si>
  <si>
    <t>EA8</t>
  </si>
  <si>
    <t>Research Group In Economic Analysis, Accounting and Finance-RGEAF</t>
  </si>
  <si>
    <t>EQ10</t>
  </si>
  <si>
    <t>Enxeñería Química 10</t>
  </si>
  <si>
    <t>EZ1</t>
  </si>
  <si>
    <t>Ecoloxía e Zooloxía</t>
  </si>
  <si>
    <t>FB2</t>
  </si>
  <si>
    <t>Fisioloxía de Peixes</t>
  </si>
  <si>
    <t>FOL</t>
  </si>
  <si>
    <t>Futures Oceans Lab</t>
  </si>
  <si>
    <t>FT1</t>
  </si>
  <si>
    <t>Física da Terra (GOFUVI)</t>
  </si>
  <si>
    <t>HC1</t>
  </si>
  <si>
    <t>Historia Contemporánea 1</t>
  </si>
  <si>
    <t>HI23</t>
  </si>
  <si>
    <t>Wellness and Movement Research Group</t>
  </si>
  <si>
    <t>LIA2</t>
  </si>
  <si>
    <t>Laboratorio de Informática Aplicada</t>
  </si>
  <si>
    <t>QF1</t>
  </si>
  <si>
    <t>RE6</t>
  </si>
  <si>
    <t>Ecoloxía Evolutiva</t>
  </si>
  <si>
    <t>SC10</t>
  </si>
  <si>
    <t>Grupo de Procesado de Sinal en Comunicacións</t>
  </si>
  <si>
    <t>XB2</t>
  </si>
  <si>
    <t>Xenética de Poboacións e Citoxenética</t>
  </si>
  <si>
    <t>XM2</t>
  </si>
  <si>
    <t>Xeoloxía Mariña e Ambiental</t>
  </si>
  <si>
    <t>XM3</t>
  </si>
  <si>
    <t>Análise de Cuencas Sedimentarias</t>
  </si>
  <si>
    <t>Axudante doutor/a</t>
  </si>
  <si>
    <t>Persoal de programas de investigación</t>
  </si>
  <si>
    <t>Profesor/a contratado/a doutor/a</t>
  </si>
  <si>
    <t>Profesor/a titular de Universidade</t>
  </si>
  <si>
    <t>Programa Oportunius Xunta de Galicia</t>
  </si>
  <si>
    <t>Fonte: SAID, OPI, Área de apoio á investigación e transferencia Ourense</t>
  </si>
  <si>
    <t>Bolsas de viaxe</t>
  </si>
  <si>
    <t>Proxectos internacionais de I+D+i</t>
  </si>
  <si>
    <t>Realización, Comisariado e Montaxe de exposicións</t>
  </si>
  <si>
    <t>Total mulleres</t>
  </si>
  <si>
    <t>Total homes</t>
  </si>
  <si>
    <t>Axudas por tipo, ámbito e sexo</t>
  </si>
  <si>
    <t>Axudas predoutorais</t>
  </si>
  <si>
    <t>Realización, Comisariado e Montaxe de Exposicións artísticas</t>
  </si>
  <si>
    <t>Contratos- Programa con Grupos de Investigación de referencia e consolidados</t>
  </si>
  <si>
    <t>Concedidas</t>
  </si>
  <si>
    <t>Solicitudes</t>
  </si>
  <si>
    <t>Relación de axudas por tipo e ámbito</t>
  </si>
  <si>
    <t>Fonte: SAID</t>
  </si>
  <si>
    <t>Ciencias</t>
  </si>
  <si>
    <t>Ciencias da Saúde</t>
  </si>
  <si>
    <t>Artes e Humanidades</t>
  </si>
  <si>
    <t>Enxeñaría 
e Arquitectura</t>
  </si>
  <si>
    <t>Ciencias Sociais e Xurídicas</t>
  </si>
  <si>
    <t>nº de membros grupos de investigación**</t>
  </si>
  <si>
    <t>**Ao persoal externo á Uvigo e/ou que non está recollido en Meta4, asignóuselles o ámbito do/a IP/coordinador/a do seu grupo de investigación; aqueles que carecen desta figura, asignóuselles o ámbito maioritario no grupo.</t>
  </si>
  <si>
    <t>Proxectos segundo convocatoria, por campus e centro</t>
  </si>
  <si>
    <t>Nº proxectos</t>
  </si>
  <si>
    <t>Interrexional</t>
  </si>
  <si>
    <t>Estado</t>
  </si>
  <si>
    <t>Xunta</t>
  </si>
  <si>
    <t>ECOLOXÍA ANIMAL</t>
  </si>
  <si>
    <t>Enxeñaría e Arquitectura</t>
  </si>
  <si>
    <t>Categoría</t>
  </si>
  <si>
    <t>Catedrático/a de Escola Universitaria</t>
  </si>
  <si>
    <t>Emérito</t>
  </si>
  <si>
    <t>Interino/a</t>
  </si>
  <si>
    <t>Profesor/a titular de Escola Universitaria</t>
  </si>
  <si>
    <t>Participantes en proxectos de investigación, por categoría e ámbito</t>
  </si>
  <si>
    <t>Ciencias Sociais 
e Xurídicas</t>
  </si>
  <si>
    <t>Fontes: SAID, OPI, Meta4, Área de apoio á investigación e transferencia Ourense, Biblioteca Universitaria</t>
  </si>
  <si>
    <t>Fonte: SAID, OPI, Meta4, Área de apoio á investigación e transferencia Ourense</t>
  </si>
  <si>
    <t>2020_Proxectos de investigación por convocatorias</t>
  </si>
  <si>
    <t>2020_PROXECTOS DE INVESTIGACIÓN</t>
  </si>
  <si>
    <t>Europeos_H2020</t>
  </si>
  <si>
    <t>Europeos_Outros</t>
  </si>
  <si>
    <t>Europeos_Interrexionais</t>
  </si>
  <si>
    <t>Data do informe: abril 2021</t>
  </si>
  <si>
    <t>2020_Investigación: información xeral</t>
  </si>
  <si>
    <t>2020_INVESTIGACIÓN</t>
  </si>
  <si>
    <t>TESES DOUTORAMENTO 2020</t>
  </si>
  <si>
    <t>PUBLICACIÓNS CIENTÍFICAS 2020</t>
  </si>
  <si>
    <t>PUBLICACIÓNS PROPIAS 2020</t>
  </si>
  <si>
    <t>GRUPOS DE INVESTIGACIÓN 2020*</t>
  </si>
  <si>
    <t>*Aos grupos de investigación sen ámbito asignado en SUXI, asignóuselles o ámbito do/a IP/coordinador/a; aqueles que carecen desta figura, asignóuselles o ámbito maioritario.</t>
  </si>
  <si>
    <t>Nº  DE SEXENIOS OBTIDOS NO ANO 2020</t>
  </si>
  <si>
    <t>Reparación equipos</t>
  </si>
  <si>
    <t>2020_AXUDAS Á INVESTIGACIÓN UVIGO</t>
  </si>
  <si>
    <t>2020_Axudas á investigación da Uvigo</t>
  </si>
  <si>
    <t>Data de publicación: abril 2021</t>
  </si>
  <si>
    <t>Reparación de equipos</t>
  </si>
  <si>
    <t>RECURSOS EXTERNOS CAPTADOS 2020</t>
  </si>
  <si>
    <t>Actividades, por ámbito, sexo e 
categoría do IP</t>
  </si>
  <si>
    <t xml:space="preserve">Home </t>
  </si>
  <si>
    <t>Muller</t>
  </si>
  <si>
    <t>Proxectos por campus e centro</t>
  </si>
  <si>
    <t>Proxectos por grupo de investigación</t>
  </si>
  <si>
    <t>Nome Grupo</t>
  </si>
  <si>
    <t>Ecola de Enxeñaría Aeronáutica e do Espazo</t>
  </si>
  <si>
    <t>AF4</t>
  </si>
  <si>
    <t>Enxeñería Agroforestal</t>
  </si>
  <si>
    <t>AGAF</t>
  </si>
  <si>
    <t>Agrupación Grupos de Investigación de Dereito Administrativo e Filosofía do Dereito</t>
  </si>
  <si>
    <t>APET</t>
  </si>
  <si>
    <t>Applied Power Electronics Technology (Tecnoloxía Electrónica de Potencia Aplicada)</t>
  </si>
  <si>
    <t>Facultade de Dereito</t>
  </si>
  <si>
    <t>AS1</t>
  </si>
  <si>
    <t>Astronomía e Astrofísica</t>
  </si>
  <si>
    <t>Facultade de Educación e Traballo Social</t>
  </si>
  <si>
    <t>BiFeGa</t>
  </si>
  <si>
    <t>Grupo de Investigación en Estudos Literarios e Culturais, Tradución e Interpretación-</t>
  </si>
  <si>
    <t>Facultade de Belas Artes</t>
  </si>
  <si>
    <t>ByCIAMA</t>
  </si>
  <si>
    <t>Biotecnoloxía e Calidade en Industrias Agroalimentarias e Medio Ambiente</t>
  </si>
  <si>
    <t>Facultade de Ciencias Sociais e da Comunicación</t>
  </si>
  <si>
    <t>ChETE</t>
  </si>
  <si>
    <t>Enxeñería Química, Térmica e Medioambiental</t>
  </si>
  <si>
    <t>CACTI-CINBIO</t>
  </si>
  <si>
    <t>CIES</t>
  </si>
  <si>
    <t>Colaboración e Innovación para a Equidade Educativa e Social (CIES-UVigo)</t>
  </si>
  <si>
    <t>CJ2</t>
  </si>
  <si>
    <t>Dereito Financieiro e Tributario</t>
  </si>
  <si>
    <t>DE3</t>
  </si>
  <si>
    <t>Educación, Actividade Física e Saúde. GIES.</t>
  </si>
  <si>
    <t>DL1</t>
  </si>
  <si>
    <t>Grupo de Dereito Procesual</t>
  </si>
  <si>
    <t>Facultade de Ciencias Económicas e Empresariais</t>
  </si>
  <si>
    <t>DX5</t>
  </si>
  <si>
    <t>Aplicacións de Novas Tecnoloxías o Grabado e Estampación con Fins Artísticos</t>
  </si>
  <si>
    <t>EQ1</t>
  </si>
  <si>
    <t>Procesos de Separación</t>
  </si>
  <si>
    <t>ET1</t>
  </si>
  <si>
    <t>GIST (Grupo de Enxeñería de Sistemas Telemáticos)</t>
  </si>
  <si>
    <t>Tipo</t>
  </si>
  <si>
    <t>ET2</t>
  </si>
  <si>
    <t>Grupo de Servicios para la Sociedad de la Información</t>
  </si>
  <si>
    <t>Escola de Enxeñaría Aeronáutica e do Espazo</t>
  </si>
  <si>
    <t>Convenio</t>
  </si>
  <si>
    <t>FA2</t>
  </si>
  <si>
    <t>Física Aplicada 2</t>
  </si>
  <si>
    <t>FB3</t>
  </si>
  <si>
    <t>Fisioloxía Endocrina e Neurofisioloxía</t>
  </si>
  <si>
    <t>GALMA</t>
  </si>
  <si>
    <t>Galician Observatory for Media Accessibility</t>
  </si>
  <si>
    <t>HO6</t>
  </si>
  <si>
    <t>Gramática, Discurso e Sociedades (GRADES)</t>
  </si>
  <si>
    <t>IN1</t>
  </si>
  <si>
    <t>Inmunoloxía</t>
  </si>
  <si>
    <t>PT1</t>
  </si>
  <si>
    <t>Saúde, Sexualidade e Xénero</t>
  </si>
  <si>
    <t>NanoBioMateriais Funcionais</t>
  </si>
  <si>
    <t>QI5</t>
  </si>
  <si>
    <t>Química Inorgánica 5</t>
  </si>
  <si>
    <t>QO1</t>
  </si>
  <si>
    <t>Química Orgánica 1</t>
  </si>
  <si>
    <t>QO3</t>
  </si>
  <si>
    <t>Síntese, Estructura e Simulación (S3)</t>
  </si>
  <si>
    <t>SEPCOM</t>
  </si>
  <si>
    <t>Investigación en Comunicación para o Servizo Público</t>
  </si>
  <si>
    <t>TC1</t>
  </si>
  <si>
    <t>Grupo de Tecnoloxías da Información</t>
  </si>
  <si>
    <t>XM1</t>
  </si>
  <si>
    <t>Oceanografía Xeolóxica e Bioxeoquímica</t>
  </si>
  <si>
    <t>2020_Proxectos de investigación por categoría IP, centro e grupo de investigación</t>
  </si>
  <si>
    <t>nº de artigos publicados en revistas indexadas na Web of Science (abril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</si>
</sst>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#,##0.00\ &quot;€&quot;;[Red]\-#,##0.00\ &quot;€&quot;"/>
    <numFmt numFmtId="43" formatCode="_-* #,##0.00_-;\-* #,##0.00_-;_-* &quot;-&quot;??_-;_-@_-"/>
    <numFmt numFmtId="164" formatCode="#,##0.00\ &quot;€&quot;"/>
    <numFmt numFmtId="165" formatCode="#,##0\ &quot;€&quot;"/>
    <numFmt numFmtId="166" formatCode="_-* #,##0.00\ [$€]_-;\-* #,##0.00\ [$€]_-;_-* &quot;-&quot;??\ [$€]_-;_-@_-"/>
    <numFmt numFmtId="167" formatCode="#,##0.000000"/>
  </numFmts>
  <fonts count="4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9"/>
      <color indexed="10"/>
      <name val="Calibri"/>
      <family val="2"/>
    </font>
    <font>
      <sz val="11"/>
      <color indexed="8"/>
      <name val="Calibri"/>
      <family val="2"/>
    </font>
    <font>
      <b/>
      <u/>
      <sz val="8"/>
      <color theme="1"/>
      <name val="Trebuchet MS"/>
      <family val="2"/>
    </font>
    <font>
      <sz val="10"/>
      <name val="Trebuchet MS"/>
      <family val="2"/>
    </font>
    <font>
      <sz val="10"/>
      <color indexed="8"/>
      <name val="Calibri"/>
      <family val="2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indexed="8"/>
      <name val="Calibri"/>
      <family val="2"/>
    </font>
    <font>
      <i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2"/>
      <name val="Calibri"/>
      <family val="2"/>
    </font>
    <font>
      <i/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9"/>
      <color indexed="8"/>
      <name val="Trebuchet MS"/>
      <family val="2"/>
    </font>
    <font>
      <b/>
      <sz val="11"/>
      <color indexed="9"/>
      <name val="Arial"/>
      <family val="2"/>
    </font>
    <font>
      <b/>
      <sz val="9"/>
      <color indexed="18"/>
      <name val="Trebuchet MS"/>
      <family val="2"/>
    </font>
    <font>
      <b/>
      <sz val="8"/>
      <color indexed="9"/>
      <name val="Trebuchet MS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6"/>
      <name val="Calibri"/>
      <family val="2"/>
      <scheme val="minor"/>
    </font>
    <font>
      <sz val="16"/>
      <name val="Calibri"/>
      <family val="2"/>
    </font>
    <font>
      <sz val="24"/>
      <color theme="1"/>
      <name val="Calibri"/>
      <family val="2"/>
      <scheme val="minor"/>
    </font>
    <font>
      <sz val="1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" fillId="0" borderId="0"/>
    <xf numFmtId="9" fontId="9" fillId="0" borderId="0" applyFont="0" applyFill="0" applyBorder="0" applyAlignment="0" applyProtection="0"/>
    <xf numFmtId="0" fontId="11" fillId="0" borderId="0"/>
    <xf numFmtId="0" fontId="18" fillId="0" borderId="0"/>
    <xf numFmtId="0" fontId="11" fillId="0" borderId="0"/>
    <xf numFmtId="166" fontId="11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240">
    <xf numFmtId="0" fontId="0" fillId="0" borderId="0" xfId="0"/>
    <xf numFmtId="0" fontId="2" fillId="0" borderId="1" xfId="1" applyFont="1" applyBorder="1" applyAlignment="1">
      <alignment vertical="center" wrapText="1"/>
    </xf>
    <xf numFmtId="0" fontId="1" fillId="0" borderId="1" xfId="1" applyBorder="1"/>
    <xf numFmtId="0" fontId="0" fillId="0" borderId="1" xfId="0" applyBorder="1"/>
    <xf numFmtId="0" fontId="3" fillId="0" borderId="1" xfId="1" applyFont="1" applyBorder="1" applyAlignment="1">
      <alignment horizontal="left" wrapText="1"/>
    </xf>
    <xf numFmtId="3" fontId="0" fillId="0" borderId="0" xfId="0" applyNumberFormat="1"/>
    <xf numFmtId="0" fontId="4" fillId="3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6" fillId="0" borderId="3" xfId="0" applyFont="1" applyBorder="1"/>
    <xf numFmtId="3" fontId="6" fillId="0" borderId="3" xfId="0" applyNumberFormat="1" applyFont="1" applyBorder="1"/>
    <xf numFmtId="0" fontId="4" fillId="3" borderId="3" xfId="0" applyFont="1" applyFill="1" applyBorder="1" applyAlignment="1">
      <alignment horizontal="center" vertical="center"/>
    </xf>
    <xf numFmtId="0" fontId="5" fillId="0" borderId="0" xfId="0" applyFont="1"/>
    <xf numFmtId="0" fontId="7" fillId="5" borderId="3" xfId="0" applyFont="1" applyFill="1" applyBorder="1" applyAlignment="1">
      <alignment horizontal="center" vertical="center"/>
    </xf>
    <xf numFmtId="0" fontId="6" fillId="0" borderId="0" xfId="0" applyFont="1" applyBorder="1"/>
    <xf numFmtId="0" fontId="5" fillId="0" borderId="0" xfId="0" applyFont="1" applyBorder="1"/>
    <xf numFmtId="3" fontId="6" fillId="0" borderId="0" xfId="0" applyNumberFormat="1" applyFont="1" applyBorder="1"/>
    <xf numFmtId="0" fontId="5" fillId="0" borderId="5" xfId="0" applyFont="1" applyBorder="1"/>
    <xf numFmtId="0" fontId="6" fillId="8" borderId="3" xfId="0" applyFont="1" applyFill="1" applyBorder="1" applyAlignment="1">
      <alignment horizontal="center"/>
    </xf>
    <xf numFmtId="164" fontId="6" fillId="8" borderId="3" xfId="0" applyNumberFormat="1" applyFont="1" applyFill="1" applyBorder="1" applyAlignment="1">
      <alignment horizontal="right" vertical="center"/>
    </xf>
    <xf numFmtId="10" fontId="6" fillId="8" borderId="3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4" fillId="8" borderId="3" xfId="0" applyFont="1" applyFill="1" applyBorder="1" applyAlignment="1">
      <alignment vertical="center"/>
    </xf>
    <xf numFmtId="0" fontId="7" fillId="8" borderId="3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0" borderId="0" xfId="0" applyBorder="1"/>
    <xf numFmtId="3" fontId="6" fillId="0" borderId="3" xfId="0" applyNumberFormat="1" applyFont="1" applyFill="1" applyBorder="1"/>
    <xf numFmtId="0" fontId="6" fillId="0" borderId="3" xfId="0" applyFont="1" applyFill="1" applyBorder="1"/>
    <xf numFmtId="0" fontId="12" fillId="0" borderId="0" xfId="1" applyFont="1"/>
    <xf numFmtId="0" fontId="2" fillId="0" borderId="0" xfId="1" applyFont="1" applyBorder="1" applyAlignment="1">
      <alignment vertical="center" wrapText="1"/>
    </xf>
    <xf numFmtId="0" fontId="1" fillId="0" borderId="0" xfId="1" applyBorder="1"/>
    <xf numFmtId="0" fontId="3" fillId="0" borderId="0" xfId="1" applyFont="1" applyBorder="1" applyAlignment="1">
      <alignment horizontal="left" wrapText="1"/>
    </xf>
    <xf numFmtId="0" fontId="1" fillId="0" borderId="0" xfId="1" applyFont="1" applyBorder="1" applyAlignment="1">
      <alignment horizontal="center" wrapText="1"/>
    </xf>
    <xf numFmtId="0" fontId="4" fillId="2" borderId="8" xfId="0" applyFont="1" applyFill="1" applyBorder="1" applyAlignment="1">
      <alignment horizontal="center" vertical="center" wrapText="1"/>
    </xf>
    <xf numFmtId="165" fontId="4" fillId="2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left" vertical="center" wrapText="1"/>
    </xf>
    <xf numFmtId="164" fontId="6" fillId="0" borderId="11" xfId="0" applyNumberFormat="1" applyFont="1" applyFill="1" applyBorder="1" applyAlignment="1">
      <alignment horizontal="right" vertical="center"/>
    </xf>
    <xf numFmtId="0" fontId="6" fillId="0" borderId="11" xfId="0" applyFont="1" applyFill="1" applyBorder="1" applyAlignment="1">
      <alignment horizontal="left"/>
    </xf>
    <xf numFmtId="164" fontId="6" fillId="0" borderId="11" xfId="0" applyNumberFormat="1" applyFont="1" applyFill="1" applyBorder="1" applyAlignment="1">
      <alignment horizontal="right"/>
    </xf>
    <xf numFmtId="0" fontId="6" fillId="8" borderId="3" xfId="0" applyFont="1" applyFill="1" applyBorder="1" applyAlignment="1">
      <alignment horizontal="left"/>
    </xf>
    <xf numFmtId="165" fontId="6" fillId="0" borderId="3" xfId="0" applyNumberFormat="1" applyFont="1" applyBorder="1" applyAlignment="1">
      <alignment horizontal="right" vertical="center" indent="1"/>
    </xf>
    <xf numFmtId="165" fontId="7" fillId="8" borderId="3" xfId="0" applyNumberFormat="1" applyFont="1" applyFill="1" applyBorder="1" applyAlignment="1">
      <alignment horizontal="right" vertical="center" indent="1"/>
    </xf>
    <xf numFmtId="0" fontId="6" fillId="0" borderId="0" xfId="0" applyFont="1" applyFill="1" applyBorder="1"/>
    <xf numFmtId="0" fontId="17" fillId="0" borderId="0" xfId="0" applyFont="1"/>
    <xf numFmtId="0" fontId="6" fillId="0" borderId="11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165" fontId="6" fillId="0" borderId="11" xfId="0" applyNumberFormat="1" applyFont="1" applyBorder="1" applyAlignment="1">
      <alignment horizontal="right" vertical="center" indent="1"/>
    </xf>
    <xf numFmtId="0" fontId="12" fillId="0" borderId="1" xfId="1" applyFont="1" applyBorder="1"/>
    <xf numFmtId="0" fontId="14" fillId="0" borderId="4" xfId="0" applyFont="1" applyBorder="1"/>
    <xf numFmtId="164" fontId="14" fillId="0" borderId="4" xfId="0" applyNumberFormat="1" applyFont="1" applyBorder="1"/>
    <xf numFmtId="0" fontId="14" fillId="0" borderId="11" xfId="0" applyFont="1" applyBorder="1"/>
    <xf numFmtId="164" fontId="14" fillId="0" borderId="11" xfId="0" applyNumberFormat="1" applyFont="1" applyBorder="1"/>
    <xf numFmtId="0" fontId="4" fillId="3" borderId="1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164" fontId="5" fillId="0" borderId="0" xfId="0" applyNumberFormat="1" applyFont="1"/>
    <xf numFmtId="4" fontId="0" fillId="0" borderId="0" xfId="0" applyNumberFormat="1"/>
    <xf numFmtId="167" fontId="0" fillId="0" borderId="0" xfId="0" applyNumberFormat="1"/>
    <xf numFmtId="0" fontId="4" fillId="3" borderId="11" xfId="0" applyFont="1" applyFill="1" applyBorder="1" applyAlignment="1">
      <alignment horizontal="center" vertical="center"/>
    </xf>
    <xf numFmtId="0" fontId="5" fillId="0" borderId="11" xfId="0" applyFont="1" applyBorder="1"/>
    <xf numFmtId="0" fontId="4" fillId="0" borderId="3" xfId="0" applyFont="1" applyBorder="1"/>
    <xf numFmtId="0" fontId="20" fillId="0" borderId="1" xfId="1" applyFont="1" applyBorder="1" applyAlignment="1">
      <alignment vertical="center" wrapText="1"/>
    </xf>
    <xf numFmtId="0" fontId="21" fillId="0" borderId="1" xfId="1" applyFont="1" applyBorder="1"/>
    <xf numFmtId="0" fontId="22" fillId="0" borderId="1" xfId="0" applyFont="1" applyBorder="1"/>
    <xf numFmtId="0" fontId="21" fillId="0" borderId="1" xfId="1" applyFont="1" applyBorder="1" applyAlignment="1">
      <alignment wrapText="1"/>
    </xf>
    <xf numFmtId="0" fontId="23" fillId="0" borderId="1" xfId="1" applyFont="1" applyBorder="1" applyAlignment="1">
      <alignment horizontal="left" wrapText="1"/>
    </xf>
    <xf numFmtId="0" fontId="20" fillId="0" borderId="0" xfId="1" applyFont="1" applyBorder="1" applyAlignment="1">
      <alignment vertical="center" wrapText="1"/>
    </xf>
    <xf numFmtId="0" fontId="21" fillId="0" borderId="0" xfId="1" applyFont="1" applyBorder="1"/>
    <xf numFmtId="0" fontId="22" fillId="0" borderId="0" xfId="0" applyFont="1" applyBorder="1"/>
    <xf numFmtId="0" fontId="21" fillId="0" borderId="0" xfId="1" applyFont="1" applyBorder="1" applyAlignment="1">
      <alignment wrapText="1"/>
    </xf>
    <xf numFmtId="0" fontId="23" fillId="0" borderId="0" xfId="1" applyFont="1" applyBorder="1" applyAlignment="1">
      <alignment horizontal="left" wrapText="1"/>
    </xf>
    <xf numFmtId="0" fontId="21" fillId="0" borderId="0" xfId="1" applyFont="1" applyBorder="1" applyAlignment="1">
      <alignment horizontal="center" wrapText="1"/>
    </xf>
    <xf numFmtId="0" fontId="22" fillId="0" borderId="0" xfId="0" applyFont="1"/>
    <xf numFmtId="165" fontId="22" fillId="0" borderId="0" xfId="0" applyNumberFormat="1" applyFont="1"/>
    <xf numFmtId="0" fontId="13" fillId="0" borderId="0" xfId="0" applyFont="1" applyFill="1" applyAlignment="1">
      <alignment vertical="center"/>
    </xf>
    <xf numFmtId="0" fontId="12" fillId="0" borderId="0" xfId="1" applyFont="1" applyFill="1"/>
    <xf numFmtId="0" fontId="3" fillId="0" borderId="0" xfId="1" applyFont="1" applyFill="1" applyBorder="1" applyAlignment="1">
      <alignment horizontal="left" wrapText="1"/>
    </xf>
    <xf numFmtId="0" fontId="1" fillId="0" borderId="0" xfId="1" applyFont="1" applyFill="1" applyBorder="1" applyAlignment="1">
      <alignment horizontal="center" wrapText="1"/>
    </xf>
    <xf numFmtId="0" fontId="9" fillId="0" borderId="0" xfId="1" applyFont="1"/>
    <xf numFmtId="0" fontId="0" fillId="0" borderId="0" xfId="0" applyFont="1" applyFill="1" applyAlignment="1">
      <alignment vertical="center"/>
    </xf>
    <xf numFmtId="0" fontId="24" fillId="0" borderId="0" xfId="0" applyFont="1" applyFill="1"/>
    <xf numFmtId="0" fontId="5" fillId="0" borderId="0" xfId="0" applyFont="1" applyFill="1" applyBorder="1"/>
    <xf numFmtId="0" fontId="27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left" vertical="center" wrapText="1"/>
    </xf>
    <xf numFmtId="4" fontId="28" fillId="0" borderId="0" xfId="0" applyNumberFormat="1" applyFont="1" applyFill="1" applyBorder="1" applyAlignment="1">
      <alignment horizontal="right" vertical="center"/>
    </xf>
    <xf numFmtId="0" fontId="26" fillId="0" borderId="0" xfId="0" applyFont="1" applyFill="1" applyBorder="1" applyAlignment="1">
      <alignment horizontal="left"/>
    </xf>
    <xf numFmtId="4" fontId="28" fillId="0" borderId="0" xfId="0" applyNumberFormat="1" applyFont="1" applyFill="1" applyBorder="1" applyAlignment="1"/>
    <xf numFmtId="4" fontId="29" fillId="0" borderId="0" xfId="0" applyNumberFormat="1" applyFont="1" applyFill="1" applyBorder="1" applyAlignment="1">
      <alignment horizontal="right" vertical="center"/>
    </xf>
    <xf numFmtId="10" fontId="29" fillId="0" borderId="0" xfId="0" applyNumberFormat="1" applyFont="1" applyFill="1" applyBorder="1" applyAlignment="1">
      <alignment horizontal="center" vertical="center"/>
    </xf>
    <xf numFmtId="165" fontId="6" fillId="0" borderId="3" xfId="0" applyNumberFormat="1" applyFont="1" applyFill="1" applyBorder="1" applyAlignment="1"/>
    <xf numFmtId="0" fontId="4" fillId="3" borderId="3" xfId="0" applyFont="1" applyFill="1" applyBorder="1" applyAlignment="1">
      <alignment horizontal="center" vertical="center"/>
    </xf>
    <xf numFmtId="0" fontId="30" fillId="0" borderId="0" xfId="0" applyFont="1" applyFill="1" applyAlignment="1">
      <alignment horizontal="left" vertical="center" indent="2"/>
    </xf>
    <xf numFmtId="8" fontId="33" fillId="0" borderId="11" xfId="0" applyNumberFormat="1" applyFont="1" applyFill="1" applyBorder="1" applyAlignment="1">
      <alignment horizontal="right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vertical="center" wrapText="1"/>
    </xf>
    <xf numFmtId="0" fontId="30" fillId="10" borderId="12" xfId="0" applyFont="1" applyFill="1" applyBorder="1" applyAlignment="1">
      <alignment wrapText="1"/>
    </xf>
    <xf numFmtId="0" fontId="32" fillId="10" borderId="12" xfId="0" applyFont="1" applyFill="1" applyBorder="1" applyAlignment="1">
      <alignment horizontal="center" vertical="center" wrapText="1"/>
    </xf>
    <xf numFmtId="8" fontId="30" fillId="10" borderId="12" xfId="0" applyNumberFormat="1" applyFont="1" applyFill="1" applyBorder="1" applyAlignment="1">
      <alignment horizontal="right" vertical="center" wrapText="1"/>
    </xf>
    <xf numFmtId="0" fontId="31" fillId="10" borderId="12" xfId="0" applyFont="1" applyFill="1" applyBorder="1"/>
    <xf numFmtId="0" fontId="33" fillId="0" borderId="1" xfId="1" applyFont="1" applyBorder="1" applyAlignment="1">
      <alignment vertical="center" wrapText="1"/>
    </xf>
    <xf numFmtId="0" fontId="18" fillId="0" borderId="1" xfId="0" applyFont="1" applyBorder="1"/>
    <xf numFmtId="0" fontId="33" fillId="0" borderId="0" xfId="1" applyFont="1" applyBorder="1" applyAlignment="1">
      <alignment vertical="center" wrapText="1"/>
    </xf>
    <xf numFmtId="0" fontId="18" fillId="0" borderId="0" xfId="0" applyFont="1" applyBorder="1"/>
    <xf numFmtId="0" fontId="34" fillId="0" borderId="0" xfId="1" applyFont="1"/>
    <xf numFmtId="0" fontId="18" fillId="0" borderId="0" xfId="0" applyFont="1" applyFill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horizontal="center" vertical="center" wrapText="1"/>
    </xf>
    <xf numFmtId="8" fontId="18" fillId="0" borderId="4" xfId="0" applyNumberFormat="1" applyFont="1" applyFill="1" applyBorder="1" applyAlignment="1">
      <alignment horizontal="right" vertical="center" wrapText="1"/>
    </xf>
    <xf numFmtId="0" fontId="18" fillId="0" borderId="11" xfId="0" applyFont="1" applyFill="1" applyBorder="1" applyAlignment="1">
      <alignment vertical="center" wrapText="1"/>
    </xf>
    <xf numFmtId="0" fontId="18" fillId="0" borderId="11" xfId="0" applyFont="1" applyFill="1" applyBorder="1" applyAlignment="1">
      <alignment horizontal="center" vertical="center" wrapText="1"/>
    </xf>
    <xf numFmtId="8" fontId="18" fillId="0" borderId="11" xfId="0" applyNumberFormat="1" applyFont="1" applyFill="1" applyBorder="1" applyAlignment="1">
      <alignment horizontal="right" vertical="center" wrapText="1"/>
    </xf>
    <xf numFmtId="0" fontId="18" fillId="0" borderId="4" xfId="0" applyFont="1" applyFill="1" applyBorder="1"/>
    <xf numFmtId="0" fontId="18" fillId="0" borderId="11" xfId="0" applyFont="1" applyFill="1" applyBorder="1"/>
    <xf numFmtId="0" fontId="34" fillId="0" borderId="1" xfId="1" applyFont="1" applyBorder="1"/>
    <xf numFmtId="0" fontId="33" fillId="0" borderId="1" xfId="1" applyFont="1" applyBorder="1"/>
    <xf numFmtId="0" fontId="33" fillId="0" borderId="1" xfId="1" applyFont="1" applyBorder="1" applyAlignment="1">
      <alignment horizontal="left" wrapText="1"/>
    </xf>
    <xf numFmtId="0" fontId="33" fillId="0" borderId="0" xfId="1" applyFont="1" applyBorder="1" applyAlignment="1">
      <alignment horizontal="center" wrapText="1"/>
    </xf>
    <xf numFmtId="0" fontId="34" fillId="0" borderId="0" xfId="1" applyFont="1" applyBorder="1"/>
    <xf numFmtId="0" fontId="33" fillId="0" borderId="0" xfId="1" applyFont="1" applyBorder="1"/>
    <xf numFmtId="0" fontId="33" fillId="0" borderId="0" xfId="1" applyFont="1" applyBorder="1" applyAlignment="1">
      <alignment horizontal="left" wrapText="1"/>
    </xf>
    <xf numFmtId="0" fontId="34" fillId="0" borderId="0" xfId="1" applyFont="1" applyFill="1"/>
    <xf numFmtId="0" fontId="33" fillId="0" borderId="0" xfId="1" applyFont="1" applyFill="1" applyBorder="1" applyAlignment="1">
      <alignment horizontal="left" wrapText="1"/>
    </xf>
    <xf numFmtId="0" fontId="33" fillId="0" borderId="0" xfId="1" applyFont="1" applyFill="1" applyBorder="1" applyAlignment="1">
      <alignment horizont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6" fillId="0" borderId="11" xfId="0" applyFont="1" applyBorder="1"/>
    <xf numFmtId="0" fontId="8" fillId="8" borderId="11" xfId="0" applyFont="1" applyFill="1" applyBorder="1" applyAlignment="1">
      <alignment horizontal="center" vertical="center"/>
    </xf>
    <xf numFmtId="3" fontId="6" fillId="0" borderId="11" xfId="0" applyNumberFormat="1" applyFont="1" applyBorder="1"/>
    <xf numFmtId="0" fontId="4" fillId="3" borderId="2" xfId="0" applyFont="1" applyFill="1" applyBorder="1" applyAlignment="1">
      <alignment horizontal="center" vertical="center"/>
    </xf>
    <xf numFmtId="0" fontId="14" fillId="0" borderId="0" xfId="0" applyFont="1"/>
    <xf numFmtId="0" fontId="5" fillId="0" borderId="0" xfId="0" applyFont="1" applyFill="1" applyBorder="1" applyAlignment="1">
      <alignment horizontal="left"/>
    </xf>
    <xf numFmtId="0" fontId="37" fillId="0" borderId="0" xfId="0" applyFont="1"/>
    <xf numFmtId="0" fontId="37" fillId="0" borderId="11" xfId="0" applyFont="1" applyBorder="1"/>
    <xf numFmtId="0" fontId="37" fillId="0" borderId="4" xfId="0" applyFont="1" applyBorder="1"/>
    <xf numFmtId="0" fontId="37" fillId="0" borderId="0" xfId="0" applyFont="1" applyBorder="1" applyAlignment="1">
      <alignment vertical="center" wrapText="1"/>
    </xf>
    <xf numFmtId="0" fontId="37" fillId="0" borderId="11" xfId="0" applyFont="1" applyBorder="1" applyAlignment="1">
      <alignment horizontal="center" vertical="center"/>
    </xf>
    <xf numFmtId="0" fontId="38" fillId="0" borderId="11" xfId="0" applyFont="1" applyBorder="1"/>
    <xf numFmtId="0" fontId="7" fillId="11" borderId="1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3" fontId="0" fillId="0" borderId="0" xfId="0" applyNumberFormat="1" applyFill="1"/>
    <xf numFmtId="0" fontId="0" fillId="0" borderId="0" xfId="0" applyFill="1"/>
    <xf numFmtId="0" fontId="16" fillId="0" borderId="0" xfId="0" applyFont="1" applyFill="1" applyBorder="1" applyAlignment="1">
      <alignment horizontal="center" vertical="center"/>
    </xf>
    <xf numFmtId="0" fontId="19" fillId="0" borderId="1" xfId="1" applyFont="1" applyBorder="1" applyAlignment="1">
      <alignment vertical="center" wrapText="1"/>
    </xf>
    <xf numFmtId="0" fontId="4" fillId="4" borderId="11" xfId="0" applyFont="1" applyFill="1" applyBorder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5" fillId="0" borderId="11" xfId="0" applyFont="1" applyFill="1" applyBorder="1"/>
    <xf numFmtId="0" fontId="0" fillId="0" borderId="11" xfId="0" applyFont="1" applyFill="1" applyBorder="1"/>
    <xf numFmtId="0" fontId="6" fillId="12" borderId="3" xfId="0" applyNumberFormat="1" applyFont="1" applyFill="1" applyBorder="1" applyAlignment="1">
      <alignment horizontal="center" vertical="center"/>
    </xf>
    <xf numFmtId="165" fontId="6" fillId="12" borderId="3" xfId="0" applyNumberFormat="1" applyFont="1" applyFill="1" applyBorder="1" applyAlignment="1">
      <alignment horizontal="right" vertical="center" indent="1"/>
    </xf>
    <xf numFmtId="164" fontId="6" fillId="12" borderId="3" xfId="0" applyNumberFormat="1" applyFont="1" applyFill="1" applyBorder="1" applyAlignment="1">
      <alignment horizontal="right" vertical="center" indent="1"/>
    </xf>
    <xf numFmtId="164" fontId="6" fillId="0" borderId="3" xfId="0" applyNumberFormat="1" applyFont="1" applyBorder="1" applyAlignment="1">
      <alignment horizontal="right" vertical="center" indent="1"/>
    </xf>
    <xf numFmtId="164" fontId="6" fillId="0" borderId="11" xfId="0" applyNumberFormat="1" applyFont="1" applyBorder="1" applyAlignment="1">
      <alignment horizontal="right" vertical="center" indent="1"/>
    </xf>
    <xf numFmtId="164" fontId="7" fillId="8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/>
    <xf numFmtId="0" fontId="36" fillId="0" borderId="0" xfId="0" applyFont="1" applyBorder="1" applyAlignment="1">
      <alignment vertical="center" wrapText="1"/>
    </xf>
    <xf numFmtId="4" fontId="42" fillId="0" borderId="0" xfId="7" applyNumberFormat="1" applyFont="1" applyFill="1" applyAlignment="1">
      <alignment horizontal="right"/>
    </xf>
    <xf numFmtId="4" fontId="22" fillId="0" borderId="0" xfId="0" applyNumberFormat="1" applyFont="1"/>
    <xf numFmtId="164" fontId="22" fillId="0" borderId="0" xfId="0" applyNumberFormat="1" applyFont="1"/>
    <xf numFmtId="0" fontId="14" fillId="0" borderId="0" xfId="0" applyFont="1" applyBorder="1"/>
    <xf numFmtId="0" fontId="14" fillId="0" borderId="7" xfId="0" applyFont="1" applyFill="1" applyBorder="1"/>
    <xf numFmtId="0" fontId="14" fillId="13" borderId="12" xfId="0" applyFont="1" applyFill="1" applyBorder="1"/>
    <xf numFmtId="0" fontId="14" fillId="13" borderId="12" xfId="0" applyFont="1" applyFill="1" applyBorder="1" applyAlignment="1">
      <alignment horizontal="center" vertical="center"/>
    </xf>
    <xf numFmtId="0" fontId="14" fillId="13" borderId="9" xfId="0" applyFont="1" applyFill="1" applyBorder="1"/>
    <xf numFmtId="0" fontId="14" fillId="13" borderId="6" xfId="0" applyFont="1" applyFill="1" applyBorder="1" applyAlignment="1">
      <alignment vertical="center"/>
    </xf>
    <xf numFmtId="0" fontId="14" fillId="13" borderId="11" xfId="0" applyFont="1" applyFill="1" applyBorder="1" applyAlignment="1">
      <alignment vertical="center"/>
    </xf>
    <xf numFmtId="0" fontId="15" fillId="14" borderId="12" xfId="0" applyFont="1" applyFill="1" applyBorder="1"/>
    <xf numFmtId="164" fontId="15" fillId="14" borderId="12" xfId="0" applyNumberFormat="1" applyFont="1" applyFill="1" applyBorder="1"/>
    <xf numFmtId="0" fontId="30" fillId="13" borderId="12" xfId="0" applyFont="1" applyFill="1" applyBorder="1" applyAlignment="1">
      <alignment horizontal="center" vertical="center"/>
    </xf>
    <xf numFmtId="0" fontId="16" fillId="0" borderId="0" xfId="1" applyFont="1" applyFill="1" applyAlignment="1">
      <alignment vertical="center"/>
    </xf>
    <xf numFmtId="0" fontId="39" fillId="0" borderId="0" xfId="1" applyFont="1" applyBorder="1" applyAlignment="1">
      <alignment horizontal="center" vertical="center" wrapText="1"/>
    </xf>
    <xf numFmtId="0" fontId="6" fillId="0" borderId="3" xfId="0" applyFont="1" applyBorder="1" applyAlignment="1">
      <alignment wrapText="1"/>
    </xf>
    <xf numFmtId="3" fontId="6" fillId="0" borderId="3" xfId="0" applyNumberFormat="1" applyFont="1" applyFill="1" applyBorder="1" applyAlignment="1">
      <alignment horizontal="right" vertical="center"/>
    </xf>
    <xf numFmtId="165" fontId="7" fillId="0" borderId="0" xfId="0" applyNumberFormat="1" applyFont="1" applyFill="1" applyBorder="1" applyAlignment="1">
      <alignment horizontal="right" vertical="center" indent="1"/>
    </xf>
    <xf numFmtId="164" fontId="7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/>
    <xf numFmtId="0" fontId="25" fillId="0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39" fillId="0" borderId="1" xfId="1" applyFont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25" fillId="9" borderId="0" xfId="0" applyFont="1" applyFill="1" applyAlignment="1">
      <alignment horizontal="center" vertical="center"/>
    </xf>
    <xf numFmtId="0" fontId="41" fillId="0" borderId="0" xfId="0" applyFont="1" applyFill="1" applyAlignment="1">
      <alignment horizontal="center" vertical="center"/>
    </xf>
    <xf numFmtId="0" fontId="36" fillId="0" borderId="5" xfId="0" applyFont="1" applyBorder="1" applyAlignment="1">
      <alignment horizontal="left" vertical="center" wrapText="1"/>
    </xf>
    <xf numFmtId="0" fontId="36" fillId="0" borderId="0" xfId="0" applyFont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7" fillId="11" borderId="6" xfId="0" applyFont="1" applyFill="1" applyBorder="1" applyAlignment="1">
      <alignment horizontal="center" vertical="center"/>
    </xf>
    <xf numFmtId="0" fontId="7" fillId="11" borderId="10" xfId="0" applyFont="1" applyFill="1" applyBorder="1" applyAlignment="1">
      <alignment horizontal="center" vertical="center"/>
    </xf>
    <xf numFmtId="0" fontId="7" fillId="11" borderId="9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0" fillId="0" borderId="1" xfId="1" applyFont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13" borderId="11" xfId="0" applyFont="1" applyFill="1" applyBorder="1" applyAlignment="1">
      <alignment horizontal="center" vertical="center"/>
    </xf>
    <xf numFmtId="0" fontId="14" fillId="13" borderId="12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14" fillId="13" borderId="2" xfId="0" applyFont="1" applyFill="1" applyBorder="1" applyAlignment="1">
      <alignment horizontal="left" vertical="center" wrapText="1"/>
    </xf>
    <xf numFmtId="0" fontId="14" fillId="13" borderId="15" xfId="0" applyFont="1" applyFill="1" applyBorder="1" applyAlignment="1">
      <alignment horizontal="left" vertical="center"/>
    </xf>
    <xf numFmtId="0" fontId="15" fillId="14" borderId="16" xfId="0" applyFont="1" applyFill="1" applyBorder="1" applyAlignment="1">
      <alignment horizontal="left" vertical="center"/>
    </xf>
    <xf numFmtId="0" fontId="15" fillId="14" borderId="17" xfId="0" applyFont="1" applyFill="1" applyBorder="1" applyAlignment="1">
      <alignment horizontal="left" vertical="center"/>
    </xf>
    <xf numFmtId="0" fontId="16" fillId="13" borderId="0" xfId="1" applyFont="1" applyFill="1" applyAlignment="1">
      <alignment horizontal="center" vertical="center"/>
    </xf>
    <xf numFmtId="0" fontId="14" fillId="13" borderId="6" xfId="0" applyFont="1" applyFill="1" applyBorder="1" applyAlignment="1">
      <alignment horizontal="left" vertical="center"/>
    </xf>
    <xf numFmtId="0" fontId="14" fillId="13" borderId="9" xfId="0" applyFont="1" applyFill="1" applyBorder="1" applyAlignment="1">
      <alignment horizontal="left" vertical="center"/>
    </xf>
    <xf numFmtId="0" fontId="14" fillId="13" borderId="10" xfId="0" applyFont="1" applyFill="1" applyBorder="1" applyAlignment="1">
      <alignment horizontal="left" vertical="center"/>
    </xf>
    <xf numFmtId="0" fontId="35" fillId="13" borderId="0" xfId="1" applyFont="1" applyFill="1" applyAlignment="1">
      <alignment horizontal="center" vertical="center"/>
    </xf>
    <xf numFmtId="0" fontId="30" fillId="13" borderId="2" xfId="0" applyFont="1" applyFill="1" applyBorder="1" applyAlignment="1">
      <alignment horizontal="center" vertical="center"/>
    </xf>
    <xf numFmtId="0" fontId="30" fillId="13" borderId="4" xfId="0" applyFont="1" applyFill="1" applyBorder="1" applyAlignment="1">
      <alignment horizontal="center" vertical="center"/>
    </xf>
    <xf numFmtId="0" fontId="30" fillId="13" borderId="11" xfId="0" applyFont="1" applyFill="1" applyBorder="1" applyAlignment="1">
      <alignment horizontal="left" vertical="center" wrapText="1"/>
    </xf>
    <xf numFmtId="0" fontId="30" fillId="13" borderId="12" xfId="0" applyFont="1" applyFill="1" applyBorder="1" applyAlignment="1">
      <alignment horizontal="left" vertical="center"/>
    </xf>
    <xf numFmtId="0" fontId="30" fillId="13" borderId="11" xfId="0" applyFont="1" applyFill="1" applyBorder="1" applyAlignment="1">
      <alignment horizontal="center" vertical="center"/>
    </xf>
  </cellXfs>
  <cellStyles count="8">
    <cellStyle name="Euro" xfId="6"/>
    <cellStyle name="Millares" xfId="7" builtinId="3"/>
    <cellStyle name="Normal" xfId="0" builtinId="0"/>
    <cellStyle name="Normal 2" xfId="3"/>
    <cellStyle name="Normal 2 2" xfId="4"/>
    <cellStyle name="Normal 2 2 2" xfId="5"/>
    <cellStyle name="Normal 2 3" xfId="1"/>
    <cellStyle name="Porcentaje 2" xfId="2"/>
  </cellStyles>
  <dxfs count="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Grupos de investigación</a:t>
            </a:r>
          </a:p>
        </c:rich>
      </c:tx>
      <c:layout>
        <c:manualLayout>
          <c:xMode val="edge"/>
          <c:yMode val="edge"/>
          <c:x val="0.21846297250226898"/>
          <c:y val="3.62811705010277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3225186899030989"/>
          <c:y val="0.16256954706336504"/>
          <c:w val="0.55067678473725523"/>
          <c:h val="0.80093313584618497"/>
        </c:manualLayout>
      </c:layout>
      <c:pie3DChart>
        <c:varyColors val="1"/>
        <c:ser>
          <c:idx val="0"/>
          <c:order val="0"/>
          <c:tx>
            <c:strRef>
              <c:f>'2020_Investigación'!$A$31</c:f>
              <c:strCache>
                <c:ptCount val="1"/>
                <c:pt idx="0">
                  <c:v>nº de grupos de investigación</c:v>
                </c:pt>
              </c:strCache>
            </c:strRef>
          </c:tx>
          <c:dPt>
            <c:idx val="0"/>
            <c:bubble3D val="0"/>
            <c:explosion val="26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8619-4914-96BC-93BB580C57A1}"/>
              </c:ext>
            </c:extLst>
          </c:dPt>
          <c:dPt>
            <c:idx val="1"/>
            <c:bubble3D val="0"/>
            <c:explosion val="3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8619-4914-96BC-93BB580C57A1}"/>
              </c:ext>
            </c:extLst>
          </c:dPt>
          <c:dPt>
            <c:idx val="2"/>
            <c:bubble3D val="0"/>
            <c:explosion val="41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8619-4914-96BC-93BB580C57A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8619-4914-96BC-93BB580C57A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8-806D-4860-896A-ABA001F9D1D6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8619-4914-96BC-93BB580C57A1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8619-4914-96BC-93BB580C57A1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8619-4914-96BC-93BB580C57A1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8619-4914-96BC-93BB580C57A1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806D-4860-896A-ABA001F9D1D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'2020_Investigación'!$B$30:$F$30</c:f>
              <c:strCache>
                <c:ptCount val="5"/>
                <c:pt idx="0">
                  <c:v>Artes e Humanidades</c:v>
                </c:pt>
                <c:pt idx="1">
                  <c:v>Ciencias</c:v>
                </c:pt>
                <c:pt idx="2">
                  <c:v>Ciencias da Saúde</c:v>
                </c:pt>
                <c:pt idx="3">
                  <c:v>Ciencias Sociais 
e Xurídicas</c:v>
                </c:pt>
                <c:pt idx="4">
                  <c:v>Enxeñaría 
e Arquitectura</c:v>
                </c:pt>
              </c:strCache>
            </c:strRef>
          </c:cat>
          <c:val>
            <c:numRef>
              <c:f>'2020_Investigación'!$B$31:$F$31</c:f>
              <c:numCache>
                <c:formatCode>General</c:formatCode>
                <c:ptCount val="5"/>
                <c:pt idx="0">
                  <c:v>30</c:v>
                </c:pt>
                <c:pt idx="1">
                  <c:v>44</c:v>
                </c:pt>
                <c:pt idx="2">
                  <c:v>5</c:v>
                </c:pt>
                <c:pt idx="3">
                  <c:v>46</c:v>
                </c:pt>
                <c:pt idx="4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619-4914-96BC-93BB580C57A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85725</xdr:rowOff>
    </xdr:from>
    <xdr:to>
      <xdr:col>0</xdr:col>
      <xdr:colOff>2886075</xdr:colOff>
      <xdr:row>0</xdr:row>
      <xdr:rowOff>466725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5725"/>
          <a:ext cx="28098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28574</xdr:colOff>
      <xdr:row>9</xdr:row>
      <xdr:rowOff>133350</xdr:rowOff>
    </xdr:from>
    <xdr:to>
      <xdr:col>10</xdr:col>
      <xdr:colOff>19049</xdr:colOff>
      <xdr:row>25</xdr:row>
      <xdr:rowOff>38100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1</xdr:col>
      <xdr:colOff>742950</xdr:colOff>
      <xdr:row>0</xdr:row>
      <xdr:rowOff>447675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57150"/>
          <a:ext cx="26098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352425</xdr:colOff>
      <xdr:row>13</xdr:row>
      <xdr:rowOff>28576</xdr:rowOff>
    </xdr:from>
    <xdr:to>
      <xdr:col>19</xdr:col>
      <xdr:colOff>339696</xdr:colOff>
      <xdr:row>27</xdr:row>
      <xdr:rowOff>66676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87150" y="2743201"/>
          <a:ext cx="4578321" cy="2705100"/>
        </a:xfrm>
        <a:prstGeom prst="rect">
          <a:avLst/>
        </a:prstGeom>
      </xdr:spPr>
    </xdr:pic>
    <xdr:clientData/>
  </xdr:twoCellAnchor>
  <xdr:twoCellAnchor editAs="oneCell">
    <xdr:from>
      <xdr:col>13</xdr:col>
      <xdr:colOff>314325</xdr:colOff>
      <xdr:row>30</xdr:row>
      <xdr:rowOff>38100</xdr:rowOff>
    </xdr:from>
    <xdr:to>
      <xdr:col>19</xdr:col>
      <xdr:colOff>307864</xdr:colOff>
      <xdr:row>44</xdr:row>
      <xdr:rowOff>126731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49050" y="5991225"/>
          <a:ext cx="4584589" cy="27556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2</xdr:col>
      <xdr:colOff>47625</xdr:colOff>
      <xdr:row>0</xdr:row>
      <xdr:rowOff>571500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22288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66675</xdr:rowOff>
    </xdr:from>
    <xdr:to>
      <xdr:col>0</xdr:col>
      <xdr:colOff>3067793</xdr:colOff>
      <xdr:row>0</xdr:row>
      <xdr:rowOff>571500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6675"/>
          <a:ext cx="3067792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3"/>
  <sheetViews>
    <sheetView tabSelected="1" zoomScaleNormal="100" workbookViewId="0">
      <selection activeCell="O53" sqref="O53"/>
    </sheetView>
  </sheetViews>
  <sheetFormatPr baseColWidth="10" defaultColWidth="11.42578125" defaultRowHeight="15" x14ac:dyDescent="0.25"/>
  <cols>
    <col min="1" max="1" width="46.42578125" customWidth="1"/>
    <col min="2" max="2" width="16.28515625" style="5" bestFit="1" customWidth="1"/>
    <col min="3" max="3" width="13.5703125" customWidth="1"/>
    <col min="4" max="4" width="16.28515625" customWidth="1"/>
    <col min="5" max="5" width="12" bestFit="1" customWidth="1"/>
    <col min="6" max="6" width="12.85546875" customWidth="1"/>
    <col min="7" max="7" width="13.140625" bestFit="1" customWidth="1"/>
    <col min="8" max="8" width="12" bestFit="1" customWidth="1"/>
    <col min="9" max="9" width="11.140625" customWidth="1"/>
    <col min="10" max="10" width="10.28515625" customWidth="1"/>
    <col min="11" max="11" width="8.85546875" customWidth="1"/>
    <col min="12" max="12" width="11.5703125" bestFit="1" customWidth="1"/>
    <col min="13" max="13" width="13" bestFit="1" customWidth="1"/>
    <col min="14" max="15" width="11.5703125" bestFit="1" customWidth="1"/>
  </cols>
  <sheetData>
    <row r="1" spans="1:22" ht="42" customHeight="1" thickBot="1" x14ac:dyDescent="0.3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185" t="s">
        <v>37</v>
      </c>
      <c r="M1" s="185"/>
      <c r="N1" s="185"/>
      <c r="O1" s="185"/>
      <c r="P1" s="185"/>
      <c r="Q1" s="185"/>
    </row>
    <row r="2" spans="1:22" s="143" customFormat="1" ht="15" customHeight="1" x14ac:dyDescent="0.25">
      <c r="A2" s="144"/>
      <c r="B2" s="142"/>
    </row>
    <row r="3" spans="1:22" s="143" customFormat="1" ht="15" customHeight="1" x14ac:dyDescent="0.25">
      <c r="A3" s="82" t="s">
        <v>179</v>
      </c>
      <c r="B3" s="142"/>
    </row>
    <row r="4" spans="1:22" s="143" customFormat="1" ht="15" customHeight="1" x14ac:dyDescent="0.25">
      <c r="A4" s="77" t="s">
        <v>171</v>
      </c>
      <c r="B4" s="142"/>
    </row>
    <row r="5" spans="1:22" s="143" customFormat="1" ht="15" customHeight="1" x14ac:dyDescent="0.25">
      <c r="A5" s="82" t="s">
        <v>178</v>
      </c>
      <c r="B5" s="142"/>
    </row>
    <row r="6" spans="1:22" s="143" customFormat="1" ht="24" customHeight="1" x14ac:dyDescent="0.25">
      <c r="A6" s="82"/>
      <c r="B6" s="142"/>
      <c r="F6" s="196"/>
      <c r="G6" s="196"/>
      <c r="H6" s="196"/>
    </row>
    <row r="7" spans="1:22" s="143" customFormat="1" ht="15" customHeight="1" x14ac:dyDescent="0.25">
      <c r="A7" s="82"/>
      <c r="B7" s="142"/>
    </row>
    <row r="8" spans="1:22" s="143" customFormat="1" ht="30" customHeight="1" x14ac:dyDescent="0.25">
      <c r="A8" s="195" t="s">
        <v>180</v>
      </c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47"/>
      <c r="S8" s="147"/>
      <c r="T8" s="147"/>
      <c r="U8" s="147"/>
      <c r="V8" s="147"/>
    </row>
    <row r="9" spans="1:22" s="143" customFormat="1" ht="15" customHeight="1" x14ac:dyDescent="0.25">
      <c r="A9" s="144"/>
      <c r="B9" s="142"/>
    </row>
    <row r="10" spans="1:22" s="143" customFormat="1" ht="15" customHeight="1" x14ac:dyDescent="0.25">
      <c r="A10" s="141"/>
      <c r="B10" s="142"/>
    </row>
    <row r="11" spans="1:22" x14ac:dyDescent="0.25">
      <c r="A11" s="5"/>
    </row>
    <row r="12" spans="1:22" x14ac:dyDescent="0.25">
      <c r="A12" s="6" t="s">
        <v>181</v>
      </c>
      <c r="B12" s="6"/>
    </row>
    <row r="13" spans="1:22" x14ac:dyDescent="0.25">
      <c r="A13" s="7" t="s">
        <v>0</v>
      </c>
      <c r="B13" s="30">
        <v>120</v>
      </c>
    </row>
    <row r="14" spans="1:22" x14ac:dyDescent="0.25">
      <c r="A14" s="27" t="s">
        <v>182</v>
      </c>
      <c r="B14" s="27"/>
    </row>
    <row r="15" spans="1:22" ht="24.75" x14ac:dyDescent="0.25">
      <c r="A15" s="175" t="s">
        <v>265</v>
      </c>
      <c r="B15" s="176">
        <v>1660</v>
      </c>
    </row>
    <row r="16" spans="1:22" x14ac:dyDescent="0.25">
      <c r="A16" s="131" t="s">
        <v>183</v>
      </c>
      <c r="B16" s="6"/>
    </row>
    <row r="17" spans="1:14" x14ac:dyDescent="0.25">
      <c r="A17" s="7" t="s">
        <v>1</v>
      </c>
      <c r="B17" s="29">
        <v>2</v>
      </c>
    </row>
    <row r="18" spans="1:14" x14ac:dyDescent="0.25">
      <c r="A18" s="7" t="s">
        <v>2</v>
      </c>
      <c r="B18" s="29">
        <v>9</v>
      </c>
    </row>
    <row r="19" spans="1:14" x14ac:dyDescent="0.25">
      <c r="B19"/>
    </row>
    <row r="20" spans="1:14" x14ac:dyDescent="0.25">
      <c r="A20" s="77"/>
      <c r="B20"/>
    </row>
    <row r="21" spans="1:14" x14ac:dyDescent="0.25">
      <c r="A21" s="82"/>
      <c r="B21"/>
    </row>
    <row r="22" spans="1:14" x14ac:dyDescent="0.25">
      <c r="A22" s="82"/>
      <c r="B22"/>
    </row>
    <row r="23" spans="1:14" x14ac:dyDescent="0.25">
      <c r="A23" s="82"/>
      <c r="B23"/>
    </row>
    <row r="24" spans="1:14" x14ac:dyDescent="0.25">
      <c r="A24" s="82"/>
      <c r="B24"/>
    </row>
    <row r="25" spans="1:14" x14ac:dyDescent="0.25">
      <c r="B25"/>
    </row>
    <row r="26" spans="1:14" x14ac:dyDescent="0.25">
      <c r="B26"/>
    </row>
    <row r="27" spans="1:14" x14ac:dyDescent="0.25">
      <c r="B27"/>
    </row>
    <row r="28" spans="1:14" s="11" customFormat="1" x14ac:dyDescent="0.25">
      <c r="I28"/>
      <c r="J28"/>
      <c r="K28"/>
      <c r="L28"/>
      <c r="M28"/>
    </row>
    <row r="29" spans="1:14" s="11" customFormat="1" ht="15" customHeight="1" x14ac:dyDescent="0.25">
      <c r="A29" s="201" t="s">
        <v>184</v>
      </c>
      <c r="B29" s="203" t="s">
        <v>3</v>
      </c>
      <c r="C29" s="204"/>
      <c r="D29" s="204"/>
      <c r="E29" s="204"/>
      <c r="F29" s="205"/>
      <c r="G29" s="93"/>
      <c r="H29" s="10"/>
      <c r="I29"/>
      <c r="J29"/>
      <c r="K29"/>
      <c r="L29"/>
      <c r="M29"/>
    </row>
    <row r="30" spans="1:14" s="11" customFormat="1" ht="30" customHeight="1" x14ac:dyDescent="0.2">
      <c r="A30" s="202"/>
      <c r="B30" s="140" t="s">
        <v>152</v>
      </c>
      <c r="C30" s="146" t="s">
        <v>150</v>
      </c>
      <c r="D30" s="12" t="s">
        <v>151</v>
      </c>
      <c r="E30" s="127" t="s">
        <v>170</v>
      </c>
      <c r="F30" s="126" t="s">
        <v>153</v>
      </c>
      <c r="G30" s="38" t="s">
        <v>4</v>
      </c>
      <c r="H30" s="38" t="s">
        <v>5</v>
      </c>
    </row>
    <row r="31" spans="1:14" s="11" customFormat="1" ht="15.75" customHeight="1" x14ac:dyDescent="0.2">
      <c r="A31" s="7" t="s">
        <v>7</v>
      </c>
      <c r="B31" s="128">
        <v>30</v>
      </c>
      <c r="C31" s="128">
        <v>44</v>
      </c>
      <c r="D31" s="128">
        <v>5</v>
      </c>
      <c r="E31" s="128">
        <v>46</v>
      </c>
      <c r="F31" s="128">
        <v>44</v>
      </c>
      <c r="G31" s="128">
        <f>SUM(B31:F31)</f>
        <v>169</v>
      </c>
      <c r="H31" s="129"/>
    </row>
    <row r="32" spans="1:14" s="11" customFormat="1" ht="22.5" customHeight="1" x14ac:dyDescent="0.2">
      <c r="A32" s="7" t="s">
        <v>155</v>
      </c>
      <c r="B32" s="128">
        <v>323</v>
      </c>
      <c r="C32" s="130">
        <v>581</v>
      </c>
      <c r="D32" s="130">
        <v>79</v>
      </c>
      <c r="E32" s="128">
        <v>512</v>
      </c>
      <c r="F32" s="128">
        <v>463</v>
      </c>
      <c r="G32" s="130">
        <f>SUM(B32:F32)</f>
        <v>1958</v>
      </c>
      <c r="H32" s="128">
        <v>121</v>
      </c>
      <c r="I32" s="197" t="s">
        <v>185</v>
      </c>
      <c r="J32" s="198"/>
      <c r="K32" s="198"/>
      <c r="L32" s="198"/>
      <c r="M32" s="198"/>
      <c r="N32" s="198"/>
    </row>
    <row r="33" spans="1:17" s="11" customFormat="1" ht="17.25" customHeight="1" x14ac:dyDescent="0.2">
      <c r="A33" s="7" t="s">
        <v>8</v>
      </c>
      <c r="B33" s="128">
        <v>207</v>
      </c>
      <c r="C33" s="130">
        <v>293</v>
      </c>
      <c r="D33" s="130">
        <v>49</v>
      </c>
      <c r="E33" s="128">
        <v>262</v>
      </c>
      <c r="F33" s="128">
        <v>137</v>
      </c>
      <c r="G33" s="130">
        <f t="shared" ref="G33:G35" si="0">SUM(B33:F33)</f>
        <v>948</v>
      </c>
      <c r="H33" s="128">
        <v>61</v>
      </c>
      <c r="I33" s="197"/>
      <c r="J33" s="198"/>
      <c r="K33" s="198"/>
      <c r="L33" s="198"/>
      <c r="M33" s="198"/>
      <c r="N33" s="198"/>
    </row>
    <row r="34" spans="1:17" s="11" customFormat="1" ht="17.25" customHeight="1" x14ac:dyDescent="0.2">
      <c r="A34" s="7" t="s">
        <v>96</v>
      </c>
      <c r="B34" s="128">
        <v>48</v>
      </c>
      <c r="C34" s="128">
        <v>81</v>
      </c>
      <c r="D34" s="128">
        <v>15</v>
      </c>
      <c r="E34" s="128">
        <v>56</v>
      </c>
      <c r="F34" s="128">
        <v>60</v>
      </c>
      <c r="G34" s="130">
        <f t="shared" si="0"/>
        <v>260</v>
      </c>
      <c r="H34" s="13"/>
      <c r="I34" s="198" t="s">
        <v>156</v>
      </c>
      <c r="J34" s="198"/>
      <c r="K34" s="198"/>
      <c r="L34" s="198"/>
      <c r="M34" s="198"/>
      <c r="N34" s="198"/>
      <c r="O34" s="159"/>
      <c r="P34" s="159"/>
    </row>
    <row r="35" spans="1:17" s="11" customFormat="1" ht="17.25" customHeight="1" x14ac:dyDescent="0.2">
      <c r="A35" s="7" t="s">
        <v>95</v>
      </c>
      <c r="B35" s="128">
        <v>25</v>
      </c>
      <c r="C35" s="130">
        <v>30</v>
      </c>
      <c r="D35" s="130">
        <v>5</v>
      </c>
      <c r="E35" s="128">
        <v>24</v>
      </c>
      <c r="F35" s="128">
        <v>10</v>
      </c>
      <c r="G35" s="130">
        <f t="shared" si="0"/>
        <v>94</v>
      </c>
      <c r="H35" s="13"/>
      <c r="I35" s="198"/>
      <c r="J35" s="198"/>
      <c r="K35" s="198"/>
      <c r="L35" s="198"/>
      <c r="M35" s="198"/>
      <c r="N35" s="198"/>
    </row>
    <row r="36" spans="1:17" s="11" customFormat="1" ht="15" customHeight="1" x14ac:dyDescent="0.2">
      <c r="A36" s="14"/>
      <c r="B36" s="15"/>
      <c r="C36" s="13"/>
      <c r="D36" s="13"/>
      <c r="E36" s="13"/>
      <c r="F36" s="13"/>
      <c r="G36" s="13"/>
      <c r="H36" s="13"/>
    </row>
    <row r="37" spans="1:17" s="11" customFormat="1" ht="15" customHeight="1" x14ac:dyDescent="0.2">
      <c r="A37" s="14"/>
      <c r="B37" s="15"/>
      <c r="C37" s="13"/>
      <c r="D37" s="13"/>
      <c r="E37" s="13"/>
      <c r="F37" s="13"/>
      <c r="G37" s="13"/>
      <c r="H37" s="13"/>
    </row>
    <row r="38" spans="1:17" s="134" customFormat="1" ht="12" customHeight="1" x14ac:dyDescent="0.2">
      <c r="A38" s="137"/>
    </row>
    <row r="39" spans="1:17" s="134" customFormat="1" ht="36" customHeight="1" x14ac:dyDescent="0.2">
      <c r="A39" s="183" t="s">
        <v>169</v>
      </c>
      <c r="B39" s="206" t="s">
        <v>152</v>
      </c>
      <c r="C39" s="207"/>
      <c r="D39" s="208"/>
      <c r="E39" s="209" t="s">
        <v>150</v>
      </c>
      <c r="F39" s="210"/>
      <c r="G39" s="211"/>
      <c r="H39" s="186" t="s">
        <v>151</v>
      </c>
      <c r="I39" s="187"/>
      <c r="J39" s="188"/>
      <c r="K39" s="189" t="s">
        <v>154</v>
      </c>
      <c r="L39" s="190"/>
      <c r="M39" s="191"/>
      <c r="N39" s="192" t="s">
        <v>163</v>
      </c>
      <c r="O39" s="193"/>
      <c r="P39" s="194"/>
      <c r="Q39" s="181" t="s">
        <v>26</v>
      </c>
    </row>
    <row r="40" spans="1:17" s="134" customFormat="1" ht="12" x14ac:dyDescent="0.2">
      <c r="A40" s="184" t="s">
        <v>164</v>
      </c>
      <c r="B40" s="138" t="s">
        <v>41</v>
      </c>
      <c r="C40" s="138" t="s">
        <v>9</v>
      </c>
      <c r="D40" s="138" t="s">
        <v>4</v>
      </c>
      <c r="E40" s="138" t="s">
        <v>41</v>
      </c>
      <c r="F40" s="138" t="s">
        <v>9</v>
      </c>
      <c r="G40" s="138" t="s">
        <v>4</v>
      </c>
      <c r="H40" s="138" t="s">
        <v>41</v>
      </c>
      <c r="I40" s="138" t="s">
        <v>9</v>
      </c>
      <c r="J40" s="138" t="s">
        <v>4</v>
      </c>
      <c r="K40" s="138" t="s">
        <v>41</v>
      </c>
      <c r="L40" s="138" t="s">
        <v>9</v>
      </c>
      <c r="M40" s="138" t="s">
        <v>4</v>
      </c>
      <c r="N40" s="138" t="s">
        <v>41</v>
      </c>
      <c r="O40" s="138" t="s">
        <v>9</v>
      </c>
      <c r="P40" s="138" t="s">
        <v>4</v>
      </c>
      <c r="Q40" s="182"/>
    </row>
    <row r="41" spans="1:17" s="134" customFormat="1" ht="12" x14ac:dyDescent="0.2">
      <c r="A41" s="135" t="s">
        <v>131</v>
      </c>
      <c r="B41" s="136"/>
      <c r="C41" s="136"/>
      <c r="D41" s="136"/>
      <c r="E41" s="136">
        <v>2</v>
      </c>
      <c r="F41" s="136"/>
      <c r="G41" s="136">
        <v>2</v>
      </c>
      <c r="H41" s="136"/>
      <c r="I41" s="136"/>
      <c r="J41" s="136"/>
      <c r="K41" s="136">
        <v>2</v>
      </c>
      <c r="L41" s="136">
        <v>4</v>
      </c>
      <c r="M41" s="136">
        <v>6</v>
      </c>
      <c r="N41" s="136">
        <v>8</v>
      </c>
      <c r="O41" s="136">
        <v>2</v>
      </c>
      <c r="P41" s="136">
        <v>10</v>
      </c>
      <c r="Q41" s="136">
        <v>18</v>
      </c>
    </row>
    <row r="42" spans="1:17" s="134" customFormat="1" ht="12" x14ac:dyDescent="0.2">
      <c r="A42" s="135" t="s">
        <v>165</v>
      </c>
      <c r="B42" s="135">
        <v>1</v>
      </c>
      <c r="C42" s="135"/>
      <c r="D42" s="135">
        <v>1</v>
      </c>
      <c r="E42" s="135">
        <v>1</v>
      </c>
      <c r="F42" s="135">
        <v>1</v>
      </c>
      <c r="G42" s="135">
        <v>2</v>
      </c>
      <c r="H42" s="135"/>
      <c r="I42" s="135"/>
      <c r="J42" s="135"/>
      <c r="K42" s="135"/>
      <c r="L42" s="135">
        <v>1</v>
      </c>
      <c r="M42" s="135">
        <v>1</v>
      </c>
      <c r="N42" s="135">
        <v>1</v>
      </c>
      <c r="O42" s="135"/>
      <c r="P42" s="135">
        <v>1</v>
      </c>
      <c r="Q42" s="135">
        <v>5</v>
      </c>
    </row>
    <row r="43" spans="1:17" s="134" customFormat="1" ht="12" x14ac:dyDescent="0.2">
      <c r="A43" s="135" t="s">
        <v>46</v>
      </c>
      <c r="B43" s="135">
        <v>1</v>
      </c>
      <c r="C43" s="135">
        <v>3</v>
      </c>
      <c r="D43" s="135">
        <v>4</v>
      </c>
      <c r="E43" s="135">
        <v>42</v>
      </c>
      <c r="F43" s="135">
        <v>10</v>
      </c>
      <c r="G43" s="135">
        <v>52</v>
      </c>
      <c r="H43" s="135">
        <v>5</v>
      </c>
      <c r="I43" s="135">
        <v>1</v>
      </c>
      <c r="J43" s="135">
        <v>6</v>
      </c>
      <c r="K43" s="135">
        <v>14</v>
      </c>
      <c r="L43" s="135">
        <v>7</v>
      </c>
      <c r="M43" s="135">
        <v>21</v>
      </c>
      <c r="N43" s="135">
        <v>34</v>
      </c>
      <c r="O43" s="135">
        <v>5</v>
      </c>
      <c r="P43" s="135">
        <v>39</v>
      </c>
      <c r="Q43" s="135">
        <v>122</v>
      </c>
    </row>
    <row r="44" spans="1:17" s="134" customFormat="1" ht="12" x14ac:dyDescent="0.2">
      <c r="A44" s="135" t="s">
        <v>166</v>
      </c>
      <c r="B44" s="135">
        <v>1</v>
      </c>
      <c r="C44" s="135">
        <v>1</v>
      </c>
      <c r="D44" s="135">
        <v>2</v>
      </c>
      <c r="E44" s="135">
        <v>2</v>
      </c>
      <c r="F44" s="135"/>
      <c r="G44" s="135">
        <v>2</v>
      </c>
      <c r="H44" s="135"/>
      <c r="I44" s="135"/>
      <c r="J44" s="135"/>
      <c r="K44" s="135">
        <v>1</v>
      </c>
      <c r="L44" s="135"/>
      <c r="M44" s="135">
        <v>1</v>
      </c>
      <c r="N44" s="135"/>
      <c r="O44" s="135"/>
      <c r="P44" s="135"/>
      <c r="Q44" s="135">
        <v>5</v>
      </c>
    </row>
    <row r="45" spans="1:17" s="134" customFormat="1" ht="12" x14ac:dyDescent="0.2">
      <c r="A45" s="135" t="s">
        <v>167</v>
      </c>
      <c r="B45" s="135"/>
      <c r="C45" s="135"/>
      <c r="D45" s="135"/>
      <c r="E45" s="135"/>
      <c r="F45" s="135">
        <v>2</v>
      </c>
      <c r="G45" s="135">
        <v>2</v>
      </c>
      <c r="H45" s="135"/>
      <c r="I45" s="135"/>
      <c r="J45" s="135"/>
      <c r="K45" s="135"/>
      <c r="L45" s="135"/>
      <c r="M45" s="135"/>
      <c r="N45" s="135"/>
      <c r="O45" s="135"/>
      <c r="P45" s="135"/>
      <c r="Q45" s="135">
        <v>2</v>
      </c>
    </row>
    <row r="46" spans="1:17" s="134" customFormat="1" ht="12" x14ac:dyDescent="0.2">
      <c r="A46" s="135" t="s">
        <v>133</v>
      </c>
      <c r="B46" s="135">
        <v>2</v>
      </c>
      <c r="C46" s="135">
        <v>10</v>
      </c>
      <c r="D46" s="135">
        <v>12</v>
      </c>
      <c r="E46" s="135">
        <v>8</v>
      </c>
      <c r="F46" s="135">
        <v>14</v>
      </c>
      <c r="G46" s="135">
        <v>22</v>
      </c>
      <c r="H46" s="135">
        <v>2</v>
      </c>
      <c r="I46" s="135">
        <v>3</v>
      </c>
      <c r="J46" s="135">
        <v>5</v>
      </c>
      <c r="K46" s="135">
        <v>18</v>
      </c>
      <c r="L46" s="135">
        <v>30</v>
      </c>
      <c r="M46" s="135">
        <v>48</v>
      </c>
      <c r="N46" s="135">
        <v>37</v>
      </c>
      <c r="O46" s="135">
        <v>21</v>
      </c>
      <c r="P46" s="135">
        <v>58</v>
      </c>
      <c r="Q46" s="135">
        <v>145</v>
      </c>
    </row>
    <row r="47" spans="1:17" s="134" customFormat="1" ht="12" x14ac:dyDescent="0.2">
      <c r="A47" s="135" t="s">
        <v>168</v>
      </c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>
        <v>3</v>
      </c>
      <c r="O47" s="135"/>
      <c r="P47" s="135">
        <v>3</v>
      </c>
      <c r="Q47" s="135">
        <v>3</v>
      </c>
    </row>
    <row r="48" spans="1:17" s="134" customFormat="1" ht="12" x14ac:dyDescent="0.2">
      <c r="A48" s="135" t="s">
        <v>134</v>
      </c>
      <c r="B48" s="135">
        <v>16</v>
      </c>
      <c r="C48" s="135">
        <v>19</v>
      </c>
      <c r="D48" s="135">
        <v>35</v>
      </c>
      <c r="E48" s="135">
        <v>52</v>
      </c>
      <c r="F48" s="135">
        <v>40</v>
      </c>
      <c r="G48" s="135">
        <v>92</v>
      </c>
      <c r="H48" s="135">
        <v>6</v>
      </c>
      <c r="I48" s="135">
        <v>7</v>
      </c>
      <c r="J48" s="135">
        <v>13</v>
      </c>
      <c r="K48" s="135">
        <v>24</v>
      </c>
      <c r="L48" s="135">
        <v>31</v>
      </c>
      <c r="M48" s="135">
        <v>55</v>
      </c>
      <c r="N48" s="135">
        <v>58</v>
      </c>
      <c r="O48" s="135">
        <v>27</v>
      </c>
      <c r="P48" s="135">
        <v>85</v>
      </c>
      <c r="Q48" s="135">
        <v>280</v>
      </c>
    </row>
    <row r="49" spans="1:17" s="134" customFormat="1" ht="12" x14ac:dyDescent="0.2">
      <c r="A49" s="139" t="s">
        <v>4</v>
      </c>
      <c r="B49" s="139">
        <v>21</v>
      </c>
      <c r="C49" s="139">
        <v>33</v>
      </c>
      <c r="D49" s="139">
        <v>54</v>
      </c>
      <c r="E49" s="139">
        <v>107</v>
      </c>
      <c r="F49" s="139">
        <v>67</v>
      </c>
      <c r="G49" s="139">
        <v>174</v>
      </c>
      <c r="H49" s="139">
        <v>13</v>
      </c>
      <c r="I49" s="139">
        <v>11</v>
      </c>
      <c r="J49" s="139">
        <v>24</v>
      </c>
      <c r="K49" s="139">
        <v>59</v>
      </c>
      <c r="L49" s="139">
        <v>73</v>
      </c>
      <c r="M49" s="139">
        <v>132</v>
      </c>
      <c r="N49" s="139">
        <v>141</v>
      </c>
      <c r="O49" s="139">
        <v>55</v>
      </c>
      <c r="P49" s="139">
        <v>196</v>
      </c>
      <c r="Q49" s="139">
        <v>580</v>
      </c>
    </row>
    <row r="50" spans="1:17" s="84" customFormat="1" ht="15" customHeight="1" x14ac:dyDescent="0.2">
      <c r="A50" s="133"/>
      <c r="B50" s="46"/>
      <c r="C50" s="46"/>
      <c r="D50" s="46"/>
    </row>
    <row r="51" spans="1:17" s="84" customFormat="1" ht="15" customHeight="1" x14ac:dyDescent="0.2">
      <c r="A51" s="133"/>
      <c r="B51" s="46"/>
      <c r="C51" s="46"/>
      <c r="D51" s="46"/>
    </row>
    <row r="52" spans="1:17" s="11" customFormat="1" ht="20.100000000000001" customHeight="1" x14ac:dyDescent="0.2"/>
    <row r="53" spans="1:17" s="11" customFormat="1" ht="20.100000000000001" customHeight="1" x14ac:dyDescent="0.2">
      <c r="A53" s="56" t="s">
        <v>186</v>
      </c>
      <c r="B53" s="57" t="s">
        <v>41</v>
      </c>
      <c r="C53" s="57" t="s">
        <v>9</v>
      </c>
      <c r="D53" s="61" t="s">
        <v>4</v>
      </c>
      <c r="E53" s="47"/>
    </row>
    <row r="54" spans="1:17" s="11" customFormat="1" ht="20.100000000000001" customHeight="1" x14ac:dyDescent="0.2">
      <c r="A54" s="7" t="s">
        <v>152</v>
      </c>
      <c r="B54" s="8">
        <v>6</v>
      </c>
      <c r="C54" s="8">
        <v>9</v>
      </c>
      <c r="D54" s="62">
        <f>SUM(B54:C54)</f>
        <v>15</v>
      </c>
    </row>
    <row r="55" spans="1:17" s="11" customFormat="1" ht="20.100000000000001" customHeight="1" x14ac:dyDescent="0.2">
      <c r="A55" s="62" t="s">
        <v>150</v>
      </c>
      <c r="B55" s="128">
        <v>20</v>
      </c>
      <c r="C55" s="128">
        <v>16</v>
      </c>
      <c r="D55" s="62">
        <f>SUM(B55:C55)</f>
        <v>36</v>
      </c>
    </row>
    <row r="56" spans="1:17" s="11" customFormat="1" ht="20.100000000000001" customHeight="1" x14ac:dyDescent="0.2">
      <c r="A56" s="7" t="s">
        <v>151</v>
      </c>
      <c r="B56" s="29">
        <v>3</v>
      </c>
      <c r="C56" s="30">
        <v>3</v>
      </c>
      <c r="D56" s="148">
        <f t="shared" ref="D56:D58" si="1">SUM(B56:C56)</f>
        <v>6</v>
      </c>
    </row>
    <row r="57" spans="1:17" s="11" customFormat="1" ht="20.100000000000001" customHeight="1" x14ac:dyDescent="0.2">
      <c r="A57" s="7" t="s">
        <v>154</v>
      </c>
      <c r="B57" s="9">
        <v>12</v>
      </c>
      <c r="C57" s="8">
        <v>23</v>
      </c>
      <c r="D57" s="62">
        <f t="shared" si="1"/>
        <v>35</v>
      </c>
    </row>
    <row r="58" spans="1:17" s="11" customFormat="1" ht="20.100000000000001" customHeight="1" x14ac:dyDescent="0.2">
      <c r="A58" s="7" t="s">
        <v>163</v>
      </c>
      <c r="B58" s="8">
        <v>24</v>
      </c>
      <c r="C58" s="8">
        <v>9</v>
      </c>
      <c r="D58" s="62">
        <f t="shared" si="1"/>
        <v>33</v>
      </c>
    </row>
    <row r="59" spans="1:17" s="11" customFormat="1" ht="20.100000000000001" customHeight="1" x14ac:dyDescent="0.2">
      <c r="A59" s="63" t="s">
        <v>4</v>
      </c>
      <c r="B59" s="9">
        <f>SUM(B54:B58)</f>
        <v>65</v>
      </c>
      <c r="C59" s="9">
        <f>SUM(C54:C58)</f>
        <v>60</v>
      </c>
      <c r="D59" s="9">
        <f>SUM(D54:D58)</f>
        <v>125</v>
      </c>
    </row>
    <row r="60" spans="1:17" s="11" customFormat="1" ht="20.100000000000001" customHeight="1" x14ac:dyDescent="0.2">
      <c r="A60" s="16"/>
      <c r="B60" s="15"/>
      <c r="C60" s="13"/>
      <c r="D60" s="14"/>
    </row>
    <row r="61" spans="1:17" s="11" customFormat="1" ht="15.75" customHeight="1" x14ac:dyDescent="0.2">
      <c r="A61" s="16"/>
      <c r="B61" s="13"/>
      <c r="C61" s="13"/>
      <c r="D61" s="13"/>
    </row>
    <row r="62" spans="1:17" s="11" customFormat="1" ht="30" customHeight="1" x14ac:dyDescent="0.2">
      <c r="A62" s="199" t="s">
        <v>192</v>
      </c>
      <c r="B62" s="200"/>
      <c r="E62" s="84"/>
      <c r="F62" s="85"/>
    </row>
    <row r="63" spans="1:17" s="11" customFormat="1" ht="15.75" customHeight="1" x14ac:dyDescent="0.2">
      <c r="A63" s="39" t="s">
        <v>10</v>
      </c>
      <c r="B63" s="40">
        <v>4796595</v>
      </c>
      <c r="E63" s="86"/>
      <c r="F63" s="87"/>
    </row>
    <row r="64" spans="1:17" s="11" customFormat="1" x14ac:dyDescent="0.35">
      <c r="A64" s="41" t="s">
        <v>11</v>
      </c>
      <c r="B64" s="40">
        <v>3420000</v>
      </c>
      <c r="E64" s="88"/>
      <c r="F64" s="87"/>
    </row>
    <row r="65" spans="1:16" s="11" customFormat="1" x14ac:dyDescent="0.35">
      <c r="A65" s="41" t="s">
        <v>36</v>
      </c>
      <c r="B65" s="40">
        <v>337048</v>
      </c>
      <c r="E65" s="88"/>
      <c r="F65" s="87"/>
    </row>
    <row r="66" spans="1:16" s="11" customFormat="1" x14ac:dyDescent="0.35">
      <c r="A66" s="41" t="s">
        <v>12</v>
      </c>
      <c r="B66" s="92">
        <v>4084011.23</v>
      </c>
      <c r="E66" s="88"/>
      <c r="F66" s="89"/>
    </row>
    <row r="67" spans="1:16" s="11" customFormat="1" x14ac:dyDescent="0.35">
      <c r="A67" s="41" t="s">
        <v>13</v>
      </c>
      <c r="B67" s="92">
        <v>244064.98</v>
      </c>
      <c r="E67" s="88"/>
      <c r="F67" s="89"/>
    </row>
    <row r="68" spans="1:16" s="11" customFormat="1" x14ac:dyDescent="0.35">
      <c r="A68" s="41" t="s">
        <v>14</v>
      </c>
      <c r="B68" s="42">
        <v>371811.92149999994</v>
      </c>
      <c r="E68" s="88"/>
      <c r="F68" s="87"/>
    </row>
    <row r="69" spans="1:16" s="11" customFormat="1" x14ac:dyDescent="0.35">
      <c r="A69" s="41" t="s">
        <v>15</v>
      </c>
      <c r="B69" s="42">
        <v>146669.21</v>
      </c>
      <c r="C69" s="47"/>
      <c r="E69" s="88"/>
      <c r="F69" s="89"/>
    </row>
    <row r="70" spans="1:16" s="11" customFormat="1" x14ac:dyDescent="0.35">
      <c r="A70" s="41" t="s">
        <v>40</v>
      </c>
      <c r="B70" s="42">
        <v>19443.689999999999</v>
      </c>
      <c r="C70" s="47"/>
      <c r="E70" s="88"/>
      <c r="F70" s="89"/>
    </row>
    <row r="71" spans="1:16" s="11" customFormat="1" ht="13.5" x14ac:dyDescent="0.2">
      <c r="A71" s="41" t="s">
        <v>16</v>
      </c>
      <c r="B71" s="42">
        <v>5104978.5299999993</v>
      </c>
      <c r="E71" s="84"/>
      <c r="F71" s="90"/>
    </row>
    <row r="72" spans="1:16" s="11" customFormat="1" ht="13.5" x14ac:dyDescent="0.2">
      <c r="A72" s="41" t="s">
        <v>44</v>
      </c>
      <c r="B72" s="42">
        <v>45000</v>
      </c>
      <c r="E72" s="84"/>
      <c r="F72" s="91"/>
    </row>
    <row r="73" spans="1:16" s="11" customFormat="1" ht="12" x14ac:dyDescent="0.2">
      <c r="A73" s="43" t="s">
        <v>17</v>
      </c>
      <c r="B73" s="18">
        <f>SUM(B63:B72)</f>
        <v>18569622.561499998</v>
      </c>
      <c r="C73" s="58"/>
      <c r="E73" s="84"/>
      <c r="F73" s="84"/>
    </row>
    <row r="74" spans="1:16" s="11" customFormat="1" ht="12" x14ac:dyDescent="0.2">
      <c r="A74" s="17" t="s">
        <v>39</v>
      </c>
      <c r="B74" s="18">
        <v>194995836</v>
      </c>
    </row>
    <row r="75" spans="1:16" s="11" customFormat="1" ht="13.5" x14ac:dyDescent="0.2">
      <c r="A75" s="17" t="s">
        <v>18</v>
      </c>
      <c r="B75" s="19">
        <f>B73/B74</f>
        <v>9.52308671940051E-2</v>
      </c>
      <c r="F75" s="26"/>
    </row>
    <row r="76" spans="1:16" x14ac:dyDescent="0.25">
      <c r="B76" s="26"/>
      <c r="C76" s="26"/>
      <c r="D76" s="26"/>
      <c r="E76" s="26"/>
      <c r="G76" s="26"/>
      <c r="H76" s="26"/>
      <c r="I76" s="26"/>
      <c r="J76" s="26"/>
      <c r="K76" s="26"/>
      <c r="L76" s="26"/>
      <c r="M76" s="26"/>
      <c r="N76" s="26"/>
      <c r="O76" s="26"/>
      <c r="P76" s="26"/>
    </row>
    <row r="77" spans="1:16" x14ac:dyDescent="0.25">
      <c r="B77" s="59"/>
    </row>
    <row r="78" spans="1:16" x14ac:dyDescent="0.25">
      <c r="B78" s="60"/>
    </row>
    <row r="82" spans="6:6" x14ac:dyDescent="0.25">
      <c r="F82" s="11"/>
    </row>
    <row r="83" spans="6:6" x14ac:dyDescent="0.25">
      <c r="F83" s="11"/>
    </row>
  </sheetData>
  <mergeCells count="15">
    <mergeCell ref="A62:B62"/>
    <mergeCell ref="A29:A30"/>
    <mergeCell ref="B29:F29"/>
    <mergeCell ref="B39:D39"/>
    <mergeCell ref="E39:G39"/>
    <mergeCell ref="Q39:Q40"/>
    <mergeCell ref="A39:A40"/>
    <mergeCell ref="L1:Q1"/>
    <mergeCell ref="H39:J39"/>
    <mergeCell ref="K39:M39"/>
    <mergeCell ref="N39:P39"/>
    <mergeCell ref="A8:Q8"/>
    <mergeCell ref="F6:H6"/>
    <mergeCell ref="I32:N33"/>
    <mergeCell ref="I34:N35"/>
  </mergeCells>
  <conditionalFormatting sqref="B67">
    <cfRule type="containsBlanks" dxfId="5" priority="1">
      <formula>LEN(TRIM(B67))=0</formula>
    </cfRule>
  </conditionalFormatting>
  <conditionalFormatting sqref="B66">
    <cfRule type="containsBlanks" dxfId="4" priority="2">
      <formula>LEN(TRIM(B66))=0</formula>
    </cfRule>
  </conditionalFormatting>
  <pageMargins left="0.59055118110236227" right="0.39370078740157483" top="0.31496062992125984" bottom="0.31496062992125984" header="0.31496062992125984" footer="0.31496062992125984"/>
  <pageSetup paperSize="9" scale="94" fitToHeight="0" orientation="landscape" r:id="rId1"/>
  <headerFooter alignWithMargins="0"/>
  <rowBreaks count="1" manualBreakCount="1">
    <brk id="6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topLeftCell="A10" zoomScaleNormal="100" workbookViewId="0">
      <selection activeCell="I27" sqref="I27"/>
    </sheetView>
  </sheetViews>
  <sheetFormatPr baseColWidth="10" defaultRowHeight="15" x14ac:dyDescent="0.25"/>
  <cols>
    <col min="1" max="1" width="28.7109375" style="75" bestFit="1" customWidth="1"/>
    <col min="2" max="10" width="11.42578125" style="75"/>
    <col min="11" max="11" width="12.5703125" style="75" bestFit="1" customWidth="1"/>
    <col min="12" max="14" width="11.42578125" style="75"/>
    <col min="15" max="15" width="11.7109375" style="75" bestFit="1" customWidth="1"/>
    <col min="16" max="16384" width="11.42578125" style="75"/>
  </cols>
  <sheetData>
    <row r="1" spans="1:22" s="31" customFormat="1" ht="45" customHeight="1" thickBot="1" x14ac:dyDescent="0.3">
      <c r="A1" s="64"/>
      <c r="B1" s="65"/>
      <c r="C1" s="66"/>
      <c r="D1" s="66"/>
      <c r="E1" s="67"/>
      <c r="F1" s="68"/>
      <c r="G1" s="68"/>
      <c r="H1" s="51"/>
      <c r="I1" s="51"/>
      <c r="J1" s="51"/>
      <c r="K1" s="51"/>
      <c r="L1" s="51"/>
      <c r="M1" s="51"/>
      <c r="N1" s="51"/>
      <c r="O1" s="213" t="s">
        <v>37</v>
      </c>
      <c r="P1" s="213"/>
      <c r="Q1" s="213"/>
      <c r="R1" s="213"/>
      <c r="S1" s="213"/>
    </row>
    <row r="2" spans="1:22" s="31" customFormat="1" ht="12" customHeight="1" x14ac:dyDescent="0.25">
      <c r="A2" s="69"/>
      <c r="B2" s="70"/>
      <c r="C2" s="71"/>
      <c r="D2" s="71"/>
      <c r="E2" s="72"/>
      <c r="F2" s="73"/>
      <c r="G2" s="73"/>
      <c r="H2" s="73"/>
      <c r="I2" s="73"/>
      <c r="J2" s="74"/>
      <c r="K2" s="74"/>
    </row>
    <row r="3" spans="1:22" s="31" customFormat="1" ht="15" customHeight="1" x14ac:dyDescent="0.25">
      <c r="A3" s="81" t="s">
        <v>173</v>
      </c>
      <c r="B3" s="70"/>
      <c r="C3" s="71"/>
      <c r="D3" s="71"/>
      <c r="E3" s="72"/>
      <c r="F3" s="73"/>
      <c r="G3" s="73"/>
      <c r="H3" s="73"/>
      <c r="I3" s="73"/>
      <c r="J3" s="74"/>
      <c r="K3" s="74"/>
    </row>
    <row r="4" spans="1:22" s="31" customFormat="1" ht="15" customHeight="1" x14ac:dyDescent="0.25">
      <c r="A4" s="77" t="s">
        <v>136</v>
      </c>
      <c r="B4" s="70"/>
      <c r="C4" s="71"/>
      <c r="D4" s="71"/>
      <c r="E4" s="72"/>
      <c r="F4" s="73"/>
      <c r="G4" s="73"/>
      <c r="H4" s="73"/>
      <c r="I4" s="73"/>
      <c r="J4" s="74"/>
      <c r="K4" s="74"/>
    </row>
    <row r="5" spans="1:22" s="31" customFormat="1" ht="15" customHeight="1" x14ac:dyDescent="0.25">
      <c r="A5" s="82" t="s">
        <v>178</v>
      </c>
      <c r="B5" s="70"/>
      <c r="C5" s="71"/>
      <c r="D5" s="71"/>
      <c r="E5" s="72"/>
      <c r="F5" s="73"/>
      <c r="G5" s="73"/>
      <c r="H5" s="73"/>
      <c r="I5" s="73"/>
      <c r="J5" s="74"/>
      <c r="K5" s="74"/>
    </row>
    <row r="6" spans="1:22" s="31" customFormat="1" ht="21.75" customHeight="1" x14ac:dyDescent="0.25">
      <c r="A6" s="83"/>
      <c r="H6" s="73"/>
      <c r="I6" s="73"/>
      <c r="J6" s="74"/>
      <c r="K6" s="74"/>
    </row>
    <row r="7" spans="1:22" ht="30" customHeight="1" x14ac:dyDescent="0.25">
      <c r="A7" s="195" t="s">
        <v>174</v>
      </c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47"/>
      <c r="U7" s="147"/>
      <c r="V7" s="147"/>
    </row>
    <row r="8" spans="1:22" s="179" customFormat="1" ht="30" customHeight="1" x14ac:dyDescent="0.25">
      <c r="A8" s="180"/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</row>
    <row r="9" spans="1:22" s="179" customFormat="1" ht="30" customHeight="1" x14ac:dyDescent="0.25">
      <c r="A9" s="180"/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</row>
    <row r="11" spans="1:22" x14ac:dyDescent="0.25">
      <c r="K11" s="76"/>
    </row>
    <row r="12" spans="1:22" x14ac:dyDescent="0.25">
      <c r="A12" s="181" t="s">
        <v>19</v>
      </c>
      <c r="B12" s="218" t="s">
        <v>43</v>
      </c>
      <c r="C12" s="219"/>
      <c r="D12" s="219"/>
      <c r="E12" s="219"/>
      <c r="F12" s="219"/>
      <c r="G12" s="219"/>
      <c r="H12" s="219"/>
      <c r="I12" s="219"/>
      <c r="J12" s="219"/>
      <c r="K12" s="219"/>
    </row>
    <row r="13" spans="1:22" x14ac:dyDescent="0.25">
      <c r="A13" s="212"/>
      <c r="B13" s="209" t="s">
        <v>152</v>
      </c>
      <c r="C13" s="211"/>
      <c r="D13" s="186" t="s">
        <v>150</v>
      </c>
      <c r="E13" s="188"/>
      <c r="F13" s="214" t="s">
        <v>151</v>
      </c>
      <c r="G13" s="215"/>
      <c r="H13" s="216" t="s">
        <v>154</v>
      </c>
      <c r="I13" s="216"/>
      <c r="J13" s="217" t="s">
        <v>163</v>
      </c>
      <c r="K13" s="217"/>
    </row>
    <row r="14" spans="1:22" x14ac:dyDescent="0.25">
      <c r="A14" s="182"/>
      <c r="B14" s="20" t="s">
        <v>6</v>
      </c>
      <c r="C14" s="37" t="s">
        <v>22</v>
      </c>
      <c r="D14" s="20" t="s">
        <v>6</v>
      </c>
      <c r="E14" s="20" t="s">
        <v>22</v>
      </c>
      <c r="F14" s="20" t="s">
        <v>6</v>
      </c>
      <c r="G14" s="20" t="s">
        <v>22</v>
      </c>
      <c r="H14" s="20" t="s">
        <v>6</v>
      </c>
      <c r="I14" s="20" t="s">
        <v>22</v>
      </c>
      <c r="J14" s="20" t="s">
        <v>6</v>
      </c>
      <c r="K14" s="20" t="s">
        <v>22</v>
      </c>
      <c r="L14" s="36" t="s">
        <v>20</v>
      </c>
      <c r="M14" s="36" t="s">
        <v>21</v>
      </c>
    </row>
    <row r="15" spans="1:22" x14ac:dyDescent="0.25">
      <c r="A15" s="21" t="s">
        <v>23</v>
      </c>
      <c r="B15" s="150">
        <v>2</v>
      </c>
      <c r="C15" s="151">
        <v>75020</v>
      </c>
      <c r="D15" s="150">
        <v>21</v>
      </c>
      <c r="E15" s="151">
        <v>2510237</v>
      </c>
      <c r="F15" s="150">
        <v>4</v>
      </c>
      <c r="G15" s="151">
        <v>491938</v>
      </c>
      <c r="H15" s="150">
        <v>8</v>
      </c>
      <c r="I15" s="151">
        <v>296450</v>
      </c>
      <c r="J15" s="150">
        <v>12</v>
      </c>
      <c r="K15" s="152">
        <v>1422950</v>
      </c>
      <c r="L15" s="150">
        <f>B15+D15+F15+H15+J15</f>
        <v>47</v>
      </c>
      <c r="M15" s="44">
        <f>C15+E15+G15+I15+K15</f>
        <v>4796595</v>
      </c>
      <c r="N15" s="162"/>
      <c r="O15" s="160"/>
    </row>
    <row r="16" spans="1:22" x14ac:dyDescent="0.25">
      <c r="A16" s="23" t="s">
        <v>24</v>
      </c>
      <c r="B16" s="22">
        <v>3</v>
      </c>
      <c r="C16" s="44">
        <v>380000</v>
      </c>
      <c r="D16" s="22">
        <v>8</v>
      </c>
      <c r="E16" s="44">
        <v>1395000</v>
      </c>
      <c r="F16" s="22">
        <v>1</v>
      </c>
      <c r="G16" s="44">
        <v>280000</v>
      </c>
      <c r="H16" s="22">
        <v>0</v>
      </c>
      <c r="I16" s="44">
        <v>0</v>
      </c>
      <c r="J16" s="22">
        <v>8</v>
      </c>
      <c r="K16" s="153">
        <v>1365000</v>
      </c>
      <c r="L16" s="150">
        <f>B16+D16+F16+H16+J16</f>
        <v>20</v>
      </c>
      <c r="M16" s="44">
        <f>C16+E16+G16+I16+K16</f>
        <v>3420000</v>
      </c>
      <c r="O16" s="160"/>
    </row>
    <row r="17" spans="1:15" x14ac:dyDescent="0.25">
      <c r="A17" s="23" t="s">
        <v>38</v>
      </c>
      <c r="B17" s="22"/>
      <c r="C17" s="44"/>
      <c r="D17" s="22">
        <v>1</v>
      </c>
      <c r="E17" s="44">
        <v>30249</v>
      </c>
      <c r="F17" s="22"/>
      <c r="G17" s="44"/>
      <c r="H17" s="22"/>
      <c r="I17" s="44"/>
      <c r="J17" s="22">
        <v>4</v>
      </c>
      <c r="K17" s="153">
        <v>306799</v>
      </c>
      <c r="L17" s="150">
        <f t="shared" ref="L17:L21" si="0">B17+D17+F17+H17+J17</f>
        <v>5</v>
      </c>
      <c r="M17" s="44">
        <f>C17+E17+G17+I17+K17</f>
        <v>337048</v>
      </c>
      <c r="O17" s="160"/>
    </row>
    <row r="18" spans="1:15" x14ac:dyDescent="0.25">
      <c r="A18" s="23" t="s">
        <v>175</v>
      </c>
      <c r="B18" s="22"/>
      <c r="C18" s="44"/>
      <c r="D18" s="22">
        <v>5</v>
      </c>
      <c r="E18" s="44">
        <v>2574485.5</v>
      </c>
      <c r="F18" s="22">
        <v>3</v>
      </c>
      <c r="G18" s="44">
        <v>1110234.8500000001</v>
      </c>
      <c r="H18" s="22"/>
      <c r="I18" s="44"/>
      <c r="J18" s="22">
        <v>2</v>
      </c>
      <c r="K18" s="153">
        <v>375187.5</v>
      </c>
      <c r="L18" s="150">
        <f t="shared" si="0"/>
        <v>10</v>
      </c>
      <c r="M18" s="44">
        <f>C18+E18+G18+I18+K18</f>
        <v>4059907.85</v>
      </c>
      <c r="O18" s="161"/>
    </row>
    <row r="19" spans="1:15" x14ac:dyDescent="0.25">
      <c r="A19" s="49" t="s">
        <v>177</v>
      </c>
      <c r="B19" s="48"/>
      <c r="C19" s="50"/>
      <c r="D19" s="48">
        <v>2</v>
      </c>
      <c r="E19" s="50">
        <v>244064.98</v>
      </c>
      <c r="F19" s="48"/>
      <c r="G19" s="50"/>
      <c r="H19" s="48"/>
      <c r="I19" s="50"/>
      <c r="J19" s="48"/>
      <c r="K19" s="154"/>
      <c r="L19" s="150">
        <f t="shared" si="0"/>
        <v>2</v>
      </c>
      <c r="M19" s="50">
        <f>C19+E19+G19+I19+K19</f>
        <v>244064.98</v>
      </c>
    </row>
    <row r="20" spans="1:15" x14ac:dyDescent="0.25">
      <c r="A20" s="23" t="s">
        <v>176</v>
      </c>
      <c r="B20" s="22">
        <v>1</v>
      </c>
      <c r="C20" s="44">
        <v>4793.38</v>
      </c>
      <c r="D20" s="22"/>
      <c r="E20" s="44"/>
      <c r="F20" s="22"/>
      <c r="G20" s="44"/>
      <c r="H20" s="22">
        <v>1</v>
      </c>
      <c r="I20" s="44">
        <v>19310</v>
      </c>
      <c r="J20" s="22"/>
      <c r="K20" s="153"/>
      <c r="L20" s="150">
        <f t="shared" si="0"/>
        <v>2</v>
      </c>
      <c r="M20" s="44">
        <f>C20+E20+G20+I20</f>
        <v>24103.38</v>
      </c>
    </row>
    <row r="21" spans="1:15" x14ac:dyDescent="0.25">
      <c r="A21" s="49" t="s">
        <v>44</v>
      </c>
      <c r="B21" s="48">
        <v>1</v>
      </c>
      <c r="C21" s="50">
        <v>5000</v>
      </c>
      <c r="D21" s="22">
        <v>3</v>
      </c>
      <c r="E21" s="44">
        <v>15000</v>
      </c>
      <c r="F21" s="48"/>
      <c r="G21" s="50"/>
      <c r="H21" s="48">
        <v>3</v>
      </c>
      <c r="I21" s="50">
        <v>15000</v>
      </c>
      <c r="J21" s="48">
        <v>2</v>
      </c>
      <c r="K21" s="154">
        <v>10000</v>
      </c>
      <c r="L21" s="150">
        <f t="shared" si="0"/>
        <v>9</v>
      </c>
      <c r="M21" s="44">
        <f>C21+E21+G21+I21+K21</f>
        <v>45000</v>
      </c>
    </row>
    <row r="22" spans="1:15" x14ac:dyDescent="0.25">
      <c r="A22" s="24" t="s">
        <v>26</v>
      </c>
      <c r="B22" s="25">
        <f t="shared" ref="B22:M22" si="1">SUM(B15:B21)</f>
        <v>7</v>
      </c>
      <c r="C22" s="45">
        <f t="shared" si="1"/>
        <v>464813.38</v>
      </c>
      <c r="D22" s="25">
        <f t="shared" si="1"/>
        <v>40</v>
      </c>
      <c r="E22" s="45">
        <f t="shared" si="1"/>
        <v>6769036.4800000004</v>
      </c>
      <c r="F22" s="25">
        <f t="shared" si="1"/>
        <v>8</v>
      </c>
      <c r="G22" s="45">
        <f t="shared" si="1"/>
        <v>1882172.85</v>
      </c>
      <c r="H22" s="25">
        <f t="shared" si="1"/>
        <v>12</v>
      </c>
      <c r="I22" s="45">
        <f t="shared" si="1"/>
        <v>330760</v>
      </c>
      <c r="J22" s="25">
        <f t="shared" si="1"/>
        <v>28</v>
      </c>
      <c r="K22" s="155">
        <f t="shared" si="1"/>
        <v>3479936.5</v>
      </c>
      <c r="L22" s="25">
        <f t="shared" si="1"/>
        <v>95</v>
      </c>
      <c r="M22" s="45">
        <f t="shared" si="1"/>
        <v>12926719.210000001</v>
      </c>
    </row>
    <row r="23" spans="1:15" s="179" customFormat="1" x14ac:dyDescent="0.25">
      <c r="A23" s="156"/>
      <c r="B23" s="157"/>
      <c r="C23" s="177"/>
      <c r="D23" s="157"/>
      <c r="E23" s="177"/>
      <c r="F23" s="157"/>
      <c r="G23" s="177"/>
      <c r="H23" s="157"/>
      <c r="I23" s="177"/>
      <c r="J23" s="157"/>
      <c r="K23" s="178"/>
      <c r="L23" s="157"/>
      <c r="M23" s="177"/>
    </row>
    <row r="24" spans="1:15" s="179" customFormat="1" x14ac:dyDescent="0.25">
      <c r="A24" s="156"/>
      <c r="B24" s="157"/>
      <c r="C24" s="177"/>
      <c r="D24" s="157"/>
      <c r="E24" s="177"/>
      <c r="F24" s="157"/>
      <c r="G24" s="177"/>
      <c r="H24" s="157"/>
      <c r="I24" s="177"/>
      <c r="J24" s="157"/>
      <c r="K24" s="178"/>
      <c r="L24" s="157"/>
      <c r="M24" s="177"/>
    </row>
    <row r="25" spans="1:15" s="179" customFormat="1" x14ac:dyDescent="0.25">
      <c r="A25" s="156"/>
      <c r="B25" s="157"/>
      <c r="C25" s="177"/>
      <c r="D25" s="157"/>
      <c r="E25" s="177"/>
      <c r="F25" s="157"/>
      <c r="G25" s="177"/>
      <c r="H25" s="157"/>
      <c r="I25" s="177"/>
      <c r="J25" s="157"/>
      <c r="K25" s="178"/>
      <c r="L25" s="157"/>
      <c r="M25" s="177"/>
    </row>
    <row r="26" spans="1:15" s="179" customFormat="1" x14ac:dyDescent="0.25">
      <c r="A26" s="156"/>
      <c r="B26" s="157"/>
      <c r="C26" s="177"/>
      <c r="D26" s="157"/>
      <c r="E26" s="177"/>
      <c r="F26" s="157"/>
      <c r="G26" s="177"/>
      <c r="H26" s="157"/>
      <c r="I26" s="177"/>
      <c r="J26" s="157"/>
      <c r="K26" s="178"/>
      <c r="L26" s="157"/>
      <c r="M26" s="177"/>
    </row>
    <row r="27" spans="1:15" s="179" customFormat="1" x14ac:dyDescent="0.25">
      <c r="A27" s="156"/>
      <c r="B27" s="157"/>
      <c r="C27" s="177"/>
      <c r="D27" s="157"/>
      <c r="E27" s="177"/>
      <c r="F27" s="157"/>
      <c r="G27" s="177"/>
      <c r="H27" s="157"/>
      <c r="I27" s="177"/>
      <c r="J27" s="157"/>
      <c r="K27" s="178"/>
      <c r="L27" s="157"/>
      <c r="M27" s="177"/>
    </row>
    <row r="28" spans="1:15" s="179" customFormat="1" x14ac:dyDescent="0.25">
      <c r="A28" s="156"/>
      <c r="B28" s="157"/>
      <c r="C28" s="177"/>
      <c r="D28" s="157"/>
      <c r="E28" s="177"/>
      <c r="F28" s="157"/>
      <c r="G28" s="177"/>
      <c r="H28" s="157"/>
      <c r="I28" s="177"/>
      <c r="J28" s="157"/>
      <c r="K28" s="178"/>
      <c r="L28" s="157"/>
      <c r="M28" s="177"/>
    </row>
    <row r="29" spans="1:15" s="179" customFormat="1" x14ac:dyDescent="0.25">
      <c r="A29" s="156"/>
      <c r="B29" s="157"/>
      <c r="C29" s="177"/>
      <c r="D29" s="157"/>
      <c r="E29" s="177"/>
      <c r="F29" s="157"/>
      <c r="G29" s="177"/>
      <c r="H29" s="157"/>
      <c r="I29" s="177"/>
      <c r="J29" s="157"/>
      <c r="K29" s="178"/>
      <c r="L29" s="157"/>
      <c r="M29" s="177"/>
    </row>
    <row r="31" spans="1:15" x14ac:dyDescent="0.25">
      <c r="A31" s="181" t="s">
        <v>19</v>
      </c>
      <c r="B31" s="218" t="s">
        <v>43</v>
      </c>
      <c r="C31" s="219"/>
      <c r="D31" s="219"/>
      <c r="E31" s="219"/>
      <c r="F31" s="219"/>
      <c r="G31" s="219"/>
      <c r="H31" s="219"/>
      <c r="I31" s="219"/>
      <c r="J31" s="219"/>
      <c r="K31" s="219"/>
    </row>
    <row r="32" spans="1:15" x14ac:dyDescent="0.25">
      <c r="A32" s="212"/>
      <c r="B32" s="209" t="s">
        <v>152</v>
      </c>
      <c r="C32" s="211"/>
      <c r="D32" s="186" t="s">
        <v>150</v>
      </c>
      <c r="E32" s="188"/>
      <c r="F32" s="214" t="s">
        <v>151</v>
      </c>
      <c r="G32" s="215"/>
      <c r="H32" s="216" t="s">
        <v>154</v>
      </c>
      <c r="I32" s="216"/>
      <c r="J32" s="217" t="s">
        <v>163</v>
      </c>
      <c r="K32" s="217"/>
      <c r="N32" s="76"/>
    </row>
    <row r="33" spans="1:12" x14ac:dyDescent="0.25">
      <c r="A33" s="182"/>
      <c r="B33" s="20" t="s">
        <v>41</v>
      </c>
      <c r="C33" s="37" t="s">
        <v>9</v>
      </c>
      <c r="D33" s="20" t="s">
        <v>41</v>
      </c>
      <c r="E33" s="20" t="s">
        <v>9</v>
      </c>
      <c r="F33" s="20" t="s">
        <v>41</v>
      </c>
      <c r="G33" s="20" t="s">
        <v>9</v>
      </c>
      <c r="H33" s="20" t="s">
        <v>41</v>
      </c>
      <c r="I33" s="20" t="s">
        <v>9</v>
      </c>
      <c r="J33" s="20" t="s">
        <v>41</v>
      </c>
      <c r="K33" s="20" t="s">
        <v>9</v>
      </c>
      <c r="L33" s="36" t="s">
        <v>20</v>
      </c>
    </row>
    <row r="34" spans="1:12" x14ac:dyDescent="0.25">
      <c r="A34" s="21" t="s">
        <v>23</v>
      </c>
      <c r="B34" s="22">
        <v>2</v>
      </c>
      <c r="C34" s="48">
        <v>0</v>
      </c>
      <c r="D34" s="22">
        <v>16</v>
      </c>
      <c r="E34" s="22">
        <v>5</v>
      </c>
      <c r="F34" s="22">
        <v>4</v>
      </c>
      <c r="G34" s="22">
        <v>0</v>
      </c>
      <c r="H34" s="22">
        <v>2</v>
      </c>
      <c r="I34" s="22">
        <v>6</v>
      </c>
      <c r="J34" s="22">
        <v>8</v>
      </c>
      <c r="K34" s="22">
        <v>4</v>
      </c>
      <c r="L34" s="22">
        <f>SUM(B34:K34)</f>
        <v>47</v>
      </c>
    </row>
    <row r="35" spans="1:12" x14ac:dyDescent="0.25">
      <c r="A35" s="23" t="s">
        <v>24</v>
      </c>
      <c r="B35" s="22">
        <v>3</v>
      </c>
      <c r="C35" s="48"/>
      <c r="D35" s="22">
        <v>5</v>
      </c>
      <c r="E35" s="22">
        <v>2</v>
      </c>
      <c r="F35" s="22"/>
      <c r="G35" s="22">
        <v>1</v>
      </c>
      <c r="H35" s="22"/>
      <c r="I35" s="22"/>
      <c r="J35" s="22">
        <v>7</v>
      </c>
      <c r="K35" s="22">
        <v>2</v>
      </c>
      <c r="L35" s="22">
        <f>SUM(B35:K35)</f>
        <v>20</v>
      </c>
    </row>
    <row r="36" spans="1:12" x14ac:dyDescent="0.25">
      <c r="A36" s="23" t="s">
        <v>38</v>
      </c>
      <c r="B36" s="22"/>
      <c r="C36" s="48"/>
      <c r="D36" s="22"/>
      <c r="E36" s="22">
        <v>1</v>
      </c>
      <c r="F36" s="22"/>
      <c r="G36" s="22"/>
      <c r="H36" s="22"/>
      <c r="I36" s="22"/>
      <c r="J36" s="22">
        <v>4</v>
      </c>
      <c r="K36" s="22"/>
      <c r="L36" s="22">
        <f>SUM(B36:K36)</f>
        <v>5</v>
      </c>
    </row>
    <row r="37" spans="1:12" x14ac:dyDescent="0.25">
      <c r="A37" s="23" t="s">
        <v>175</v>
      </c>
      <c r="B37" s="22"/>
      <c r="C37" s="48"/>
      <c r="D37" s="22">
        <v>2</v>
      </c>
      <c r="E37" s="22">
        <v>3</v>
      </c>
      <c r="F37" s="22">
        <v>2</v>
      </c>
      <c r="G37" s="22">
        <v>1</v>
      </c>
      <c r="H37" s="22"/>
      <c r="I37" s="22"/>
      <c r="J37" s="22">
        <v>2</v>
      </c>
      <c r="K37" s="22"/>
      <c r="L37" s="22">
        <f t="shared" ref="L37:L40" si="2">SUM(B37:K37)</f>
        <v>10</v>
      </c>
    </row>
    <row r="38" spans="1:12" x14ac:dyDescent="0.25">
      <c r="A38" s="49" t="s">
        <v>177</v>
      </c>
      <c r="B38" s="22"/>
      <c r="C38" s="48"/>
      <c r="D38" s="22">
        <v>1</v>
      </c>
      <c r="E38" s="22">
        <v>1</v>
      </c>
      <c r="F38" s="22"/>
      <c r="G38" s="22"/>
      <c r="H38" s="22"/>
      <c r="I38" s="22"/>
      <c r="J38" s="22"/>
      <c r="K38" s="22"/>
      <c r="L38" s="22">
        <f t="shared" si="2"/>
        <v>2</v>
      </c>
    </row>
    <row r="39" spans="1:12" x14ac:dyDescent="0.25">
      <c r="A39" s="23" t="s">
        <v>176</v>
      </c>
      <c r="B39" s="48"/>
      <c r="C39" s="48">
        <v>1</v>
      </c>
      <c r="D39" s="48"/>
      <c r="E39" s="48"/>
      <c r="F39" s="48"/>
      <c r="G39" s="48"/>
      <c r="H39" s="48">
        <v>1</v>
      </c>
      <c r="I39" s="48"/>
      <c r="J39" s="48"/>
      <c r="K39" s="48"/>
      <c r="L39" s="22">
        <f t="shared" si="2"/>
        <v>2</v>
      </c>
    </row>
    <row r="40" spans="1:12" x14ac:dyDescent="0.25">
      <c r="A40" s="49" t="s">
        <v>44</v>
      </c>
      <c r="B40" s="48"/>
      <c r="C40" s="48">
        <v>1</v>
      </c>
      <c r="D40" s="48">
        <v>1</v>
      </c>
      <c r="E40" s="48">
        <v>2</v>
      </c>
      <c r="F40" s="48"/>
      <c r="G40" s="48"/>
      <c r="H40" s="48">
        <v>1</v>
      </c>
      <c r="I40" s="48">
        <v>2</v>
      </c>
      <c r="J40" s="48"/>
      <c r="K40" s="48">
        <v>2</v>
      </c>
      <c r="L40" s="22">
        <f t="shared" si="2"/>
        <v>9</v>
      </c>
    </row>
    <row r="41" spans="1:12" x14ac:dyDescent="0.25">
      <c r="A41" s="24" t="s">
        <v>26</v>
      </c>
      <c r="B41" s="25">
        <f>SUM(B34:B40)</f>
        <v>5</v>
      </c>
      <c r="C41" s="25">
        <f>SUM(C34:C40)</f>
        <v>2</v>
      </c>
      <c r="D41" s="25">
        <f t="shared" ref="D41:I41" si="3">SUM(D34:D40)</f>
        <v>25</v>
      </c>
      <c r="E41" s="25">
        <f t="shared" si="3"/>
        <v>14</v>
      </c>
      <c r="F41" s="25">
        <f t="shared" si="3"/>
        <v>6</v>
      </c>
      <c r="G41" s="25">
        <f t="shared" si="3"/>
        <v>2</v>
      </c>
      <c r="H41" s="25">
        <f t="shared" si="3"/>
        <v>4</v>
      </c>
      <c r="I41" s="25">
        <f t="shared" si="3"/>
        <v>8</v>
      </c>
      <c r="J41" s="25"/>
      <c r="K41" s="25"/>
      <c r="L41" s="25">
        <f>SUM(L34:L40)</f>
        <v>95</v>
      </c>
    </row>
    <row r="44" spans="1:12" s="158" customFormat="1" x14ac:dyDescent="0.25">
      <c r="A44" s="156"/>
      <c r="B44" s="157"/>
      <c r="C44" s="157"/>
      <c r="D44" s="157"/>
      <c r="E44" s="157"/>
      <c r="F44" s="157"/>
      <c r="G44" s="157"/>
      <c r="H44" s="157"/>
      <c r="I44" s="157"/>
      <c r="J44" s="157"/>
    </row>
    <row r="45" spans="1:12" s="158" customFormat="1" x14ac:dyDescent="0.25">
      <c r="A45" s="156"/>
      <c r="B45" s="157"/>
      <c r="C45" s="157"/>
      <c r="D45" s="157"/>
      <c r="E45" s="157"/>
      <c r="F45" s="157"/>
      <c r="G45" s="157"/>
      <c r="H45" s="157"/>
      <c r="I45" s="157"/>
      <c r="J45" s="157"/>
    </row>
    <row r="46" spans="1:12" s="158" customFormat="1" x14ac:dyDescent="0.25">
      <c r="A46" s="156"/>
      <c r="B46" s="157"/>
      <c r="C46" s="157"/>
      <c r="D46" s="157"/>
      <c r="E46" s="157"/>
      <c r="F46" s="157"/>
      <c r="G46" s="157"/>
      <c r="H46" s="157"/>
      <c r="I46" s="157"/>
      <c r="J46" s="157"/>
    </row>
  </sheetData>
  <mergeCells count="16">
    <mergeCell ref="A31:A33"/>
    <mergeCell ref="D32:E32"/>
    <mergeCell ref="F32:G32"/>
    <mergeCell ref="H32:I32"/>
    <mergeCell ref="B32:C32"/>
    <mergeCell ref="B31:K31"/>
    <mergeCell ref="J32:K32"/>
    <mergeCell ref="A12:A14"/>
    <mergeCell ref="B13:C13"/>
    <mergeCell ref="D13:E13"/>
    <mergeCell ref="F13:G13"/>
    <mergeCell ref="H13:I13"/>
    <mergeCell ref="J13:K13"/>
    <mergeCell ref="B12:K12"/>
    <mergeCell ref="A7:S7"/>
    <mergeCell ref="O1:S1"/>
  </mergeCells>
  <conditionalFormatting sqref="B34:I40 B15:I21 L15:M21">
    <cfRule type="containsBlanks" dxfId="3" priority="25">
      <formula>LEN(TRIM(B15))=0</formula>
    </cfRule>
  </conditionalFormatting>
  <conditionalFormatting sqref="L34:L40">
    <cfRule type="containsBlanks" dxfId="2" priority="9">
      <formula>LEN(TRIM(L34))=0</formula>
    </cfRule>
  </conditionalFormatting>
  <conditionalFormatting sqref="J15:K21">
    <cfRule type="containsBlanks" dxfId="1" priority="4">
      <formula>LEN(TRIM(J15))=0</formula>
    </cfRule>
  </conditionalFormatting>
  <conditionalFormatting sqref="J34:K40">
    <cfRule type="containsBlanks" dxfId="0" priority="3">
      <formula>LEN(TRIM(J34))=0</formula>
    </cfRule>
  </conditionalFormatting>
  <pageMargins left="0.7" right="0.7" top="0.75" bottom="0.75" header="0.3" footer="0.3"/>
  <pageSetup paperSize="9" scale="8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4"/>
  <sheetViews>
    <sheetView workbookViewId="0">
      <selection activeCell="S7" sqref="S7"/>
    </sheetView>
  </sheetViews>
  <sheetFormatPr baseColWidth="10" defaultRowHeight="15" x14ac:dyDescent="0.25"/>
  <cols>
    <col min="1" max="1" width="27.5703125" customWidth="1"/>
    <col min="2" max="2" width="15.42578125" customWidth="1"/>
    <col min="5" max="6" width="14.140625" bestFit="1" customWidth="1"/>
    <col min="14" max="14" width="14.140625" bestFit="1" customWidth="1"/>
  </cols>
  <sheetData>
    <row r="1" spans="1:19" s="31" customFormat="1" ht="48.75" customHeight="1" thickBot="1" x14ac:dyDescent="0.3">
      <c r="A1" s="51"/>
      <c r="B1" s="1"/>
      <c r="C1" s="2"/>
      <c r="D1" s="2"/>
      <c r="E1" s="3"/>
      <c r="F1" s="3"/>
      <c r="G1" s="4"/>
      <c r="H1" s="4"/>
      <c r="I1" s="51"/>
      <c r="J1" s="51"/>
      <c r="K1" s="51"/>
      <c r="L1" s="51"/>
      <c r="M1" s="51"/>
      <c r="N1" s="185" t="s">
        <v>37</v>
      </c>
      <c r="O1" s="185"/>
      <c r="P1" s="185"/>
      <c r="Q1" s="185"/>
      <c r="R1" s="174"/>
    </row>
    <row r="2" spans="1:19" s="31" customFormat="1" ht="17.25" customHeight="1" x14ac:dyDescent="0.25">
      <c r="B2" s="32"/>
      <c r="C2" s="33"/>
      <c r="D2" s="33"/>
      <c r="E2" s="28"/>
      <c r="F2" s="28"/>
      <c r="G2" s="34"/>
      <c r="H2" s="34"/>
      <c r="I2" s="34"/>
      <c r="J2" s="34"/>
      <c r="K2" s="35"/>
      <c r="L2" s="35"/>
      <c r="M2" s="35"/>
      <c r="N2" s="35"/>
      <c r="O2" s="35"/>
    </row>
    <row r="3" spans="1:19" s="31" customFormat="1" ht="15" customHeight="1" x14ac:dyDescent="0.25">
      <c r="A3" s="81" t="s">
        <v>264</v>
      </c>
      <c r="B3" s="32"/>
      <c r="C3" s="33"/>
      <c r="D3" s="33"/>
      <c r="E3" s="28"/>
      <c r="F3" s="28"/>
      <c r="G3" s="34"/>
      <c r="H3" s="34"/>
      <c r="I3" s="34"/>
      <c r="J3" s="34"/>
      <c r="K3" s="35"/>
      <c r="L3" s="35"/>
      <c r="M3" s="35"/>
      <c r="N3" s="35"/>
      <c r="O3" s="35"/>
    </row>
    <row r="4" spans="1:19" s="78" customFormat="1" ht="15" customHeight="1" x14ac:dyDescent="0.2">
      <c r="A4" s="77" t="s">
        <v>172</v>
      </c>
      <c r="I4" s="79"/>
      <c r="J4" s="79"/>
      <c r="K4" s="80"/>
      <c r="L4" s="80"/>
      <c r="M4" s="80"/>
      <c r="N4" s="80"/>
      <c r="O4" s="80"/>
    </row>
    <row r="5" spans="1:19" s="78" customFormat="1" ht="15" customHeight="1" x14ac:dyDescent="0.2">
      <c r="A5" s="82" t="s">
        <v>190</v>
      </c>
      <c r="I5" s="79"/>
      <c r="J5" s="79"/>
      <c r="K5" s="80"/>
      <c r="L5" s="80"/>
      <c r="M5" s="80"/>
      <c r="N5" s="80"/>
      <c r="O5" s="80"/>
    </row>
    <row r="6" spans="1:19" s="78" customFormat="1" ht="15" customHeight="1" x14ac:dyDescent="0.2">
      <c r="A6" s="77"/>
      <c r="I6" s="79"/>
      <c r="J6" s="79"/>
      <c r="K6" s="80"/>
      <c r="L6" s="80"/>
      <c r="M6" s="80"/>
      <c r="N6" s="80"/>
      <c r="O6" s="80"/>
    </row>
    <row r="7" spans="1:19" s="78" customFormat="1" ht="15" customHeight="1" x14ac:dyDescent="0.2">
      <c r="A7" s="77"/>
      <c r="I7" s="79"/>
      <c r="J7" s="79"/>
      <c r="K7" s="80"/>
      <c r="L7" s="80"/>
      <c r="M7" s="80"/>
      <c r="N7" s="80"/>
      <c r="O7" s="80"/>
    </row>
    <row r="8" spans="1:19" s="78" customFormat="1" ht="30" customHeight="1" x14ac:dyDescent="0.2">
      <c r="A8" s="230" t="s">
        <v>174</v>
      </c>
      <c r="B8" s="230"/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173"/>
      <c r="S8" s="173"/>
    </row>
    <row r="10" spans="1:19" s="132" customFormat="1" ht="12.75" x14ac:dyDescent="0.2"/>
    <row r="11" spans="1:19" s="132" customFormat="1" ht="12.75" x14ac:dyDescent="0.2"/>
    <row r="12" spans="1:19" s="132" customFormat="1" ht="12.75" x14ac:dyDescent="0.2">
      <c r="A12" s="226" t="s">
        <v>193</v>
      </c>
      <c r="B12" s="223" t="s">
        <v>152</v>
      </c>
      <c r="C12" s="223"/>
      <c r="D12" s="223"/>
      <c r="E12" s="223" t="s">
        <v>150</v>
      </c>
      <c r="F12" s="223"/>
      <c r="G12" s="223"/>
      <c r="H12" s="223" t="s">
        <v>151</v>
      </c>
      <c r="I12" s="223"/>
      <c r="J12" s="223"/>
      <c r="K12" s="223" t="s">
        <v>154</v>
      </c>
      <c r="L12" s="223"/>
      <c r="M12" s="223"/>
      <c r="N12" s="223" t="s">
        <v>163</v>
      </c>
      <c r="O12" s="223"/>
      <c r="P12" s="223"/>
      <c r="Q12" s="223" t="s">
        <v>26</v>
      </c>
    </row>
    <row r="13" spans="1:19" s="132" customFormat="1" ht="13.5" thickBot="1" x14ac:dyDescent="0.25">
      <c r="A13" s="227"/>
      <c r="B13" s="166" t="s">
        <v>194</v>
      </c>
      <c r="C13" s="166" t="s">
        <v>195</v>
      </c>
      <c r="D13" s="166" t="s">
        <v>45</v>
      </c>
      <c r="E13" s="166" t="s">
        <v>194</v>
      </c>
      <c r="F13" s="166" t="s">
        <v>195</v>
      </c>
      <c r="G13" s="166" t="s">
        <v>45</v>
      </c>
      <c r="H13" s="166" t="s">
        <v>194</v>
      </c>
      <c r="I13" s="166" t="s">
        <v>195</v>
      </c>
      <c r="J13" s="166" t="s">
        <v>45</v>
      </c>
      <c r="K13" s="166" t="s">
        <v>194</v>
      </c>
      <c r="L13" s="166" t="s">
        <v>195</v>
      </c>
      <c r="M13" s="166" t="s">
        <v>45</v>
      </c>
      <c r="N13" s="166" t="s">
        <v>194</v>
      </c>
      <c r="O13" s="166" t="s">
        <v>195</v>
      </c>
      <c r="P13" s="166" t="s">
        <v>45</v>
      </c>
      <c r="Q13" s="224"/>
    </row>
    <row r="14" spans="1:19" s="132" customFormat="1" ht="13.5" thickTop="1" x14ac:dyDescent="0.2">
      <c r="A14" s="52" t="s">
        <v>131</v>
      </c>
      <c r="B14" s="52"/>
      <c r="C14" s="52"/>
      <c r="D14" s="52"/>
      <c r="E14" s="52"/>
      <c r="F14" s="52"/>
      <c r="G14" s="52"/>
      <c r="H14" s="52"/>
      <c r="I14" s="52"/>
      <c r="J14" s="52"/>
      <c r="K14" s="52">
        <v>1</v>
      </c>
      <c r="L14" s="52">
        <v>1</v>
      </c>
      <c r="M14" s="52">
        <v>2</v>
      </c>
      <c r="N14" s="52"/>
      <c r="O14" s="52"/>
      <c r="P14" s="52"/>
      <c r="Q14" s="52">
        <v>2</v>
      </c>
    </row>
    <row r="15" spans="1:19" s="132" customFormat="1" ht="12.75" x14ac:dyDescent="0.2">
      <c r="A15" s="54" t="s">
        <v>46</v>
      </c>
      <c r="B15" s="54"/>
      <c r="C15" s="54"/>
      <c r="D15" s="54"/>
      <c r="E15" s="54">
        <v>15</v>
      </c>
      <c r="F15" s="54"/>
      <c r="G15" s="54">
        <v>15</v>
      </c>
      <c r="H15" s="54">
        <v>5</v>
      </c>
      <c r="I15" s="54">
        <v>1</v>
      </c>
      <c r="J15" s="54">
        <v>6</v>
      </c>
      <c r="K15" s="54">
        <v>2</v>
      </c>
      <c r="L15" s="54">
        <v>4</v>
      </c>
      <c r="M15" s="54">
        <v>6</v>
      </c>
      <c r="N15" s="54">
        <v>10</v>
      </c>
      <c r="O15" s="54"/>
      <c r="P15" s="54">
        <v>10</v>
      </c>
      <c r="Q15" s="54">
        <v>37</v>
      </c>
    </row>
    <row r="16" spans="1:19" s="132" customFormat="1" ht="12.75" x14ac:dyDescent="0.2">
      <c r="A16" s="54" t="s">
        <v>94</v>
      </c>
      <c r="B16" s="54"/>
      <c r="C16" s="54"/>
      <c r="D16" s="54"/>
      <c r="E16" s="54">
        <v>1</v>
      </c>
      <c r="F16" s="54"/>
      <c r="G16" s="54">
        <v>1</v>
      </c>
      <c r="H16" s="54"/>
      <c r="I16" s="54"/>
      <c r="J16" s="54"/>
      <c r="K16" s="54"/>
      <c r="L16" s="54"/>
      <c r="M16" s="54"/>
      <c r="N16" s="54"/>
      <c r="O16" s="54">
        <v>1</v>
      </c>
      <c r="P16" s="54">
        <v>1</v>
      </c>
      <c r="Q16" s="54">
        <v>2</v>
      </c>
    </row>
    <row r="17" spans="1:17" s="132" customFormat="1" ht="12.75" x14ac:dyDescent="0.2">
      <c r="A17" s="54" t="s">
        <v>132</v>
      </c>
      <c r="B17" s="54">
        <v>1</v>
      </c>
      <c r="C17" s="54">
        <v>1</v>
      </c>
      <c r="D17" s="54">
        <v>2</v>
      </c>
      <c r="E17" s="54">
        <v>5</v>
      </c>
      <c r="F17" s="54">
        <v>6</v>
      </c>
      <c r="G17" s="54">
        <v>11</v>
      </c>
      <c r="H17" s="54"/>
      <c r="I17" s="54"/>
      <c r="J17" s="54"/>
      <c r="K17" s="54"/>
      <c r="L17" s="54"/>
      <c r="M17" s="54"/>
      <c r="N17" s="54">
        <v>1</v>
      </c>
      <c r="O17" s="54"/>
      <c r="P17" s="54">
        <v>1</v>
      </c>
      <c r="Q17" s="54">
        <v>14</v>
      </c>
    </row>
    <row r="18" spans="1:17" s="132" customFormat="1" ht="12.75" x14ac:dyDescent="0.2">
      <c r="A18" s="54" t="s">
        <v>133</v>
      </c>
      <c r="B18" s="54"/>
      <c r="C18" s="54">
        <v>1</v>
      </c>
      <c r="D18" s="54">
        <v>1</v>
      </c>
      <c r="E18" s="54"/>
      <c r="F18" s="54">
        <v>1</v>
      </c>
      <c r="G18" s="54">
        <v>1</v>
      </c>
      <c r="H18" s="54"/>
      <c r="I18" s="54"/>
      <c r="J18" s="54"/>
      <c r="K18" s="54"/>
      <c r="L18" s="54">
        <v>2</v>
      </c>
      <c r="M18" s="54">
        <v>2</v>
      </c>
      <c r="N18" s="54">
        <v>2</v>
      </c>
      <c r="O18" s="54">
        <v>1</v>
      </c>
      <c r="P18" s="54">
        <v>3</v>
      </c>
      <c r="Q18" s="54">
        <v>7</v>
      </c>
    </row>
    <row r="19" spans="1:17" s="132" customFormat="1" ht="12.75" x14ac:dyDescent="0.2">
      <c r="A19" s="54" t="s">
        <v>134</v>
      </c>
      <c r="B19" s="54">
        <v>4</v>
      </c>
      <c r="C19" s="54"/>
      <c r="D19" s="54">
        <v>4</v>
      </c>
      <c r="E19" s="54">
        <v>5</v>
      </c>
      <c r="F19" s="54">
        <v>5</v>
      </c>
      <c r="G19" s="54">
        <v>10</v>
      </c>
      <c r="H19" s="54">
        <v>1</v>
      </c>
      <c r="I19" s="54">
        <v>1</v>
      </c>
      <c r="J19" s="54">
        <v>2</v>
      </c>
      <c r="K19" s="54">
        <v>1</v>
      </c>
      <c r="L19" s="54">
        <v>1</v>
      </c>
      <c r="M19" s="54">
        <v>2</v>
      </c>
      <c r="N19" s="54">
        <v>8</v>
      </c>
      <c r="O19" s="54">
        <v>5</v>
      </c>
      <c r="P19" s="54">
        <v>13</v>
      </c>
      <c r="Q19" s="54">
        <v>31</v>
      </c>
    </row>
    <row r="20" spans="1:17" s="132" customFormat="1" ht="12.75" x14ac:dyDescent="0.2">
      <c r="A20" s="54" t="s">
        <v>135</v>
      </c>
      <c r="B20" s="54"/>
      <c r="C20" s="54"/>
      <c r="D20" s="54"/>
      <c r="E20" s="54"/>
      <c r="F20" s="54">
        <v>2</v>
      </c>
      <c r="G20" s="54">
        <v>2</v>
      </c>
      <c r="H20" s="54"/>
      <c r="I20" s="54"/>
      <c r="J20" s="54"/>
      <c r="K20" s="54"/>
      <c r="L20" s="54"/>
      <c r="M20" s="54"/>
      <c r="N20" s="54"/>
      <c r="O20" s="54"/>
      <c r="P20" s="54"/>
      <c r="Q20" s="54">
        <v>2</v>
      </c>
    </row>
    <row r="21" spans="1:17" s="132" customFormat="1" ht="13.5" thickBot="1" x14ac:dyDescent="0.25">
      <c r="A21" s="170" t="s">
        <v>26</v>
      </c>
      <c r="B21" s="170">
        <v>5</v>
      </c>
      <c r="C21" s="170">
        <v>2</v>
      </c>
      <c r="D21" s="170">
        <v>7</v>
      </c>
      <c r="E21" s="170">
        <v>26</v>
      </c>
      <c r="F21" s="170">
        <v>14</v>
      </c>
      <c r="G21" s="170">
        <v>40</v>
      </c>
      <c r="H21" s="170">
        <v>6</v>
      </c>
      <c r="I21" s="170">
        <v>2</v>
      </c>
      <c r="J21" s="170">
        <v>8</v>
      </c>
      <c r="K21" s="170">
        <v>4</v>
      </c>
      <c r="L21" s="170">
        <v>8</v>
      </c>
      <c r="M21" s="170">
        <v>12</v>
      </c>
      <c r="N21" s="170">
        <v>21</v>
      </c>
      <c r="O21" s="170">
        <v>7</v>
      </c>
      <c r="P21" s="170">
        <v>28</v>
      </c>
      <c r="Q21" s="170">
        <v>95</v>
      </c>
    </row>
    <row r="22" spans="1:17" s="132" customFormat="1" ht="13.5" thickTop="1" x14ac:dyDescent="0.2"/>
    <row r="23" spans="1:17" s="132" customFormat="1" ht="12.75" x14ac:dyDescent="0.2"/>
    <row r="24" spans="1:17" s="132" customFormat="1" ht="12.75" x14ac:dyDescent="0.2">
      <c r="A24" s="231" t="s">
        <v>196</v>
      </c>
      <c r="B24" s="232"/>
      <c r="I24" s="168" t="s">
        <v>197</v>
      </c>
      <c r="J24" s="169"/>
      <c r="K24" s="167"/>
    </row>
    <row r="25" spans="1:17" s="132" customFormat="1" ht="13.5" thickBot="1" x14ac:dyDescent="0.25">
      <c r="A25" s="165" t="s">
        <v>47</v>
      </c>
      <c r="B25" s="165" t="s">
        <v>48</v>
      </c>
      <c r="C25" s="166" t="s">
        <v>41</v>
      </c>
      <c r="D25" s="166" t="s">
        <v>9</v>
      </c>
      <c r="E25" s="166" t="s">
        <v>4</v>
      </c>
      <c r="F25" s="165" t="s">
        <v>97</v>
      </c>
      <c r="I25" s="165" t="s">
        <v>98</v>
      </c>
      <c r="J25" s="165" t="s">
        <v>198</v>
      </c>
      <c r="K25" s="166" t="s">
        <v>41</v>
      </c>
      <c r="L25" s="166" t="s">
        <v>9</v>
      </c>
      <c r="M25" s="166" t="s">
        <v>4</v>
      </c>
      <c r="N25" s="166" t="s">
        <v>97</v>
      </c>
    </row>
    <row r="26" spans="1:17" s="132" customFormat="1" ht="13.5" thickTop="1" x14ac:dyDescent="0.2">
      <c r="A26" s="222" t="s">
        <v>49</v>
      </c>
      <c r="B26" s="52" t="s">
        <v>199</v>
      </c>
      <c r="C26" s="52">
        <v>1</v>
      </c>
      <c r="D26" s="52"/>
      <c r="E26" s="52">
        <v>1</v>
      </c>
      <c r="F26" s="53">
        <v>53500</v>
      </c>
      <c r="I26" s="54" t="s">
        <v>65</v>
      </c>
      <c r="J26" s="54" t="s">
        <v>66</v>
      </c>
      <c r="K26" s="54">
        <v>3</v>
      </c>
      <c r="L26" s="54">
        <v>1</v>
      </c>
      <c r="M26" s="54">
        <v>4</v>
      </c>
      <c r="N26" s="55">
        <v>1295917.5</v>
      </c>
    </row>
    <row r="27" spans="1:17" s="132" customFormat="1" ht="12.75" x14ac:dyDescent="0.2">
      <c r="A27" s="225"/>
      <c r="B27" s="54" t="s">
        <v>50</v>
      </c>
      <c r="C27" s="54"/>
      <c r="D27" s="54">
        <v>2</v>
      </c>
      <c r="E27" s="54">
        <v>2</v>
      </c>
      <c r="F27" s="55">
        <v>10000</v>
      </c>
      <c r="I27" s="54" t="s">
        <v>200</v>
      </c>
      <c r="J27" s="54" t="s">
        <v>201</v>
      </c>
      <c r="K27" s="54">
        <v>3</v>
      </c>
      <c r="L27" s="54"/>
      <c r="M27" s="54">
        <v>3</v>
      </c>
      <c r="N27" s="55">
        <v>273776</v>
      </c>
    </row>
    <row r="28" spans="1:17" s="132" customFormat="1" ht="12.75" x14ac:dyDescent="0.2">
      <c r="A28" s="225"/>
      <c r="B28" s="54" t="s">
        <v>51</v>
      </c>
      <c r="C28" s="54">
        <v>7</v>
      </c>
      <c r="D28" s="54">
        <v>5</v>
      </c>
      <c r="E28" s="54">
        <v>12</v>
      </c>
      <c r="F28" s="55">
        <v>1955231.75</v>
      </c>
      <c r="I28" s="54" t="s">
        <v>202</v>
      </c>
      <c r="J28" s="54" t="s">
        <v>203</v>
      </c>
      <c r="K28" s="54">
        <v>1</v>
      </c>
      <c r="L28" s="54"/>
      <c r="M28" s="54">
        <v>1</v>
      </c>
      <c r="N28" s="55">
        <v>36300</v>
      </c>
    </row>
    <row r="29" spans="1:17" s="132" customFormat="1" ht="12.75" x14ac:dyDescent="0.2">
      <c r="A29" s="225"/>
      <c r="B29" s="54" t="s">
        <v>52</v>
      </c>
      <c r="C29" s="54">
        <v>1</v>
      </c>
      <c r="D29" s="54">
        <v>2</v>
      </c>
      <c r="E29" s="54">
        <v>3</v>
      </c>
      <c r="F29" s="55">
        <v>15000</v>
      </c>
      <c r="H29" s="163"/>
      <c r="I29" s="54" t="s">
        <v>204</v>
      </c>
      <c r="J29" s="54" t="s">
        <v>205</v>
      </c>
      <c r="K29" s="54">
        <v>3</v>
      </c>
      <c r="L29" s="55"/>
      <c r="M29" s="54">
        <v>3</v>
      </c>
      <c r="N29" s="55">
        <v>277600</v>
      </c>
    </row>
    <row r="30" spans="1:17" s="132" customFormat="1" ht="12.75" x14ac:dyDescent="0.2">
      <c r="A30" s="225"/>
      <c r="B30" s="164" t="s">
        <v>206</v>
      </c>
      <c r="C30" s="54">
        <v>1</v>
      </c>
      <c r="D30" s="54"/>
      <c r="E30" s="54">
        <v>1</v>
      </c>
      <c r="F30" s="55">
        <v>36300</v>
      </c>
      <c r="H30" s="163"/>
      <c r="I30" s="54" t="s">
        <v>207</v>
      </c>
      <c r="J30" s="54" t="s">
        <v>208</v>
      </c>
      <c r="K30" s="54"/>
      <c r="L30" s="55">
        <v>1</v>
      </c>
      <c r="M30" s="54">
        <v>1</v>
      </c>
      <c r="N30" s="55">
        <v>5000</v>
      </c>
    </row>
    <row r="31" spans="1:17" s="132" customFormat="1" ht="12.75" x14ac:dyDescent="0.2">
      <c r="A31" s="225"/>
      <c r="B31" s="54" t="s">
        <v>209</v>
      </c>
      <c r="C31" s="54">
        <v>1</v>
      </c>
      <c r="D31" s="54">
        <v>1</v>
      </c>
      <c r="E31" s="54">
        <v>2</v>
      </c>
      <c r="F31" s="55">
        <v>34040</v>
      </c>
      <c r="I31" s="54" t="s">
        <v>67</v>
      </c>
      <c r="J31" s="54" t="s">
        <v>68</v>
      </c>
      <c r="K31" s="54"/>
      <c r="L31" s="54">
        <v>1</v>
      </c>
      <c r="M31" s="54">
        <v>1</v>
      </c>
      <c r="N31" s="55">
        <v>30249</v>
      </c>
    </row>
    <row r="32" spans="1:17" s="132" customFormat="1" ht="12.75" x14ac:dyDescent="0.2">
      <c r="A32" s="225"/>
      <c r="B32" s="54" t="s">
        <v>53</v>
      </c>
      <c r="C32" s="54">
        <v>1</v>
      </c>
      <c r="D32" s="54">
        <v>2</v>
      </c>
      <c r="E32" s="54">
        <v>3</v>
      </c>
      <c r="F32" s="55">
        <v>140980</v>
      </c>
      <c r="I32" s="54" t="s">
        <v>69</v>
      </c>
      <c r="J32" s="54" t="s">
        <v>70</v>
      </c>
      <c r="K32" s="54"/>
      <c r="L32" s="54">
        <v>1</v>
      </c>
      <c r="M32" s="54">
        <v>1</v>
      </c>
      <c r="N32" s="55">
        <v>96800</v>
      </c>
    </row>
    <row r="33" spans="1:14" s="132" customFormat="1" ht="12.75" x14ac:dyDescent="0.2">
      <c r="A33" s="225" t="s">
        <v>54</v>
      </c>
      <c r="B33" s="54" t="s">
        <v>55</v>
      </c>
      <c r="C33" s="54">
        <v>6</v>
      </c>
      <c r="D33" s="54">
        <v>1</v>
      </c>
      <c r="E33" s="54">
        <v>7</v>
      </c>
      <c r="F33" s="55">
        <v>917930</v>
      </c>
      <c r="I33" s="54" t="s">
        <v>210</v>
      </c>
      <c r="J33" s="54" t="s">
        <v>211</v>
      </c>
      <c r="K33" s="54">
        <v>2</v>
      </c>
      <c r="L33" s="54"/>
      <c r="M33" s="54">
        <v>2</v>
      </c>
      <c r="N33" s="55">
        <v>256870</v>
      </c>
    </row>
    <row r="34" spans="1:14" s="132" customFormat="1" ht="12.75" x14ac:dyDescent="0.2">
      <c r="A34" s="225"/>
      <c r="B34" s="54" t="s">
        <v>56</v>
      </c>
      <c r="C34" s="54">
        <v>1</v>
      </c>
      <c r="D34" s="54">
        <v>1</v>
      </c>
      <c r="E34" s="54">
        <v>2</v>
      </c>
      <c r="F34" s="55">
        <v>64322</v>
      </c>
      <c r="I34" s="54" t="s">
        <v>71</v>
      </c>
      <c r="J34" s="54" t="s">
        <v>72</v>
      </c>
      <c r="K34" s="54">
        <v>3</v>
      </c>
      <c r="L34" s="54">
        <v>2</v>
      </c>
      <c r="M34" s="54">
        <v>5</v>
      </c>
      <c r="N34" s="55">
        <v>525314.25</v>
      </c>
    </row>
    <row r="35" spans="1:14" s="132" customFormat="1" ht="12.75" x14ac:dyDescent="0.2">
      <c r="A35" s="225"/>
      <c r="B35" s="54" t="s">
        <v>212</v>
      </c>
      <c r="C35" s="54">
        <v>1</v>
      </c>
      <c r="D35" s="54"/>
      <c r="E35" s="54">
        <v>1</v>
      </c>
      <c r="F35" s="55">
        <v>18150</v>
      </c>
      <c r="I35" s="54" t="s">
        <v>213</v>
      </c>
      <c r="J35" s="54" t="s">
        <v>214</v>
      </c>
      <c r="K35" s="54">
        <v>2</v>
      </c>
      <c r="L35" s="54"/>
      <c r="M35" s="54">
        <v>2</v>
      </c>
      <c r="N35" s="55">
        <v>148642.35</v>
      </c>
    </row>
    <row r="36" spans="1:14" s="132" customFormat="1" ht="12.75" x14ac:dyDescent="0.2">
      <c r="A36" s="225"/>
      <c r="B36" s="54" t="s">
        <v>215</v>
      </c>
      <c r="C36" s="54"/>
      <c r="D36" s="54">
        <v>1</v>
      </c>
      <c r="E36" s="54">
        <v>1</v>
      </c>
      <c r="F36" s="55">
        <v>36300</v>
      </c>
      <c r="I36" s="54" t="s">
        <v>216</v>
      </c>
      <c r="J36" s="54" t="s">
        <v>217</v>
      </c>
      <c r="K36" s="54">
        <v>1</v>
      </c>
      <c r="L36" s="54"/>
      <c r="M36" s="54">
        <v>1</v>
      </c>
      <c r="N36" s="55">
        <v>119790</v>
      </c>
    </row>
    <row r="37" spans="1:14" s="132" customFormat="1" ht="12.75" x14ac:dyDescent="0.2">
      <c r="A37" s="225" t="s">
        <v>57</v>
      </c>
      <c r="B37" s="54" t="s">
        <v>218</v>
      </c>
      <c r="C37" s="54">
        <v>1</v>
      </c>
      <c r="D37" s="54"/>
      <c r="E37" s="54">
        <v>1</v>
      </c>
      <c r="F37" s="55">
        <v>96800</v>
      </c>
      <c r="I37" s="54" t="s">
        <v>73</v>
      </c>
      <c r="J37" s="54" t="s">
        <v>74</v>
      </c>
      <c r="K37" s="54"/>
      <c r="L37" s="54">
        <v>1</v>
      </c>
      <c r="M37" s="54">
        <v>1</v>
      </c>
      <c r="N37" s="55">
        <v>96800</v>
      </c>
    </row>
    <row r="38" spans="1:14" s="132" customFormat="1" ht="12.75" x14ac:dyDescent="0.2">
      <c r="A38" s="225"/>
      <c r="B38" s="54" t="s">
        <v>58</v>
      </c>
      <c r="C38" s="54">
        <v>5</v>
      </c>
      <c r="D38" s="54"/>
      <c r="E38" s="54">
        <v>5</v>
      </c>
      <c r="F38" s="55">
        <v>622133.5</v>
      </c>
      <c r="I38" s="54" t="s">
        <v>219</v>
      </c>
      <c r="J38" s="54" t="s">
        <v>220</v>
      </c>
      <c r="K38" s="54"/>
      <c r="L38" s="54">
        <v>1</v>
      </c>
      <c r="M38" s="54">
        <v>1</v>
      </c>
      <c r="N38" s="55">
        <v>45012</v>
      </c>
    </row>
    <row r="39" spans="1:14" s="132" customFormat="1" ht="12.75" x14ac:dyDescent="0.2">
      <c r="A39" s="225"/>
      <c r="B39" s="54" t="s">
        <v>59</v>
      </c>
      <c r="C39" s="54">
        <v>8</v>
      </c>
      <c r="D39" s="54">
        <v>2</v>
      </c>
      <c r="E39" s="54">
        <v>10</v>
      </c>
      <c r="F39" s="55">
        <v>1493323</v>
      </c>
      <c r="I39" s="54" t="s">
        <v>221</v>
      </c>
      <c r="J39" s="54" t="s">
        <v>222</v>
      </c>
      <c r="K39" s="54"/>
      <c r="L39" s="54">
        <v>1</v>
      </c>
      <c r="M39" s="54">
        <v>1</v>
      </c>
      <c r="N39" s="55">
        <v>25410</v>
      </c>
    </row>
    <row r="40" spans="1:14" s="132" customFormat="1" ht="12.75" x14ac:dyDescent="0.2">
      <c r="A40" s="225"/>
      <c r="B40" s="54" t="s">
        <v>60</v>
      </c>
      <c r="C40" s="54">
        <v>9</v>
      </c>
      <c r="D40" s="54">
        <v>4</v>
      </c>
      <c r="E40" s="54">
        <v>13</v>
      </c>
      <c r="F40" s="55">
        <v>3237798.35</v>
      </c>
      <c r="I40" s="54" t="s">
        <v>223</v>
      </c>
      <c r="J40" s="54" t="s">
        <v>224</v>
      </c>
      <c r="K40" s="54">
        <v>1</v>
      </c>
      <c r="L40" s="54"/>
      <c r="M40" s="54">
        <v>1</v>
      </c>
      <c r="N40" s="55">
        <v>5000</v>
      </c>
    </row>
    <row r="41" spans="1:14" s="132" customFormat="1" ht="12.75" x14ac:dyDescent="0.2">
      <c r="A41" s="225"/>
      <c r="B41" s="54" t="s">
        <v>61</v>
      </c>
      <c r="C41" s="54">
        <v>10</v>
      </c>
      <c r="D41" s="54">
        <v>2</v>
      </c>
      <c r="E41" s="54">
        <v>12</v>
      </c>
      <c r="F41" s="55">
        <v>1594733.5</v>
      </c>
      <c r="I41" s="54" t="s">
        <v>225</v>
      </c>
      <c r="J41" s="54" t="s">
        <v>226</v>
      </c>
      <c r="K41" s="54"/>
      <c r="L41" s="54">
        <v>1</v>
      </c>
      <c r="M41" s="54">
        <v>1</v>
      </c>
      <c r="N41" s="55">
        <v>27225</v>
      </c>
    </row>
    <row r="42" spans="1:14" s="132" customFormat="1" ht="12.75" x14ac:dyDescent="0.2">
      <c r="A42" s="225"/>
      <c r="B42" s="54" t="s">
        <v>227</v>
      </c>
      <c r="C42" s="54">
        <v>3</v>
      </c>
      <c r="D42" s="54">
        <v>2</v>
      </c>
      <c r="E42" s="54">
        <v>5</v>
      </c>
      <c r="F42" s="55">
        <v>553309.73</v>
      </c>
      <c r="I42" s="54" t="s">
        <v>228</v>
      </c>
      <c r="J42" s="54" t="s">
        <v>229</v>
      </c>
      <c r="K42" s="54">
        <v>1</v>
      </c>
      <c r="L42" s="54"/>
      <c r="M42" s="54">
        <v>1</v>
      </c>
      <c r="N42" s="55">
        <v>18150</v>
      </c>
    </row>
    <row r="43" spans="1:14" s="132" customFormat="1" ht="12.75" x14ac:dyDescent="0.2">
      <c r="A43" s="225"/>
      <c r="B43" s="54" t="s">
        <v>62</v>
      </c>
      <c r="C43" s="54"/>
      <c r="D43" s="54">
        <v>2</v>
      </c>
      <c r="E43" s="54">
        <v>2</v>
      </c>
      <c r="F43" s="55">
        <v>52635</v>
      </c>
      <c r="I43" s="54" t="s">
        <v>100</v>
      </c>
      <c r="J43" s="54" t="s">
        <v>101</v>
      </c>
      <c r="K43" s="54">
        <v>1</v>
      </c>
      <c r="L43" s="54"/>
      <c r="M43" s="54">
        <v>1</v>
      </c>
      <c r="N43" s="55">
        <v>51183</v>
      </c>
    </row>
    <row r="44" spans="1:14" s="132" customFormat="1" ht="12.75" x14ac:dyDescent="0.2">
      <c r="A44" s="225"/>
      <c r="B44" s="54" t="s">
        <v>63</v>
      </c>
      <c r="C44" s="54">
        <v>3</v>
      </c>
      <c r="D44" s="54">
        <v>1</v>
      </c>
      <c r="E44" s="54">
        <v>4</v>
      </c>
      <c r="F44" s="55">
        <v>351663.38</v>
      </c>
      <c r="I44" s="54" t="s">
        <v>102</v>
      </c>
      <c r="J44" s="54" t="s">
        <v>103</v>
      </c>
      <c r="K44" s="54">
        <v>1</v>
      </c>
      <c r="L44" s="54"/>
      <c r="M44" s="54">
        <v>1</v>
      </c>
      <c r="N44" s="55">
        <v>14278</v>
      </c>
    </row>
    <row r="45" spans="1:14" s="132" customFormat="1" ht="12.75" x14ac:dyDescent="0.2">
      <c r="A45" s="225"/>
      <c r="B45" s="54" t="s">
        <v>64</v>
      </c>
      <c r="C45" s="54">
        <v>3</v>
      </c>
      <c r="D45" s="54">
        <v>5</v>
      </c>
      <c r="E45" s="54">
        <v>8</v>
      </c>
      <c r="F45" s="55">
        <v>1642569</v>
      </c>
      <c r="I45" s="54" t="s">
        <v>75</v>
      </c>
      <c r="J45" s="54" t="s">
        <v>76</v>
      </c>
      <c r="K45" s="54">
        <v>1</v>
      </c>
      <c r="L45" s="54">
        <v>1</v>
      </c>
      <c r="M45" s="54">
        <v>2</v>
      </c>
      <c r="N45" s="55">
        <v>486852</v>
      </c>
    </row>
    <row r="46" spans="1:14" s="132" customFormat="1" ht="15.75" customHeight="1" thickBot="1" x14ac:dyDescent="0.25">
      <c r="A46" s="228" t="s">
        <v>26</v>
      </c>
      <c r="B46" s="229"/>
      <c r="C46" s="170">
        <f>SUM(C26:C45)</f>
        <v>62</v>
      </c>
      <c r="D46" s="170">
        <f t="shared" ref="D46:F46" si="0">SUM(D26:D45)</f>
        <v>33</v>
      </c>
      <c r="E46" s="170">
        <f t="shared" si="0"/>
        <v>95</v>
      </c>
      <c r="F46" s="171">
        <f t="shared" si="0"/>
        <v>12926719.210000001</v>
      </c>
      <c r="I46" s="54" t="s">
        <v>230</v>
      </c>
      <c r="J46" s="54" t="s">
        <v>231</v>
      </c>
      <c r="K46" s="54"/>
      <c r="L46" s="54">
        <v>2</v>
      </c>
      <c r="M46" s="54">
        <v>2</v>
      </c>
      <c r="N46" s="55">
        <v>277550</v>
      </c>
    </row>
    <row r="47" spans="1:14" s="132" customFormat="1" ht="13.5" thickTop="1" x14ac:dyDescent="0.2">
      <c r="I47" s="54" t="s">
        <v>104</v>
      </c>
      <c r="J47" s="54" t="s">
        <v>105</v>
      </c>
      <c r="K47" s="54">
        <v>1</v>
      </c>
      <c r="L47" s="54">
        <v>1</v>
      </c>
      <c r="M47" s="54">
        <v>2</v>
      </c>
      <c r="N47" s="55">
        <v>259521</v>
      </c>
    </row>
    <row r="48" spans="1:14" s="132" customFormat="1" ht="12.75" x14ac:dyDescent="0.2">
      <c r="I48" s="54" t="s">
        <v>90</v>
      </c>
      <c r="J48" s="54" t="s">
        <v>91</v>
      </c>
      <c r="K48" s="54">
        <v>1</v>
      </c>
      <c r="L48" s="54">
        <v>2</v>
      </c>
      <c r="M48" s="54">
        <v>3</v>
      </c>
      <c r="N48" s="55">
        <v>134000</v>
      </c>
    </row>
    <row r="49" spans="1:14" s="132" customFormat="1" ht="12.75" x14ac:dyDescent="0.2">
      <c r="A49" s="231" t="s">
        <v>157</v>
      </c>
      <c r="B49" s="233"/>
      <c r="C49" s="232"/>
      <c r="I49" s="54" t="s">
        <v>232</v>
      </c>
      <c r="J49" s="54" t="s">
        <v>233</v>
      </c>
      <c r="K49" s="54">
        <v>1</v>
      </c>
      <c r="L49" s="54"/>
      <c r="M49" s="54">
        <v>1</v>
      </c>
      <c r="N49" s="55">
        <v>90000</v>
      </c>
    </row>
    <row r="50" spans="1:14" s="132" customFormat="1" ht="13.5" thickBot="1" x14ac:dyDescent="0.25">
      <c r="A50" s="166" t="s">
        <v>47</v>
      </c>
      <c r="B50" s="166" t="s">
        <v>48</v>
      </c>
      <c r="C50" s="166" t="s">
        <v>234</v>
      </c>
      <c r="D50" s="166" t="s">
        <v>158</v>
      </c>
      <c r="E50" s="166" t="s">
        <v>99</v>
      </c>
      <c r="I50" s="54" t="s">
        <v>235</v>
      </c>
      <c r="J50" s="54" t="s">
        <v>236</v>
      </c>
      <c r="K50" s="54">
        <v>1</v>
      </c>
      <c r="L50" s="54"/>
      <c r="M50" s="54">
        <v>1</v>
      </c>
      <c r="N50" s="55">
        <v>90000</v>
      </c>
    </row>
    <row r="51" spans="1:14" s="132" customFormat="1" ht="13.5" thickTop="1" x14ac:dyDescent="0.2">
      <c r="A51" s="221" t="s">
        <v>49</v>
      </c>
      <c r="B51" s="52" t="s">
        <v>237</v>
      </c>
      <c r="C51" s="52" t="s">
        <v>238</v>
      </c>
      <c r="D51" s="52">
        <v>1</v>
      </c>
      <c r="E51" s="53">
        <v>53500</v>
      </c>
      <c r="I51" s="54" t="s">
        <v>106</v>
      </c>
      <c r="J51" s="54" t="s">
        <v>107</v>
      </c>
      <c r="K51" s="54">
        <v>4</v>
      </c>
      <c r="L51" s="54"/>
      <c r="M51" s="54">
        <v>4</v>
      </c>
      <c r="N51" s="55">
        <v>725892</v>
      </c>
    </row>
    <row r="52" spans="1:14" s="132" customFormat="1" ht="12.75" x14ac:dyDescent="0.2">
      <c r="A52" s="221"/>
      <c r="B52" s="54" t="s">
        <v>50</v>
      </c>
      <c r="C52" s="54" t="s">
        <v>44</v>
      </c>
      <c r="D52" s="54">
        <v>2</v>
      </c>
      <c r="E52" s="55">
        <v>10000</v>
      </c>
      <c r="I52" s="54" t="s">
        <v>239</v>
      </c>
      <c r="J52" s="54" t="s">
        <v>240</v>
      </c>
      <c r="K52" s="54">
        <v>1</v>
      </c>
      <c r="L52" s="54"/>
      <c r="M52" s="54">
        <v>1</v>
      </c>
      <c r="N52" s="55">
        <v>280000</v>
      </c>
    </row>
    <row r="53" spans="1:14" s="132" customFormat="1" ht="12.75" x14ac:dyDescent="0.2">
      <c r="A53" s="221"/>
      <c r="B53" s="220" t="s">
        <v>51</v>
      </c>
      <c r="C53" s="54" t="s">
        <v>238</v>
      </c>
      <c r="D53" s="54">
        <v>1</v>
      </c>
      <c r="E53" s="55">
        <v>14000</v>
      </c>
      <c r="I53" s="54" t="s">
        <v>108</v>
      </c>
      <c r="J53" s="54" t="s">
        <v>109</v>
      </c>
      <c r="K53" s="54">
        <v>1</v>
      </c>
      <c r="L53" s="54"/>
      <c r="M53" s="54">
        <v>1</v>
      </c>
      <c r="N53" s="55">
        <v>236313</v>
      </c>
    </row>
    <row r="54" spans="1:14" s="132" customFormat="1" ht="12.75" x14ac:dyDescent="0.2">
      <c r="A54" s="221"/>
      <c r="B54" s="221"/>
      <c r="C54" s="54" t="s">
        <v>160</v>
      </c>
      <c r="D54" s="54">
        <v>3</v>
      </c>
      <c r="E54" s="55">
        <v>389148</v>
      </c>
      <c r="I54" s="54" t="s">
        <v>241</v>
      </c>
      <c r="J54" s="54" t="s">
        <v>242</v>
      </c>
      <c r="K54" s="54">
        <v>1</v>
      </c>
      <c r="L54" s="54"/>
      <c r="M54" s="54">
        <v>1</v>
      </c>
      <c r="N54" s="55">
        <v>36300</v>
      </c>
    </row>
    <row r="55" spans="1:14" s="132" customFormat="1" ht="12.75" x14ac:dyDescent="0.2">
      <c r="A55" s="221"/>
      <c r="B55" s="221"/>
      <c r="C55" s="54" t="s">
        <v>25</v>
      </c>
      <c r="D55" s="54">
        <v>2</v>
      </c>
      <c r="E55" s="55">
        <v>1053867.5</v>
      </c>
      <c r="I55" s="54" t="s">
        <v>110</v>
      </c>
      <c r="J55" s="54" t="s">
        <v>111</v>
      </c>
      <c r="K55" s="54"/>
      <c r="L55" s="54">
        <v>2</v>
      </c>
      <c r="M55" s="54">
        <v>2</v>
      </c>
      <c r="N55" s="55">
        <v>287848.73</v>
      </c>
    </row>
    <row r="56" spans="1:14" s="132" customFormat="1" ht="12.75" x14ac:dyDescent="0.2">
      <c r="A56" s="221"/>
      <c r="B56" s="221"/>
      <c r="C56" s="54" t="s">
        <v>44</v>
      </c>
      <c r="D56" s="54">
        <v>2</v>
      </c>
      <c r="E56" s="55">
        <v>10000</v>
      </c>
      <c r="I56" s="54" t="s">
        <v>112</v>
      </c>
      <c r="J56" s="54" t="s">
        <v>113</v>
      </c>
      <c r="K56" s="54">
        <v>1</v>
      </c>
      <c r="L56" s="54"/>
      <c r="M56" s="54">
        <v>1</v>
      </c>
      <c r="N56" s="55">
        <v>131312.5</v>
      </c>
    </row>
    <row r="57" spans="1:14" s="132" customFormat="1" ht="12.75" x14ac:dyDescent="0.2">
      <c r="A57" s="221"/>
      <c r="B57" s="221"/>
      <c r="C57" s="54" t="s">
        <v>159</v>
      </c>
      <c r="D57" s="54">
        <v>1</v>
      </c>
      <c r="E57" s="55">
        <v>143216.25</v>
      </c>
      <c r="I57" s="54" t="s">
        <v>243</v>
      </c>
      <c r="J57" s="54" t="s">
        <v>244</v>
      </c>
      <c r="K57" s="54"/>
      <c r="L57" s="54">
        <v>1</v>
      </c>
      <c r="M57" s="54">
        <v>1</v>
      </c>
      <c r="N57" s="55">
        <v>4793.38</v>
      </c>
    </row>
    <row r="58" spans="1:14" s="132" customFormat="1" ht="12.75" x14ac:dyDescent="0.2">
      <c r="A58" s="221"/>
      <c r="B58" s="222"/>
      <c r="C58" s="54" t="s">
        <v>161</v>
      </c>
      <c r="D58" s="54">
        <v>3</v>
      </c>
      <c r="E58" s="55">
        <v>345000</v>
      </c>
      <c r="I58" s="54" t="s">
        <v>77</v>
      </c>
      <c r="J58" s="54" t="s">
        <v>162</v>
      </c>
      <c r="K58" s="54">
        <v>1</v>
      </c>
      <c r="L58" s="54">
        <v>1</v>
      </c>
      <c r="M58" s="54">
        <v>2</v>
      </c>
      <c r="N58" s="55">
        <v>1562046</v>
      </c>
    </row>
    <row r="59" spans="1:14" s="132" customFormat="1" ht="12.75" x14ac:dyDescent="0.2">
      <c r="A59" s="221"/>
      <c r="B59" s="220" t="s">
        <v>209</v>
      </c>
      <c r="C59" s="54" t="s">
        <v>160</v>
      </c>
      <c r="D59" s="54">
        <v>1</v>
      </c>
      <c r="E59" s="55">
        <v>29040</v>
      </c>
      <c r="I59" s="54" t="s">
        <v>78</v>
      </c>
      <c r="J59" s="54" t="s">
        <v>79</v>
      </c>
      <c r="K59" s="54"/>
      <c r="L59" s="54">
        <v>1</v>
      </c>
      <c r="M59" s="54">
        <v>1</v>
      </c>
      <c r="N59" s="55">
        <v>5000</v>
      </c>
    </row>
    <row r="60" spans="1:14" s="132" customFormat="1" ht="12.75" x14ac:dyDescent="0.2">
      <c r="A60" s="221"/>
      <c r="B60" s="222"/>
      <c r="C60" s="54" t="s">
        <v>44</v>
      </c>
      <c r="D60" s="54">
        <v>1</v>
      </c>
      <c r="E60" s="55">
        <v>5000</v>
      </c>
      <c r="I60" s="54" t="s">
        <v>114</v>
      </c>
      <c r="J60" s="54" t="s">
        <v>115</v>
      </c>
      <c r="K60" s="54">
        <v>1</v>
      </c>
      <c r="L60" s="54"/>
      <c r="M60" s="54">
        <v>1</v>
      </c>
      <c r="N60" s="55">
        <v>90000</v>
      </c>
    </row>
    <row r="61" spans="1:14" s="132" customFormat="1" ht="12.75" x14ac:dyDescent="0.2">
      <c r="A61" s="221"/>
      <c r="B61" s="54" t="s">
        <v>52</v>
      </c>
      <c r="C61" s="54" t="s">
        <v>44</v>
      </c>
      <c r="D61" s="54">
        <v>3</v>
      </c>
      <c r="E61" s="55">
        <v>15000</v>
      </c>
      <c r="I61" s="54" t="s">
        <v>116</v>
      </c>
      <c r="J61" s="54" t="s">
        <v>117</v>
      </c>
      <c r="K61" s="54">
        <v>1</v>
      </c>
      <c r="L61" s="54"/>
      <c r="M61" s="54">
        <v>1</v>
      </c>
      <c r="N61" s="55">
        <v>19310</v>
      </c>
    </row>
    <row r="62" spans="1:14" s="132" customFormat="1" ht="12.75" x14ac:dyDescent="0.2">
      <c r="A62" s="221"/>
      <c r="B62" s="54" t="s">
        <v>206</v>
      </c>
      <c r="C62" s="54" t="s">
        <v>160</v>
      </c>
      <c r="D62" s="54">
        <v>1</v>
      </c>
      <c r="E62" s="55">
        <v>36300</v>
      </c>
      <c r="I62" s="54" t="s">
        <v>245</v>
      </c>
      <c r="J62" s="54" t="s">
        <v>246</v>
      </c>
      <c r="K62" s="54">
        <v>1</v>
      </c>
      <c r="L62" s="54"/>
      <c r="M62" s="54">
        <v>1</v>
      </c>
      <c r="N62" s="55">
        <v>90000</v>
      </c>
    </row>
    <row r="63" spans="1:14" s="132" customFormat="1" ht="12.75" x14ac:dyDescent="0.2">
      <c r="A63" s="221"/>
      <c r="B63" s="220" t="s">
        <v>53</v>
      </c>
      <c r="C63" s="54" t="s">
        <v>160</v>
      </c>
      <c r="D63" s="54">
        <v>1</v>
      </c>
      <c r="E63" s="55">
        <v>45980</v>
      </c>
      <c r="I63" s="54" t="s">
        <v>247</v>
      </c>
      <c r="J63" s="54" t="s">
        <v>248</v>
      </c>
      <c r="K63" s="54"/>
      <c r="L63" s="54">
        <v>1</v>
      </c>
      <c r="M63" s="54">
        <v>1</v>
      </c>
      <c r="N63" s="55">
        <v>280000</v>
      </c>
    </row>
    <row r="64" spans="1:14" s="132" customFormat="1" ht="12.75" x14ac:dyDescent="0.2">
      <c r="A64" s="221"/>
      <c r="B64" s="221"/>
      <c r="C64" s="54" t="s">
        <v>44</v>
      </c>
      <c r="D64" s="54">
        <v>1</v>
      </c>
      <c r="E64" s="55">
        <v>5000</v>
      </c>
      <c r="I64" s="54" t="s">
        <v>80</v>
      </c>
      <c r="J64" s="54" t="s">
        <v>81</v>
      </c>
      <c r="K64" s="54">
        <v>2</v>
      </c>
      <c r="L64" s="54"/>
      <c r="M64" s="54">
        <v>2</v>
      </c>
      <c r="N64" s="55">
        <v>205000</v>
      </c>
    </row>
    <row r="65" spans="1:14" s="132" customFormat="1" ht="12.75" x14ac:dyDescent="0.2">
      <c r="A65" s="222"/>
      <c r="B65" s="222"/>
      <c r="C65" s="54" t="s">
        <v>161</v>
      </c>
      <c r="D65" s="54">
        <v>1</v>
      </c>
      <c r="E65" s="55">
        <v>90000</v>
      </c>
      <c r="I65" s="54" t="s">
        <v>118</v>
      </c>
      <c r="J65" s="54" t="s">
        <v>119</v>
      </c>
      <c r="K65" s="54"/>
      <c r="L65" s="54">
        <v>1</v>
      </c>
      <c r="M65" s="54">
        <v>1</v>
      </c>
      <c r="N65" s="55">
        <v>5000</v>
      </c>
    </row>
    <row r="66" spans="1:14" s="132" customFormat="1" ht="12.75" x14ac:dyDescent="0.2">
      <c r="A66" s="220" t="s">
        <v>54</v>
      </c>
      <c r="B66" s="220" t="s">
        <v>55</v>
      </c>
      <c r="C66" s="54" t="s">
        <v>238</v>
      </c>
      <c r="D66" s="54">
        <v>2</v>
      </c>
      <c r="E66" s="55">
        <v>239299</v>
      </c>
      <c r="I66" s="54" t="s">
        <v>92</v>
      </c>
      <c r="J66" s="54" t="s">
        <v>93</v>
      </c>
      <c r="K66" s="54">
        <v>1</v>
      </c>
      <c r="L66" s="54">
        <v>1</v>
      </c>
      <c r="M66" s="54">
        <v>2</v>
      </c>
      <c r="N66" s="55">
        <v>156425</v>
      </c>
    </row>
    <row r="67" spans="1:14" s="132" customFormat="1" ht="12.75" x14ac:dyDescent="0.2">
      <c r="A67" s="221"/>
      <c r="B67" s="221"/>
      <c r="C67" s="54" t="s">
        <v>160</v>
      </c>
      <c r="D67" s="54">
        <v>3</v>
      </c>
      <c r="E67" s="55">
        <v>188631</v>
      </c>
      <c r="I67" s="54" t="s">
        <v>82</v>
      </c>
      <c r="J67" s="54" t="s">
        <v>83</v>
      </c>
      <c r="K67" s="54"/>
      <c r="L67" s="54">
        <v>1</v>
      </c>
      <c r="M67" s="54">
        <v>1</v>
      </c>
      <c r="N67" s="55">
        <v>5000</v>
      </c>
    </row>
    <row r="68" spans="1:14" s="132" customFormat="1" ht="12.75" x14ac:dyDescent="0.2">
      <c r="A68" s="221"/>
      <c r="B68" s="222"/>
      <c r="C68" s="54" t="s">
        <v>161</v>
      </c>
      <c r="D68" s="54">
        <v>2</v>
      </c>
      <c r="E68" s="55">
        <v>490000</v>
      </c>
      <c r="I68" s="54" t="s">
        <v>249</v>
      </c>
      <c r="J68" s="54" t="s">
        <v>250</v>
      </c>
      <c r="K68" s="54"/>
      <c r="L68" s="54">
        <v>2</v>
      </c>
      <c r="M68" s="54">
        <v>2</v>
      </c>
      <c r="N68" s="55">
        <v>75020</v>
      </c>
    </row>
    <row r="69" spans="1:14" s="132" customFormat="1" ht="12.75" x14ac:dyDescent="0.2">
      <c r="A69" s="221"/>
      <c r="B69" s="220" t="s">
        <v>56</v>
      </c>
      <c r="C69" s="54" t="s">
        <v>160</v>
      </c>
      <c r="D69" s="54">
        <v>1</v>
      </c>
      <c r="E69" s="55">
        <v>45012</v>
      </c>
      <c r="I69" s="54" t="s">
        <v>120</v>
      </c>
      <c r="J69" s="54" t="s">
        <v>251</v>
      </c>
      <c r="K69" s="54">
        <v>1</v>
      </c>
      <c r="L69" s="54">
        <v>3</v>
      </c>
      <c r="M69" s="54">
        <v>4</v>
      </c>
      <c r="N69" s="55">
        <v>1036150</v>
      </c>
    </row>
    <row r="70" spans="1:14" s="132" customFormat="1" ht="12.75" x14ac:dyDescent="0.2">
      <c r="A70" s="221"/>
      <c r="B70" s="222"/>
      <c r="C70" s="54" t="s">
        <v>25</v>
      </c>
      <c r="D70" s="54">
        <v>1</v>
      </c>
      <c r="E70" s="55">
        <v>19310</v>
      </c>
      <c r="I70" s="54" t="s">
        <v>252</v>
      </c>
      <c r="J70" s="54" t="s">
        <v>253</v>
      </c>
      <c r="K70" s="54">
        <v>1</v>
      </c>
      <c r="L70" s="54"/>
      <c r="M70" s="54">
        <v>1</v>
      </c>
      <c r="N70" s="55">
        <v>96800</v>
      </c>
    </row>
    <row r="71" spans="1:14" s="132" customFormat="1" ht="12.75" x14ac:dyDescent="0.2">
      <c r="A71" s="221"/>
      <c r="B71" s="54" t="s">
        <v>212</v>
      </c>
      <c r="C71" s="54" t="s">
        <v>160</v>
      </c>
      <c r="D71" s="54">
        <v>1</v>
      </c>
      <c r="E71" s="55">
        <v>18150</v>
      </c>
      <c r="I71" s="54" t="s">
        <v>254</v>
      </c>
      <c r="J71" s="54" t="s">
        <v>255</v>
      </c>
      <c r="K71" s="54">
        <v>1</v>
      </c>
      <c r="L71" s="54"/>
      <c r="M71" s="54">
        <v>1</v>
      </c>
      <c r="N71" s="55">
        <v>235950</v>
      </c>
    </row>
    <row r="72" spans="1:14" s="132" customFormat="1" ht="12.75" x14ac:dyDescent="0.2">
      <c r="A72" s="222"/>
      <c r="B72" s="54" t="s">
        <v>215</v>
      </c>
      <c r="C72" s="54" t="s">
        <v>160</v>
      </c>
      <c r="D72" s="54">
        <v>1</v>
      </c>
      <c r="E72" s="55">
        <v>36300</v>
      </c>
      <c r="I72" s="54" t="s">
        <v>256</v>
      </c>
      <c r="J72" s="54" t="s">
        <v>257</v>
      </c>
      <c r="K72" s="54">
        <v>1</v>
      </c>
      <c r="L72" s="54"/>
      <c r="M72" s="54">
        <v>1</v>
      </c>
      <c r="N72" s="55">
        <v>111529</v>
      </c>
    </row>
    <row r="73" spans="1:14" s="132" customFormat="1" ht="12.75" x14ac:dyDescent="0.2">
      <c r="A73" s="220" t="s">
        <v>57</v>
      </c>
      <c r="B73" s="54" t="s">
        <v>218</v>
      </c>
      <c r="C73" s="54" t="s">
        <v>160</v>
      </c>
      <c r="D73" s="54">
        <v>1</v>
      </c>
      <c r="E73" s="55">
        <v>96800</v>
      </c>
      <c r="I73" s="54" t="s">
        <v>121</v>
      </c>
      <c r="J73" s="54" t="s">
        <v>122</v>
      </c>
      <c r="K73" s="54">
        <v>1</v>
      </c>
      <c r="L73" s="54"/>
      <c r="M73" s="54">
        <v>1</v>
      </c>
      <c r="N73" s="55">
        <v>90000</v>
      </c>
    </row>
    <row r="74" spans="1:14" s="132" customFormat="1" ht="12.75" x14ac:dyDescent="0.2">
      <c r="A74" s="221"/>
      <c r="B74" s="220" t="s">
        <v>58</v>
      </c>
      <c r="C74" s="54" t="s">
        <v>160</v>
      </c>
      <c r="D74" s="54">
        <v>2</v>
      </c>
      <c r="E74" s="55">
        <v>276146</v>
      </c>
      <c r="I74" s="54" t="s">
        <v>123</v>
      </c>
      <c r="J74" s="54" t="s">
        <v>124</v>
      </c>
      <c r="K74" s="54">
        <v>1</v>
      </c>
      <c r="L74" s="54"/>
      <c r="M74" s="54">
        <v>1</v>
      </c>
      <c r="N74" s="55">
        <v>124146</v>
      </c>
    </row>
    <row r="75" spans="1:14" s="132" customFormat="1" ht="12.75" x14ac:dyDescent="0.2">
      <c r="A75" s="221"/>
      <c r="B75" s="221"/>
      <c r="C75" s="54" t="s">
        <v>25</v>
      </c>
      <c r="D75" s="54">
        <v>1</v>
      </c>
      <c r="E75" s="55">
        <v>165987.5</v>
      </c>
      <c r="I75" s="54" t="s">
        <v>258</v>
      </c>
      <c r="J75" s="54" t="s">
        <v>259</v>
      </c>
      <c r="K75" s="54"/>
      <c r="L75" s="54">
        <v>1</v>
      </c>
      <c r="M75" s="54">
        <v>1</v>
      </c>
      <c r="N75" s="55">
        <v>36300</v>
      </c>
    </row>
    <row r="76" spans="1:14" s="132" customFormat="1" ht="12.75" x14ac:dyDescent="0.2">
      <c r="A76" s="221"/>
      <c r="B76" s="222"/>
      <c r="C76" s="54" t="s">
        <v>161</v>
      </c>
      <c r="D76" s="54">
        <v>2</v>
      </c>
      <c r="E76" s="55">
        <v>180000</v>
      </c>
      <c r="I76" s="54" t="s">
        <v>84</v>
      </c>
      <c r="J76" s="54" t="s">
        <v>85</v>
      </c>
      <c r="K76" s="54"/>
      <c r="L76" s="54">
        <v>1</v>
      </c>
      <c r="M76" s="54">
        <v>1</v>
      </c>
      <c r="N76" s="55">
        <v>5000</v>
      </c>
    </row>
    <row r="77" spans="1:14" s="132" customFormat="1" ht="12.75" x14ac:dyDescent="0.2">
      <c r="A77" s="221"/>
      <c r="B77" s="220" t="s">
        <v>59</v>
      </c>
      <c r="C77" s="54" t="s">
        <v>160</v>
      </c>
      <c r="D77" s="54">
        <v>5</v>
      </c>
      <c r="E77" s="55">
        <v>589123</v>
      </c>
      <c r="I77" s="54" t="s">
        <v>260</v>
      </c>
      <c r="J77" s="54" t="s">
        <v>261</v>
      </c>
      <c r="K77" s="54">
        <v>2</v>
      </c>
      <c r="L77" s="54"/>
      <c r="M77" s="54">
        <v>2</v>
      </c>
      <c r="N77" s="55">
        <v>317987.5</v>
      </c>
    </row>
    <row r="78" spans="1:14" s="132" customFormat="1" ht="12.75" x14ac:dyDescent="0.2">
      <c r="A78" s="221"/>
      <c r="B78" s="221"/>
      <c r="C78" s="54" t="s">
        <v>25</v>
      </c>
      <c r="D78" s="54">
        <v>1</v>
      </c>
      <c r="E78" s="55">
        <v>209200</v>
      </c>
      <c r="I78" s="54" t="s">
        <v>86</v>
      </c>
      <c r="J78" s="54" t="s">
        <v>87</v>
      </c>
      <c r="K78" s="54">
        <v>5</v>
      </c>
      <c r="L78" s="54"/>
      <c r="M78" s="54">
        <v>5</v>
      </c>
      <c r="N78" s="55">
        <v>860414</v>
      </c>
    </row>
    <row r="79" spans="1:14" s="132" customFormat="1" ht="12.75" x14ac:dyDescent="0.2">
      <c r="A79" s="221"/>
      <c r="B79" s="222"/>
      <c r="C79" s="54" t="s">
        <v>161</v>
      </c>
      <c r="D79" s="54">
        <v>4</v>
      </c>
      <c r="E79" s="55">
        <v>695000</v>
      </c>
      <c r="I79" s="54" t="s">
        <v>125</v>
      </c>
      <c r="J79" s="54" t="s">
        <v>126</v>
      </c>
      <c r="K79" s="54">
        <v>2</v>
      </c>
      <c r="L79" s="54"/>
      <c r="M79" s="54">
        <v>2</v>
      </c>
      <c r="N79" s="55">
        <v>339997</v>
      </c>
    </row>
    <row r="80" spans="1:14" s="132" customFormat="1" ht="12.75" x14ac:dyDescent="0.2">
      <c r="A80" s="221"/>
      <c r="B80" s="220" t="s">
        <v>60</v>
      </c>
      <c r="C80" s="54" t="s">
        <v>160</v>
      </c>
      <c r="D80" s="54">
        <v>8</v>
      </c>
      <c r="E80" s="55">
        <v>1111508</v>
      </c>
      <c r="I80" s="54" t="s">
        <v>88</v>
      </c>
      <c r="J80" s="54" t="s">
        <v>89</v>
      </c>
      <c r="K80" s="54">
        <v>2</v>
      </c>
      <c r="L80" s="54">
        <v>1</v>
      </c>
      <c r="M80" s="54">
        <v>3</v>
      </c>
      <c r="N80" s="55">
        <v>519090</v>
      </c>
    </row>
    <row r="81" spans="1:14" s="132" customFormat="1" ht="12.75" x14ac:dyDescent="0.2">
      <c r="A81" s="221"/>
      <c r="B81" s="221"/>
      <c r="C81" s="54" t="s">
        <v>25</v>
      </c>
      <c r="D81" s="54">
        <v>2</v>
      </c>
      <c r="E81" s="55">
        <v>1556290.35</v>
      </c>
      <c r="I81" s="54" t="s">
        <v>262</v>
      </c>
      <c r="J81" s="54" t="s">
        <v>263</v>
      </c>
      <c r="K81" s="54">
        <v>1</v>
      </c>
      <c r="L81" s="54"/>
      <c r="M81" s="54">
        <v>1</v>
      </c>
      <c r="N81" s="55">
        <v>124630</v>
      </c>
    </row>
    <row r="82" spans="1:14" s="132" customFormat="1" ht="12.75" x14ac:dyDescent="0.2">
      <c r="A82" s="221"/>
      <c r="B82" s="222"/>
      <c r="C82" s="54" t="s">
        <v>161</v>
      </c>
      <c r="D82" s="54">
        <v>3</v>
      </c>
      <c r="E82" s="55">
        <v>570000</v>
      </c>
      <c r="I82" s="54" t="s">
        <v>127</v>
      </c>
      <c r="J82" s="54" t="s">
        <v>128</v>
      </c>
      <c r="K82" s="54">
        <v>1</v>
      </c>
      <c r="L82" s="54"/>
      <c r="M82" s="54">
        <v>1</v>
      </c>
      <c r="N82" s="55">
        <v>133100</v>
      </c>
    </row>
    <row r="83" spans="1:14" s="132" customFormat="1" ht="12.75" x14ac:dyDescent="0.2">
      <c r="A83" s="221"/>
      <c r="B83" s="220" t="s">
        <v>61</v>
      </c>
      <c r="C83" s="54" t="s">
        <v>238</v>
      </c>
      <c r="D83" s="54">
        <v>1</v>
      </c>
      <c r="E83" s="55">
        <v>30249</v>
      </c>
      <c r="I83" s="54" t="s">
        <v>129</v>
      </c>
      <c r="J83" s="54" t="s">
        <v>130</v>
      </c>
      <c r="K83" s="54">
        <v>1</v>
      </c>
      <c r="L83" s="54"/>
      <c r="M83" s="54">
        <v>1</v>
      </c>
      <c r="N83" s="55">
        <v>13125</v>
      </c>
    </row>
    <row r="84" spans="1:14" s="132" customFormat="1" ht="13.5" thickBot="1" x14ac:dyDescent="0.25">
      <c r="A84" s="221"/>
      <c r="B84" s="221"/>
      <c r="C84" s="54" t="s">
        <v>160</v>
      </c>
      <c r="D84" s="54">
        <v>8</v>
      </c>
      <c r="E84" s="55">
        <v>741672</v>
      </c>
      <c r="I84" s="170" t="s">
        <v>26</v>
      </c>
      <c r="J84" s="170"/>
      <c r="K84" s="170">
        <v>62</v>
      </c>
      <c r="L84" s="170">
        <v>33</v>
      </c>
      <c r="M84" s="170">
        <v>95</v>
      </c>
      <c r="N84" s="171">
        <f>SUM(N26:N83)</f>
        <v>12926719.210000001</v>
      </c>
    </row>
    <row r="85" spans="1:14" s="132" customFormat="1" ht="13.5" thickTop="1" x14ac:dyDescent="0.2">
      <c r="A85" s="221"/>
      <c r="B85" s="221"/>
      <c r="C85" s="54" t="s">
        <v>25</v>
      </c>
      <c r="D85" s="54">
        <v>2</v>
      </c>
      <c r="E85" s="55">
        <v>542812.5</v>
      </c>
    </row>
    <row r="86" spans="1:14" s="132" customFormat="1" ht="12.75" x14ac:dyDescent="0.2">
      <c r="A86" s="221"/>
      <c r="B86" s="222"/>
      <c r="C86" s="54" t="s">
        <v>161</v>
      </c>
      <c r="D86" s="54">
        <v>1</v>
      </c>
      <c r="E86" s="55">
        <v>280000</v>
      </c>
    </row>
    <row r="87" spans="1:14" s="132" customFormat="1" ht="12.75" x14ac:dyDescent="0.2">
      <c r="A87" s="221"/>
      <c r="B87" s="220" t="s">
        <v>227</v>
      </c>
      <c r="C87" s="54" t="s">
        <v>160</v>
      </c>
      <c r="D87" s="54">
        <v>2</v>
      </c>
      <c r="E87" s="55">
        <v>65461</v>
      </c>
    </row>
    <row r="88" spans="1:14" s="132" customFormat="1" ht="12.75" x14ac:dyDescent="0.2">
      <c r="A88" s="221"/>
      <c r="B88" s="221"/>
      <c r="C88" s="54" t="s">
        <v>25</v>
      </c>
      <c r="D88" s="54">
        <v>1</v>
      </c>
      <c r="E88" s="55">
        <v>187000</v>
      </c>
    </row>
    <row r="89" spans="1:14" s="132" customFormat="1" ht="12.75" x14ac:dyDescent="0.2">
      <c r="A89" s="221"/>
      <c r="B89" s="221"/>
      <c r="C89" s="54" t="s">
        <v>159</v>
      </c>
      <c r="D89" s="54">
        <v>1</v>
      </c>
      <c r="E89" s="55">
        <v>100848.73</v>
      </c>
    </row>
    <row r="90" spans="1:14" s="132" customFormat="1" ht="12.75" x14ac:dyDescent="0.2">
      <c r="A90" s="221"/>
      <c r="B90" s="222"/>
      <c r="C90" s="54" t="s">
        <v>161</v>
      </c>
      <c r="D90" s="54">
        <v>1</v>
      </c>
      <c r="E90" s="55">
        <v>200000</v>
      </c>
    </row>
    <row r="91" spans="1:14" s="132" customFormat="1" ht="12.75" x14ac:dyDescent="0.2">
      <c r="A91" s="221"/>
      <c r="B91" s="54" t="s">
        <v>62</v>
      </c>
      <c r="C91" s="54" t="s">
        <v>160</v>
      </c>
      <c r="D91" s="54">
        <v>2</v>
      </c>
      <c r="E91" s="55">
        <v>52635</v>
      </c>
    </row>
    <row r="92" spans="1:14" s="132" customFormat="1" ht="12.75" x14ac:dyDescent="0.2">
      <c r="A92" s="221"/>
      <c r="B92" s="220" t="s">
        <v>63</v>
      </c>
      <c r="C92" s="54" t="s">
        <v>160</v>
      </c>
      <c r="D92" s="54">
        <v>1</v>
      </c>
      <c r="E92" s="55">
        <v>56870</v>
      </c>
    </row>
    <row r="93" spans="1:14" s="132" customFormat="1" ht="12.75" x14ac:dyDescent="0.2">
      <c r="A93" s="221"/>
      <c r="B93" s="221"/>
      <c r="C93" s="54" t="s">
        <v>25</v>
      </c>
      <c r="D93" s="54">
        <v>1</v>
      </c>
      <c r="E93" s="55">
        <v>4793.38</v>
      </c>
    </row>
    <row r="94" spans="1:14" s="132" customFormat="1" ht="12.75" x14ac:dyDescent="0.2">
      <c r="A94" s="221"/>
      <c r="B94" s="222"/>
      <c r="C94" s="54" t="s">
        <v>161</v>
      </c>
      <c r="D94" s="54">
        <v>2</v>
      </c>
      <c r="E94" s="55">
        <v>290000</v>
      </c>
    </row>
    <row r="95" spans="1:14" s="132" customFormat="1" ht="12.75" x14ac:dyDescent="0.2">
      <c r="A95" s="221"/>
      <c r="B95" s="220" t="s">
        <v>64</v>
      </c>
      <c r="C95" s="54" t="s">
        <v>160</v>
      </c>
      <c r="D95" s="54">
        <v>6</v>
      </c>
      <c r="E95" s="55">
        <v>1017819</v>
      </c>
    </row>
    <row r="96" spans="1:14" s="132" customFormat="1" ht="12.75" x14ac:dyDescent="0.2">
      <c r="A96" s="221"/>
      <c r="B96" s="221"/>
      <c r="C96" s="54" t="s">
        <v>25</v>
      </c>
      <c r="D96" s="54">
        <v>1</v>
      </c>
      <c r="E96" s="55">
        <v>344750</v>
      </c>
    </row>
    <row r="97" spans="1:5" s="132" customFormat="1" ht="12.75" x14ac:dyDescent="0.2">
      <c r="A97" s="222"/>
      <c r="B97" s="222"/>
      <c r="C97" s="54" t="s">
        <v>161</v>
      </c>
      <c r="D97" s="54">
        <v>1</v>
      </c>
      <c r="E97" s="55">
        <v>280000</v>
      </c>
    </row>
    <row r="98" spans="1:5" s="132" customFormat="1" ht="13.5" thickBot="1" x14ac:dyDescent="0.25">
      <c r="A98" s="228" t="s">
        <v>26</v>
      </c>
      <c r="B98" s="229"/>
      <c r="C98" s="170"/>
      <c r="D98" s="170">
        <v>95</v>
      </c>
      <c r="E98" s="171">
        <v>12926719.210000001</v>
      </c>
    </row>
    <row r="99" spans="1:5" s="132" customFormat="1" ht="13.5" thickTop="1" x14ac:dyDescent="0.2"/>
    <row r="100" spans="1:5" s="132" customFormat="1" ht="12.75" x14ac:dyDescent="0.2"/>
    <row r="101" spans="1:5" s="132" customFormat="1" ht="12.75" x14ac:dyDescent="0.2"/>
    <row r="102" spans="1:5" s="132" customFormat="1" ht="12.75" x14ac:dyDescent="0.2"/>
    <row r="103" spans="1:5" s="132" customFormat="1" ht="12.75" x14ac:dyDescent="0.2"/>
    <row r="104" spans="1:5" s="132" customFormat="1" ht="12.75" x14ac:dyDescent="0.2"/>
    <row r="105" spans="1:5" s="132" customFormat="1" ht="12.75" x14ac:dyDescent="0.2"/>
    <row r="106" spans="1:5" s="132" customFormat="1" ht="12.75" x14ac:dyDescent="0.2"/>
    <row r="107" spans="1:5" s="132" customFormat="1" ht="12.75" x14ac:dyDescent="0.2"/>
    <row r="108" spans="1:5" s="132" customFormat="1" ht="12.75" x14ac:dyDescent="0.2"/>
    <row r="109" spans="1:5" s="132" customFormat="1" ht="12.75" x14ac:dyDescent="0.2"/>
    <row r="110" spans="1:5" s="132" customFormat="1" ht="12.75" x14ac:dyDescent="0.2"/>
    <row r="111" spans="1:5" s="132" customFormat="1" ht="12.75" x14ac:dyDescent="0.2"/>
    <row r="112" spans="1:5" s="132" customFormat="1" ht="12.75" x14ac:dyDescent="0.2"/>
    <row r="113" s="132" customFormat="1" ht="12.75" x14ac:dyDescent="0.2"/>
    <row r="114" s="132" customFormat="1" ht="12.75" x14ac:dyDescent="0.2"/>
    <row r="115" s="132" customFormat="1" ht="12.75" x14ac:dyDescent="0.2"/>
    <row r="116" s="132" customFormat="1" ht="12.75" x14ac:dyDescent="0.2"/>
    <row r="117" s="132" customFormat="1" ht="12.75" x14ac:dyDescent="0.2"/>
    <row r="118" s="132" customFormat="1" ht="12.75" x14ac:dyDescent="0.2"/>
    <row r="119" s="132" customFormat="1" ht="12.75" x14ac:dyDescent="0.2"/>
    <row r="120" s="132" customFormat="1" ht="12.75" x14ac:dyDescent="0.2"/>
    <row r="121" s="132" customFormat="1" ht="12.75" x14ac:dyDescent="0.2"/>
    <row r="122" s="132" customFormat="1" ht="12.75" x14ac:dyDescent="0.2"/>
    <row r="123" s="132" customFormat="1" ht="12.75" x14ac:dyDescent="0.2"/>
    <row r="124" s="132" customFormat="1" ht="12.75" x14ac:dyDescent="0.2"/>
  </sheetData>
  <mergeCells count="31">
    <mergeCell ref="A98:B98"/>
    <mergeCell ref="A8:Q8"/>
    <mergeCell ref="N1:Q1"/>
    <mergeCell ref="B95:B97"/>
    <mergeCell ref="A24:B24"/>
    <mergeCell ref="A49:C49"/>
    <mergeCell ref="A46:B46"/>
    <mergeCell ref="A66:A72"/>
    <mergeCell ref="B66:B68"/>
    <mergeCell ref="B69:B70"/>
    <mergeCell ref="A73:A97"/>
    <mergeCell ref="B74:B76"/>
    <mergeCell ref="B77:B79"/>
    <mergeCell ref="B80:B82"/>
    <mergeCell ref="B83:B86"/>
    <mergeCell ref="B87:B90"/>
    <mergeCell ref="B92:B94"/>
    <mergeCell ref="Q12:Q13"/>
    <mergeCell ref="A26:A32"/>
    <mergeCell ref="A33:A36"/>
    <mergeCell ref="A37:A45"/>
    <mergeCell ref="A51:A65"/>
    <mergeCell ref="B53:B58"/>
    <mergeCell ref="B59:B60"/>
    <mergeCell ref="B63:B65"/>
    <mergeCell ref="A12:A13"/>
    <mergeCell ref="B12:D12"/>
    <mergeCell ref="E12:G12"/>
    <mergeCell ref="H12:J12"/>
    <mergeCell ref="K12:M12"/>
    <mergeCell ref="N12:P1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zoomScale="96" zoomScaleNormal="96" workbookViewId="0">
      <selection activeCell="A18" sqref="A18"/>
    </sheetView>
  </sheetViews>
  <sheetFormatPr baseColWidth="10" defaultColWidth="23" defaultRowHeight="15" customHeight="1" x14ac:dyDescent="0.25"/>
  <cols>
    <col min="1" max="1" width="47.28515625" style="107" bestFit="1" customWidth="1"/>
    <col min="2" max="16" width="13.7109375" style="107" customWidth="1"/>
    <col min="17" max="16384" width="23" style="107"/>
  </cols>
  <sheetData>
    <row r="1" spans="1:17" s="106" customFormat="1" ht="48.75" customHeight="1" thickBot="1" x14ac:dyDescent="0.3">
      <c r="A1" s="116"/>
      <c r="B1" s="102"/>
      <c r="C1" s="117"/>
      <c r="D1" s="117"/>
      <c r="E1" s="103"/>
      <c r="F1" s="103"/>
      <c r="G1" s="118"/>
      <c r="H1" s="118"/>
      <c r="I1" s="116"/>
      <c r="J1" s="145"/>
      <c r="K1" s="145"/>
      <c r="L1" s="145"/>
      <c r="M1" s="185" t="s">
        <v>37</v>
      </c>
      <c r="N1" s="185"/>
      <c r="O1" s="185"/>
      <c r="P1" s="185"/>
      <c r="Q1" s="120"/>
    </row>
    <row r="2" spans="1:17" s="106" customFormat="1" ht="17.25" customHeight="1" x14ac:dyDescent="0.25">
      <c r="B2" s="104"/>
      <c r="C2" s="121"/>
      <c r="D2" s="121"/>
      <c r="E2" s="105"/>
      <c r="F2" s="105"/>
      <c r="G2" s="122"/>
      <c r="H2" s="122"/>
      <c r="I2" s="122"/>
      <c r="J2" s="122"/>
      <c r="K2" s="119"/>
      <c r="L2" s="119"/>
      <c r="M2" s="119"/>
      <c r="N2" s="119"/>
      <c r="O2" s="119"/>
    </row>
    <row r="3" spans="1:17" s="106" customFormat="1" ht="15" customHeight="1" x14ac:dyDescent="0.25">
      <c r="A3" s="106" t="s">
        <v>189</v>
      </c>
      <c r="B3" s="104"/>
      <c r="C3" s="121"/>
      <c r="D3" s="121"/>
      <c r="E3" s="105"/>
      <c r="F3" s="105"/>
      <c r="G3" s="122"/>
      <c r="H3" s="122"/>
      <c r="I3" s="122"/>
      <c r="J3" s="122"/>
      <c r="K3" s="119"/>
      <c r="L3" s="119"/>
      <c r="M3" s="119"/>
      <c r="N3" s="119"/>
      <c r="O3" s="119"/>
    </row>
    <row r="4" spans="1:17" s="123" customFormat="1" ht="15" customHeight="1" x14ac:dyDescent="0.25">
      <c r="A4" s="77" t="s">
        <v>149</v>
      </c>
      <c r="I4" s="124"/>
      <c r="J4" s="124"/>
      <c r="K4" s="125"/>
      <c r="L4" s="125"/>
      <c r="M4" s="125"/>
      <c r="N4" s="125"/>
      <c r="O4" s="125"/>
    </row>
    <row r="5" spans="1:17" s="123" customFormat="1" ht="15" customHeight="1" x14ac:dyDescent="0.25">
      <c r="A5" s="82" t="s">
        <v>190</v>
      </c>
      <c r="I5" s="124"/>
      <c r="J5" s="124"/>
      <c r="K5" s="125"/>
      <c r="L5" s="125"/>
      <c r="M5" s="125"/>
      <c r="N5" s="125"/>
      <c r="O5" s="125"/>
    </row>
    <row r="6" spans="1:17" s="123" customFormat="1" ht="15" customHeight="1" x14ac:dyDescent="0.25">
      <c r="A6" s="77"/>
      <c r="I6" s="124"/>
      <c r="J6" s="124"/>
      <c r="K6" s="125"/>
      <c r="L6" s="125"/>
      <c r="M6" s="125"/>
      <c r="N6" s="125"/>
      <c r="O6" s="125"/>
    </row>
    <row r="7" spans="1:17" s="123" customFormat="1" ht="15" customHeight="1" x14ac:dyDescent="0.25">
      <c r="A7" s="77"/>
      <c r="I7" s="124"/>
      <c r="J7" s="124"/>
      <c r="K7" s="125"/>
      <c r="L7" s="125"/>
      <c r="M7" s="125"/>
      <c r="N7" s="125"/>
      <c r="O7" s="125"/>
    </row>
    <row r="8" spans="1:17" s="123" customFormat="1" ht="30" customHeight="1" x14ac:dyDescent="0.25">
      <c r="A8" s="234" t="s">
        <v>188</v>
      </c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234"/>
    </row>
    <row r="12" spans="1:17" ht="15" customHeight="1" x14ac:dyDescent="0.25">
      <c r="A12" s="237" t="s">
        <v>148</v>
      </c>
      <c r="B12" s="239" t="s">
        <v>27</v>
      </c>
      <c r="C12" s="239"/>
      <c r="D12" s="239"/>
      <c r="E12" s="239" t="s">
        <v>28</v>
      </c>
      <c r="F12" s="239"/>
      <c r="G12" s="239"/>
      <c r="H12" s="239" t="s">
        <v>29</v>
      </c>
      <c r="I12" s="239"/>
      <c r="J12" s="239"/>
      <c r="K12" s="239" t="s">
        <v>30</v>
      </c>
      <c r="L12" s="239"/>
      <c r="M12" s="239"/>
      <c r="N12" s="239" t="s">
        <v>31</v>
      </c>
      <c r="O12" s="239"/>
      <c r="P12" s="239"/>
    </row>
    <row r="13" spans="1:17" ht="15" customHeight="1" thickBot="1" x14ac:dyDescent="0.3">
      <c r="A13" s="238"/>
      <c r="B13" s="172" t="s">
        <v>147</v>
      </c>
      <c r="C13" s="172" t="s">
        <v>146</v>
      </c>
      <c r="D13" s="172" t="s">
        <v>22</v>
      </c>
      <c r="E13" s="172" t="s">
        <v>147</v>
      </c>
      <c r="F13" s="172" t="s">
        <v>146</v>
      </c>
      <c r="G13" s="172" t="s">
        <v>22</v>
      </c>
      <c r="H13" s="172" t="s">
        <v>147</v>
      </c>
      <c r="I13" s="172" t="s">
        <v>146</v>
      </c>
      <c r="J13" s="172" t="s">
        <v>22</v>
      </c>
      <c r="K13" s="172" t="s">
        <v>147</v>
      </c>
      <c r="L13" s="172" t="s">
        <v>146</v>
      </c>
      <c r="M13" s="172" t="s">
        <v>22</v>
      </c>
      <c r="N13" s="172" t="s">
        <v>147</v>
      </c>
      <c r="O13" s="172" t="s">
        <v>146</v>
      </c>
      <c r="P13" s="172" t="s">
        <v>22</v>
      </c>
    </row>
    <row r="14" spans="1:17" ht="15" customHeight="1" thickTop="1" x14ac:dyDescent="0.25">
      <c r="A14" s="108" t="s">
        <v>145</v>
      </c>
      <c r="B14" s="109">
        <v>0</v>
      </c>
      <c r="C14" s="109">
        <v>0</v>
      </c>
      <c r="D14" s="110">
        <v>0</v>
      </c>
      <c r="E14" s="109">
        <v>1</v>
      </c>
      <c r="F14" s="109">
        <v>1</v>
      </c>
      <c r="G14" s="110">
        <v>20000</v>
      </c>
      <c r="H14" s="109">
        <v>4</v>
      </c>
      <c r="I14" s="109">
        <v>4</v>
      </c>
      <c r="J14" s="110">
        <v>80000</v>
      </c>
      <c r="K14" s="109">
        <v>0</v>
      </c>
      <c r="L14" s="109">
        <v>0</v>
      </c>
      <c r="M14" s="110">
        <v>0</v>
      </c>
      <c r="N14" s="109">
        <f>B14+E14+H14+K14</f>
        <v>5</v>
      </c>
      <c r="O14" s="109">
        <f>C14+F14+I14+L14</f>
        <v>5</v>
      </c>
      <c r="P14" s="110">
        <f>D14+G14+J14+M14</f>
        <v>100000</v>
      </c>
    </row>
    <row r="15" spans="1:17" ht="15" customHeight="1" x14ac:dyDescent="0.25">
      <c r="A15" s="111" t="s">
        <v>144</v>
      </c>
      <c r="B15" s="112">
        <v>9</v>
      </c>
      <c r="C15" s="112">
        <v>6</v>
      </c>
      <c r="D15" s="113">
        <v>5000</v>
      </c>
      <c r="E15" s="112">
        <v>0</v>
      </c>
      <c r="F15" s="112">
        <v>0</v>
      </c>
      <c r="G15" s="113">
        <v>0</v>
      </c>
      <c r="H15" s="112">
        <v>0</v>
      </c>
      <c r="I15" s="112">
        <v>0</v>
      </c>
      <c r="J15" s="113">
        <v>0</v>
      </c>
      <c r="K15" s="112">
        <v>0</v>
      </c>
      <c r="L15" s="112">
        <v>0</v>
      </c>
      <c r="M15" s="113">
        <v>0</v>
      </c>
      <c r="N15" s="109">
        <f t="shared" ref="N15:N21" si="0">B15+E15+H15+K15</f>
        <v>9</v>
      </c>
      <c r="O15" s="109">
        <f t="shared" ref="O15:O21" si="1">C15+F15+I15+L15</f>
        <v>6</v>
      </c>
      <c r="P15" s="110">
        <f t="shared" ref="P15:P21" si="2">D15+G15+J15+M15</f>
        <v>5000</v>
      </c>
    </row>
    <row r="16" spans="1:17" ht="15" customHeight="1" x14ac:dyDescent="0.25">
      <c r="A16" s="111" t="s">
        <v>33</v>
      </c>
      <c r="B16" s="112">
        <v>2</v>
      </c>
      <c r="C16" s="112">
        <v>2</v>
      </c>
      <c r="D16" s="113">
        <v>5529</v>
      </c>
      <c r="E16" s="112">
        <v>4</v>
      </c>
      <c r="F16" s="112">
        <v>4</v>
      </c>
      <c r="G16" s="113">
        <v>10000</v>
      </c>
      <c r="H16" s="112">
        <v>0</v>
      </c>
      <c r="I16" s="112">
        <v>0</v>
      </c>
      <c r="J16" s="113">
        <v>0</v>
      </c>
      <c r="K16" s="112">
        <v>6</v>
      </c>
      <c r="L16" s="112">
        <v>6</v>
      </c>
      <c r="M16" s="113">
        <v>18000</v>
      </c>
      <c r="N16" s="109">
        <f t="shared" si="0"/>
        <v>12</v>
      </c>
      <c r="O16" s="109">
        <f t="shared" si="1"/>
        <v>12</v>
      </c>
      <c r="P16" s="110">
        <f t="shared" si="2"/>
        <v>33529</v>
      </c>
    </row>
    <row r="17" spans="1:16" ht="15" customHeight="1" x14ac:dyDescent="0.25">
      <c r="A17" s="97" t="s">
        <v>138</v>
      </c>
      <c r="B17" s="96">
        <v>1</v>
      </c>
      <c r="C17" s="96">
        <v>1</v>
      </c>
      <c r="D17" s="95">
        <v>3100</v>
      </c>
      <c r="E17" s="96">
        <v>1</v>
      </c>
      <c r="F17" s="96">
        <v>1</v>
      </c>
      <c r="G17" s="95">
        <v>5000</v>
      </c>
      <c r="H17" s="96">
        <v>4</v>
      </c>
      <c r="I17" s="96">
        <v>4</v>
      </c>
      <c r="J17" s="95">
        <v>17961</v>
      </c>
      <c r="K17" s="96">
        <v>2</v>
      </c>
      <c r="L17" s="96">
        <v>2</v>
      </c>
      <c r="M17" s="95">
        <v>10000</v>
      </c>
      <c r="N17" s="109">
        <f t="shared" si="0"/>
        <v>8</v>
      </c>
      <c r="O17" s="109">
        <f t="shared" si="1"/>
        <v>8</v>
      </c>
      <c r="P17" s="110">
        <f t="shared" si="2"/>
        <v>36061</v>
      </c>
    </row>
    <row r="18" spans="1:16" ht="15" customHeight="1" x14ac:dyDescent="0.25">
      <c r="A18" s="97" t="s">
        <v>187</v>
      </c>
      <c r="B18" s="96">
        <v>0</v>
      </c>
      <c r="C18" s="96">
        <v>0</v>
      </c>
      <c r="D18" s="95">
        <v>0</v>
      </c>
      <c r="E18" s="96">
        <v>0</v>
      </c>
      <c r="F18" s="96">
        <v>0</v>
      </c>
      <c r="G18" s="95">
        <v>0</v>
      </c>
      <c r="H18" s="96">
        <v>1</v>
      </c>
      <c r="I18" s="96">
        <v>1</v>
      </c>
      <c r="J18" s="95">
        <v>1500</v>
      </c>
      <c r="K18" s="96">
        <v>2</v>
      </c>
      <c r="L18" s="96">
        <v>0</v>
      </c>
      <c r="M18" s="95">
        <v>0</v>
      </c>
      <c r="N18" s="109">
        <f t="shared" si="0"/>
        <v>3</v>
      </c>
      <c r="O18" s="109">
        <f t="shared" si="1"/>
        <v>1</v>
      </c>
      <c r="P18" s="110">
        <f t="shared" si="2"/>
        <v>1500</v>
      </c>
    </row>
    <row r="19" spans="1:16" ht="15" customHeight="1" x14ac:dyDescent="0.25">
      <c r="A19" s="111" t="s">
        <v>137</v>
      </c>
      <c r="B19" s="112">
        <v>1</v>
      </c>
      <c r="C19" s="112">
        <v>1</v>
      </c>
      <c r="D19" s="113">
        <v>285</v>
      </c>
      <c r="E19" s="112">
        <v>1</v>
      </c>
      <c r="F19" s="112">
        <v>1</v>
      </c>
      <c r="G19" s="113">
        <v>285</v>
      </c>
      <c r="H19" s="112">
        <v>0</v>
      </c>
      <c r="I19" s="112">
        <v>0</v>
      </c>
      <c r="J19" s="113">
        <v>0</v>
      </c>
      <c r="K19" s="112">
        <v>8</v>
      </c>
      <c r="L19" s="112">
        <v>8</v>
      </c>
      <c r="M19" s="113">
        <v>2795</v>
      </c>
      <c r="N19" s="109">
        <f t="shared" si="0"/>
        <v>10</v>
      </c>
      <c r="O19" s="109">
        <f t="shared" si="1"/>
        <v>10</v>
      </c>
      <c r="P19" s="110">
        <f t="shared" si="2"/>
        <v>3365</v>
      </c>
    </row>
    <row r="20" spans="1:16" ht="15" customHeight="1" x14ac:dyDescent="0.25">
      <c r="A20" s="111" t="s">
        <v>34</v>
      </c>
      <c r="B20" s="112">
        <v>3</v>
      </c>
      <c r="C20" s="112">
        <v>3</v>
      </c>
      <c r="D20" s="113">
        <v>6010</v>
      </c>
      <c r="E20" s="112">
        <v>6</v>
      </c>
      <c r="F20" s="112">
        <v>6</v>
      </c>
      <c r="G20" s="113">
        <v>12455</v>
      </c>
      <c r="H20" s="112">
        <v>5</v>
      </c>
      <c r="I20" s="112">
        <v>5</v>
      </c>
      <c r="J20" s="113">
        <v>7150</v>
      </c>
      <c r="K20" s="112">
        <v>8</v>
      </c>
      <c r="L20" s="112">
        <v>8</v>
      </c>
      <c r="M20" s="113">
        <v>13605</v>
      </c>
      <c r="N20" s="109">
        <f t="shared" si="0"/>
        <v>22</v>
      </c>
      <c r="O20" s="109">
        <f t="shared" si="1"/>
        <v>22</v>
      </c>
      <c r="P20" s="110">
        <f t="shared" si="2"/>
        <v>39220</v>
      </c>
    </row>
    <row r="21" spans="1:16" ht="15" customHeight="1" x14ac:dyDescent="0.25">
      <c r="A21" s="111" t="s">
        <v>143</v>
      </c>
      <c r="B21" s="112">
        <v>16</v>
      </c>
      <c r="C21" s="112">
        <v>2</v>
      </c>
      <c r="D21" s="113">
        <v>129712.5</v>
      </c>
      <c r="E21" s="112">
        <v>14</v>
      </c>
      <c r="F21" s="112">
        <v>3</v>
      </c>
      <c r="G21" s="113">
        <v>194568.75</v>
      </c>
      <c r="H21" s="112">
        <v>13</v>
      </c>
      <c r="I21" s="112">
        <v>2</v>
      </c>
      <c r="J21" s="113">
        <v>129712.5</v>
      </c>
      <c r="K21" s="112">
        <v>23</v>
      </c>
      <c r="L21" s="112">
        <v>3</v>
      </c>
      <c r="M21" s="113">
        <v>194568.75</v>
      </c>
      <c r="N21" s="109">
        <f t="shared" si="0"/>
        <v>66</v>
      </c>
      <c r="O21" s="109">
        <f t="shared" si="1"/>
        <v>10</v>
      </c>
      <c r="P21" s="110">
        <f t="shared" si="2"/>
        <v>648562.5</v>
      </c>
    </row>
    <row r="22" spans="1:16" ht="15" customHeight="1" thickBot="1" x14ac:dyDescent="0.3">
      <c r="A22" s="98" t="s">
        <v>4</v>
      </c>
      <c r="B22" s="99">
        <f t="shared" ref="B22:P22" si="3">SUM(B14:B21)</f>
        <v>32</v>
      </c>
      <c r="C22" s="99">
        <f t="shared" si="3"/>
        <v>15</v>
      </c>
      <c r="D22" s="100">
        <f t="shared" si="3"/>
        <v>149636.5</v>
      </c>
      <c r="E22" s="99">
        <f t="shared" si="3"/>
        <v>27</v>
      </c>
      <c r="F22" s="99">
        <f t="shared" si="3"/>
        <v>16</v>
      </c>
      <c r="G22" s="100">
        <f t="shared" si="3"/>
        <v>242308.75</v>
      </c>
      <c r="H22" s="99">
        <f t="shared" si="3"/>
        <v>27</v>
      </c>
      <c r="I22" s="99">
        <f t="shared" si="3"/>
        <v>16</v>
      </c>
      <c r="J22" s="100">
        <f t="shared" si="3"/>
        <v>236323.5</v>
      </c>
      <c r="K22" s="99">
        <f t="shared" si="3"/>
        <v>49</v>
      </c>
      <c r="L22" s="99">
        <f t="shared" si="3"/>
        <v>27</v>
      </c>
      <c r="M22" s="100">
        <f t="shared" si="3"/>
        <v>238968.75</v>
      </c>
      <c r="N22" s="99">
        <f t="shared" si="3"/>
        <v>135</v>
      </c>
      <c r="O22" s="99">
        <f t="shared" si="3"/>
        <v>74</v>
      </c>
      <c r="P22" s="100">
        <f t="shared" si="3"/>
        <v>867237.5</v>
      </c>
    </row>
    <row r="23" spans="1:16" ht="15" customHeight="1" thickTop="1" x14ac:dyDescent="0.25">
      <c r="A23" s="94"/>
    </row>
    <row r="28" spans="1:16" ht="15" customHeight="1" x14ac:dyDescent="0.25">
      <c r="A28" s="237" t="s">
        <v>142</v>
      </c>
      <c r="B28" s="239" t="s">
        <v>27</v>
      </c>
      <c r="C28" s="239"/>
      <c r="D28" s="239"/>
      <c r="E28" s="239" t="s">
        <v>28</v>
      </c>
      <c r="F28" s="239"/>
      <c r="G28" s="239"/>
      <c r="H28" s="239" t="s">
        <v>29</v>
      </c>
      <c r="I28" s="239"/>
      <c r="J28" s="239"/>
      <c r="K28" s="239" t="s">
        <v>30</v>
      </c>
      <c r="L28" s="239"/>
      <c r="M28" s="239"/>
      <c r="N28" s="235" t="s">
        <v>141</v>
      </c>
      <c r="O28" s="235" t="s">
        <v>140</v>
      </c>
      <c r="P28" s="235" t="s">
        <v>26</v>
      </c>
    </row>
    <row r="29" spans="1:16" ht="15" customHeight="1" thickBot="1" x14ac:dyDescent="0.3">
      <c r="A29" s="238"/>
      <c r="B29" s="172" t="s">
        <v>41</v>
      </c>
      <c r="C29" s="172" t="s">
        <v>9</v>
      </c>
      <c r="D29" s="172" t="s">
        <v>4</v>
      </c>
      <c r="E29" s="172" t="s">
        <v>41</v>
      </c>
      <c r="F29" s="172" t="s">
        <v>9</v>
      </c>
      <c r="G29" s="172" t="s">
        <v>4</v>
      </c>
      <c r="H29" s="172" t="s">
        <v>41</v>
      </c>
      <c r="I29" s="172" t="s">
        <v>9</v>
      </c>
      <c r="J29" s="172" t="s">
        <v>4</v>
      </c>
      <c r="K29" s="172" t="s">
        <v>41</v>
      </c>
      <c r="L29" s="172" t="s">
        <v>9</v>
      </c>
      <c r="M29" s="172" t="s">
        <v>4</v>
      </c>
      <c r="N29" s="236"/>
      <c r="O29" s="236"/>
      <c r="P29" s="236"/>
    </row>
    <row r="30" spans="1:16" ht="15" customHeight="1" thickTop="1" x14ac:dyDescent="0.25">
      <c r="A30" s="114" t="s">
        <v>32</v>
      </c>
      <c r="B30" s="114">
        <v>0</v>
      </c>
      <c r="C30" s="114">
        <v>0</v>
      </c>
      <c r="D30" s="114">
        <f>SUM(B30:C30)</f>
        <v>0</v>
      </c>
      <c r="E30" s="114">
        <v>1</v>
      </c>
      <c r="F30" s="114">
        <v>0</v>
      </c>
      <c r="G30" s="114">
        <f>SUM(E30:F30)</f>
        <v>1</v>
      </c>
      <c r="H30" s="114">
        <v>4</v>
      </c>
      <c r="I30" s="114">
        <v>0</v>
      </c>
      <c r="J30" s="114">
        <f>SUM(H30:I30)</f>
        <v>4</v>
      </c>
      <c r="K30" s="114">
        <v>0</v>
      </c>
      <c r="L30" s="114">
        <v>0</v>
      </c>
      <c r="M30" s="114">
        <f>SUM(K30:L30)</f>
        <v>0</v>
      </c>
      <c r="N30" s="114">
        <f>B30+E30+H30+K30</f>
        <v>5</v>
      </c>
      <c r="O30" s="114">
        <f>C30+F30+I30+L30</f>
        <v>0</v>
      </c>
      <c r="P30" s="114">
        <f>SUM(N30:O30)</f>
        <v>5</v>
      </c>
    </row>
    <row r="31" spans="1:16" ht="15" customHeight="1" x14ac:dyDescent="0.25">
      <c r="A31" s="115" t="s">
        <v>139</v>
      </c>
      <c r="B31" s="115">
        <v>4</v>
      </c>
      <c r="C31" s="115">
        <v>2</v>
      </c>
      <c r="D31" s="114">
        <f t="shared" ref="D31:D37" si="4">SUM(B31:C31)</f>
        <v>6</v>
      </c>
      <c r="E31" s="115">
        <v>0</v>
      </c>
      <c r="F31" s="115">
        <v>0</v>
      </c>
      <c r="G31" s="114">
        <f t="shared" ref="G31:G37" si="5">SUM(E31:F31)</f>
        <v>0</v>
      </c>
      <c r="H31" s="115">
        <v>0</v>
      </c>
      <c r="I31" s="115">
        <v>0</v>
      </c>
      <c r="J31" s="114">
        <f t="shared" ref="J31:J37" si="6">SUM(H31:I31)</f>
        <v>0</v>
      </c>
      <c r="K31" s="115">
        <v>0</v>
      </c>
      <c r="L31" s="115">
        <v>0</v>
      </c>
      <c r="M31" s="114">
        <f t="shared" ref="M31:M37" si="7">SUM(K31:L31)</f>
        <v>0</v>
      </c>
      <c r="N31" s="114">
        <f t="shared" ref="N31:N37" si="8">B31+E31+H31+K31</f>
        <v>4</v>
      </c>
      <c r="O31" s="114">
        <f t="shared" ref="O31:O37" si="9">C31+F31+I31+L31</f>
        <v>2</v>
      </c>
      <c r="P31" s="114">
        <f t="shared" ref="P31:P37" si="10">SUM(N31:O31)</f>
        <v>6</v>
      </c>
    </row>
    <row r="32" spans="1:16" ht="15" customHeight="1" x14ac:dyDescent="0.25">
      <c r="A32" s="115" t="s">
        <v>33</v>
      </c>
      <c r="B32" s="115">
        <v>2</v>
      </c>
      <c r="C32" s="115">
        <v>0</v>
      </c>
      <c r="D32" s="114">
        <f t="shared" si="4"/>
        <v>2</v>
      </c>
      <c r="E32" s="115">
        <v>2</v>
      </c>
      <c r="F32" s="115">
        <v>2</v>
      </c>
      <c r="G32" s="114">
        <f t="shared" si="5"/>
        <v>4</v>
      </c>
      <c r="H32" s="115">
        <v>0</v>
      </c>
      <c r="I32" s="115">
        <v>0</v>
      </c>
      <c r="J32" s="114">
        <f t="shared" si="6"/>
        <v>0</v>
      </c>
      <c r="K32" s="115">
        <v>4</v>
      </c>
      <c r="L32" s="115">
        <v>2</v>
      </c>
      <c r="M32" s="114">
        <f t="shared" si="7"/>
        <v>6</v>
      </c>
      <c r="N32" s="114">
        <f t="shared" si="8"/>
        <v>8</v>
      </c>
      <c r="O32" s="114">
        <f t="shared" si="9"/>
        <v>4</v>
      </c>
      <c r="P32" s="114">
        <f t="shared" si="10"/>
        <v>12</v>
      </c>
    </row>
    <row r="33" spans="1:16" ht="15" customHeight="1" x14ac:dyDescent="0.25">
      <c r="A33" s="115" t="s">
        <v>138</v>
      </c>
      <c r="B33" s="115">
        <v>1</v>
      </c>
      <c r="C33" s="115">
        <v>0</v>
      </c>
      <c r="D33" s="114">
        <f t="shared" si="4"/>
        <v>1</v>
      </c>
      <c r="E33" s="115">
        <v>1</v>
      </c>
      <c r="F33" s="115">
        <v>0</v>
      </c>
      <c r="G33" s="114">
        <f t="shared" si="5"/>
        <v>1</v>
      </c>
      <c r="H33" s="115">
        <v>4</v>
      </c>
      <c r="I33" s="115">
        <v>0</v>
      </c>
      <c r="J33" s="114">
        <f t="shared" si="6"/>
        <v>4</v>
      </c>
      <c r="K33" s="115">
        <v>2</v>
      </c>
      <c r="L33" s="115">
        <v>0</v>
      </c>
      <c r="M33" s="114">
        <f t="shared" si="7"/>
        <v>2</v>
      </c>
      <c r="N33" s="114">
        <f t="shared" si="8"/>
        <v>8</v>
      </c>
      <c r="O33" s="114">
        <f t="shared" si="9"/>
        <v>0</v>
      </c>
      <c r="P33" s="114">
        <f t="shared" si="10"/>
        <v>8</v>
      </c>
    </row>
    <row r="34" spans="1:16" ht="15" customHeight="1" x14ac:dyDescent="0.25">
      <c r="A34" s="149" t="s">
        <v>191</v>
      </c>
      <c r="B34" s="115">
        <v>0</v>
      </c>
      <c r="C34" s="115">
        <v>0</v>
      </c>
      <c r="D34" s="114">
        <f t="shared" si="4"/>
        <v>0</v>
      </c>
      <c r="E34" s="115">
        <v>0</v>
      </c>
      <c r="F34" s="115">
        <v>0</v>
      </c>
      <c r="G34" s="114">
        <f t="shared" si="5"/>
        <v>0</v>
      </c>
      <c r="H34" s="115">
        <v>1</v>
      </c>
      <c r="I34" s="115">
        <v>0</v>
      </c>
      <c r="J34" s="114">
        <f t="shared" si="6"/>
        <v>1</v>
      </c>
      <c r="K34" s="115">
        <v>0</v>
      </c>
      <c r="L34" s="115">
        <v>0</v>
      </c>
      <c r="M34" s="114">
        <f t="shared" si="7"/>
        <v>0</v>
      </c>
      <c r="N34" s="114">
        <f t="shared" si="8"/>
        <v>1</v>
      </c>
      <c r="O34" s="114">
        <f t="shared" si="9"/>
        <v>0</v>
      </c>
      <c r="P34" s="114">
        <f t="shared" si="10"/>
        <v>1</v>
      </c>
    </row>
    <row r="35" spans="1:16" ht="15" customHeight="1" x14ac:dyDescent="0.25">
      <c r="A35" s="115" t="s">
        <v>137</v>
      </c>
      <c r="B35" s="115">
        <v>1</v>
      </c>
      <c r="C35" s="115">
        <v>0</v>
      </c>
      <c r="D35" s="114">
        <f t="shared" si="4"/>
        <v>1</v>
      </c>
      <c r="E35" s="115">
        <v>0</v>
      </c>
      <c r="F35" s="115">
        <v>1</v>
      </c>
      <c r="G35" s="114">
        <f t="shared" si="5"/>
        <v>1</v>
      </c>
      <c r="H35" s="115">
        <v>0</v>
      </c>
      <c r="I35" s="115">
        <v>0</v>
      </c>
      <c r="J35" s="114">
        <f t="shared" si="6"/>
        <v>0</v>
      </c>
      <c r="K35" s="115">
        <v>2</v>
      </c>
      <c r="L35" s="115">
        <v>6</v>
      </c>
      <c r="M35" s="114">
        <f t="shared" si="7"/>
        <v>8</v>
      </c>
      <c r="N35" s="114">
        <f t="shared" si="8"/>
        <v>3</v>
      </c>
      <c r="O35" s="114">
        <f t="shared" si="9"/>
        <v>7</v>
      </c>
      <c r="P35" s="114">
        <f t="shared" si="10"/>
        <v>10</v>
      </c>
    </row>
    <row r="36" spans="1:16" ht="15" customHeight="1" x14ac:dyDescent="0.25">
      <c r="A36" s="149" t="s">
        <v>34</v>
      </c>
      <c r="B36" s="115">
        <v>0</v>
      </c>
      <c r="C36" s="115">
        <v>3</v>
      </c>
      <c r="D36" s="114">
        <f t="shared" si="4"/>
        <v>3</v>
      </c>
      <c r="E36" s="115">
        <v>0</v>
      </c>
      <c r="F36" s="115">
        <v>6</v>
      </c>
      <c r="G36" s="114">
        <f t="shared" si="5"/>
        <v>6</v>
      </c>
      <c r="H36" s="115">
        <v>4</v>
      </c>
      <c r="I36" s="115">
        <v>1</v>
      </c>
      <c r="J36" s="114">
        <f t="shared" si="6"/>
        <v>5</v>
      </c>
      <c r="K36" s="115">
        <v>2</v>
      </c>
      <c r="L36" s="115">
        <v>6</v>
      </c>
      <c r="M36" s="114">
        <f t="shared" si="7"/>
        <v>8</v>
      </c>
      <c r="N36" s="114">
        <f t="shared" si="8"/>
        <v>6</v>
      </c>
      <c r="O36" s="114">
        <f t="shared" si="9"/>
        <v>16</v>
      </c>
      <c r="P36" s="114">
        <f t="shared" si="10"/>
        <v>22</v>
      </c>
    </row>
    <row r="37" spans="1:16" ht="15" customHeight="1" x14ac:dyDescent="0.25">
      <c r="A37" s="115" t="s">
        <v>35</v>
      </c>
      <c r="B37" s="115">
        <v>1</v>
      </c>
      <c r="C37" s="115">
        <v>1</v>
      </c>
      <c r="D37" s="114">
        <f t="shared" si="4"/>
        <v>2</v>
      </c>
      <c r="E37" s="115">
        <v>3</v>
      </c>
      <c r="F37" s="115">
        <v>0</v>
      </c>
      <c r="G37" s="114">
        <f t="shared" si="5"/>
        <v>3</v>
      </c>
      <c r="H37" s="115">
        <v>1</v>
      </c>
      <c r="I37" s="115">
        <v>1</v>
      </c>
      <c r="J37" s="114">
        <f t="shared" si="6"/>
        <v>2</v>
      </c>
      <c r="K37" s="115">
        <v>1</v>
      </c>
      <c r="L37" s="115">
        <v>2</v>
      </c>
      <c r="M37" s="114">
        <f t="shared" si="7"/>
        <v>3</v>
      </c>
      <c r="N37" s="114">
        <f t="shared" si="8"/>
        <v>6</v>
      </c>
      <c r="O37" s="114">
        <f t="shared" si="9"/>
        <v>4</v>
      </c>
      <c r="P37" s="114">
        <f t="shared" si="10"/>
        <v>10</v>
      </c>
    </row>
    <row r="38" spans="1:16" ht="15" customHeight="1" thickBot="1" x14ac:dyDescent="0.3">
      <c r="A38" s="101" t="s">
        <v>42</v>
      </c>
      <c r="B38" s="101">
        <f t="shared" ref="B38:P38" si="11">SUM(B30:B37)</f>
        <v>9</v>
      </c>
      <c r="C38" s="101">
        <f t="shared" si="11"/>
        <v>6</v>
      </c>
      <c r="D38" s="101">
        <f t="shared" si="11"/>
        <v>15</v>
      </c>
      <c r="E38" s="101">
        <f t="shared" si="11"/>
        <v>7</v>
      </c>
      <c r="F38" s="101">
        <f t="shared" si="11"/>
        <v>9</v>
      </c>
      <c r="G38" s="101">
        <f t="shared" si="11"/>
        <v>16</v>
      </c>
      <c r="H38" s="101">
        <f t="shared" si="11"/>
        <v>14</v>
      </c>
      <c r="I38" s="101">
        <f t="shared" si="11"/>
        <v>2</v>
      </c>
      <c r="J38" s="101">
        <f t="shared" si="11"/>
        <v>16</v>
      </c>
      <c r="K38" s="101">
        <f t="shared" si="11"/>
        <v>11</v>
      </c>
      <c r="L38" s="101">
        <f t="shared" si="11"/>
        <v>16</v>
      </c>
      <c r="M38" s="101">
        <f t="shared" si="11"/>
        <v>27</v>
      </c>
      <c r="N38" s="101">
        <f t="shared" si="11"/>
        <v>41</v>
      </c>
      <c r="O38" s="101">
        <f t="shared" si="11"/>
        <v>33</v>
      </c>
      <c r="P38" s="101">
        <f t="shared" si="11"/>
        <v>74</v>
      </c>
    </row>
    <row r="39" spans="1:16" ht="15" customHeight="1" thickTop="1" x14ac:dyDescent="0.25"/>
  </sheetData>
  <mergeCells count="16">
    <mergeCell ref="M1:P1"/>
    <mergeCell ref="A8:P8"/>
    <mergeCell ref="O28:O29"/>
    <mergeCell ref="P28:P29"/>
    <mergeCell ref="A12:A13"/>
    <mergeCell ref="B12:D12"/>
    <mergeCell ref="E12:G12"/>
    <mergeCell ref="H12:J12"/>
    <mergeCell ref="K12:M12"/>
    <mergeCell ref="N12:P12"/>
    <mergeCell ref="A28:A29"/>
    <mergeCell ref="B28:D28"/>
    <mergeCell ref="E28:G28"/>
    <mergeCell ref="H28:J28"/>
    <mergeCell ref="K28:M28"/>
    <mergeCell ref="N28:N2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2020_Investigación</vt:lpstr>
      <vt:lpstr>2020_Proxectos</vt:lpstr>
      <vt:lpstr>2020_Prox. centro_campus_GI</vt:lpstr>
      <vt:lpstr>2020_Axudas_UVigo</vt:lpstr>
      <vt:lpstr>'2020_Proxectos'!Área_de_impresión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cp:lastPrinted>2019-06-26T08:48:05Z</cp:lastPrinted>
  <dcterms:created xsi:type="dcterms:W3CDTF">2015-06-16T07:02:13Z</dcterms:created>
  <dcterms:modified xsi:type="dcterms:W3CDTF">2021-04-08T10:39:31Z</dcterms:modified>
</cp:coreProperties>
</file>