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Unidade de Estudos e Programas\INDICADORES\UVIGO DAT\UVIGODAT_Indicadores investigación\Transferencia\"/>
    </mc:Choice>
  </mc:AlternateContent>
  <bookViews>
    <workbookView xWindow="0" yWindow="0" windowWidth="28800" windowHeight="12285"/>
  </bookViews>
  <sheets>
    <sheet name="2015_OTRI" sheetId="1" r:id="rId1"/>
    <sheet name="2015_Contratación I+D (art.83)" sheetId="2" r:id="rId2"/>
    <sheet name="2015_CACTI" sheetId="3" r:id="rId3"/>
    <sheet name="2015_ECIMAT" sheetId="4" r:id="rId4"/>
  </sheets>
  <externalReferences>
    <externalReference r:id="rId5"/>
    <externalReference r:id="rId6"/>
    <externalReference r:id="rId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" l="1"/>
  <c r="G8" i="4"/>
  <c r="G9" i="4"/>
  <c r="D11" i="4"/>
  <c r="G10" i="4" s="1"/>
  <c r="E11" i="4"/>
  <c r="F11" i="4"/>
  <c r="D31" i="4"/>
  <c r="F9" i="3"/>
  <c r="F12" i="3" s="1"/>
  <c r="G9" i="3"/>
  <c r="D12" i="3"/>
  <c r="G10" i="3" s="1"/>
  <c r="E12" i="3"/>
  <c r="D28" i="3"/>
  <c r="E28" i="3"/>
  <c r="F28" i="3"/>
  <c r="D42" i="3"/>
  <c r="K10" i="2"/>
  <c r="L10" i="2"/>
  <c r="L13" i="2" s="1"/>
  <c r="K11" i="2"/>
  <c r="L11" i="2"/>
  <c r="K12" i="2"/>
  <c r="L12" i="2"/>
  <c r="C13" i="2"/>
  <c r="D13" i="2"/>
  <c r="E13" i="2"/>
  <c r="F13" i="2"/>
  <c r="G13" i="2"/>
  <c r="H13" i="2"/>
  <c r="I13" i="2"/>
  <c r="J13" i="2"/>
  <c r="K13" i="2"/>
  <c r="D28" i="2"/>
  <c r="E28" i="2"/>
  <c r="D42" i="2"/>
  <c r="E42" i="2"/>
  <c r="G11" i="3" l="1"/>
  <c r="F21" i="1" l="1"/>
  <c r="F20" i="1"/>
  <c r="F19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<sst xmlns="http://schemas.openxmlformats.org/spreadsheetml/2006/main" count="182" uniqueCount="80">
  <si>
    <t xml:space="preserve">TRANSFERENCIA </t>
  </si>
  <si>
    <t>Campus de Ourense</t>
  </si>
  <si>
    <t>Campus de Vigo</t>
  </si>
  <si>
    <t>Campus de Pontevedra</t>
  </si>
  <si>
    <t>Total</t>
  </si>
  <si>
    <t>Contratos de licenza</t>
  </si>
  <si>
    <t>Spin-off</t>
  </si>
  <si>
    <t>titorizadas</t>
  </si>
  <si>
    <t>creadas</t>
  </si>
  <si>
    <t>Patentes solicitadas no 2015</t>
  </si>
  <si>
    <t>nacionais</t>
  </si>
  <si>
    <t>internacionais</t>
  </si>
  <si>
    <t>Patentes concedidas no 2015</t>
  </si>
  <si>
    <t>Patentes en explotación a 31/12/2015</t>
  </si>
  <si>
    <t>Patentes postas en explotación en 2015</t>
  </si>
  <si>
    <t>nº de patentes nacionais activas</t>
  </si>
  <si>
    <t>Modelos de utilidade solicitados no ano 2015</t>
  </si>
  <si>
    <t>Modelos de utilidade concedidos no ano 2015</t>
  </si>
  <si>
    <t>Modelos de utilidade en explotación no ano 2015</t>
  </si>
  <si>
    <t>Unidade de Estudos e Programas</t>
  </si>
  <si>
    <t>Número de empresas start-up creadas en el año.</t>
  </si>
  <si>
    <t>Total general</t>
  </si>
  <si>
    <t>Informes</t>
  </si>
  <si>
    <t>Cursos</t>
  </si>
  <si>
    <t>Contratos</t>
  </si>
  <si>
    <t>FUNDACIÓNS E ASOCIACIÓNS</t>
  </si>
  <si>
    <t>EMPRESAS</t>
  </si>
  <si>
    <t>ADMINISTRACIÓN PÚBLICA</t>
  </si>
  <si>
    <t>Importe</t>
  </si>
  <si>
    <t>Número</t>
  </si>
  <si>
    <t>Tipo</t>
  </si>
  <si>
    <t>Tipo natureza</t>
  </si>
  <si>
    <t>FÓRA DA UE</t>
  </si>
  <si>
    <t>UNIÓN EUROPEA</t>
  </si>
  <si>
    <t>RESTO DE ESPAÑA</t>
  </si>
  <si>
    <t>COMUNIDADE AUTÓNOMA</t>
  </si>
  <si>
    <t>Ámbito xeográfico</t>
  </si>
  <si>
    <t>Total xeral</t>
  </si>
  <si>
    <t>Importes</t>
  </si>
  <si>
    <t>Xurídico-Social</t>
  </si>
  <si>
    <t>Tecnolóxico</t>
  </si>
  <si>
    <t>Humanístico</t>
  </si>
  <si>
    <t>Científico</t>
  </si>
  <si>
    <t>Total Importes</t>
  </si>
  <si>
    <t>Total Número</t>
  </si>
  <si>
    <t>ÁMBITO</t>
  </si>
  <si>
    <t>CONTRATACIÓN art. 83 LOU (inclúe xestión externa)</t>
  </si>
  <si>
    <t>CONTRATACIÓN I + D 2015</t>
  </si>
  <si>
    <t>Fonte: Servizo de Investigación</t>
  </si>
  <si>
    <t>Empresas</t>
  </si>
  <si>
    <t>Organismos Públicos</t>
  </si>
  <si>
    <t>FORA DA UNION EUROPEA</t>
  </si>
  <si>
    <t>UNION EUROPEA</t>
  </si>
  <si>
    <t>RESTO ESPAÑA</t>
  </si>
  <si>
    <t>Interna</t>
  </si>
  <si>
    <t>COMUNIDAD AUTONÓMA</t>
  </si>
  <si>
    <t>Nº de facturas</t>
  </si>
  <si>
    <t>FORA DA UNIÓN EUROPEA</t>
  </si>
  <si>
    <t>COMUNIDADE AUTONÓMA</t>
  </si>
  <si>
    <t>I.V.A.</t>
  </si>
  <si>
    <t>Importe Bruto</t>
  </si>
  <si>
    <t xml:space="preserve">Total   </t>
  </si>
  <si>
    <t>Outras univ. e org. públicos</t>
  </si>
  <si>
    <t>Universidade de Vigo</t>
  </si>
  <si>
    <t>Importe medio por solicitude</t>
  </si>
  <si>
    <t>Nº de solicitudes</t>
  </si>
  <si>
    <t>% facturación</t>
  </si>
  <si>
    <t>Total Facturación</t>
  </si>
  <si>
    <t>IVE</t>
  </si>
  <si>
    <t>nº de usuarios/as</t>
  </si>
  <si>
    <t>Clientes</t>
  </si>
  <si>
    <t xml:space="preserve">FACTURACIÓN CACTI </t>
  </si>
  <si>
    <t>FACTURACIÓN C.A.C.T.I. 2015</t>
  </si>
  <si>
    <t>Fonte: Unidade de apoio a xestión de centros de investigación</t>
  </si>
  <si>
    <t>COMUNIDAD AUTÓNOMA</t>
  </si>
  <si>
    <t>FACTURACIÓN ECIMAT</t>
  </si>
  <si>
    <t>FACTURACIÓN E.C.I.M.A.T. 2015</t>
  </si>
  <si>
    <t>Data: 20/07/2016</t>
  </si>
  <si>
    <t>Fonte: OTRI</t>
  </si>
  <si>
    <t>2015 OTRI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</si>
</sst>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\ &quot;€&quot;"/>
    <numFmt numFmtId="165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9"/>
      <name val="Times New Roman"/>
      <family val="1"/>
    </font>
    <font>
      <sz val="9"/>
      <name val="Calibri"/>
      <family val="2"/>
    </font>
    <font>
      <sz val="8"/>
      <color indexed="8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indexed="8"/>
      <name val="Calibri"/>
      <family val="2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b/>
      <sz val="18"/>
      <color theme="1"/>
      <name val="Calibri"/>
      <family val="2"/>
      <scheme val="minor"/>
    </font>
    <font>
      <sz val="10"/>
      <color indexed="8"/>
      <name val="Calibri"/>
      <family val="2"/>
    </font>
    <font>
      <sz val="12"/>
      <name val="Arial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0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43" fontId="10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7" fillId="0" borderId="4" xfId="1" applyFont="1" applyBorder="1" applyAlignment="1">
      <alignment vertical="center" wrapText="1"/>
    </xf>
    <xf numFmtId="0" fontId="6" fillId="0" borderId="4" xfId="1" applyBorder="1"/>
    <xf numFmtId="0" fontId="0" fillId="0" borderId="4" xfId="0" applyBorder="1"/>
    <xf numFmtId="0" fontId="6" fillId="0" borderId="0" xfId="1" applyFont="1" applyBorder="1" applyAlignment="1"/>
    <xf numFmtId="3" fontId="0" fillId="0" borderId="0" xfId="0" applyNumberFormat="1"/>
    <xf numFmtId="0" fontId="8" fillId="4" borderId="5" xfId="0" applyFont="1" applyFill="1" applyBorder="1" applyAlignment="1">
      <alignment vertical="center"/>
    </xf>
    <xf numFmtId="3" fontId="9" fillId="0" borderId="0" xfId="0" applyNumberFormat="1" applyFont="1"/>
    <xf numFmtId="0" fontId="9" fillId="0" borderId="0" xfId="0" applyFont="1"/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64" fontId="11" fillId="5" borderId="6" xfId="2" applyNumberFormat="1" applyFont="1" applyFill="1" applyBorder="1" applyAlignment="1">
      <alignment horizontal="right"/>
    </xf>
    <xf numFmtId="165" fontId="11" fillId="5" borderId="7" xfId="2" applyNumberFormat="1" applyFont="1" applyFill="1" applyBorder="1"/>
    <xf numFmtId="1" fontId="11" fillId="5" borderId="7" xfId="0" applyNumberFormat="1" applyFont="1" applyFill="1" applyBorder="1"/>
    <xf numFmtId="0" fontId="11" fillId="5" borderId="8" xfId="0" applyFont="1" applyFill="1" applyBorder="1"/>
    <xf numFmtId="164" fontId="12" fillId="0" borderId="9" xfId="0" applyNumberFormat="1" applyFont="1" applyBorder="1"/>
    <xf numFmtId="165" fontId="12" fillId="0" borderId="10" xfId="2" applyNumberFormat="1" applyFont="1" applyBorder="1"/>
    <xf numFmtId="0" fontId="12" fillId="0" borderId="10" xfId="0" applyFont="1" applyBorder="1" applyAlignment="1">
      <alignment horizontal="left"/>
    </xf>
    <xf numFmtId="164" fontId="12" fillId="0" borderId="12" xfId="0" applyNumberFormat="1" applyFont="1" applyBorder="1"/>
    <xf numFmtId="165" fontId="12" fillId="0" borderId="1" xfId="2" applyNumberFormat="1" applyFont="1" applyBorder="1"/>
    <xf numFmtId="0" fontId="12" fillId="0" borderId="1" xfId="0" applyFont="1" applyBorder="1" applyAlignment="1">
      <alignment horizontal="left"/>
    </xf>
    <xf numFmtId="164" fontId="12" fillId="0" borderId="14" xfId="0" applyNumberFormat="1" applyFont="1" applyBorder="1"/>
    <xf numFmtId="165" fontId="12" fillId="0" borderId="15" xfId="2" applyNumberFormat="1" applyFont="1" applyBorder="1"/>
    <xf numFmtId="0" fontId="12" fillId="0" borderId="15" xfId="0" applyFont="1" applyBorder="1" applyAlignment="1">
      <alignment horizontal="left"/>
    </xf>
    <xf numFmtId="164" fontId="12" fillId="0" borderId="17" xfId="0" applyNumberFormat="1" applyFont="1" applyBorder="1"/>
    <xf numFmtId="165" fontId="12" fillId="0" borderId="3" xfId="2" applyNumberFormat="1" applyFont="1" applyBorder="1"/>
    <xf numFmtId="0" fontId="12" fillId="0" borderId="3" xfId="0" applyFont="1" applyBorder="1" applyAlignment="1">
      <alignment horizontal="left"/>
    </xf>
    <xf numFmtId="0" fontId="11" fillId="6" borderId="19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6" borderId="21" xfId="0" applyFont="1" applyFill="1" applyBorder="1"/>
    <xf numFmtId="164" fontId="11" fillId="5" borderId="22" xfId="2" applyNumberFormat="1" applyFont="1" applyFill="1" applyBorder="1" applyAlignment="1">
      <alignment horizontal="right"/>
    </xf>
    <xf numFmtId="165" fontId="11" fillId="5" borderId="23" xfId="2" applyNumberFormat="1" applyFont="1" applyFill="1" applyBorder="1"/>
    <xf numFmtId="1" fontId="11" fillId="5" borderId="23" xfId="0" applyNumberFormat="1" applyFont="1" applyFill="1" applyBorder="1"/>
    <xf numFmtId="0" fontId="11" fillId="5" borderId="24" xfId="0" applyFont="1" applyFill="1" applyBorder="1"/>
    <xf numFmtId="164" fontId="12" fillId="0" borderId="9" xfId="0" applyNumberFormat="1" applyFont="1" applyBorder="1" applyAlignment="1">
      <alignment horizontal="right"/>
    </xf>
    <xf numFmtId="1" fontId="12" fillId="0" borderId="10" xfId="0" applyNumberFormat="1" applyFont="1" applyBorder="1"/>
    <xf numFmtId="164" fontId="12" fillId="0" borderId="25" xfId="0" applyNumberFormat="1" applyFont="1" applyBorder="1" applyAlignment="1">
      <alignment horizontal="right"/>
    </xf>
    <xf numFmtId="165" fontId="12" fillId="0" borderId="2" xfId="2" applyNumberFormat="1" applyFont="1" applyBorder="1"/>
    <xf numFmtId="1" fontId="12" fillId="0" borderId="2" xfId="0" applyNumberFormat="1" applyFont="1" applyBorder="1"/>
    <xf numFmtId="164" fontId="12" fillId="0" borderId="14" xfId="0" applyNumberFormat="1" applyFont="1" applyBorder="1" applyAlignment="1">
      <alignment horizontal="right"/>
    </xf>
    <xf numFmtId="1" fontId="12" fillId="0" borderId="15" xfId="0" applyNumberFormat="1" applyFont="1" applyBorder="1"/>
    <xf numFmtId="164" fontId="12" fillId="0" borderId="17" xfId="0" applyNumberFormat="1" applyFont="1" applyBorder="1" applyAlignment="1">
      <alignment horizontal="right"/>
    </xf>
    <xf numFmtId="1" fontId="12" fillId="0" borderId="3" xfId="0" applyNumberFormat="1" applyFont="1" applyBorder="1"/>
    <xf numFmtId="164" fontId="12" fillId="0" borderId="6" xfId="0" applyNumberFormat="1" applyFont="1" applyBorder="1" applyAlignment="1">
      <alignment horizontal="right"/>
    </xf>
    <xf numFmtId="165" fontId="12" fillId="0" borderId="7" xfId="2" applyNumberFormat="1" applyFont="1" applyBorder="1"/>
    <xf numFmtId="1" fontId="12" fillId="0" borderId="7" xfId="0" applyNumberFormat="1" applyFont="1" applyBorder="1"/>
    <xf numFmtId="164" fontId="12" fillId="0" borderId="12" xfId="0" applyNumberFormat="1" applyFont="1" applyBorder="1" applyAlignment="1">
      <alignment horizontal="right"/>
    </xf>
    <xf numFmtId="1" fontId="12" fillId="0" borderId="1" xfId="0" applyNumberFormat="1" applyFont="1" applyBorder="1"/>
    <xf numFmtId="0" fontId="11" fillId="6" borderId="21" xfId="0" applyFont="1" applyFill="1" applyBorder="1" applyAlignment="1">
      <alignment horizontal="left"/>
    </xf>
    <xf numFmtId="164" fontId="13" fillId="3" borderId="1" xfId="0" applyNumberFormat="1" applyFont="1" applyFill="1" applyBorder="1" applyAlignment="1">
      <alignment horizontal="right" vertical="center"/>
    </xf>
    <xf numFmtId="3" fontId="13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2" fillId="0" borderId="0" xfId="0" applyFont="1"/>
    <xf numFmtId="164" fontId="2" fillId="0" borderId="1" xfId="0" applyNumberFormat="1" applyFont="1" applyBorder="1"/>
    <xf numFmtId="0" fontId="2" fillId="0" borderId="1" xfId="0" applyFont="1" applyBorder="1"/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5" fillId="0" borderId="0" xfId="1" applyFont="1"/>
    <xf numFmtId="0" fontId="6" fillId="0" borderId="0" xfId="1" applyFont="1" applyBorder="1" applyAlignment="1">
      <alignment horizontal="center" wrapText="1"/>
    </xf>
    <xf numFmtId="0" fontId="16" fillId="0" borderId="0" xfId="1" applyFont="1" applyBorder="1" applyAlignment="1">
      <alignment horizontal="left" wrapText="1"/>
    </xf>
    <xf numFmtId="0" fontId="17" fillId="0" borderId="0" xfId="0" applyFont="1"/>
    <xf numFmtId="0" fontId="6" fillId="0" borderId="0" xfId="1" applyFont="1" applyBorder="1" applyAlignment="1">
      <alignment wrapText="1"/>
    </xf>
    <xf numFmtId="0" fontId="0" fillId="0" borderId="0" xfId="0" applyBorder="1"/>
    <xf numFmtId="0" fontId="6" fillId="0" borderId="0" xfId="1" applyBorder="1"/>
    <xf numFmtId="0" fontId="7" fillId="0" borderId="0" xfId="1" applyFont="1" applyBorder="1" applyAlignment="1">
      <alignment vertical="center" wrapText="1"/>
    </xf>
    <xf numFmtId="0" fontId="6" fillId="0" borderId="4" xfId="1" applyFont="1" applyBorder="1" applyAlignment="1">
      <alignment wrapText="1"/>
    </xf>
    <xf numFmtId="0" fontId="16" fillId="0" borderId="4" xfId="1" applyFont="1" applyBorder="1" applyAlignment="1">
      <alignment horizontal="left" wrapText="1"/>
    </xf>
    <xf numFmtId="0" fontId="11" fillId="12" borderId="6" xfId="0" applyFont="1" applyFill="1" applyBorder="1" applyAlignment="1">
      <alignment horizontal="right"/>
    </xf>
    <xf numFmtId="0" fontId="11" fillId="12" borderId="31" xfId="0" applyFont="1" applyFill="1" applyBorder="1" applyAlignment="1">
      <alignment horizontal="left"/>
    </xf>
    <xf numFmtId="0" fontId="11" fillId="12" borderId="32" xfId="0" applyFont="1" applyFill="1" applyBorder="1" applyAlignment="1">
      <alignment horizontal="left"/>
    </xf>
    <xf numFmtId="0" fontId="12" fillId="0" borderId="9" xfId="0" applyNumberFormat="1" applyFont="1" applyBorder="1"/>
    <xf numFmtId="0" fontId="12" fillId="0" borderId="11" xfId="0" applyFont="1" applyBorder="1" applyAlignment="1">
      <alignment horizontal="left"/>
    </xf>
    <xf numFmtId="0" fontId="12" fillId="0" borderId="14" xfId="0" applyNumberFormat="1" applyFont="1" applyBorder="1"/>
    <xf numFmtId="0" fontId="12" fillId="0" borderId="16" xfId="0" applyFont="1" applyBorder="1" applyAlignment="1">
      <alignment horizontal="left"/>
    </xf>
    <xf numFmtId="0" fontId="12" fillId="0" borderId="17" xfId="0" applyNumberFormat="1" applyFont="1" applyBorder="1"/>
    <xf numFmtId="0" fontId="12" fillId="0" borderId="0" xfId="0" applyFont="1"/>
    <xf numFmtId="0" fontId="12" fillId="0" borderId="12" xfId="0" applyNumberFormat="1" applyFont="1" applyBorder="1"/>
    <xf numFmtId="0" fontId="11" fillId="11" borderId="19" xfId="0" applyFont="1" applyFill="1" applyBorder="1" applyAlignment="1">
      <alignment horizontal="center" vertical="center"/>
    </xf>
    <xf numFmtId="0" fontId="11" fillId="11" borderId="20" xfId="0" applyFont="1" applyFill="1" applyBorder="1" applyAlignment="1">
      <alignment horizontal="center" vertical="center"/>
    </xf>
    <xf numFmtId="0" fontId="11" fillId="11" borderId="21" xfId="0" applyFont="1" applyFill="1" applyBorder="1" applyAlignment="1">
      <alignment horizontal="center" vertical="center"/>
    </xf>
    <xf numFmtId="164" fontId="11" fillId="12" borderId="22" xfId="0" applyNumberFormat="1" applyFont="1" applyFill="1" applyBorder="1"/>
    <xf numFmtId="164" fontId="11" fillId="12" borderId="23" xfId="0" applyNumberFormat="1" applyFont="1" applyFill="1" applyBorder="1"/>
    <xf numFmtId="164" fontId="12" fillId="0" borderId="10" xfId="0" applyNumberFormat="1" applyFont="1" applyBorder="1"/>
    <xf numFmtId="164" fontId="12" fillId="0" borderId="15" xfId="0" applyNumberFormat="1" applyFont="1" applyBorder="1"/>
    <xf numFmtId="164" fontId="12" fillId="0" borderId="3" xfId="0" applyNumberFormat="1" applyFont="1" applyBorder="1"/>
    <xf numFmtId="164" fontId="12" fillId="0" borderId="1" xfId="0" applyNumberFormat="1" applyFont="1" applyBorder="1"/>
    <xf numFmtId="0" fontId="11" fillId="11" borderId="22" xfId="0" applyFont="1" applyFill="1" applyBorder="1" applyAlignment="1">
      <alignment horizontal="center" vertical="center"/>
    </xf>
    <xf numFmtId="0" fontId="11" fillId="11" borderId="23" xfId="0" applyFont="1" applyFill="1" applyBorder="1" applyAlignment="1">
      <alignment horizontal="center" vertical="center"/>
    </xf>
    <xf numFmtId="0" fontId="11" fillId="11" borderId="24" xfId="0" applyFont="1" applyFill="1" applyBorder="1" applyAlignment="1">
      <alignment horizontal="center" vertical="center"/>
    </xf>
    <xf numFmtId="3" fontId="13" fillId="12" borderId="3" xfId="0" applyNumberFormat="1" applyFont="1" applyFill="1" applyBorder="1" applyAlignment="1">
      <alignment horizontal="right" vertical="center"/>
    </xf>
    <xf numFmtId="164" fontId="13" fillId="12" borderId="3" xfId="0" applyNumberFormat="1" applyFont="1" applyFill="1" applyBorder="1" applyAlignment="1">
      <alignment horizontal="right" vertical="center"/>
    </xf>
    <xf numFmtId="0" fontId="1" fillId="12" borderId="3" xfId="0" applyFont="1" applyFill="1" applyBorder="1" applyAlignment="1">
      <alignment vertical="center"/>
    </xf>
    <xf numFmtId="9" fontId="2" fillId="0" borderId="1" xfId="3" applyFont="1" applyBorder="1"/>
    <xf numFmtId="3" fontId="4" fillId="0" borderId="1" xfId="0" applyNumberFormat="1" applyFont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0" fontId="19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2" fillId="0" borderId="22" xfId="0" applyNumberFormat="1" applyFont="1" applyBorder="1"/>
    <xf numFmtId="0" fontId="12" fillId="0" borderId="23" xfId="0" applyFont="1" applyBorder="1" applyAlignment="1">
      <alignment horizontal="left"/>
    </xf>
    <xf numFmtId="0" fontId="12" fillId="0" borderId="24" xfId="0" applyFont="1" applyBorder="1" applyAlignment="1">
      <alignment horizontal="left" vertical="center"/>
    </xf>
    <xf numFmtId="164" fontId="12" fillId="0" borderId="22" xfId="0" applyNumberFormat="1" applyFont="1" applyBorder="1"/>
    <xf numFmtId="164" fontId="12" fillId="0" borderId="23" xfId="0" applyNumberFormat="1" applyFont="1" applyBorder="1"/>
    <xf numFmtId="3" fontId="4" fillId="0" borderId="1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23" fillId="0" borderId="0" xfId="1" applyFont="1"/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4" xfId="1" applyFont="1" applyBorder="1" applyAlignment="1">
      <alignment horizontal="right" wrapText="1"/>
    </xf>
    <xf numFmtId="0" fontId="12" fillId="0" borderId="16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4" fillId="11" borderId="0" xfId="0" applyFont="1" applyFill="1" applyAlignment="1">
      <alignment horizontal="center" vertical="center"/>
    </xf>
    <xf numFmtId="0" fontId="6" fillId="0" borderId="4" xfId="1" applyFont="1" applyBorder="1" applyAlignment="1">
      <alignment horizont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11" fillId="12" borderId="35" xfId="0" applyFont="1" applyFill="1" applyBorder="1" applyAlignment="1">
      <alignment horizontal="left"/>
    </xf>
    <xf numFmtId="0" fontId="11" fillId="12" borderId="34" xfId="0" applyFont="1" applyFill="1" applyBorder="1" applyAlignment="1">
      <alignment horizontal="left"/>
    </xf>
  </cellXfs>
  <cellStyles count="4">
    <cellStyle name="Millares" xfId="2" builtinId="3"/>
    <cellStyle name="Normal" xfId="0" builtinId="0"/>
    <cellStyle name="Normal 2 3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 baseline="0"/>
              <a:t>NÚMERO DE CONTRATACIÓN I + D (ÁMBITO XEOGRÁFICO)</a:t>
            </a:r>
          </a:p>
          <a:p>
            <a:pPr>
              <a:defRPr b="1"/>
            </a:pPr>
            <a:r>
              <a:rPr lang="es-ES" b="1" baseline="0"/>
              <a:t>2015</a:t>
            </a:r>
            <a:endParaRPr lang="es-ES" b="1"/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3049039510895713"/>
          <c:y val="0.18936641466825194"/>
          <c:w val="0.71650414041016852"/>
          <c:h val="0.60882218782481246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[1]Resumo!$B$7:$C$15</c:f>
              <c:multiLvlStrCache>
                <c:ptCount val="9"/>
                <c:lvl>
                  <c:pt idx="0">
                    <c:v>Contratos</c:v>
                  </c:pt>
                  <c:pt idx="1">
                    <c:v>Cursos</c:v>
                  </c:pt>
                  <c:pt idx="2">
                    <c:v>Informes</c:v>
                  </c:pt>
                  <c:pt idx="3">
                    <c:v>Contratos</c:v>
                  </c:pt>
                  <c:pt idx="4">
                    <c:v>Informes</c:v>
                  </c:pt>
                  <c:pt idx="5">
                    <c:v>Contratos</c:v>
                  </c:pt>
                  <c:pt idx="6">
                    <c:v>Informes</c:v>
                  </c:pt>
                  <c:pt idx="7">
                    <c:v>Contratos</c:v>
                  </c:pt>
                  <c:pt idx="8">
                    <c:v>Informes</c:v>
                  </c:pt>
                </c:lvl>
                <c:lvl>
                  <c:pt idx="0">
                    <c:v>COMUNIDADE AUTÓNOMA</c:v>
                  </c:pt>
                  <c:pt idx="1">
                    <c:v>0</c:v>
                  </c:pt>
                  <c:pt idx="2">
                    <c:v>0</c:v>
                  </c:pt>
                  <c:pt idx="3">
                    <c:v>RESTO DE ESPAÑA</c:v>
                  </c:pt>
                  <c:pt idx="4">
                    <c:v>0</c:v>
                  </c:pt>
                  <c:pt idx="5">
                    <c:v>UNIÓN EUROPEA</c:v>
                  </c:pt>
                  <c:pt idx="6">
                    <c:v>0</c:v>
                  </c:pt>
                  <c:pt idx="7">
                    <c:v>FÓRA DA UE</c:v>
                  </c:pt>
                  <c:pt idx="8">
                    <c:v>0</c:v>
                  </c:pt>
                </c:lvl>
              </c:multiLvlStrCache>
            </c:multiLvlStrRef>
          </c:cat>
          <c:val>
            <c:numRef>
              <c:f>[1]Resumo!$D$7:$D$15</c:f>
              <c:numCache>
                <c:formatCode>General</c:formatCode>
                <c:ptCount val="9"/>
                <c:pt idx="0">
                  <c:v>82</c:v>
                </c:pt>
                <c:pt idx="1">
                  <c:v>19</c:v>
                </c:pt>
                <c:pt idx="2">
                  <c:v>242</c:v>
                </c:pt>
                <c:pt idx="3">
                  <c:v>16</c:v>
                </c:pt>
                <c:pt idx="4">
                  <c:v>480</c:v>
                </c:pt>
                <c:pt idx="5">
                  <c:v>5</c:v>
                </c:pt>
                <c:pt idx="6">
                  <c:v>10</c:v>
                </c:pt>
                <c:pt idx="7">
                  <c:v>4</c:v>
                </c:pt>
                <c:pt idx="8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387632"/>
        <c:axId val="136388192"/>
      </c:barChart>
      <c:catAx>
        <c:axId val="13638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6388192"/>
        <c:crosses val="autoZero"/>
        <c:auto val="1"/>
        <c:lblAlgn val="ctr"/>
        <c:lblOffset val="100"/>
        <c:noMultiLvlLbl val="0"/>
      </c:catAx>
      <c:valAx>
        <c:axId val="136388192"/>
        <c:scaling>
          <c:orientation val="minMax"/>
          <c:max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6387632"/>
        <c:crosses val="autoZero"/>
        <c:crossBetween val="between"/>
        <c:majorUnit val="5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IMPORTE</a:t>
            </a:r>
            <a:r>
              <a:rPr lang="es-ES" b="1" baseline="0"/>
              <a:t> CONTRATACIÓN I + D (ÁMBITO XEOGRÁFICO)</a:t>
            </a:r>
          </a:p>
          <a:p>
            <a:pPr>
              <a:defRPr/>
            </a:pPr>
            <a:r>
              <a:rPr lang="es-ES" b="1" baseline="0"/>
              <a:t>2015</a:t>
            </a:r>
            <a:endParaRPr lang="es-ES" b="1"/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3150571367468988"/>
          <c:y val="0.1969530318777267"/>
          <c:w val="0.80590053788691052"/>
          <c:h val="0.609488981662527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[1]Resumo!$B$7:$C$15</c:f>
              <c:multiLvlStrCache>
                <c:ptCount val="9"/>
                <c:lvl>
                  <c:pt idx="0">
                    <c:v>Contratos</c:v>
                  </c:pt>
                  <c:pt idx="1">
                    <c:v>Cursos</c:v>
                  </c:pt>
                  <c:pt idx="2">
                    <c:v>Informes</c:v>
                  </c:pt>
                  <c:pt idx="3">
                    <c:v>Contratos</c:v>
                  </c:pt>
                  <c:pt idx="4">
                    <c:v>Informes</c:v>
                  </c:pt>
                  <c:pt idx="5">
                    <c:v>Contratos</c:v>
                  </c:pt>
                  <c:pt idx="6">
                    <c:v>Informes</c:v>
                  </c:pt>
                  <c:pt idx="7">
                    <c:v>Contratos</c:v>
                  </c:pt>
                  <c:pt idx="8">
                    <c:v>Informes</c:v>
                  </c:pt>
                </c:lvl>
                <c:lvl>
                  <c:pt idx="0">
                    <c:v>COMUNIDADE AUTÓNOMA</c:v>
                  </c:pt>
                  <c:pt idx="1">
                    <c:v>0</c:v>
                  </c:pt>
                  <c:pt idx="2">
                    <c:v>0</c:v>
                  </c:pt>
                  <c:pt idx="3">
                    <c:v>RESTO DE ESPAÑA</c:v>
                  </c:pt>
                  <c:pt idx="4">
                    <c:v>0</c:v>
                  </c:pt>
                  <c:pt idx="5">
                    <c:v>UNIÓN EUROPEA</c:v>
                  </c:pt>
                  <c:pt idx="6">
                    <c:v>0</c:v>
                  </c:pt>
                  <c:pt idx="7">
                    <c:v>FÓRA DA UE</c:v>
                  </c:pt>
                  <c:pt idx="8">
                    <c:v>0</c:v>
                  </c:pt>
                </c:lvl>
              </c:multiLvlStrCache>
            </c:multiLvlStrRef>
          </c:cat>
          <c:val>
            <c:numRef>
              <c:f>[1]Resumo!$E$7:$E$15</c:f>
              <c:numCache>
                <c:formatCode>General</c:formatCode>
                <c:ptCount val="9"/>
                <c:pt idx="0">
                  <c:v>2577544</c:v>
                </c:pt>
                <c:pt idx="1">
                  <c:v>34232</c:v>
                </c:pt>
                <c:pt idx="2">
                  <c:v>685622</c:v>
                </c:pt>
                <c:pt idx="3">
                  <c:v>482277</c:v>
                </c:pt>
                <c:pt idx="4">
                  <c:v>404409</c:v>
                </c:pt>
                <c:pt idx="5">
                  <c:v>308056</c:v>
                </c:pt>
                <c:pt idx="6">
                  <c:v>69330</c:v>
                </c:pt>
                <c:pt idx="7">
                  <c:v>143300</c:v>
                </c:pt>
                <c:pt idx="8">
                  <c:v>59000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681472"/>
        <c:axId val="137682032"/>
      </c:barChart>
      <c:catAx>
        <c:axId val="13768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7682032"/>
        <c:crosses val="autoZero"/>
        <c:auto val="1"/>
        <c:lblAlgn val="ctr"/>
        <c:lblOffset val="100"/>
        <c:noMultiLvlLbl val="0"/>
      </c:catAx>
      <c:valAx>
        <c:axId val="137682032"/>
        <c:scaling>
          <c:orientation val="minMax"/>
          <c:max val="3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7681472"/>
        <c:crosses val="autoZero"/>
        <c:crossBetween val="between"/>
        <c:majorUnit val="25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NÚMERO</a:t>
            </a:r>
            <a:r>
              <a:rPr lang="es-ES" b="1" baseline="0"/>
              <a:t> DE CONTRATACIÓN I + D (NATUREZA)</a:t>
            </a:r>
          </a:p>
          <a:p>
            <a:pPr>
              <a:defRPr/>
            </a:pPr>
            <a:r>
              <a:rPr lang="es-ES" b="1" baseline="0"/>
              <a:t>2015</a:t>
            </a:r>
            <a:endParaRPr lang="es-ES" b="1"/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3985360334357033"/>
          <c:y val="0.26903641679998208"/>
          <c:w val="0.75572309326436848"/>
          <c:h val="0.525098603352897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[1]Resumo!$B$21:$C$29</c:f>
              <c:multiLvlStrCache>
                <c:ptCount val="9"/>
                <c:lvl>
                  <c:pt idx="0">
                    <c:v>Contratos</c:v>
                  </c:pt>
                  <c:pt idx="1">
                    <c:v>Cursos</c:v>
                  </c:pt>
                  <c:pt idx="2">
                    <c:v>Informes</c:v>
                  </c:pt>
                  <c:pt idx="3">
                    <c:v>Contratos</c:v>
                  </c:pt>
                  <c:pt idx="4">
                    <c:v>Cursos</c:v>
                  </c:pt>
                  <c:pt idx="5">
                    <c:v>Informes</c:v>
                  </c:pt>
                  <c:pt idx="6">
                    <c:v>Contratos</c:v>
                  </c:pt>
                  <c:pt idx="7">
                    <c:v>Cursos</c:v>
                  </c:pt>
                  <c:pt idx="8">
                    <c:v>Informes</c:v>
                  </c:pt>
                </c:lvl>
                <c:lvl>
                  <c:pt idx="0">
                    <c:v>ADMINISTRACIÓN PÚBLICA</c:v>
                  </c:pt>
                  <c:pt idx="1">
                    <c:v>0</c:v>
                  </c:pt>
                  <c:pt idx="2">
                    <c:v>0</c:v>
                  </c:pt>
                  <c:pt idx="3">
                    <c:v>EMPRESAS</c:v>
                  </c:pt>
                  <c:pt idx="4">
                    <c:v>0</c:v>
                  </c:pt>
                  <c:pt idx="5">
                    <c:v>0</c:v>
                  </c:pt>
                  <c:pt idx="6">
                    <c:v>FUNDACIÓNS E ASOCIACIÓNS</c:v>
                  </c:pt>
                  <c:pt idx="7">
                    <c:v>0</c:v>
                  </c:pt>
                  <c:pt idx="8">
                    <c:v>0</c:v>
                  </c:pt>
                </c:lvl>
              </c:multiLvlStrCache>
            </c:multiLvlStrRef>
          </c:cat>
          <c:val>
            <c:numRef>
              <c:f>[1]Resumo!$D$21:$D$29</c:f>
              <c:numCache>
                <c:formatCode>General</c:formatCode>
                <c:ptCount val="9"/>
                <c:pt idx="0">
                  <c:v>19</c:v>
                </c:pt>
                <c:pt idx="1">
                  <c:v>7</c:v>
                </c:pt>
                <c:pt idx="2">
                  <c:v>62</c:v>
                </c:pt>
                <c:pt idx="3">
                  <c:v>72</c:v>
                </c:pt>
                <c:pt idx="4">
                  <c:v>8</c:v>
                </c:pt>
                <c:pt idx="5">
                  <c:v>653</c:v>
                </c:pt>
                <c:pt idx="6">
                  <c:v>16</c:v>
                </c:pt>
                <c:pt idx="7">
                  <c:v>4</c:v>
                </c:pt>
                <c:pt idx="8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02208"/>
        <c:axId val="281302768"/>
      </c:barChart>
      <c:catAx>
        <c:axId val="28130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1302768"/>
        <c:crosses val="autoZero"/>
        <c:auto val="1"/>
        <c:lblAlgn val="ctr"/>
        <c:lblOffset val="100"/>
        <c:noMultiLvlLbl val="0"/>
      </c:catAx>
      <c:valAx>
        <c:axId val="281302768"/>
        <c:scaling>
          <c:orientation val="minMax"/>
          <c:max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130220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IMPORTE CONTRATACIÓN</a:t>
            </a:r>
            <a:r>
              <a:rPr lang="es-ES" b="1" baseline="0"/>
              <a:t> I +D (NATUREZA)</a:t>
            </a:r>
          </a:p>
          <a:p>
            <a:pPr>
              <a:defRPr/>
            </a:pPr>
            <a:r>
              <a:rPr lang="es-ES" b="1" baseline="0"/>
              <a:t>2015</a:t>
            </a:r>
            <a:endParaRPr lang="es-ES" b="1"/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4384916005869994"/>
          <c:y val="0.20229885057471264"/>
          <c:w val="0.82793387678988917"/>
          <c:h val="0.633692061950701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[1]Resumo!$B$21:$C$29</c:f>
              <c:multiLvlStrCache>
                <c:ptCount val="9"/>
                <c:lvl>
                  <c:pt idx="0">
                    <c:v>Contratos</c:v>
                  </c:pt>
                  <c:pt idx="1">
                    <c:v>Cursos</c:v>
                  </c:pt>
                  <c:pt idx="2">
                    <c:v>Informes</c:v>
                  </c:pt>
                  <c:pt idx="3">
                    <c:v>Contratos</c:v>
                  </c:pt>
                  <c:pt idx="4">
                    <c:v>Cursos</c:v>
                  </c:pt>
                  <c:pt idx="5">
                    <c:v>Informes</c:v>
                  </c:pt>
                  <c:pt idx="6">
                    <c:v>Contratos</c:v>
                  </c:pt>
                  <c:pt idx="7">
                    <c:v>Cursos</c:v>
                  </c:pt>
                  <c:pt idx="8">
                    <c:v>Informes</c:v>
                  </c:pt>
                </c:lvl>
                <c:lvl>
                  <c:pt idx="0">
                    <c:v>ADMINISTRACIÓN PÚBLICA</c:v>
                  </c:pt>
                  <c:pt idx="1">
                    <c:v>0</c:v>
                  </c:pt>
                  <c:pt idx="2">
                    <c:v>0</c:v>
                  </c:pt>
                  <c:pt idx="3">
                    <c:v>EMPRESAS</c:v>
                  </c:pt>
                  <c:pt idx="4">
                    <c:v>0</c:v>
                  </c:pt>
                  <c:pt idx="5">
                    <c:v>0</c:v>
                  </c:pt>
                  <c:pt idx="6">
                    <c:v>FUNDACIÓNS E ASOCIACIÓNS</c:v>
                  </c:pt>
                  <c:pt idx="7">
                    <c:v>0</c:v>
                  </c:pt>
                  <c:pt idx="8">
                    <c:v>0</c:v>
                  </c:pt>
                </c:lvl>
              </c:multiLvlStrCache>
            </c:multiLvlStrRef>
          </c:cat>
          <c:val>
            <c:numRef>
              <c:f>[1]Resumo!$E$21:$E$29</c:f>
              <c:numCache>
                <c:formatCode>General</c:formatCode>
                <c:ptCount val="9"/>
                <c:pt idx="0">
                  <c:v>573180</c:v>
                </c:pt>
                <c:pt idx="1">
                  <c:v>6952</c:v>
                </c:pt>
                <c:pt idx="2">
                  <c:v>351063</c:v>
                </c:pt>
                <c:pt idx="3">
                  <c:v>2656696</c:v>
                </c:pt>
                <c:pt idx="4">
                  <c:v>23650</c:v>
                </c:pt>
                <c:pt idx="5">
                  <c:v>764817</c:v>
                </c:pt>
                <c:pt idx="6">
                  <c:v>281301</c:v>
                </c:pt>
                <c:pt idx="7">
                  <c:v>3630</c:v>
                </c:pt>
                <c:pt idx="8">
                  <c:v>102481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05008"/>
        <c:axId val="281305568"/>
      </c:barChart>
      <c:catAx>
        <c:axId val="28130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1305568"/>
        <c:crosses val="autoZero"/>
        <c:auto val="1"/>
        <c:lblAlgn val="ctr"/>
        <c:lblOffset val="100"/>
        <c:noMultiLvlLbl val="0"/>
      </c:catAx>
      <c:valAx>
        <c:axId val="281305568"/>
        <c:scaling>
          <c:orientation val="minMax"/>
          <c:max val="3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1305008"/>
        <c:crosses val="autoZero"/>
        <c:crossBetween val="between"/>
        <c:majorUnit val="25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IMPORTE BRUTO-FACTURACIÓN C.A.C.T.I</a:t>
            </a:r>
            <a:r>
              <a:rPr lang="es-ES" baseline="0"/>
              <a:t>. 2015 </a:t>
            </a:r>
          </a:p>
          <a:p>
            <a:pPr>
              <a:defRPr/>
            </a:pPr>
            <a:r>
              <a:rPr lang="es-ES" baseline="0"/>
              <a:t>ÁMBITO XEOGRÁFICO-NATUREZA </a:t>
            </a:r>
            <a:endParaRPr lang="es-ES"/>
          </a:p>
        </c:rich>
      </c:tx>
      <c:layout>
        <c:manualLayout>
          <c:xMode val="edge"/>
          <c:yMode val="edge"/>
          <c:x val="0.28872391600701619"/>
          <c:y val="9.2619406257340345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1660750069976257"/>
          <c:y val="0.14313557408686473"/>
          <c:w val="0.7629832053056661"/>
          <c:h val="0.575719555244528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[2]PUBLICAR!$B$9:$C$17</c:f>
              <c:multiLvlStrCache>
                <c:ptCount val="9"/>
                <c:lvl>
                  <c:pt idx="0">
                    <c:v>Interna</c:v>
                  </c:pt>
                  <c:pt idx="1">
                    <c:v>Organismos Públicos</c:v>
                  </c:pt>
                  <c:pt idx="2">
                    <c:v>Empresas</c:v>
                  </c:pt>
                  <c:pt idx="3">
                    <c:v>Organismos Públicos</c:v>
                  </c:pt>
                  <c:pt idx="4">
                    <c:v>Empresas</c:v>
                  </c:pt>
                  <c:pt idx="5">
                    <c:v>Organismos Públicos</c:v>
                  </c:pt>
                  <c:pt idx="6">
                    <c:v>Empresas</c:v>
                  </c:pt>
                  <c:pt idx="7">
                    <c:v>Organismos Públicos</c:v>
                  </c:pt>
                  <c:pt idx="8">
                    <c:v>Empresas</c:v>
                  </c:pt>
                </c:lvl>
                <c:lvl>
                  <c:pt idx="0">
                    <c:v>COMUNIDADE AUTONÓMA</c:v>
                  </c:pt>
                  <c:pt idx="3">
                    <c:v>RESTO DE ESPAÑA</c:v>
                  </c:pt>
                  <c:pt idx="5">
                    <c:v>UNIÓN EUROPEA</c:v>
                  </c:pt>
                  <c:pt idx="7">
                    <c:v>FORA DA UNIÓN EUROPEA</c:v>
                  </c:pt>
                </c:lvl>
              </c:multiLvlStrCache>
            </c:multiLvlStrRef>
          </c:cat>
          <c:val>
            <c:numRef>
              <c:f>[2]PUBLICAR!$D$9:$D$17</c:f>
              <c:numCache>
                <c:formatCode>General</c:formatCode>
                <c:ptCount val="9"/>
                <c:pt idx="0">
                  <c:v>171234.07000000004</c:v>
                </c:pt>
                <c:pt idx="1">
                  <c:v>51650.700000000012</c:v>
                </c:pt>
                <c:pt idx="2">
                  <c:v>37567.870000000003</c:v>
                </c:pt>
                <c:pt idx="3">
                  <c:v>13947.2</c:v>
                </c:pt>
                <c:pt idx="4">
                  <c:v>5933</c:v>
                </c:pt>
                <c:pt idx="5">
                  <c:v>42470.2</c:v>
                </c:pt>
                <c:pt idx="6">
                  <c:v>20050.349999999999</c:v>
                </c:pt>
                <c:pt idx="7">
                  <c:v>1692</c:v>
                </c:pt>
                <c:pt idx="8">
                  <c:v>18.5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07808"/>
        <c:axId val="281308368"/>
      </c:barChart>
      <c:catAx>
        <c:axId val="28130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1308368"/>
        <c:crosses val="autoZero"/>
        <c:auto val="1"/>
        <c:lblAlgn val="ctr"/>
        <c:lblOffset val="100"/>
        <c:noMultiLvlLbl val="0"/>
      </c:catAx>
      <c:valAx>
        <c:axId val="28130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1307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FACTURAS C.A.C.T.I. 2015</a:t>
            </a:r>
          </a:p>
          <a:p>
            <a:pPr>
              <a:defRPr/>
            </a:pPr>
            <a:r>
              <a:rPr lang="es-ES"/>
              <a:t>ÁMBITO</a:t>
            </a:r>
            <a:r>
              <a:rPr lang="es-ES" baseline="0"/>
              <a:t> XEOGRÁFICO-NATUREZA</a:t>
            </a:r>
            <a:endParaRPr lang="es-ES"/>
          </a:p>
        </c:rich>
      </c:tx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5.2758453736972202E-2"/>
          <c:y val="5.7438635390045172E-2"/>
          <c:w val="0.85847594293431773"/>
          <c:h val="0.700342198140987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[2]PUBLICAR!$B$23:$C$31</c:f>
              <c:multiLvlStrCache>
                <c:ptCount val="9"/>
                <c:lvl>
                  <c:pt idx="0">
                    <c:v>Interna</c:v>
                  </c:pt>
                  <c:pt idx="1">
                    <c:v>Organismos Públicos</c:v>
                  </c:pt>
                  <c:pt idx="2">
                    <c:v>Empresas</c:v>
                  </c:pt>
                  <c:pt idx="3">
                    <c:v>Organismos Públicos</c:v>
                  </c:pt>
                  <c:pt idx="4">
                    <c:v>Empresas</c:v>
                  </c:pt>
                  <c:pt idx="5">
                    <c:v>Organismos Públicos</c:v>
                  </c:pt>
                  <c:pt idx="6">
                    <c:v>Empresas</c:v>
                  </c:pt>
                  <c:pt idx="7">
                    <c:v>Organismos Públicos</c:v>
                  </c:pt>
                  <c:pt idx="8">
                    <c:v>Empresas</c:v>
                  </c:pt>
                </c:lvl>
                <c:lvl>
                  <c:pt idx="0">
                    <c:v>COMUNIDAD AUTONÓMA</c:v>
                  </c:pt>
                  <c:pt idx="3">
                    <c:v>RESTO ESPAÑA</c:v>
                  </c:pt>
                  <c:pt idx="5">
                    <c:v>UNION EUROPEA</c:v>
                  </c:pt>
                  <c:pt idx="7">
                    <c:v>FORA DA UNION EUROPEA</c:v>
                  </c:pt>
                </c:lvl>
              </c:multiLvlStrCache>
            </c:multiLvlStrRef>
          </c:cat>
          <c:val>
            <c:numRef>
              <c:f>[2]PUBLICAR!$D$23:$D$31</c:f>
              <c:numCache>
                <c:formatCode>General</c:formatCode>
                <c:ptCount val="9"/>
                <c:pt idx="0">
                  <c:v>442</c:v>
                </c:pt>
                <c:pt idx="1">
                  <c:v>97</c:v>
                </c:pt>
                <c:pt idx="2">
                  <c:v>69</c:v>
                </c:pt>
                <c:pt idx="3">
                  <c:v>37</c:v>
                </c:pt>
                <c:pt idx="4">
                  <c:v>5</c:v>
                </c:pt>
                <c:pt idx="5">
                  <c:v>104</c:v>
                </c:pt>
                <c:pt idx="6">
                  <c:v>27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875552"/>
        <c:axId val="281876112"/>
      </c:barChart>
      <c:catAx>
        <c:axId val="28187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1876112"/>
        <c:crosses val="autoZero"/>
        <c:auto val="1"/>
        <c:lblAlgn val="ctr"/>
        <c:lblOffset val="100"/>
        <c:noMultiLvlLbl val="0"/>
      </c:catAx>
      <c:valAx>
        <c:axId val="281876112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187555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IMPORTE BRUTO-FACTURACIÓN E.C.I.M.A.T. 2015 </a:t>
            </a:r>
            <a:endParaRPr lang="es-ES">
              <a:effectLst/>
            </a:endParaRPr>
          </a:p>
          <a:p>
            <a:pPr>
              <a:defRPr/>
            </a:pPr>
            <a:r>
              <a:rPr lang="es-ES" sz="1800" b="0" i="0" baseline="0">
                <a:effectLst/>
              </a:rPr>
              <a:t>ÁMBITO XEOGRÁFICO-NATUREZA 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16415628829037815"/>
          <c:y val="1.6983470286553166E-3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8380454960491255"/>
          <c:y val="0.17555381848455384"/>
          <c:w val="0.69383244963407809"/>
          <c:h val="0.6747565028947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[3]PUBLICAR!$B$9:$C$13</c:f>
              <c:multiLvlStrCache>
                <c:ptCount val="5"/>
                <c:lvl>
                  <c:pt idx="0">
                    <c:v>Interna</c:v>
                  </c:pt>
                  <c:pt idx="1">
                    <c:v>Organismos Públicos</c:v>
                  </c:pt>
                  <c:pt idx="2">
                    <c:v>Organismos Públicos</c:v>
                  </c:pt>
                  <c:pt idx="3">
                    <c:v>Empresas</c:v>
                  </c:pt>
                  <c:pt idx="4">
                    <c:v>Organismos Públicos</c:v>
                  </c:pt>
                </c:lvl>
                <c:lvl>
                  <c:pt idx="0">
                    <c:v>COMUNIDAD AUTÓNOMA</c:v>
                  </c:pt>
                  <c:pt idx="2">
                    <c:v>RESTO DE ESPAÑA</c:v>
                  </c:pt>
                  <c:pt idx="4">
                    <c:v>UNIÓN EUROPEA</c:v>
                  </c:pt>
                </c:lvl>
              </c:multiLvlStrCache>
            </c:multiLvlStrRef>
          </c:cat>
          <c:val>
            <c:numRef>
              <c:f>[3]PUBLICAR!$D$9:$D$13</c:f>
              <c:numCache>
                <c:formatCode>General</c:formatCode>
                <c:ptCount val="5"/>
                <c:pt idx="0">
                  <c:v>8249.4500000000007</c:v>
                </c:pt>
                <c:pt idx="1">
                  <c:v>955</c:v>
                </c:pt>
                <c:pt idx="2">
                  <c:v>120</c:v>
                </c:pt>
                <c:pt idx="3">
                  <c:v>400</c:v>
                </c:pt>
                <c:pt idx="4">
                  <c:v>938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878352"/>
        <c:axId val="281878912"/>
      </c:barChart>
      <c:catAx>
        <c:axId val="28187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1878912"/>
        <c:crosses val="autoZero"/>
        <c:auto val="1"/>
        <c:lblAlgn val="ctr"/>
        <c:lblOffset val="100"/>
        <c:noMultiLvlLbl val="0"/>
      </c:catAx>
      <c:valAx>
        <c:axId val="28187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187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NÚMERO FACTURAS E.C.I.M.A.T. 2015</a:t>
            </a:r>
            <a:endParaRPr lang="es-ES">
              <a:effectLst/>
            </a:endParaRPr>
          </a:p>
          <a:p>
            <a:pPr>
              <a:defRPr/>
            </a:pPr>
            <a:r>
              <a:rPr lang="es-ES" sz="1800" b="0" i="0" baseline="0">
                <a:effectLst/>
              </a:rPr>
              <a:t>ÁMBITO XEOGRÁFICO-NATUREZA</a:t>
            </a:r>
            <a:endParaRPr lang="es-ES">
              <a:effectLst/>
            </a:endParaRPr>
          </a:p>
        </c:rich>
      </c:tx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7137102335383711"/>
          <c:y val="0.21825158935522571"/>
          <c:w val="0.71682775628155593"/>
          <c:h val="0.659021387839491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[3]PUBLICAR!$B$20:$C$24</c:f>
              <c:multiLvlStrCache>
                <c:ptCount val="5"/>
                <c:lvl>
                  <c:pt idx="0">
                    <c:v>Interna</c:v>
                  </c:pt>
                  <c:pt idx="1">
                    <c:v>Organismos Públicos</c:v>
                  </c:pt>
                  <c:pt idx="2">
                    <c:v>Organismos Públicos</c:v>
                  </c:pt>
                  <c:pt idx="3">
                    <c:v>Empresas</c:v>
                  </c:pt>
                  <c:pt idx="4">
                    <c:v>Organismos Públicos</c:v>
                  </c:pt>
                </c:lvl>
                <c:lvl>
                  <c:pt idx="0">
                    <c:v>COMUNIDAD AUTÓNOMA</c:v>
                  </c:pt>
                  <c:pt idx="2">
                    <c:v>RESTO DE ESPAÑA</c:v>
                  </c:pt>
                  <c:pt idx="4">
                    <c:v>UNIÓN EUROPEA</c:v>
                  </c:pt>
                </c:lvl>
              </c:multiLvlStrCache>
            </c:multiLvlStrRef>
          </c:cat>
          <c:val>
            <c:numRef>
              <c:f>[3]PUBLICAR!$D$20:$D$24</c:f>
              <c:numCache>
                <c:formatCode>General</c:formatCode>
                <c:ptCount val="5"/>
                <c:pt idx="0">
                  <c:v>35</c:v>
                </c:pt>
                <c:pt idx="1">
                  <c:v>11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881152"/>
        <c:axId val="281881712"/>
      </c:barChart>
      <c:catAx>
        <c:axId val="28188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1881712"/>
        <c:crosses val="autoZero"/>
        <c:auto val="1"/>
        <c:lblAlgn val="ctr"/>
        <c:lblOffset val="100"/>
        <c:noMultiLvlLbl val="0"/>
      </c:catAx>
      <c:valAx>
        <c:axId val="28188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188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66675</xdr:rowOff>
    </xdr:from>
    <xdr:to>
      <xdr:col>1</xdr:col>
      <xdr:colOff>57150</xdr:colOff>
      <xdr:row>0</xdr:row>
      <xdr:rowOff>447675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2209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0</xdr:row>
      <xdr:rowOff>57150</xdr:rowOff>
    </xdr:from>
    <xdr:to>
      <xdr:col>2</xdr:col>
      <xdr:colOff>447676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57150"/>
          <a:ext cx="11620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171451</xdr:colOff>
      <xdr:row>15</xdr:row>
      <xdr:rowOff>133350</xdr:rowOff>
    </xdr:from>
    <xdr:to>
      <xdr:col>12</xdr:col>
      <xdr:colOff>628650</xdr:colOff>
      <xdr:row>30</xdr:row>
      <xdr:rowOff>169041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141451</xdr:colOff>
      <xdr:row>31</xdr:row>
      <xdr:rowOff>171450</xdr:rowOff>
    </xdr:from>
    <xdr:to>
      <xdr:col>12</xdr:col>
      <xdr:colOff>609600</xdr:colOff>
      <xdr:row>52</xdr:row>
      <xdr:rowOff>185245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685801</xdr:colOff>
      <xdr:row>15</xdr:row>
      <xdr:rowOff>161924</xdr:rowOff>
    </xdr:from>
    <xdr:to>
      <xdr:col>20</xdr:col>
      <xdr:colOff>9525</xdr:colOff>
      <xdr:row>30</xdr:row>
      <xdr:rowOff>178566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694395</xdr:colOff>
      <xdr:row>31</xdr:row>
      <xdr:rowOff>152400</xdr:rowOff>
    </xdr:from>
    <xdr:to>
      <xdr:col>20</xdr:col>
      <xdr:colOff>1</xdr:colOff>
      <xdr:row>52</xdr:row>
      <xdr:rowOff>171450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57150</xdr:rowOff>
    </xdr:from>
    <xdr:to>
      <xdr:col>4</xdr:col>
      <xdr:colOff>295274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57150"/>
          <a:ext cx="32099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190499</xdr:colOff>
      <xdr:row>9</xdr:row>
      <xdr:rowOff>161925</xdr:rowOff>
    </xdr:from>
    <xdr:to>
      <xdr:col>16</xdr:col>
      <xdr:colOff>200025</xdr:colOff>
      <xdr:row>27</xdr:row>
      <xdr:rowOff>176212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190499</xdr:colOff>
      <xdr:row>28</xdr:row>
      <xdr:rowOff>71437</xdr:rowOff>
    </xdr:from>
    <xdr:to>
      <xdr:col>16</xdr:col>
      <xdr:colOff>200024</xdr:colOff>
      <xdr:row>50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28575</xdr:rowOff>
    </xdr:from>
    <xdr:to>
      <xdr:col>4</xdr:col>
      <xdr:colOff>47625</xdr:colOff>
      <xdr:row>0</xdr:row>
      <xdr:rowOff>419100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8575"/>
          <a:ext cx="2219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136524</xdr:colOff>
      <xdr:row>8</xdr:row>
      <xdr:rowOff>152399</xdr:rowOff>
    </xdr:from>
    <xdr:to>
      <xdr:col>15</xdr:col>
      <xdr:colOff>523876</xdr:colOff>
      <xdr:row>28</xdr:row>
      <xdr:rowOff>190499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124885</xdr:colOff>
      <xdr:row>29</xdr:row>
      <xdr:rowOff>114299</xdr:rowOff>
    </xdr:from>
    <xdr:to>
      <xdr:col>15</xdr:col>
      <xdr:colOff>514350</xdr:colOff>
      <xdr:row>49</xdr:row>
      <xdr:rowOff>42332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15/2015_INVESTIGACI&#211;N/2015_Facturas%20Liquidadas%20I+D%20(art.8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INDICADORES/UVIGO%20DAT/UVIGODAT_Indicadores%20investigaci&#243;n/Investigaci&#243;n/2015%20CACT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INDICADORES/UVIGO%20DAT/UVIGODAT_Indicadores%20investigaci&#243;n/Investigaci&#243;n/2015%20ECIM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_ingresos_contraidos"/>
      <sheetName val="Correo"/>
      <sheetName val="Cálculos"/>
      <sheetName val="Resumo"/>
      <sheetName val="Actividade I+D 2015"/>
      <sheetName val="Acceso SABI"/>
      <sheetName val="Empresas 2015 actividades I+D"/>
    </sheetNames>
    <sheetDataSet>
      <sheetData sheetId="0"/>
      <sheetData sheetId="1"/>
      <sheetData sheetId="2"/>
      <sheetData sheetId="3">
        <row r="7">
          <cell r="B7" t="str">
            <v>COMUNIDADE AUTÓNOMA</v>
          </cell>
          <cell r="C7" t="str">
            <v>Contratos</v>
          </cell>
          <cell r="D7">
            <v>82</v>
          </cell>
          <cell r="E7">
            <v>2577544</v>
          </cell>
        </row>
        <row r="8">
          <cell r="B8">
            <v>0</v>
          </cell>
          <cell r="C8" t="str">
            <v>Cursos</v>
          </cell>
          <cell r="D8">
            <v>19</v>
          </cell>
          <cell r="E8">
            <v>34232</v>
          </cell>
        </row>
        <row r="9">
          <cell r="B9">
            <v>0</v>
          </cell>
          <cell r="C9" t="str">
            <v>Informes</v>
          </cell>
          <cell r="D9">
            <v>242</v>
          </cell>
          <cell r="E9">
            <v>685622</v>
          </cell>
        </row>
        <row r="10">
          <cell r="B10" t="str">
            <v>RESTO DE ESPAÑA</v>
          </cell>
          <cell r="C10" t="str">
            <v>Contratos</v>
          </cell>
          <cell r="D10">
            <v>16</v>
          </cell>
          <cell r="E10">
            <v>482277</v>
          </cell>
        </row>
        <row r="11">
          <cell r="B11">
            <v>0</v>
          </cell>
          <cell r="C11" t="str">
            <v>Informes</v>
          </cell>
          <cell r="D11">
            <v>480</v>
          </cell>
          <cell r="E11">
            <v>404409</v>
          </cell>
        </row>
        <row r="12">
          <cell r="B12" t="str">
            <v>UNIÓN EUROPEA</v>
          </cell>
          <cell r="C12" t="str">
            <v>Contratos</v>
          </cell>
          <cell r="D12">
            <v>5</v>
          </cell>
          <cell r="E12">
            <v>308056</v>
          </cell>
        </row>
        <row r="13">
          <cell r="B13">
            <v>0</v>
          </cell>
          <cell r="C13" t="str">
            <v>Informes</v>
          </cell>
          <cell r="D13">
            <v>10</v>
          </cell>
          <cell r="E13">
            <v>69330</v>
          </cell>
        </row>
        <row r="14">
          <cell r="B14" t="str">
            <v>FÓRA DA UE</v>
          </cell>
          <cell r="C14" t="str">
            <v>Contratos</v>
          </cell>
          <cell r="D14">
            <v>4</v>
          </cell>
          <cell r="E14">
            <v>143300</v>
          </cell>
        </row>
        <row r="15">
          <cell r="B15">
            <v>0</v>
          </cell>
          <cell r="C15" t="str">
            <v>Informes</v>
          </cell>
          <cell r="D15">
            <v>6</v>
          </cell>
          <cell r="E15">
            <v>59000</v>
          </cell>
        </row>
        <row r="21">
          <cell r="B21" t="str">
            <v>ADMINISTRACIÓN PÚBLICA</v>
          </cell>
          <cell r="C21" t="str">
            <v>Contratos</v>
          </cell>
          <cell r="D21">
            <v>19</v>
          </cell>
          <cell r="E21">
            <v>573180</v>
          </cell>
        </row>
        <row r="22">
          <cell r="B22">
            <v>0</v>
          </cell>
          <cell r="C22" t="str">
            <v>Cursos</v>
          </cell>
          <cell r="D22">
            <v>7</v>
          </cell>
          <cell r="E22">
            <v>6952</v>
          </cell>
        </row>
        <row r="23">
          <cell r="B23">
            <v>0</v>
          </cell>
          <cell r="C23" t="str">
            <v>Informes</v>
          </cell>
          <cell r="D23">
            <v>62</v>
          </cell>
          <cell r="E23">
            <v>351063</v>
          </cell>
        </row>
        <row r="24">
          <cell r="B24" t="str">
            <v>EMPRESAS</v>
          </cell>
          <cell r="C24" t="str">
            <v>Contratos</v>
          </cell>
          <cell r="D24">
            <v>72</v>
          </cell>
          <cell r="E24">
            <v>2656696</v>
          </cell>
        </row>
        <row r="25">
          <cell r="B25">
            <v>0</v>
          </cell>
          <cell r="C25" t="str">
            <v>Cursos</v>
          </cell>
          <cell r="D25">
            <v>8</v>
          </cell>
          <cell r="E25">
            <v>23650</v>
          </cell>
        </row>
        <row r="26">
          <cell r="B26">
            <v>0</v>
          </cell>
          <cell r="C26" t="str">
            <v>Informes</v>
          </cell>
          <cell r="D26">
            <v>653</v>
          </cell>
          <cell r="E26">
            <v>764817</v>
          </cell>
        </row>
        <row r="27">
          <cell r="B27" t="str">
            <v>FUNDACIÓNS E ASOCIACIÓNS</v>
          </cell>
          <cell r="C27" t="str">
            <v>Contratos</v>
          </cell>
          <cell r="D27">
            <v>16</v>
          </cell>
          <cell r="E27">
            <v>281301</v>
          </cell>
        </row>
        <row r="28">
          <cell r="B28">
            <v>0</v>
          </cell>
          <cell r="C28" t="str">
            <v>Cursos</v>
          </cell>
          <cell r="D28">
            <v>4</v>
          </cell>
          <cell r="E28">
            <v>3630</v>
          </cell>
        </row>
        <row r="29">
          <cell r="B29">
            <v>0</v>
          </cell>
          <cell r="C29" t="str">
            <v>Informes</v>
          </cell>
          <cell r="D29">
            <v>23</v>
          </cell>
          <cell r="E29">
            <v>102481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CAR"/>
    </sheetNames>
    <sheetDataSet>
      <sheetData sheetId="0">
        <row r="9">
          <cell r="B9" t="str">
            <v>COMUNIDADE AUTONÓMA</v>
          </cell>
          <cell r="C9" t="str">
            <v>Interna</v>
          </cell>
          <cell r="D9">
            <v>171234.07000000004</v>
          </cell>
        </row>
        <row r="10">
          <cell r="C10" t="str">
            <v>Organismos Públicos</v>
          </cell>
          <cell r="D10">
            <v>51650.700000000012</v>
          </cell>
        </row>
        <row r="11">
          <cell r="C11" t="str">
            <v>Empresas</v>
          </cell>
          <cell r="D11">
            <v>37567.870000000003</v>
          </cell>
        </row>
        <row r="12">
          <cell r="B12" t="str">
            <v>RESTO DE ESPAÑA</v>
          </cell>
          <cell r="C12" t="str">
            <v>Organismos Públicos</v>
          </cell>
          <cell r="D12">
            <v>13947.2</v>
          </cell>
        </row>
        <row r="13">
          <cell r="C13" t="str">
            <v>Empresas</v>
          </cell>
          <cell r="D13">
            <v>5933</v>
          </cell>
        </row>
        <row r="14">
          <cell r="B14" t="str">
            <v>UNIÓN EUROPEA</v>
          </cell>
          <cell r="C14" t="str">
            <v>Organismos Públicos</v>
          </cell>
          <cell r="D14">
            <v>42470.2</v>
          </cell>
        </row>
        <row r="15">
          <cell r="C15" t="str">
            <v>Empresas</v>
          </cell>
          <cell r="D15">
            <v>20050.349999999999</v>
          </cell>
        </row>
        <row r="16">
          <cell r="B16" t="str">
            <v>FORA DA UNIÓN EUROPEA</v>
          </cell>
          <cell r="C16" t="str">
            <v>Organismos Públicos</v>
          </cell>
          <cell r="D16">
            <v>1692</v>
          </cell>
        </row>
        <row r="17">
          <cell r="C17" t="str">
            <v>Empresas</v>
          </cell>
          <cell r="D17">
            <v>18.5</v>
          </cell>
        </row>
        <row r="23">
          <cell r="B23" t="str">
            <v>COMUNIDAD AUTONÓMA</v>
          </cell>
          <cell r="C23" t="str">
            <v>Interna</v>
          </cell>
          <cell r="D23">
            <v>442</v>
          </cell>
        </row>
        <row r="24">
          <cell r="C24" t="str">
            <v>Organismos Públicos</v>
          </cell>
          <cell r="D24">
            <v>97</v>
          </cell>
        </row>
        <row r="25">
          <cell r="C25" t="str">
            <v>Empresas</v>
          </cell>
          <cell r="D25">
            <v>69</v>
          </cell>
        </row>
        <row r="26">
          <cell r="B26" t="str">
            <v>RESTO ESPAÑA</v>
          </cell>
          <cell r="C26" t="str">
            <v>Organismos Públicos</v>
          </cell>
          <cell r="D26">
            <v>37</v>
          </cell>
        </row>
        <row r="27">
          <cell r="C27" t="str">
            <v>Empresas</v>
          </cell>
          <cell r="D27">
            <v>5</v>
          </cell>
        </row>
        <row r="28">
          <cell r="B28" t="str">
            <v>UNION EUROPEA</v>
          </cell>
          <cell r="C28" t="str">
            <v>Organismos Públicos</v>
          </cell>
          <cell r="D28">
            <v>104</v>
          </cell>
        </row>
        <row r="29">
          <cell r="C29" t="str">
            <v>Empresas</v>
          </cell>
          <cell r="D29">
            <v>27</v>
          </cell>
        </row>
        <row r="30">
          <cell r="B30" t="str">
            <v>FORA DA UNION EUROPEA</v>
          </cell>
          <cell r="C30" t="str">
            <v>Organismos Públicos</v>
          </cell>
          <cell r="D30">
            <v>3</v>
          </cell>
        </row>
        <row r="31">
          <cell r="C31" t="str">
            <v>Empresas</v>
          </cell>
          <cell r="D31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CAR"/>
    </sheetNames>
    <sheetDataSet>
      <sheetData sheetId="0">
        <row r="9">
          <cell r="B9" t="str">
            <v>COMUNIDAD AUTÓNOMA</v>
          </cell>
          <cell r="C9" t="str">
            <v>Interna</v>
          </cell>
          <cell r="D9">
            <v>8249.4500000000007</v>
          </cell>
        </row>
        <row r="10">
          <cell r="C10" t="str">
            <v>Organismos Públicos</v>
          </cell>
          <cell r="D10">
            <v>955</v>
          </cell>
        </row>
        <row r="11">
          <cell r="B11" t="str">
            <v>RESTO DE ESPAÑA</v>
          </cell>
          <cell r="C11" t="str">
            <v>Organismos Públicos</v>
          </cell>
          <cell r="D11">
            <v>120</v>
          </cell>
        </row>
        <row r="12">
          <cell r="C12" t="str">
            <v>Empresas</v>
          </cell>
          <cell r="D12">
            <v>400</v>
          </cell>
        </row>
        <row r="13">
          <cell r="B13" t="str">
            <v>UNIÓN EUROPEA</v>
          </cell>
          <cell r="C13" t="str">
            <v>Organismos Públicos</v>
          </cell>
          <cell r="D13">
            <v>938</v>
          </cell>
        </row>
        <row r="20">
          <cell r="B20" t="str">
            <v>COMUNIDAD AUTÓNOMA</v>
          </cell>
          <cell r="C20" t="str">
            <v>Interna</v>
          </cell>
          <cell r="D20">
            <v>35</v>
          </cell>
        </row>
        <row r="21">
          <cell r="C21" t="str">
            <v>Organismos Públicos</v>
          </cell>
          <cell r="D21">
            <v>11</v>
          </cell>
        </row>
        <row r="22">
          <cell r="B22" t="str">
            <v>RESTO DE ESPAÑA</v>
          </cell>
          <cell r="C22" t="str">
            <v>Organismos Públicos</v>
          </cell>
          <cell r="D22">
            <v>1</v>
          </cell>
        </row>
        <row r="23">
          <cell r="C23" t="str">
            <v>Empresas</v>
          </cell>
          <cell r="D23">
            <v>1</v>
          </cell>
        </row>
        <row r="24">
          <cell r="B24" t="str">
            <v>UNIÓN EUROPEA</v>
          </cell>
          <cell r="C24" t="str">
            <v>Organismos Públicos</v>
          </cell>
          <cell r="D2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C28" sqref="C28"/>
    </sheetView>
  </sheetViews>
  <sheetFormatPr baseColWidth="10" defaultRowHeight="15" x14ac:dyDescent="0.25"/>
  <cols>
    <col min="1" max="1" width="32.42578125" bestFit="1" customWidth="1"/>
    <col min="6" max="6" width="11.140625" customWidth="1"/>
  </cols>
  <sheetData>
    <row r="1" spans="1:7" ht="39" customHeight="1" thickBot="1" x14ac:dyDescent="0.3">
      <c r="A1" s="11"/>
      <c r="B1" s="12"/>
      <c r="C1" s="13"/>
      <c r="D1" s="122" t="s">
        <v>19</v>
      </c>
      <c r="E1" s="122"/>
      <c r="F1" s="122"/>
      <c r="G1" s="14"/>
    </row>
    <row r="2" spans="1:7" x14ac:dyDescent="0.25">
      <c r="A2" s="72" t="s">
        <v>78</v>
      </c>
      <c r="B2" s="15"/>
    </row>
    <row r="3" spans="1:7" ht="15.75" thickBot="1" x14ac:dyDescent="0.3">
      <c r="B3" s="15"/>
    </row>
    <row r="4" spans="1:7" ht="24" thickBot="1" x14ac:dyDescent="0.4">
      <c r="A4" s="16" t="s">
        <v>79</v>
      </c>
      <c r="B4" s="17"/>
      <c r="C4" s="18"/>
    </row>
    <row r="6" spans="1:7" ht="24" x14ac:dyDescent="0.25">
      <c r="A6" s="1" t="s">
        <v>0</v>
      </c>
      <c r="B6" s="1"/>
      <c r="C6" s="20" t="s">
        <v>1</v>
      </c>
      <c r="D6" s="1" t="s">
        <v>2</v>
      </c>
      <c r="E6" s="20" t="s">
        <v>3</v>
      </c>
      <c r="F6" s="1" t="s">
        <v>4</v>
      </c>
    </row>
    <row r="7" spans="1:7" x14ac:dyDescent="0.25">
      <c r="A7" s="2" t="s">
        <v>5</v>
      </c>
      <c r="B7" s="3"/>
      <c r="C7" s="4">
        <v>1</v>
      </c>
      <c r="D7" s="4">
        <v>9</v>
      </c>
      <c r="E7" s="4">
        <v>0</v>
      </c>
      <c r="F7" s="4">
        <f t="shared" ref="F7:F17" si="0">SUM(C7:E7)</f>
        <v>10</v>
      </c>
    </row>
    <row r="8" spans="1:7" x14ac:dyDescent="0.25">
      <c r="A8" s="120" t="s">
        <v>6</v>
      </c>
      <c r="B8" s="5" t="s">
        <v>7</v>
      </c>
      <c r="C8" s="6"/>
      <c r="D8" s="4">
        <v>3</v>
      </c>
      <c r="E8" s="4"/>
      <c r="F8" s="4">
        <f t="shared" si="0"/>
        <v>3</v>
      </c>
    </row>
    <row r="9" spans="1:7" x14ac:dyDescent="0.25">
      <c r="A9" s="121"/>
      <c r="B9" s="5" t="s">
        <v>8</v>
      </c>
      <c r="C9" s="4"/>
      <c r="D9" s="4">
        <v>3</v>
      </c>
      <c r="E9" s="6"/>
      <c r="F9" s="4">
        <f t="shared" si="0"/>
        <v>3</v>
      </c>
    </row>
    <row r="10" spans="1:7" x14ac:dyDescent="0.25">
      <c r="A10" s="120" t="s">
        <v>9</v>
      </c>
      <c r="B10" s="5" t="s">
        <v>10</v>
      </c>
      <c r="C10" s="4"/>
      <c r="D10" s="4">
        <v>10</v>
      </c>
      <c r="E10" s="6"/>
      <c r="F10" s="4">
        <f t="shared" si="0"/>
        <v>10</v>
      </c>
    </row>
    <row r="11" spans="1:7" x14ac:dyDescent="0.25">
      <c r="A11" s="121"/>
      <c r="B11" s="5" t="s">
        <v>11</v>
      </c>
      <c r="C11" s="4"/>
      <c r="D11" s="4">
        <v>6</v>
      </c>
      <c r="E11" s="6"/>
      <c r="F11" s="4">
        <f t="shared" si="0"/>
        <v>6</v>
      </c>
    </row>
    <row r="12" spans="1:7" x14ac:dyDescent="0.25">
      <c r="A12" s="120" t="s">
        <v>12</v>
      </c>
      <c r="B12" s="5" t="s">
        <v>10</v>
      </c>
      <c r="C12" s="4">
        <v>2</v>
      </c>
      <c r="D12" s="4">
        <v>13</v>
      </c>
      <c r="E12" s="4"/>
      <c r="F12" s="4">
        <f t="shared" si="0"/>
        <v>15</v>
      </c>
    </row>
    <row r="13" spans="1:7" x14ac:dyDescent="0.25">
      <c r="A13" s="121"/>
      <c r="B13" s="5" t="s">
        <v>11</v>
      </c>
      <c r="C13" s="6"/>
      <c r="D13" s="6">
        <v>1</v>
      </c>
      <c r="E13" s="6"/>
      <c r="F13" s="4">
        <f t="shared" si="0"/>
        <v>1</v>
      </c>
    </row>
    <row r="14" spans="1:7" x14ac:dyDescent="0.25">
      <c r="A14" s="120" t="s">
        <v>13</v>
      </c>
      <c r="B14" s="5" t="s">
        <v>10</v>
      </c>
      <c r="C14" s="4">
        <v>4</v>
      </c>
      <c r="D14" s="4">
        <v>19</v>
      </c>
      <c r="E14" s="6"/>
      <c r="F14" s="4">
        <f t="shared" si="0"/>
        <v>23</v>
      </c>
    </row>
    <row r="15" spans="1:7" x14ac:dyDescent="0.25">
      <c r="A15" s="121"/>
      <c r="B15" s="5" t="s">
        <v>11</v>
      </c>
      <c r="C15" s="6"/>
      <c r="D15" s="4">
        <v>1</v>
      </c>
      <c r="E15" s="6"/>
      <c r="F15" s="4">
        <f t="shared" si="0"/>
        <v>1</v>
      </c>
    </row>
    <row r="16" spans="1:7" x14ac:dyDescent="0.25">
      <c r="A16" s="120" t="s">
        <v>14</v>
      </c>
      <c r="B16" s="5" t="s">
        <v>10</v>
      </c>
      <c r="C16" s="6"/>
      <c r="D16" s="4">
        <v>7</v>
      </c>
      <c r="E16" s="6"/>
      <c r="F16" s="4">
        <f t="shared" si="0"/>
        <v>7</v>
      </c>
    </row>
    <row r="17" spans="1:6" x14ac:dyDescent="0.25">
      <c r="A17" s="121"/>
      <c r="B17" s="5" t="s">
        <v>11</v>
      </c>
      <c r="C17" s="6"/>
      <c r="D17" s="4">
        <v>0</v>
      </c>
      <c r="E17" s="6"/>
      <c r="F17" s="4">
        <f t="shared" si="0"/>
        <v>0</v>
      </c>
    </row>
    <row r="18" spans="1:6" x14ac:dyDescent="0.25">
      <c r="A18" s="7" t="s">
        <v>15</v>
      </c>
      <c r="B18" s="5"/>
      <c r="C18" s="8"/>
      <c r="D18" s="8"/>
      <c r="E18" s="8"/>
      <c r="F18" s="9">
        <v>184</v>
      </c>
    </row>
    <row r="19" spans="1:6" ht="48" x14ac:dyDescent="0.25">
      <c r="A19" s="10" t="s">
        <v>16</v>
      </c>
      <c r="B19" s="3"/>
      <c r="C19" s="6"/>
      <c r="D19" s="6">
        <v>1</v>
      </c>
      <c r="E19" s="6"/>
      <c r="F19" s="4">
        <f>SUM(C19:E19)</f>
        <v>1</v>
      </c>
    </row>
    <row r="20" spans="1:6" ht="48" x14ac:dyDescent="0.25">
      <c r="A20" s="10" t="s">
        <v>17</v>
      </c>
      <c r="B20" s="3"/>
      <c r="C20" s="6"/>
      <c r="D20" s="4"/>
      <c r="E20" s="6"/>
      <c r="F20" s="4">
        <f>SUM(C20:E20)</f>
        <v>0</v>
      </c>
    </row>
    <row r="21" spans="1:6" ht="24" x14ac:dyDescent="0.25">
      <c r="A21" s="10" t="s">
        <v>18</v>
      </c>
      <c r="B21" s="3"/>
      <c r="C21" s="6"/>
      <c r="D21" s="4"/>
      <c r="E21" s="6"/>
      <c r="F21" s="4">
        <f>SUM(C21:E21)</f>
        <v>0</v>
      </c>
    </row>
    <row r="22" spans="1:6" ht="8.25" customHeight="1" x14ac:dyDescent="0.25"/>
    <row r="23" spans="1:6" ht="18" customHeight="1" x14ac:dyDescent="0.25">
      <c r="A23" s="19" t="s">
        <v>20</v>
      </c>
      <c r="B23" s="5"/>
      <c r="C23" s="8"/>
      <c r="D23" s="8"/>
      <c r="E23" s="8"/>
      <c r="F23" s="9">
        <v>9</v>
      </c>
    </row>
  </sheetData>
  <mergeCells count="6">
    <mergeCell ref="A16:A17"/>
    <mergeCell ref="D1:F1"/>
    <mergeCell ref="A8:A9"/>
    <mergeCell ref="A10:A11"/>
    <mergeCell ref="A12:A13"/>
    <mergeCell ref="A14:A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2"/>
  <sheetViews>
    <sheetView topLeftCell="A22" workbookViewId="0">
      <selection activeCell="D54" sqref="D54"/>
    </sheetView>
  </sheetViews>
  <sheetFormatPr baseColWidth="10" defaultRowHeight="15" x14ac:dyDescent="0.25"/>
  <cols>
    <col min="1" max="1" width="2.7109375" customWidth="1"/>
    <col min="2" max="2" width="36.85546875" bestFit="1" customWidth="1"/>
    <col min="20" max="20" width="14.28515625" customWidth="1"/>
  </cols>
  <sheetData>
    <row r="1" spans="2:20" s="69" customFormat="1" ht="45" customHeight="1" thickBot="1" x14ac:dyDescent="0.3">
      <c r="B1" s="11"/>
      <c r="C1" s="12"/>
      <c r="D1" s="13"/>
      <c r="E1" s="13"/>
      <c r="F1" s="77"/>
      <c r="G1" s="78"/>
      <c r="H1" s="78"/>
      <c r="I1" s="78"/>
      <c r="J1" s="77"/>
      <c r="K1" s="77"/>
      <c r="L1" s="77"/>
      <c r="M1" s="13"/>
      <c r="N1" s="13"/>
      <c r="O1" s="13"/>
      <c r="P1" s="13"/>
      <c r="Q1" s="13"/>
      <c r="R1" s="128" t="s">
        <v>19</v>
      </c>
      <c r="S1" s="128"/>
      <c r="T1" s="128"/>
    </row>
    <row r="2" spans="2:20" s="69" customFormat="1" ht="12" customHeight="1" x14ac:dyDescent="0.25">
      <c r="B2" s="76"/>
      <c r="C2" s="75"/>
      <c r="D2" s="74"/>
      <c r="E2" s="74"/>
      <c r="F2" s="73"/>
      <c r="G2" s="71"/>
      <c r="H2" s="71"/>
      <c r="I2" s="71"/>
      <c r="J2" s="71"/>
      <c r="K2" s="70"/>
      <c r="L2" s="70"/>
    </row>
    <row r="3" spans="2:20" s="69" customFormat="1" ht="21.75" customHeight="1" x14ac:dyDescent="0.25">
      <c r="B3" s="72" t="s">
        <v>48</v>
      </c>
      <c r="I3" s="71"/>
      <c r="J3" s="71"/>
      <c r="K3" s="70"/>
      <c r="L3" s="70"/>
    </row>
    <row r="4" spans="2:20" ht="29.25" customHeight="1" x14ac:dyDescent="0.25">
      <c r="B4" s="127" t="s">
        <v>47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</row>
    <row r="7" spans="2:20" x14ac:dyDescent="0.25">
      <c r="B7" s="132" t="s">
        <v>46</v>
      </c>
      <c r="C7" s="135" t="s">
        <v>45</v>
      </c>
      <c r="D7" s="136"/>
      <c r="E7" s="136"/>
      <c r="F7" s="136"/>
      <c r="G7" s="136"/>
      <c r="H7" s="136"/>
      <c r="I7" s="136"/>
      <c r="J7" s="137"/>
      <c r="K7" s="138" t="s">
        <v>44</v>
      </c>
      <c r="L7" s="138" t="s">
        <v>43</v>
      </c>
    </row>
    <row r="8" spans="2:20" x14ac:dyDescent="0.25">
      <c r="B8" s="133"/>
      <c r="C8" s="141" t="s">
        <v>42</v>
      </c>
      <c r="D8" s="141"/>
      <c r="E8" s="145" t="s">
        <v>41</v>
      </c>
      <c r="F8" s="146"/>
      <c r="G8" s="142" t="s">
        <v>40</v>
      </c>
      <c r="H8" s="143"/>
      <c r="I8" s="144" t="s">
        <v>39</v>
      </c>
      <c r="J8" s="144"/>
      <c r="K8" s="139"/>
      <c r="L8" s="139"/>
    </row>
    <row r="9" spans="2:20" x14ac:dyDescent="0.25">
      <c r="B9" s="134"/>
      <c r="C9" s="68" t="s">
        <v>29</v>
      </c>
      <c r="D9" s="67" t="s">
        <v>38</v>
      </c>
      <c r="E9" s="68" t="s">
        <v>29</v>
      </c>
      <c r="F9" s="67" t="s">
        <v>38</v>
      </c>
      <c r="G9" s="68" t="s">
        <v>29</v>
      </c>
      <c r="H9" s="67" t="s">
        <v>38</v>
      </c>
      <c r="I9" s="68" t="s">
        <v>29</v>
      </c>
      <c r="J9" s="67" t="s">
        <v>38</v>
      </c>
      <c r="K9" s="140"/>
      <c r="L9" s="139"/>
    </row>
    <row r="10" spans="2:20" x14ac:dyDescent="0.25">
      <c r="B10" s="2" t="s">
        <v>24</v>
      </c>
      <c r="C10" s="63">
        <v>20</v>
      </c>
      <c r="D10" s="62">
        <v>639852.22</v>
      </c>
      <c r="E10" s="63">
        <v>2</v>
      </c>
      <c r="F10" s="62">
        <v>11888</v>
      </c>
      <c r="G10" s="63">
        <v>65</v>
      </c>
      <c r="H10" s="62">
        <v>2521207.65</v>
      </c>
      <c r="I10" s="63">
        <v>20</v>
      </c>
      <c r="J10" s="62">
        <v>338228.96</v>
      </c>
      <c r="K10" s="63">
        <f t="shared" ref="K10:L12" si="0">C10+E10+G10+I10</f>
        <v>107</v>
      </c>
      <c r="L10" s="62">
        <f t="shared" si="0"/>
        <v>3511176.83</v>
      </c>
    </row>
    <row r="11" spans="2:20" x14ac:dyDescent="0.25">
      <c r="B11" s="2" t="s">
        <v>22</v>
      </c>
      <c r="C11" s="64">
        <v>152</v>
      </c>
      <c r="D11" s="62">
        <v>362430.43</v>
      </c>
      <c r="E11" s="66">
        <v>1</v>
      </c>
      <c r="F11" s="65">
        <v>2355.33</v>
      </c>
      <c r="G11" s="64">
        <v>543</v>
      </c>
      <c r="H11" s="62">
        <v>682128.82</v>
      </c>
      <c r="I11" s="64">
        <v>42</v>
      </c>
      <c r="J11" s="62">
        <v>171446.23</v>
      </c>
      <c r="K11" s="63">
        <f t="shared" si="0"/>
        <v>738</v>
      </c>
      <c r="L11" s="62">
        <f t="shared" si="0"/>
        <v>1218360.81</v>
      </c>
    </row>
    <row r="12" spans="2:20" x14ac:dyDescent="0.25">
      <c r="B12" s="2" t="s">
        <v>23</v>
      </c>
      <c r="C12" s="63">
        <v>2</v>
      </c>
      <c r="D12" s="62">
        <v>2890</v>
      </c>
      <c r="E12" s="63">
        <v>0</v>
      </c>
      <c r="F12" s="62">
        <v>0</v>
      </c>
      <c r="G12" s="63">
        <v>17</v>
      </c>
      <c r="H12" s="62">
        <v>31342</v>
      </c>
      <c r="I12" s="63">
        <v>0</v>
      </c>
      <c r="J12" s="62">
        <v>0</v>
      </c>
      <c r="K12" s="63">
        <f t="shared" si="0"/>
        <v>19</v>
      </c>
      <c r="L12" s="62">
        <f t="shared" si="0"/>
        <v>34232</v>
      </c>
    </row>
    <row r="13" spans="2:20" x14ac:dyDescent="0.25">
      <c r="B13" s="61" t="s">
        <v>37</v>
      </c>
      <c r="C13" s="60">
        <f t="shared" ref="C13:L13" si="1">SUM(C10:C12)</f>
        <v>174</v>
      </c>
      <c r="D13" s="59">
        <f t="shared" si="1"/>
        <v>1005172.6499999999</v>
      </c>
      <c r="E13" s="60">
        <f t="shared" si="1"/>
        <v>3</v>
      </c>
      <c r="F13" s="59">
        <f t="shared" si="1"/>
        <v>14243.33</v>
      </c>
      <c r="G13" s="60">
        <f t="shared" si="1"/>
        <v>625</v>
      </c>
      <c r="H13" s="59">
        <f t="shared" si="1"/>
        <v>3234678.4699999997</v>
      </c>
      <c r="I13" s="60">
        <f t="shared" si="1"/>
        <v>62</v>
      </c>
      <c r="J13" s="59">
        <f t="shared" si="1"/>
        <v>509675.19000000006</v>
      </c>
      <c r="K13" s="60">
        <f t="shared" si="1"/>
        <v>864</v>
      </c>
      <c r="L13" s="59">
        <f t="shared" si="1"/>
        <v>4763769.6400000006</v>
      </c>
    </row>
    <row r="17" spans="2:5" ht="15.75" thickBot="1" x14ac:dyDescent="0.3"/>
    <row r="18" spans="2:5" ht="15.75" thickBot="1" x14ac:dyDescent="0.3">
      <c r="B18" s="58" t="s">
        <v>36</v>
      </c>
      <c r="C18" s="38" t="s">
        <v>30</v>
      </c>
      <c r="D18" s="38" t="s">
        <v>29</v>
      </c>
      <c r="E18" s="37" t="s">
        <v>28</v>
      </c>
    </row>
    <row r="19" spans="2:5" x14ac:dyDescent="0.25">
      <c r="B19" s="129" t="s">
        <v>35</v>
      </c>
      <c r="C19" s="50" t="s">
        <v>24</v>
      </c>
      <c r="D19" s="32">
        <v>82</v>
      </c>
      <c r="E19" s="49">
        <v>2577544</v>
      </c>
    </row>
    <row r="20" spans="2:5" x14ac:dyDescent="0.25">
      <c r="B20" s="130"/>
      <c r="C20" s="57" t="s">
        <v>23</v>
      </c>
      <c r="D20" s="29">
        <v>19</v>
      </c>
      <c r="E20" s="56">
        <v>34232</v>
      </c>
    </row>
    <row r="21" spans="2:5" ht="15.75" thickBot="1" x14ac:dyDescent="0.3">
      <c r="B21" s="131"/>
      <c r="C21" s="55" t="s">
        <v>22</v>
      </c>
      <c r="D21" s="54">
        <v>242</v>
      </c>
      <c r="E21" s="53">
        <v>685622</v>
      </c>
    </row>
    <row r="22" spans="2:5" x14ac:dyDescent="0.25">
      <c r="B22" s="129" t="s">
        <v>34</v>
      </c>
      <c r="C22" s="50" t="s">
        <v>24</v>
      </c>
      <c r="D22" s="32">
        <v>16</v>
      </c>
      <c r="E22" s="49">
        <v>482277</v>
      </c>
    </row>
    <row r="23" spans="2:5" ht="15.75" thickBot="1" x14ac:dyDescent="0.3">
      <c r="B23" s="130"/>
      <c r="C23" s="52" t="s">
        <v>22</v>
      </c>
      <c r="D23" s="35">
        <v>480</v>
      </c>
      <c r="E23" s="51">
        <v>404409</v>
      </c>
    </row>
    <row r="24" spans="2:5" x14ac:dyDescent="0.25">
      <c r="B24" s="129" t="s">
        <v>33</v>
      </c>
      <c r="C24" s="50" t="s">
        <v>24</v>
      </c>
      <c r="D24" s="32">
        <v>5</v>
      </c>
      <c r="E24" s="49">
        <v>308056</v>
      </c>
    </row>
    <row r="25" spans="2:5" ht="15.75" thickBot="1" x14ac:dyDescent="0.3">
      <c r="B25" s="131"/>
      <c r="C25" s="45" t="s">
        <v>22</v>
      </c>
      <c r="D25" s="26">
        <v>10</v>
      </c>
      <c r="E25" s="44">
        <v>69330</v>
      </c>
    </row>
    <row r="26" spans="2:5" x14ac:dyDescent="0.25">
      <c r="B26" s="130" t="s">
        <v>32</v>
      </c>
      <c r="C26" s="48" t="s">
        <v>24</v>
      </c>
      <c r="D26" s="47">
        <v>4</v>
      </c>
      <c r="E26" s="46">
        <v>143300</v>
      </c>
    </row>
    <row r="27" spans="2:5" ht="15.75" thickBot="1" x14ac:dyDescent="0.3">
      <c r="B27" s="131"/>
      <c r="C27" s="45" t="s">
        <v>22</v>
      </c>
      <c r="D27" s="26">
        <v>6</v>
      </c>
      <c r="E27" s="44">
        <v>59000</v>
      </c>
    </row>
    <row r="28" spans="2:5" ht="15.75" thickBot="1" x14ac:dyDescent="0.3">
      <c r="B28" s="43" t="s">
        <v>21</v>
      </c>
      <c r="C28" s="42"/>
      <c r="D28" s="41">
        <f>SUM(D19:D27)</f>
        <v>864</v>
      </c>
      <c r="E28" s="40">
        <f>SUM(E19:E27)</f>
        <v>4763770</v>
      </c>
    </row>
    <row r="31" spans="2:5" ht="15.75" thickBot="1" x14ac:dyDescent="0.3"/>
    <row r="32" spans="2:5" ht="15.75" thickBot="1" x14ac:dyDescent="0.3">
      <c r="B32" s="39" t="s">
        <v>31</v>
      </c>
      <c r="C32" s="38" t="s">
        <v>30</v>
      </c>
      <c r="D32" s="38" t="s">
        <v>29</v>
      </c>
      <c r="E32" s="37" t="s">
        <v>28</v>
      </c>
    </row>
    <row r="33" spans="2:5" x14ac:dyDescent="0.25">
      <c r="B33" s="123" t="s">
        <v>27</v>
      </c>
      <c r="C33" s="33" t="s">
        <v>24</v>
      </c>
      <c r="D33" s="32">
        <v>19</v>
      </c>
      <c r="E33" s="31">
        <v>573180</v>
      </c>
    </row>
    <row r="34" spans="2:5" x14ac:dyDescent="0.25">
      <c r="B34" s="124"/>
      <c r="C34" s="30" t="s">
        <v>23</v>
      </c>
      <c r="D34" s="29">
        <v>7</v>
      </c>
      <c r="E34" s="28">
        <v>6952</v>
      </c>
    </row>
    <row r="35" spans="2:5" ht="15.75" thickBot="1" x14ac:dyDescent="0.3">
      <c r="B35" s="125"/>
      <c r="C35" s="36" t="s">
        <v>22</v>
      </c>
      <c r="D35" s="35">
        <v>62</v>
      </c>
      <c r="E35" s="34">
        <v>351063</v>
      </c>
    </row>
    <row r="36" spans="2:5" x14ac:dyDescent="0.25">
      <c r="B36" s="123" t="s">
        <v>26</v>
      </c>
      <c r="C36" s="33" t="s">
        <v>24</v>
      </c>
      <c r="D36" s="32">
        <v>72</v>
      </c>
      <c r="E36" s="31">
        <v>2656696</v>
      </c>
    </row>
    <row r="37" spans="2:5" x14ac:dyDescent="0.25">
      <c r="B37" s="124"/>
      <c r="C37" s="30" t="s">
        <v>23</v>
      </c>
      <c r="D37" s="29">
        <v>8</v>
      </c>
      <c r="E37" s="28">
        <v>23650</v>
      </c>
    </row>
    <row r="38" spans="2:5" ht="15.75" thickBot="1" x14ac:dyDescent="0.3">
      <c r="B38" s="125"/>
      <c r="C38" s="36" t="s">
        <v>22</v>
      </c>
      <c r="D38" s="35">
        <v>653</v>
      </c>
      <c r="E38" s="34">
        <v>764817</v>
      </c>
    </row>
    <row r="39" spans="2:5" x14ac:dyDescent="0.25">
      <c r="B39" s="123" t="s">
        <v>25</v>
      </c>
      <c r="C39" s="33" t="s">
        <v>24</v>
      </c>
      <c r="D39" s="32">
        <v>16</v>
      </c>
      <c r="E39" s="31">
        <v>281301</v>
      </c>
    </row>
    <row r="40" spans="2:5" x14ac:dyDescent="0.25">
      <c r="B40" s="124"/>
      <c r="C40" s="30" t="s">
        <v>23</v>
      </c>
      <c r="D40" s="29">
        <v>4</v>
      </c>
      <c r="E40" s="28">
        <v>3630</v>
      </c>
    </row>
    <row r="41" spans="2:5" ht="15.75" thickBot="1" x14ac:dyDescent="0.3">
      <c r="B41" s="126"/>
      <c r="C41" s="27" t="s">
        <v>22</v>
      </c>
      <c r="D41" s="26">
        <v>23</v>
      </c>
      <c r="E41" s="25">
        <v>102481</v>
      </c>
    </row>
    <row r="42" spans="2:5" ht="15.75" thickBot="1" x14ac:dyDescent="0.3">
      <c r="B42" s="24" t="s">
        <v>21</v>
      </c>
      <c r="C42" s="23"/>
      <c r="D42" s="22">
        <f>SUM(D33:D41)</f>
        <v>864</v>
      </c>
      <c r="E42" s="21">
        <f>SUM(E33:E41)</f>
        <v>4763770</v>
      </c>
    </row>
  </sheetData>
  <mergeCells count="17">
    <mergeCell ref="E8:F8"/>
    <mergeCell ref="B36:B38"/>
    <mergeCell ref="B39:B41"/>
    <mergeCell ref="B4:T4"/>
    <mergeCell ref="B33:B35"/>
    <mergeCell ref="R1:T1"/>
    <mergeCell ref="B19:B21"/>
    <mergeCell ref="B22:B23"/>
    <mergeCell ref="B24:B25"/>
    <mergeCell ref="B26:B27"/>
    <mergeCell ref="B7:B9"/>
    <mergeCell ref="C7:J7"/>
    <mergeCell ref="K7:K9"/>
    <mergeCell ref="L7:L9"/>
    <mergeCell ref="C8:D8"/>
    <mergeCell ref="G8:H8"/>
    <mergeCell ref="I8:J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G23" sqref="G23"/>
    </sheetView>
  </sheetViews>
  <sheetFormatPr baseColWidth="10" defaultRowHeight="15" x14ac:dyDescent="0.25"/>
  <cols>
    <col min="1" max="1" width="2" customWidth="1"/>
    <col min="2" max="2" width="22.140625" customWidth="1"/>
    <col min="3" max="3" width="20.28515625" customWidth="1"/>
  </cols>
  <sheetData>
    <row r="1" spans="1:16" ht="44.25" customHeight="1" thickBot="1" x14ac:dyDescent="0.3">
      <c r="A1" s="74"/>
      <c r="B1" s="11"/>
      <c r="C1" s="12"/>
      <c r="D1" s="13"/>
      <c r="E1" s="13"/>
      <c r="F1" s="78"/>
      <c r="G1" s="78"/>
      <c r="H1" s="78"/>
      <c r="I1" s="78"/>
      <c r="J1" s="78"/>
      <c r="K1" s="78"/>
      <c r="L1" s="122" t="s">
        <v>19</v>
      </c>
      <c r="M1" s="122"/>
      <c r="N1" s="122"/>
      <c r="O1" s="122"/>
      <c r="P1" s="122"/>
    </row>
    <row r="2" spans="1:16" ht="15.75" x14ac:dyDescent="0.25">
      <c r="A2" s="69"/>
      <c r="B2" s="76"/>
      <c r="C2" s="75"/>
      <c r="D2" s="74"/>
      <c r="E2" s="74"/>
      <c r="F2" s="73"/>
      <c r="G2" s="71"/>
      <c r="H2" s="71"/>
      <c r="I2" s="71"/>
      <c r="J2" s="71"/>
      <c r="K2" s="70"/>
      <c r="L2" s="70"/>
      <c r="M2" s="70"/>
      <c r="N2" s="70"/>
      <c r="O2" s="70"/>
      <c r="P2" s="69"/>
    </row>
    <row r="3" spans="1:16" ht="15.75" x14ac:dyDescent="0.25">
      <c r="B3" s="72" t="s">
        <v>73</v>
      </c>
      <c r="C3" s="69"/>
      <c r="D3" s="69"/>
      <c r="E3" s="69"/>
      <c r="F3" s="69"/>
      <c r="G3" s="69"/>
      <c r="H3" s="69"/>
      <c r="I3" s="71"/>
      <c r="J3" s="71"/>
      <c r="K3" s="70"/>
      <c r="L3" s="70"/>
      <c r="M3" s="70"/>
      <c r="N3" s="70"/>
      <c r="O3" s="70"/>
      <c r="P3" s="69"/>
    </row>
    <row r="4" spans="1:16" ht="23.25" x14ac:dyDescent="0.25">
      <c r="B4" s="127" t="s">
        <v>72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7" spans="1:16" x14ac:dyDescent="0.25">
      <c r="B7" s="151" t="s">
        <v>71</v>
      </c>
      <c r="C7" s="151"/>
      <c r="D7" s="151"/>
      <c r="E7" s="151"/>
      <c r="F7" s="151"/>
      <c r="G7" s="151"/>
      <c r="H7" s="151"/>
      <c r="I7" s="151"/>
      <c r="J7" s="151"/>
    </row>
    <row r="8" spans="1:16" ht="39" x14ac:dyDescent="0.25">
      <c r="B8" s="111" t="s">
        <v>70</v>
      </c>
      <c r="C8" s="109" t="s">
        <v>69</v>
      </c>
      <c r="D8" s="110" t="s">
        <v>28</v>
      </c>
      <c r="E8" s="110" t="s">
        <v>68</v>
      </c>
      <c r="F8" s="109" t="s">
        <v>67</v>
      </c>
      <c r="G8" s="108" t="s">
        <v>66</v>
      </c>
      <c r="H8" s="64"/>
      <c r="I8" s="107" t="s">
        <v>65</v>
      </c>
      <c r="J8" s="107" t="s">
        <v>64</v>
      </c>
    </row>
    <row r="9" spans="1:16" x14ac:dyDescent="0.25">
      <c r="B9" s="2" t="s">
        <v>63</v>
      </c>
      <c r="C9" s="60"/>
      <c r="D9" s="62">
        <v>171234.07</v>
      </c>
      <c r="E9" s="62"/>
      <c r="F9" s="62">
        <f>D9</f>
        <v>171234.07</v>
      </c>
      <c r="G9" s="104">
        <f>D9/D12</f>
        <v>0.49695883686476838</v>
      </c>
      <c r="H9" s="64"/>
      <c r="I9" s="105">
        <v>2410</v>
      </c>
      <c r="J9" s="106">
        <v>142.97</v>
      </c>
    </row>
    <row r="10" spans="1:16" x14ac:dyDescent="0.25">
      <c r="B10" s="2" t="s">
        <v>62</v>
      </c>
      <c r="C10" s="105">
        <v>46</v>
      </c>
      <c r="D10" s="62">
        <v>109760.1</v>
      </c>
      <c r="E10" s="62">
        <v>13775.6</v>
      </c>
      <c r="F10" s="62">
        <v>123535.70000000001</v>
      </c>
      <c r="G10" s="104">
        <f>D10/D12</f>
        <v>0.31854788962360508</v>
      </c>
      <c r="H10" s="64"/>
      <c r="I10" s="64"/>
      <c r="J10" s="64"/>
    </row>
    <row r="11" spans="1:16" x14ac:dyDescent="0.25">
      <c r="B11" s="2" t="s">
        <v>49</v>
      </c>
      <c r="C11" s="105">
        <v>39</v>
      </c>
      <c r="D11" s="62">
        <v>63569.72</v>
      </c>
      <c r="E11" s="62">
        <v>9110</v>
      </c>
      <c r="F11" s="62">
        <v>72679.72</v>
      </c>
      <c r="G11" s="104">
        <f>D11/D12</f>
        <v>0.18449327351162653</v>
      </c>
      <c r="H11" s="64"/>
      <c r="I11" s="64"/>
      <c r="J11" s="64"/>
    </row>
    <row r="12" spans="1:16" x14ac:dyDescent="0.25">
      <c r="B12" s="103" t="s">
        <v>61</v>
      </c>
      <c r="C12" s="101"/>
      <c r="D12" s="102">
        <f>SUM(D9:D11)</f>
        <v>344563.89</v>
      </c>
      <c r="E12" s="102">
        <f>SUM(E9:E11)</f>
        <v>22885.599999999999</v>
      </c>
      <c r="F12" s="102">
        <f>SUM(F9:F11)</f>
        <v>367449.49</v>
      </c>
      <c r="G12" s="101"/>
      <c r="H12" s="64"/>
      <c r="I12" s="64"/>
      <c r="J12" s="64"/>
    </row>
    <row r="17" spans="2:6" ht="15.75" thickBot="1" x14ac:dyDescent="0.3"/>
    <row r="18" spans="2:6" ht="15.75" thickBot="1" x14ac:dyDescent="0.3">
      <c r="B18" s="100" t="s">
        <v>36</v>
      </c>
      <c r="C18" s="99" t="s">
        <v>31</v>
      </c>
      <c r="D18" s="99" t="s">
        <v>60</v>
      </c>
      <c r="E18" s="99" t="s">
        <v>59</v>
      </c>
      <c r="F18" s="98" t="s">
        <v>4</v>
      </c>
    </row>
    <row r="19" spans="2:6" x14ac:dyDescent="0.25">
      <c r="B19" s="147" t="s">
        <v>58</v>
      </c>
      <c r="C19" s="33" t="s">
        <v>54</v>
      </c>
      <c r="D19" s="95">
        <v>171234.07000000004</v>
      </c>
      <c r="E19" s="95">
        <v>0</v>
      </c>
      <c r="F19" s="31">
        <v>171234.07000000004</v>
      </c>
    </row>
    <row r="20" spans="2:6" x14ac:dyDescent="0.25">
      <c r="B20" s="152"/>
      <c r="C20" s="30" t="s">
        <v>50</v>
      </c>
      <c r="D20" s="97">
        <v>51650.700000000012</v>
      </c>
      <c r="E20" s="97">
        <v>10846.679999999998</v>
      </c>
      <c r="F20" s="28">
        <v>62497.380000000012</v>
      </c>
    </row>
    <row r="21" spans="2:6" ht="15.75" thickBot="1" x14ac:dyDescent="0.3">
      <c r="B21" s="148"/>
      <c r="C21" s="27" t="s">
        <v>49</v>
      </c>
      <c r="D21" s="94">
        <v>37567.870000000003</v>
      </c>
      <c r="E21" s="94">
        <v>7864.0699999999979</v>
      </c>
      <c r="F21" s="25">
        <v>45431.939999999995</v>
      </c>
    </row>
    <row r="22" spans="2:6" x14ac:dyDescent="0.25">
      <c r="B22" s="147" t="s">
        <v>34</v>
      </c>
      <c r="C22" s="33" t="s">
        <v>50</v>
      </c>
      <c r="D22" s="95">
        <v>13947.2</v>
      </c>
      <c r="E22" s="95">
        <v>2928.92</v>
      </c>
      <c r="F22" s="31">
        <v>16876.120000000003</v>
      </c>
    </row>
    <row r="23" spans="2:6" ht="15.75" thickBot="1" x14ac:dyDescent="0.3">
      <c r="B23" s="148"/>
      <c r="C23" s="27" t="s">
        <v>49</v>
      </c>
      <c r="D23" s="94">
        <v>5933</v>
      </c>
      <c r="E23" s="94">
        <v>1245.93</v>
      </c>
      <c r="F23" s="25">
        <v>7178.93</v>
      </c>
    </row>
    <row r="24" spans="2:6" x14ac:dyDescent="0.25">
      <c r="B24" s="147" t="s">
        <v>33</v>
      </c>
      <c r="C24" s="33" t="s">
        <v>50</v>
      </c>
      <c r="D24" s="95">
        <v>42470.2</v>
      </c>
      <c r="E24" s="95">
        <v>0</v>
      </c>
      <c r="F24" s="31">
        <v>42470.2</v>
      </c>
    </row>
    <row r="25" spans="2:6" ht="15.75" thickBot="1" x14ac:dyDescent="0.3">
      <c r="B25" s="148"/>
      <c r="C25" s="36" t="s">
        <v>49</v>
      </c>
      <c r="D25" s="96">
        <v>20050.349999999999</v>
      </c>
      <c r="E25" s="96">
        <v>0</v>
      </c>
      <c r="F25" s="34">
        <v>20050.349999999999</v>
      </c>
    </row>
    <row r="26" spans="2:6" x14ac:dyDescent="0.25">
      <c r="B26" s="149" t="s">
        <v>57</v>
      </c>
      <c r="C26" s="85" t="s">
        <v>50</v>
      </c>
      <c r="D26" s="95">
        <v>1692</v>
      </c>
      <c r="E26" s="95">
        <v>0</v>
      </c>
      <c r="F26" s="31">
        <v>1692</v>
      </c>
    </row>
    <row r="27" spans="2:6" ht="15.75" thickBot="1" x14ac:dyDescent="0.3">
      <c r="B27" s="150"/>
      <c r="C27" s="83" t="s">
        <v>49</v>
      </c>
      <c r="D27" s="94">
        <v>18.5</v>
      </c>
      <c r="E27" s="94">
        <v>0</v>
      </c>
      <c r="F27" s="25">
        <v>18.5</v>
      </c>
    </row>
    <row r="28" spans="2:6" ht="15.75" thickBot="1" x14ac:dyDescent="0.3">
      <c r="B28" s="153" t="s">
        <v>21</v>
      </c>
      <c r="C28" s="154"/>
      <c r="D28" s="93">
        <f>SUM(D19:D27)</f>
        <v>344563.89</v>
      </c>
      <c r="E28" s="93">
        <f>SUM(E19:E27)</f>
        <v>22885.599999999999</v>
      </c>
      <c r="F28" s="92">
        <f>SUM(F19:F27)</f>
        <v>367449.49</v>
      </c>
    </row>
    <row r="31" spans="2:6" ht="15.75" thickBot="1" x14ac:dyDescent="0.3"/>
    <row r="32" spans="2:6" ht="15.75" thickBot="1" x14ac:dyDescent="0.3">
      <c r="B32" s="91" t="s">
        <v>36</v>
      </c>
      <c r="C32" s="90" t="s">
        <v>31</v>
      </c>
      <c r="D32" s="89" t="s">
        <v>56</v>
      </c>
    </row>
    <row r="33" spans="2:4" x14ac:dyDescent="0.25">
      <c r="B33" s="147" t="s">
        <v>55</v>
      </c>
      <c r="C33" s="33" t="s">
        <v>54</v>
      </c>
      <c r="D33" s="84">
        <v>442</v>
      </c>
    </row>
    <row r="34" spans="2:4" x14ac:dyDescent="0.25">
      <c r="B34" s="152"/>
      <c r="C34" s="30" t="s">
        <v>50</v>
      </c>
      <c r="D34" s="88">
        <v>97</v>
      </c>
    </row>
    <row r="35" spans="2:4" ht="15.75" thickBot="1" x14ac:dyDescent="0.3">
      <c r="B35" s="148"/>
      <c r="C35" s="27" t="s">
        <v>49</v>
      </c>
      <c r="D35" s="82">
        <v>69</v>
      </c>
    </row>
    <row r="36" spans="2:4" x14ac:dyDescent="0.25">
      <c r="B36" s="147" t="s">
        <v>53</v>
      </c>
      <c r="C36" s="33" t="s">
        <v>50</v>
      </c>
      <c r="D36" s="84">
        <v>37</v>
      </c>
    </row>
    <row r="37" spans="2:4" ht="15.75" thickBot="1" x14ac:dyDescent="0.3">
      <c r="B37" s="148"/>
      <c r="C37" s="27" t="s">
        <v>49</v>
      </c>
      <c r="D37" s="82">
        <v>5</v>
      </c>
    </row>
    <row r="38" spans="2:4" x14ac:dyDescent="0.25">
      <c r="B38" s="147" t="s">
        <v>52</v>
      </c>
      <c r="C38" s="87" t="s">
        <v>50</v>
      </c>
      <c r="D38" s="84">
        <v>104</v>
      </c>
    </row>
    <row r="39" spans="2:4" ht="15.75" thickBot="1" x14ac:dyDescent="0.3">
      <c r="B39" s="148"/>
      <c r="C39" s="36" t="s">
        <v>49</v>
      </c>
      <c r="D39" s="86">
        <v>27</v>
      </c>
    </row>
    <row r="40" spans="2:4" x14ac:dyDescent="0.25">
      <c r="B40" s="149" t="s">
        <v>51</v>
      </c>
      <c r="C40" s="85" t="s">
        <v>50</v>
      </c>
      <c r="D40" s="84">
        <v>3</v>
      </c>
    </row>
    <row r="41" spans="2:4" ht="15.75" thickBot="1" x14ac:dyDescent="0.3">
      <c r="B41" s="150"/>
      <c r="C41" s="83" t="s">
        <v>49</v>
      </c>
      <c r="D41" s="82">
        <v>2</v>
      </c>
    </row>
    <row r="42" spans="2:4" ht="15.75" thickBot="1" x14ac:dyDescent="0.3">
      <c r="B42" s="81" t="s">
        <v>21</v>
      </c>
      <c r="C42" s="80"/>
      <c r="D42" s="79">
        <f>SUM(D33:D41)</f>
        <v>786</v>
      </c>
    </row>
  </sheetData>
  <mergeCells count="12">
    <mergeCell ref="B36:B37"/>
    <mergeCell ref="B38:B39"/>
    <mergeCell ref="B40:B41"/>
    <mergeCell ref="B7:J7"/>
    <mergeCell ref="L1:P1"/>
    <mergeCell ref="B19:B21"/>
    <mergeCell ref="B22:B23"/>
    <mergeCell ref="B24:B25"/>
    <mergeCell ref="B4:P4"/>
    <mergeCell ref="B26:B27"/>
    <mergeCell ref="B28:C28"/>
    <mergeCell ref="B33:B3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opLeftCell="A13" workbookViewId="0">
      <selection activeCell="G41" sqref="G41"/>
    </sheetView>
  </sheetViews>
  <sheetFormatPr baseColWidth="10" defaultRowHeight="15" x14ac:dyDescent="0.25"/>
  <cols>
    <col min="1" max="1" width="2.28515625" customWidth="1"/>
    <col min="2" max="2" width="23.7109375" customWidth="1"/>
    <col min="3" max="3" width="17.85546875" customWidth="1"/>
  </cols>
  <sheetData>
    <row r="1" spans="1:17" ht="39.75" customHeight="1" thickBot="1" x14ac:dyDescent="0.3">
      <c r="A1" s="74"/>
      <c r="B1" s="13"/>
      <c r="C1" s="11"/>
      <c r="D1" s="12"/>
      <c r="E1" s="13"/>
      <c r="F1" s="13"/>
      <c r="G1" s="78"/>
      <c r="H1" s="78"/>
      <c r="I1" s="78"/>
      <c r="J1" s="78"/>
      <c r="K1" s="128" t="s">
        <v>19</v>
      </c>
      <c r="L1" s="128"/>
      <c r="M1" s="128"/>
      <c r="N1" s="128"/>
      <c r="O1" s="128"/>
      <c r="P1" s="77"/>
      <c r="Q1" s="69"/>
    </row>
    <row r="2" spans="1:17" ht="15" customHeight="1" x14ac:dyDescent="0.25">
      <c r="B2" s="72" t="s">
        <v>73</v>
      </c>
      <c r="C2" s="76"/>
      <c r="D2" s="75"/>
      <c r="E2" s="74"/>
      <c r="F2" s="74"/>
      <c r="G2" s="73"/>
      <c r="H2" s="71"/>
      <c r="I2" s="71"/>
      <c r="J2" s="71"/>
      <c r="K2" s="71"/>
      <c r="L2" s="70"/>
      <c r="M2" s="70"/>
      <c r="N2" s="70"/>
      <c r="O2" s="70"/>
      <c r="P2" s="70"/>
      <c r="Q2" s="69"/>
    </row>
    <row r="3" spans="1:17" ht="15" customHeight="1" x14ac:dyDescent="0.25">
      <c r="B3" s="119" t="s">
        <v>77</v>
      </c>
      <c r="C3" s="69"/>
      <c r="D3" s="69"/>
      <c r="E3" s="69"/>
      <c r="F3" s="69"/>
      <c r="G3" s="69"/>
      <c r="H3" s="69"/>
      <c r="I3" s="69"/>
      <c r="J3" s="71"/>
      <c r="K3" s="71"/>
      <c r="L3" s="70"/>
      <c r="M3" s="70"/>
      <c r="N3" s="70"/>
      <c r="O3" s="70"/>
      <c r="P3" s="70"/>
      <c r="Q3" s="69"/>
    </row>
    <row r="4" spans="1:17" ht="25.5" customHeight="1" x14ac:dyDescent="0.25">
      <c r="B4" s="127" t="s">
        <v>76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18"/>
    </row>
    <row r="5" spans="1:17" ht="15" customHeight="1" x14ac:dyDescent="0.25"/>
    <row r="6" spans="1:17" ht="15" customHeight="1" x14ac:dyDescent="0.25">
      <c r="B6" s="151" t="s">
        <v>75</v>
      </c>
      <c r="C6" s="151"/>
      <c r="D6" s="151"/>
      <c r="E6" s="151"/>
      <c r="F6" s="151"/>
      <c r="G6" s="151"/>
      <c r="H6" s="151"/>
      <c r="I6" s="151"/>
      <c r="J6" s="151"/>
    </row>
    <row r="7" spans="1:17" ht="15" customHeight="1" x14ac:dyDescent="0.25">
      <c r="B7" s="111" t="s">
        <v>70</v>
      </c>
      <c r="C7" s="109" t="s">
        <v>69</v>
      </c>
      <c r="D7" s="110" t="s">
        <v>28</v>
      </c>
      <c r="E7" s="110" t="s">
        <v>68</v>
      </c>
      <c r="F7" s="109" t="s">
        <v>67</v>
      </c>
      <c r="G7" s="108" t="s">
        <v>66</v>
      </c>
      <c r="H7" s="64"/>
      <c r="I7" s="107" t="s">
        <v>65</v>
      </c>
      <c r="J7" s="107" t="s">
        <v>64</v>
      </c>
    </row>
    <row r="8" spans="1:17" ht="15" customHeight="1" x14ac:dyDescent="0.25">
      <c r="B8" s="2" t="s">
        <v>63</v>
      </c>
      <c r="C8" s="60"/>
      <c r="D8" s="106">
        <v>8249.4500000000007</v>
      </c>
      <c r="E8" s="106">
        <v>10.5</v>
      </c>
      <c r="F8" s="62">
        <f>SUM(D8:E8)</f>
        <v>8259.9500000000007</v>
      </c>
      <c r="G8" s="104">
        <f>D8/D11</f>
        <v>0.77369178753475987</v>
      </c>
      <c r="H8" s="64"/>
      <c r="I8" s="105">
        <v>54</v>
      </c>
      <c r="J8" s="106">
        <v>197.45</v>
      </c>
    </row>
    <row r="9" spans="1:17" ht="15" customHeight="1" x14ac:dyDescent="0.25">
      <c r="B9" s="2" t="s">
        <v>62</v>
      </c>
      <c r="C9" s="117">
        <v>7</v>
      </c>
      <c r="D9" s="106">
        <v>2013</v>
      </c>
      <c r="E9" s="106">
        <v>225.75</v>
      </c>
      <c r="F9" s="62">
        <v>2238.75</v>
      </c>
      <c r="G9" s="104">
        <f>D9/D11</f>
        <v>0.18879338238397364</v>
      </c>
      <c r="H9" s="64"/>
      <c r="I9" s="64"/>
      <c r="J9" s="64"/>
    </row>
    <row r="10" spans="1:17" ht="15" customHeight="1" x14ac:dyDescent="0.25">
      <c r="B10" s="2" t="s">
        <v>49</v>
      </c>
      <c r="C10" s="117">
        <v>1</v>
      </c>
      <c r="D10" s="106">
        <v>400</v>
      </c>
      <c r="E10" s="106">
        <v>84</v>
      </c>
      <c r="F10" s="62">
        <v>484</v>
      </c>
      <c r="G10" s="104">
        <f>D10/D11</f>
        <v>3.7514830081266499E-2</v>
      </c>
      <c r="H10" s="64"/>
      <c r="I10" s="64"/>
      <c r="J10" s="64"/>
    </row>
    <row r="11" spans="1:17" x14ac:dyDescent="0.25">
      <c r="B11" s="103" t="s">
        <v>61</v>
      </c>
      <c r="C11" s="101"/>
      <c r="D11" s="102">
        <f>SUM(D8:D10)</f>
        <v>10662.45</v>
      </c>
      <c r="E11" s="102">
        <f>SUM(E8:E10)</f>
        <v>320.25</v>
      </c>
      <c r="F11" s="102">
        <f>SUM(F8:F10)</f>
        <v>10982.7</v>
      </c>
      <c r="G11" s="101"/>
      <c r="H11" s="64"/>
      <c r="I11" s="64"/>
      <c r="J11" s="64"/>
    </row>
    <row r="14" spans="1:17" ht="15.75" thickBot="1" x14ac:dyDescent="0.3"/>
    <row r="15" spans="1:17" ht="15.75" thickBot="1" x14ac:dyDescent="0.3">
      <c r="B15" s="91" t="s">
        <v>36</v>
      </c>
      <c r="C15" s="90" t="s">
        <v>31</v>
      </c>
      <c r="D15" s="90" t="s">
        <v>60</v>
      </c>
      <c r="E15" s="90" t="s">
        <v>59</v>
      </c>
      <c r="F15" s="89" t="s">
        <v>4</v>
      </c>
    </row>
    <row r="16" spans="1:17" x14ac:dyDescent="0.25">
      <c r="B16" s="123" t="s">
        <v>74</v>
      </c>
      <c r="C16" s="33" t="s">
        <v>54</v>
      </c>
      <c r="D16" s="95">
        <v>8249.4500000000007</v>
      </c>
      <c r="E16" s="95">
        <v>10.5</v>
      </c>
      <c r="F16" s="31">
        <v>8259.9500000000007</v>
      </c>
    </row>
    <row r="17" spans="2:6" ht="15.75" thickBot="1" x14ac:dyDescent="0.3">
      <c r="B17" s="125"/>
      <c r="C17" s="36" t="s">
        <v>50</v>
      </c>
      <c r="D17" s="96">
        <v>955</v>
      </c>
      <c r="E17" s="96">
        <v>200.55</v>
      </c>
      <c r="F17" s="34">
        <v>1155.55</v>
      </c>
    </row>
    <row r="18" spans="2:6" x14ac:dyDescent="0.25">
      <c r="B18" s="123" t="s">
        <v>34</v>
      </c>
      <c r="C18" s="33" t="s">
        <v>50</v>
      </c>
      <c r="D18" s="95">
        <v>120</v>
      </c>
      <c r="E18" s="95">
        <v>25.2</v>
      </c>
      <c r="F18" s="31">
        <v>145.19999999999999</v>
      </c>
    </row>
    <row r="19" spans="2:6" ht="15.75" thickBot="1" x14ac:dyDescent="0.3">
      <c r="B19" s="125"/>
      <c r="C19" s="36" t="s">
        <v>49</v>
      </c>
      <c r="D19" s="96">
        <v>400</v>
      </c>
      <c r="E19" s="96">
        <v>84</v>
      </c>
      <c r="F19" s="34">
        <v>484</v>
      </c>
    </row>
    <row r="20" spans="2:6" ht="15.75" thickBot="1" x14ac:dyDescent="0.3">
      <c r="B20" s="114" t="s">
        <v>33</v>
      </c>
      <c r="C20" s="113" t="s">
        <v>50</v>
      </c>
      <c r="D20" s="116">
        <v>938</v>
      </c>
      <c r="E20" s="116">
        <v>0</v>
      </c>
      <c r="F20" s="115">
        <v>938</v>
      </c>
    </row>
    <row r="21" spans="2:6" ht="15.75" thickBot="1" x14ac:dyDescent="0.3">
      <c r="B21" s="153" t="s">
        <v>21</v>
      </c>
      <c r="C21" s="154"/>
      <c r="D21" s="93">
        <v>10662.45</v>
      </c>
      <c r="E21" s="93">
        <v>320.25</v>
      </c>
      <c r="F21" s="92">
        <v>10982.7</v>
      </c>
    </row>
    <row r="24" spans="2:6" ht="15.75" thickBot="1" x14ac:dyDescent="0.3"/>
    <row r="25" spans="2:6" ht="15.75" thickBot="1" x14ac:dyDescent="0.3">
      <c r="B25" s="91" t="s">
        <v>36</v>
      </c>
      <c r="C25" s="90" t="s">
        <v>31</v>
      </c>
      <c r="D25" s="89" t="s">
        <v>56</v>
      </c>
    </row>
    <row r="26" spans="2:6" x14ac:dyDescent="0.25">
      <c r="B26" s="147" t="s">
        <v>74</v>
      </c>
      <c r="C26" s="33" t="s">
        <v>54</v>
      </c>
      <c r="D26" s="84">
        <v>35</v>
      </c>
    </row>
    <row r="27" spans="2:6" ht="15.75" thickBot="1" x14ac:dyDescent="0.3">
      <c r="B27" s="152"/>
      <c r="C27" s="30" t="s">
        <v>50</v>
      </c>
      <c r="D27" s="88">
        <v>11</v>
      </c>
    </row>
    <row r="28" spans="2:6" x14ac:dyDescent="0.25">
      <c r="B28" s="147" t="s">
        <v>34</v>
      </c>
      <c r="C28" s="33" t="s">
        <v>50</v>
      </c>
      <c r="D28" s="84">
        <v>1</v>
      </c>
    </row>
    <row r="29" spans="2:6" ht="15.75" thickBot="1" x14ac:dyDescent="0.3">
      <c r="B29" s="148"/>
      <c r="C29" s="36" t="s">
        <v>49</v>
      </c>
      <c r="D29" s="86">
        <v>1</v>
      </c>
    </row>
    <row r="30" spans="2:6" ht="15.75" thickBot="1" x14ac:dyDescent="0.3">
      <c r="B30" s="114" t="s">
        <v>33</v>
      </c>
      <c r="C30" s="113" t="s">
        <v>50</v>
      </c>
      <c r="D30" s="112">
        <v>2</v>
      </c>
    </row>
    <row r="31" spans="2:6" ht="15.75" thickBot="1" x14ac:dyDescent="0.3">
      <c r="B31" s="81" t="s">
        <v>21</v>
      </c>
      <c r="C31" s="80"/>
      <c r="D31" s="79">
        <f>SUM(D26:D30)</f>
        <v>50</v>
      </c>
    </row>
  </sheetData>
  <mergeCells count="8">
    <mergeCell ref="B28:B29"/>
    <mergeCell ref="B6:J6"/>
    <mergeCell ref="K1:O1"/>
    <mergeCell ref="B16:B17"/>
    <mergeCell ref="B18:B19"/>
    <mergeCell ref="B21:C21"/>
    <mergeCell ref="B26:B27"/>
    <mergeCell ref="B4:P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2015_OTRI</vt:lpstr>
      <vt:lpstr>2015_Contratación I+D (art.83)</vt:lpstr>
      <vt:lpstr>2015_CACTI</vt:lpstr>
      <vt:lpstr>2015_ECIMAT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estudos06</cp:lastModifiedBy>
  <dcterms:created xsi:type="dcterms:W3CDTF">2016-05-02T12:36:03Z</dcterms:created>
  <dcterms:modified xsi:type="dcterms:W3CDTF">2017-06-13T07:32:34Z</dcterms:modified>
</cp:coreProperties>
</file>